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30" yWindow="1335" windowWidth="24150" windowHeight="10380" activeTab="3"/>
  </bookViews>
  <sheets>
    <sheet name="Entwicklung" sheetId="1" r:id="rId1"/>
    <sheet name="Anteile" sheetId="4" r:id="rId2"/>
    <sheet name="Ertragssteuer" sheetId="7" r:id="rId3"/>
    <sheet name="Fiskalquote" sheetId="6" r:id="rId4"/>
  </sheets>
  <calcPr calcId="145621"/>
</workbook>
</file>

<file path=xl/calcChain.xml><?xml version="1.0" encoding="utf-8"?>
<calcChain xmlns="http://schemas.openxmlformats.org/spreadsheetml/2006/main">
  <c r="B41" i="7" l="1"/>
  <c r="C42" i="7"/>
  <c r="C43" i="7"/>
  <c r="C24" i="7"/>
  <c r="C41" i="7"/>
  <c r="C31" i="1"/>
  <c r="B44" i="7"/>
  <c r="C44" i="7" s="1"/>
  <c r="B43" i="7"/>
  <c r="B42" i="7"/>
  <c r="C30" i="1"/>
  <c r="C28" i="7"/>
  <c r="C27" i="7"/>
  <c r="C26" i="7"/>
  <c r="C25" i="7"/>
  <c r="C23" i="7"/>
  <c r="C22" i="7"/>
  <c r="C21" i="7"/>
  <c r="C20" i="7"/>
  <c r="C19" i="7"/>
  <c r="C18" i="7"/>
  <c r="C17" i="7"/>
  <c r="C15" i="7"/>
  <c r="C14" i="7"/>
  <c r="C13" i="7"/>
  <c r="C12" i="7"/>
  <c r="C11" i="7"/>
  <c r="C9" i="7"/>
  <c r="C8" i="7"/>
  <c r="C6" i="7"/>
  <c r="C29" i="1"/>
  <c r="C23" i="1"/>
  <c r="C24" i="1"/>
  <c r="C25" i="1"/>
  <c r="C26" i="1"/>
  <c r="C27" i="1"/>
  <c r="C28" i="1"/>
  <c r="C22" i="1"/>
  <c r="C21" i="1"/>
  <c r="C20" i="1"/>
  <c r="C19" i="1"/>
  <c r="C18" i="1"/>
  <c r="C10" i="1"/>
  <c r="C11" i="1"/>
  <c r="C12" i="1"/>
  <c r="C13" i="1"/>
  <c r="C14" i="1"/>
  <c r="C15" i="1"/>
  <c r="C16" i="1"/>
  <c r="C17" i="1"/>
</calcChain>
</file>

<file path=xl/sharedStrings.xml><?xml version="1.0" encoding="utf-8"?>
<sst xmlns="http://schemas.openxmlformats.org/spreadsheetml/2006/main" count="88" uniqueCount="82">
  <si>
    <t>Stempelabgaben</t>
  </si>
  <si>
    <t>Vermögens- und Erwerbssteuer</t>
  </si>
  <si>
    <t>Mehrwertsteuer</t>
  </si>
  <si>
    <t>Andere Steuerarten</t>
  </si>
  <si>
    <t>Ertragssteuer</t>
  </si>
  <si>
    <t>in Mio. CHF</t>
  </si>
  <si>
    <t>Frankreich</t>
  </si>
  <si>
    <t>Belgien</t>
  </si>
  <si>
    <t>Finnland</t>
  </si>
  <si>
    <t>Schweden</t>
  </si>
  <si>
    <t>Italien</t>
  </si>
  <si>
    <t>Ungarn</t>
  </si>
  <si>
    <t>Niederlande</t>
  </si>
  <si>
    <t>Griechenland</t>
  </si>
  <si>
    <t>Norwegen</t>
  </si>
  <si>
    <t>Deutschland</t>
  </si>
  <si>
    <t>Island</t>
  </si>
  <si>
    <t>Estland</t>
  </si>
  <si>
    <t>Portugal</t>
  </si>
  <si>
    <t>Tschechien</t>
  </si>
  <si>
    <t>Polen</t>
  </si>
  <si>
    <t>Spanien</t>
  </si>
  <si>
    <t>Vereinigtes Königreich</t>
  </si>
  <si>
    <t>Neuseeland</t>
  </si>
  <si>
    <t>Kanada</t>
  </si>
  <si>
    <t>Israel</t>
  </si>
  <si>
    <t>Lettland</t>
  </si>
  <si>
    <t>Schweiz</t>
  </si>
  <si>
    <t>Türkei</t>
  </si>
  <si>
    <t>Irland</t>
  </si>
  <si>
    <t>Chile</t>
  </si>
  <si>
    <t>Liechtenstein</t>
  </si>
  <si>
    <t xml:space="preserve">in CHF </t>
  </si>
  <si>
    <t>Gesamte Einnahmen</t>
  </si>
  <si>
    <t>Sektor 1</t>
  </si>
  <si>
    <t>A Land- und Forstwirtschaft</t>
  </si>
  <si>
    <t>Sektor 2</t>
  </si>
  <si>
    <t>B Gewinnung von Steinen u. Erden</t>
  </si>
  <si>
    <t>C Herstellung von Waren</t>
  </si>
  <si>
    <t>D-E Energie- u. Wasserversorgung</t>
  </si>
  <si>
    <t>F Baugewerbe</t>
  </si>
  <si>
    <t>Sektor 3</t>
  </si>
  <si>
    <t>G Handel, Reparatur</t>
  </si>
  <si>
    <t>H Verkehr und Lagerei</t>
  </si>
  <si>
    <t>I Gastgewerbe</t>
  </si>
  <si>
    <t>J Information und Kommunikation</t>
  </si>
  <si>
    <t>K Finanzdienstleistungen</t>
  </si>
  <si>
    <t>L Grundstücks- und Wohnungswesen</t>
  </si>
  <si>
    <t>MAA Rechts- u. Steuerberat., Wirtschaftspr.</t>
  </si>
  <si>
    <t>M-N (ohne MAA) Wirtschaftliche Dienstleist.</t>
  </si>
  <si>
    <t>O-P Öffentliche Verwaltung, Unterricht</t>
  </si>
  <si>
    <t>Q Gesundheits- u. Sozialwesen</t>
  </si>
  <si>
    <t>R-S Sonstige Dienstleistungen</t>
  </si>
  <si>
    <t>Keine Angabe zum Wirtschaftszweig</t>
  </si>
  <si>
    <t>Quelle:</t>
  </si>
  <si>
    <t>Steuerverwaltung</t>
  </si>
  <si>
    <t>Industrie</t>
  </si>
  <si>
    <t>Finanzdienstleistungen</t>
  </si>
  <si>
    <t>Slowakei</t>
  </si>
  <si>
    <t>Österreich</t>
  </si>
  <si>
    <t>Japan</t>
  </si>
  <si>
    <t>Australien</t>
  </si>
  <si>
    <t>Anteil</t>
  </si>
  <si>
    <t>Vereinigte Staaten</t>
  </si>
  <si>
    <t>Luxemburg</t>
  </si>
  <si>
    <t>Erläuterung zur Grafik:</t>
  </si>
  <si>
    <t>Kolumbien</t>
  </si>
  <si>
    <t>OECD-Durchschnitt</t>
  </si>
  <si>
    <t>Dänemark</t>
  </si>
  <si>
    <t>Litauen</t>
  </si>
  <si>
    <t>Slowenien</t>
  </si>
  <si>
    <t>Andere Dienstleistungen</t>
  </si>
  <si>
    <t>Costa Rica</t>
  </si>
  <si>
    <t>Korea</t>
  </si>
  <si>
    <t>2019</t>
  </si>
  <si>
    <t>Daten für Australien und Japan beziehen sich auf das Jahr 2018.</t>
  </si>
  <si>
    <t>Fiskalquote Liechtenstein und der OECD-Länder 2019</t>
  </si>
  <si>
    <t>Entwicklung der Steuereinnahmen 2016 bis 2020</t>
  </si>
  <si>
    <t>Anteile der wichtigsten Steuerarten am gesamten Steueraufkommen 2020</t>
  </si>
  <si>
    <t>Ertragssteuer nach Wirtschaftszweig Steuerjahr 2019</t>
  </si>
  <si>
    <t>Mexiko</t>
  </si>
  <si>
    <t>CHF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</si>
</sst>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72" formatCode="0.0%"/>
    <numFmt numFmtId="175" formatCode="#,##0.0,,"/>
    <numFmt numFmtId="176" formatCode="0.0"/>
    <numFmt numFmtId="185" formatCode="_ * #,##0;_ * \-#,##0;_ * &quot;-&quot;;_ @_ "/>
    <numFmt numFmtId="186" formatCode="#,##0.00000"/>
    <numFmt numFmtId="213" formatCode="_(* #,##0_);_(* \(#,##0\);_(* &quot;-&quot;_);_(@_)"/>
  </numFmts>
  <fonts count="7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u/>
      <sz val="8"/>
      <color indexed="12"/>
      <name val="Arial"/>
      <family val="2"/>
    </font>
    <font>
      <b/>
      <sz val="18"/>
      <color indexed="62"/>
      <name val="Cambria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10"/>
      <name val="Arial"/>
      <family val="2"/>
    </font>
    <font>
      <b/>
      <sz val="11"/>
      <color indexed="9"/>
      <name val="Arial"/>
      <family val="2"/>
    </font>
    <font>
      <i/>
      <sz val="11"/>
      <color indexed="23"/>
      <name val="Arial"/>
      <family val="2"/>
    </font>
    <font>
      <sz val="11"/>
      <color indexed="17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1"/>
      <color indexed="62"/>
      <name val="Arial"/>
      <family val="2"/>
    </font>
    <font>
      <sz val="11"/>
      <color indexed="10"/>
      <name val="Arial"/>
      <family val="2"/>
    </font>
    <font>
      <sz val="11"/>
      <color indexed="19"/>
      <name val="Arial"/>
      <family val="2"/>
    </font>
    <font>
      <b/>
      <sz val="11"/>
      <color indexed="63"/>
      <name val="Arial"/>
      <family val="2"/>
    </font>
    <font>
      <sz val="10"/>
      <name val="MS Sans"/>
    </font>
    <font>
      <b/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11"/>
      <color rgb="FF3F3F3F"/>
      <name val="Calibri"/>
      <family val="2"/>
      <scheme val="minor"/>
    </font>
    <font>
      <b/>
      <sz val="10"/>
      <color rgb="FF3F3F3F"/>
      <name val="Arial"/>
      <family val="2"/>
    </font>
    <font>
      <b/>
      <sz val="11"/>
      <color rgb="FFFA7D00"/>
      <name val="Calibri"/>
      <family val="2"/>
      <scheme val="minor"/>
    </font>
    <font>
      <b/>
      <sz val="10"/>
      <color rgb="FFFA7D00"/>
      <name val="Arial"/>
      <family val="2"/>
    </font>
    <font>
      <u/>
      <sz val="11"/>
      <color rgb="FF800080"/>
      <name val="Calibri"/>
      <family val="2"/>
      <scheme val="minor"/>
    </font>
    <font>
      <sz val="11"/>
      <color rgb="FF3F3F76"/>
      <name val="Calibri"/>
      <family val="2"/>
      <scheme val="minor"/>
    </font>
    <font>
      <sz val="10"/>
      <color rgb="FF3F3F76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i/>
      <sz val="11"/>
      <color rgb="FF7F7F7F"/>
      <name val="Calibri"/>
      <family val="2"/>
      <scheme val="minor"/>
    </font>
    <font>
      <i/>
      <sz val="10"/>
      <color rgb="FF7F7F7F"/>
      <name val="Arial"/>
      <family val="2"/>
    </font>
    <font>
      <sz val="11"/>
      <color rgb="FF006100"/>
      <name val="Calibri"/>
      <family val="2"/>
      <scheme val="minor"/>
    </font>
    <font>
      <sz val="10"/>
      <color rgb="FF006100"/>
      <name val="Arial"/>
      <family val="2"/>
    </font>
    <font>
      <u/>
      <sz val="11"/>
      <color rgb="FF0000FF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rgb="FF9C6500"/>
      <name val="Arial"/>
      <family val="2"/>
    </font>
    <font>
      <sz val="11"/>
      <color rgb="FF9C0006"/>
      <name val="Calibri"/>
      <family val="2"/>
      <scheme val="minor"/>
    </font>
    <font>
      <sz val="10"/>
      <color rgb="FF9C0006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5"/>
      <color theme="3"/>
      <name val="Arial"/>
      <family val="2"/>
    </font>
    <font>
      <b/>
      <sz val="13"/>
      <color theme="3"/>
      <name val="Calibri"/>
      <family val="2"/>
      <scheme val="minor"/>
    </font>
    <font>
      <b/>
      <sz val="13"/>
      <color theme="3"/>
      <name val="Arial"/>
      <family val="2"/>
    </font>
    <font>
      <b/>
      <sz val="11"/>
      <color theme="3"/>
      <name val="Calibri"/>
      <family val="2"/>
      <scheme val="minor"/>
    </font>
    <font>
      <b/>
      <sz val="11"/>
      <color theme="3"/>
      <name val="Arial"/>
      <family val="2"/>
    </font>
    <font>
      <sz val="18"/>
      <color theme="3"/>
      <name val="Cambria"/>
      <family val="2"/>
      <scheme val="major"/>
    </font>
    <font>
      <sz val="11"/>
      <color rgb="FFFA7D00"/>
      <name val="Calibri"/>
      <family val="2"/>
      <scheme val="minor"/>
    </font>
    <font>
      <sz val="10"/>
      <color rgb="FFFA7D00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</fonts>
  <fills count="49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</fills>
  <borders count="1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38">
    <xf numFmtId="0" fontId="0" fillId="0" borderId="0"/>
    <xf numFmtId="0" fontId="30" fillId="18" borderId="0" applyNumberFormat="0" applyBorder="0" applyAlignment="0" applyProtection="0"/>
    <xf numFmtId="0" fontId="31" fillId="18" borderId="0" applyNumberFormat="0" applyBorder="0" applyAlignment="0" applyProtection="0"/>
    <xf numFmtId="0" fontId="30" fillId="19" borderId="0" applyNumberFormat="0" applyBorder="0" applyAlignment="0" applyProtection="0"/>
    <xf numFmtId="0" fontId="31" fillId="19" borderId="0" applyNumberFormat="0" applyBorder="0" applyAlignment="0" applyProtection="0"/>
    <xf numFmtId="0" fontId="30" fillId="20" borderId="0" applyNumberFormat="0" applyBorder="0" applyAlignment="0" applyProtection="0"/>
    <xf numFmtId="0" fontId="31" fillId="20" borderId="0" applyNumberFormat="0" applyBorder="0" applyAlignment="0" applyProtection="0"/>
    <xf numFmtId="0" fontId="30" fillId="21" borderId="0" applyNumberFormat="0" applyBorder="0" applyAlignment="0" applyProtection="0"/>
    <xf numFmtId="0" fontId="31" fillId="21" borderId="0" applyNumberFormat="0" applyBorder="0" applyAlignment="0" applyProtection="0"/>
    <xf numFmtId="0" fontId="30" fillId="22" borderId="0" applyNumberFormat="0" applyBorder="0" applyAlignment="0" applyProtection="0"/>
    <xf numFmtId="0" fontId="31" fillId="22" borderId="0" applyNumberFormat="0" applyBorder="0" applyAlignment="0" applyProtection="0"/>
    <xf numFmtId="0" fontId="30" fillId="23" borderId="0" applyNumberFormat="0" applyBorder="0" applyAlignment="0" applyProtection="0"/>
    <xf numFmtId="0" fontId="31" fillId="23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5" borderId="0" applyNumberFormat="0" applyBorder="0" applyAlignment="0" applyProtection="0"/>
    <xf numFmtId="0" fontId="14" fillId="4" borderId="0" applyNumberFormat="0" applyBorder="0" applyAlignment="0" applyProtection="0"/>
    <xf numFmtId="0" fontId="14" fillId="8" borderId="0" applyNumberFormat="0" applyBorder="0" applyAlignment="0" applyProtection="0"/>
    <xf numFmtId="0" fontId="30" fillId="24" borderId="0" applyNumberFormat="0" applyBorder="0" applyAlignment="0" applyProtection="0"/>
    <xf numFmtId="0" fontId="31" fillId="24" borderId="0" applyNumberFormat="0" applyBorder="0" applyAlignment="0" applyProtection="0"/>
    <xf numFmtId="0" fontId="30" fillId="25" borderId="0" applyNumberFormat="0" applyBorder="0" applyAlignment="0" applyProtection="0"/>
    <xf numFmtId="0" fontId="31" fillId="25" borderId="0" applyNumberFormat="0" applyBorder="0" applyAlignment="0" applyProtection="0"/>
    <xf numFmtId="0" fontId="30" fillId="26" borderId="0" applyNumberFormat="0" applyBorder="0" applyAlignment="0" applyProtection="0"/>
    <xf numFmtId="0" fontId="31" fillId="26" borderId="0" applyNumberFormat="0" applyBorder="0" applyAlignment="0" applyProtection="0"/>
    <xf numFmtId="0" fontId="30" fillId="27" borderId="0" applyNumberFormat="0" applyBorder="0" applyAlignment="0" applyProtection="0"/>
    <xf numFmtId="0" fontId="31" fillId="27" borderId="0" applyNumberFormat="0" applyBorder="0" applyAlignment="0" applyProtection="0"/>
    <xf numFmtId="0" fontId="30" fillId="28" borderId="0" applyNumberFormat="0" applyBorder="0" applyAlignment="0" applyProtection="0"/>
    <xf numFmtId="0" fontId="31" fillId="28" borderId="0" applyNumberFormat="0" applyBorder="0" applyAlignment="0" applyProtection="0"/>
    <xf numFmtId="0" fontId="30" fillId="29" borderId="0" applyNumberFormat="0" applyBorder="0" applyAlignment="0" applyProtection="0"/>
    <xf numFmtId="0" fontId="31" fillId="29" borderId="0" applyNumberFormat="0" applyBorder="0" applyAlignment="0" applyProtection="0"/>
    <xf numFmtId="0" fontId="14" fillId="4" borderId="0" applyNumberFormat="0" applyBorder="0" applyAlignment="0" applyProtection="0"/>
    <xf numFmtId="0" fontId="14" fillId="7" borderId="0" applyNumberFormat="0" applyBorder="0" applyAlignment="0" applyProtection="0"/>
    <xf numFmtId="0" fontId="14" fillId="10" borderId="0" applyNumberFormat="0" applyBorder="0" applyAlignment="0" applyProtection="0"/>
    <xf numFmtId="0" fontId="14" fillId="2" borderId="0" applyNumberFormat="0" applyBorder="0" applyAlignment="0" applyProtection="0"/>
    <xf numFmtId="0" fontId="14" fillId="4" borderId="0" applyNumberFormat="0" applyBorder="0" applyAlignment="0" applyProtection="0"/>
    <xf numFmtId="0" fontId="14" fillId="8" borderId="0" applyNumberFormat="0" applyBorder="0" applyAlignment="0" applyProtection="0"/>
    <xf numFmtId="0" fontId="32" fillId="30" borderId="0" applyNumberFormat="0" applyBorder="0" applyAlignment="0" applyProtection="0"/>
    <xf numFmtId="0" fontId="33" fillId="30" borderId="0" applyNumberFormat="0" applyBorder="0" applyAlignment="0" applyProtection="0"/>
    <xf numFmtId="0" fontId="32" fillId="31" borderId="0" applyNumberFormat="0" applyBorder="0" applyAlignment="0" applyProtection="0"/>
    <xf numFmtId="0" fontId="33" fillId="31" borderId="0" applyNumberFormat="0" applyBorder="0" applyAlignment="0" applyProtection="0"/>
    <xf numFmtId="0" fontId="32" fillId="32" borderId="0" applyNumberFormat="0" applyBorder="0" applyAlignment="0" applyProtection="0"/>
    <xf numFmtId="0" fontId="33" fillId="32" borderId="0" applyNumberFormat="0" applyBorder="0" applyAlignment="0" applyProtection="0"/>
    <xf numFmtId="0" fontId="32" fillId="33" borderId="0" applyNumberFormat="0" applyBorder="0" applyAlignment="0" applyProtection="0"/>
    <xf numFmtId="0" fontId="33" fillId="33" borderId="0" applyNumberFormat="0" applyBorder="0" applyAlignment="0" applyProtection="0"/>
    <xf numFmtId="0" fontId="32" fillId="34" borderId="0" applyNumberFormat="0" applyBorder="0" applyAlignment="0" applyProtection="0"/>
    <xf numFmtId="0" fontId="33" fillId="34" borderId="0" applyNumberFormat="0" applyBorder="0" applyAlignment="0" applyProtection="0"/>
    <xf numFmtId="0" fontId="32" fillId="35" borderId="0" applyNumberFormat="0" applyBorder="0" applyAlignment="0" applyProtection="0"/>
    <xf numFmtId="0" fontId="33" fillId="35" borderId="0" applyNumberFormat="0" applyBorder="0" applyAlignment="0" applyProtection="0"/>
    <xf numFmtId="0" fontId="15" fillId="4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2" borderId="0" applyNumberFormat="0" applyBorder="0" applyAlignment="0" applyProtection="0"/>
    <xf numFmtId="0" fontId="15" fillId="4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4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32" fillId="36" borderId="0" applyNumberFormat="0" applyBorder="0" applyAlignment="0" applyProtection="0"/>
    <xf numFmtId="0" fontId="33" fillId="36" borderId="0" applyNumberFormat="0" applyBorder="0" applyAlignment="0" applyProtection="0"/>
    <xf numFmtId="0" fontId="32" fillId="37" borderId="0" applyNumberFormat="0" applyBorder="0" applyAlignment="0" applyProtection="0"/>
    <xf numFmtId="0" fontId="33" fillId="37" borderId="0" applyNumberFormat="0" applyBorder="0" applyAlignment="0" applyProtection="0"/>
    <xf numFmtId="0" fontId="32" fillId="38" borderId="0" applyNumberFormat="0" applyBorder="0" applyAlignment="0" applyProtection="0"/>
    <xf numFmtId="0" fontId="33" fillId="38" borderId="0" applyNumberFormat="0" applyBorder="0" applyAlignment="0" applyProtection="0"/>
    <xf numFmtId="0" fontId="32" fillId="39" borderId="0" applyNumberFormat="0" applyBorder="0" applyAlignment="0" applyProtection="0"/>
    <xf numFmtId="0" fontId="33" fillId="39" borderId="0" applyNumberFormat="0" applyBorder="0" applyAlignment="0" applyProtection="0"/>
    <xf numFmtId="0" fontId="32" fillId="40" borderId="0" applyNumberFormat="0" applyBorder="0" applyAlignment="0" applyProtection="0"/>
    <xf numFmtId="0" fontId="33" fillId="40" borderId="0" applyNumberFormat="0" applyBorder="0" applyAlignment="0" applyProtection="0"/>
    <xf numFmtId="0" fontId="32" fillId="41" borderId="0" applyNumberFormat="0" applyBorder="0" applyAlignment="0" applyProtection="0"/>
    <xf numFmtId="0" fontId="33" fillId="41" borderId="0" applyNumberFormat="0" applyBorder="0" applyAlignment="0" applyProtection="0"/>
    <xf numFmtId="0" fontId="34" fillId="42" borderId="10" applyNumberFormat="0" applyAlignment="0" applyProtection="0"/>
    <xf numFmtId="0" fontId="35" fillId="42" borderId="10" applyNumberFormat="0" applyAlignment="0" applyProtection="0"/>
    <xf numFmtId="0" fontId="16" fillId="3" borderId="0" applyNumberFormat="0" applyBorder="0" applyAlignment="0" applyProtection="0"/>
    <xf numFmtId="0" fontId="36" fillId="42" borderId="11" applyNumberFormat="0" applyAlignment="0" applyProtection="0"/>
    <xf numFmtId="0" fontId="37" fillId="42" borderId="11" applyNumberFormat="0" applyAlignment="0" applyProtection="0"/>
    <xf numFmtId="0" fontId="38" fillId="0" borderId="0" applyNumberFormat="0" applyFill="0" applyBorder="0" applyAlignment="0" applyProtection="0"/>
    <xf numFmtId="0" fontId="17" fillId="16" borderId="2" applyNumberFormat="0" applyAlignment="0" applyProtection="0"/>
    <xf numFmtId="0" fontId="18" fillId="17" borderId="3" applyNumberFormat="0" applyAlignment="0" applyProtection="0"/>
    <xf numFmtId="213" fontId="3" fillId="0" borderId="0" applyFont="0" applyFill="0" applyBorder="0" applyAlignment="0" applyProtection="0"/>
    <xf numFmtId="0" fontId="39" fillId="43" borderId="11" applyNumberFormat="0" applyAlignment="0" applyProtection="0"/>
    <xf numFmtId="0" fontId="40" fillId="43" borderId="11" applyNumberFormat="0" applyAlignment="0" applyProtection="0"/>
    <xf numFmtId="0" fontId="41" fillId="0" borderId="12" applyNumberFormat="0" applyFill="0" applyAlignment="0" applyProtection="0"/>
    <xf numFmtId="0" fontId="42" fillId="0" borderId="12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45" fillId="44" borderId="0" applyNumberFormat="0" applyBorder="0" applyAlignment="0" applyProtection="0"/>
    <xf numFmtId="0" fontId="46" fillId="44" borderId="0" applyNumberFormat="0" applyBorder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/>
    <xf numFmtId="0" fontId="24" fillId="10" borderId="2" applyNumberFormat="0" applyAlignment="0" applyProtection="0"/>
    <xf numFmtId="43" fontId="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5" fillId="0" borderId="7" applyNumberFormat="0" applyFill="0" applyAlignment="0" applyProtection="0"/>
    <xf numFmtId="0" fontId="49" fillId="45" borderId="0" applyNumberFormat="0" applyBorder="0" applyAlignment="0" applyProtection="0"/>
    <xf numFmtId="0" fontId="50" fillId="45" borderId="0" applyNumberFormat="0" applyBorder="0" applyAlignment="0" applyProtection="0"/>
    <xf numFmtId="0" fontId="26" fillId="10" borderId="0" applyNumberFormat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0" fillId="0" borderId="0"/>
    <xf numFmtId="0" fontId="30" fillId="0" borderId="0"/>
    <xf numFmtId="0" fontId="10" fillId="0" borderId="0"/>
    <xf numFmtId="0" fontId="3" fillId="0" borderId="0"/>
    <xf numFmtId="0" fontId="3" fillId="0" borderId="0"/>
    <xf numFmtId="0" fontId="11" fillId="0" borderId="0"/>
    <xf numFmtId="0" fontId="11" fillId="0" borderId="0"/>
    <xf numFmtId="0" fontId="3" fillId="0" borderId="0"/>
    <xf numFmtId="0" fontId="11" fillId="0" borderId="0"/>
    <xf numFmtId="0" fontId="10" fillId="0" borderId="0"/>
    <xf numFmtId="0" fontId="8" fillId="0" borderId="0"/>
    <xf numFmtId="0" fontId="3" fillId="0" borderId="0"/>
    <xf numFmtId="0" fontId="3" fillId="0" borderId="0"/>
    <xf numFmtId="0" fontId="8" fillId="0" borderId="0"/>
    <xf numFmtId="0" fontId="30" fillId="0" borderId="0"/>
    <xf numFmtId="0" fontId="30" fillId="0" borderId="0"/>
    <xf numFmtId="0" fontId="8" fillId="0" borderId="0"/>
    <xf numFmtId="0" fontId="8" fillId="0" borderId="0"/>
    <xf numFmtId="0" fontId="30" fillId="0" borderId="0"/>
    <xf numFmtId="0" fontId="8" fillId="0" borderId="0"/>
    <xf numFmtId="0" fontId="30" fillId="0" borderId="0"/>
    <xf numFmtId="0" fontId="30" fillId="0" borderId="0"/>
    <xf numFmtId="0" fontId="8" fillId="0" borderId="0"/>
    <xf numFmtId="0" fontId="30" fillId="0" borderId="0"/>
    <xf numFmtId="0" fontId="3" fillId="0" borderId="0"/>
    <xf numFmtId="0" fontId="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0" fillId="0" borderId="0"/>
    <xf numFmtId="0" fontId="3" fillId="8" borderId="8" applyNumberFormat="0" applyFont="0" applyAlignment="0" applyProtection="0"/>
    <xf numFmtId="0" fontId="30" fillId="46" borderId="13" applyNumberFormat="0" applyFont="0" applyAlignment="0" applyProtection="0"/>
    <xf numFmtId="0" fontId="31" fillId="46" borderId="13" applyNumberFormat="0" applyFont="0" applyAlignment="0" applyProtection="0"/>
    <xf numFmtId="0" fontId="27" fillId="16" borderId="1" applyNumberFormat="0" applyAlignment="0" applyProtection="0"/>
    <xf numFmtId="9" fontId="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1" fillId="47" borderId="0" applyNumberFormat="0" applyBorder="0" applyAlignment="0" applyProtection="0"/>
    <xf numFmtId="0" fontId="52" fillId="47" borderId="0" applyNumberFormat="0" applyBorder="0" applyAlignment="0" applyProtection="0"/>
    <xf numFmtId="0" fontId="30" fillId="0" borderId="0"/>
    <xf numFmtId="0" fontId="3" fillId="0" borderId="0"/>
    <xf numFmtId="0" fontId="31" fillId="0" borderId="0"/>
    <xf numFmtId="0" fontId="53" fillId="0" borderId="0"/>
    <xf numFmtId="0" fontId="3" fillId="0" borderId="0"/>
    <xf numFmtId="0" fontId="9" fillId="0" borderId="0"/>
    <xf numFmtId="0" fontId="30" fillId="0" borderId="0"/>
    <xf numFmtId="0" fontId="30" fillId="0" borderId="0"/>
    <xf numFmtId="0" fontId="53" fillId="0" borderId="0"/>
    <xf numFmtId="0" fontId="28" fillId="0" borderId="0"/>
    <xf numFmtId="0" fontId="3" fillId="0" borderId="0"/>
    <xf numFmtId="0" fontId="53" fillId="0" borderId="0"/>
    <xf numFmtId="0" fontId="3" fillId="0" borderId="0"/>
    <xf numFmtId="0" fontId="31" fillId="0" borderId="0"/>
    <xf numFmtId="0" fontId="53" fillId="0" borderId="0"/>
    <xf numFmtId="0" fontId="54" fillId="0" borderId="0" applyNumberFormat="0" applyBorder="0" applyAlignment="0"/>
    <xf numFmtId="0" fontId="7" fillId="0" borderId="0">
      <alignment vertical="top"/>
    </xf>
    <xf numFmtId="0" fontId="13" fillId="0" borderId="0" applyNumberFormat="0" applyFill="0" applyBorder="0" applyAlignment="0" applyProtection="0"/>
    <xf numFmtId="0" fontId="29" fillId="0" borderId="9" applyNumberFormat="0" applyFill="0" applyAlignment="0" applyProtection="0"/>
    <xf numFmtId="0" fontId="55" fillId="0" borderId="0" applyNumberFormat="0" applyFill="0" applyBorder="0" applyAlignment="0" applyProtection="0"/>
    <xf numFmtId="0" fontId="56" fillId="0" borderId="14" applyNumberFormat="0" applyFill="0" applyAlignment="0" applyProtection="0"/>
    <xf numFmtId="0" fontId="57" fillId="0" borderId="14" applyNumberFormat="0" applyFill="0" applyAlignment="0" applyProtection="0"/>
    <xf numFmtId="0" fontId="58" fillId="0" borderId="15" applyNumberFormat="0" applyFill="0" applyAlignment="0" applyProtection="0"/>
    <xf numFmtId="0" fontId="59" fillId="0" borderId="15" applyNumberFormat="0" applyFill="0" applyAlignment="0" applyProtection="0"/>
    <xf numFmtId="0" fontId="60" fillId="0" borderId="16" applyNumberFormat="0" applyFill="0" applyAlignment="0" applyProtection="0"/>
    <xf numFmtId="0" fontId="61" fillId="0" borderId="16" applyNumberFormat="0" applyFill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17" applyNumberFormat="0" applyFill="0" applyAlignment="0" applyProtection="0"/>
    <xf numFmtId="0" fontId="64" fillId="0" borderId="17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7" fillId="48" borderId="18" applyNumberFormat="0" applyAlignment="0" applyProtection="0"/>
    <xf numFmtId="0" fontId="68" fillId="48" borderId="18" applyNumberFormat="0" applyAlignment="0" applyProtection="0"/>
  </cellStyleXfs>
  <cellXfs count="34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/>
    <xf numFmtId="3" fontId="3" fillId="0" borderId="0" xfId="0" applyNumberFormat="1" applyFont="1" applyAlignment="1">
      <alignment horizontal="right"/>
    </xf>
    <xf numFmtId="3" fontId="3" fillId="0" borderId="0" xfId="0" applyNumberFormat="1" applyFont="1"/>
    <xf numFmtId="0" fontId="4" fillId="0" borderId="0" xfId="0" applyFont="1"/>
    <xf numFmtId="172" fontId="0" fillId="0" borderId="0" xfId="181" applyNumberFormat="1" applyFont="1"/>
    <xf numFmtId="0" fontId="3" fillId="0" borderId="0" xfId="0" applyFont="1"/>
    <xf numFmtId="175" fontId="3" fillId="0" borderId="0" xfId="0" applyNumberFormat="1" applyFont="1"/>
    <xf numFmtId="0" fontId="5" fillId="0" borderId="0" xfId="0" applyFont="1"/>
    <xf numFmtId="9" fontId="3" fillId="0" borderId="0" xfId="0" applyNumberFormat="1" applyFont="1"/>
    <xf numFmtId="172" fontId="3" fillId="0" borderId="0" xfId="181" applyNumberFormat="1" applyFont="1"/>
    <xf numFmtId="1" fontId="0" fillId="0" borderId="0" xfId="0" applyNumberFormat="1"/>
    <xf numFmtId="0" fontId="0" fillId="0" borderId="0" xfId="0" applyFill="1"/>
    <xf numFmtId="1" fontId="2" fillId="0" borderId="0" xfId="0" applyNumberFormat="1" applyFont="1" applyAlignment="1">
      <alignment horizontal="right"/>
    </xf>
    <xf numFmtId="3" fontId="0" fillId="0" borderId="0" xfId="0" applyNumberFormat="1" applyFill="1"/>
    <xf numFmtId="172" fontId="0" fillId="0" borderId="0" xfId="187" applyNumberFormat="1" applyFont="1"/>
    <xf numFmtId="0" fontId="2" fillId="0" borderId="0" xfId="0" applyFont="1" applyFill="1"/>
    <xf numFmtId="185" fontId="0" fillId="0" borderId="0" xfId="0" applyNumberFormat="1" applyFill="1"/>
    <xf numFmtId="0" fontId="3" fillId="0" borderId="0" xfId="0" applyFont="1" applyFill="1"/>
    <xf numFmtId="185" fontId="0" fillId="0" borderId="0" xfId="0" applyNumberFormat="1"/>
    <xf numFmtId="186" fontId="0" fillId="0" borderId="0" xfId="0" applyNumberFormat="1"/>
    <xf numFmtId="9" fontId="0" fillId="0" borderId="0" xfId="181" applyNumberFormat="1" applyFont="1"/>
    <xf numFmtId="0" fontId="2" fillId="0" borderId="0" xfId="0" applyFont="1" applyAlignment="1">
      <alignment horizontal="left"/>
    </xf>
    <xf numFmtId="172" fontId="0" fillId="0" borderId="0" xfId="181" applyNumberFormat="1" applyFont="1" applyAlignment="1"/>
    <xf numFmtId="3" fontId="3" fillId="0" borderId="0" xfId="202" applyNumberFormat="1" applyFont="1" applyFill="1"/>
    <xf numFmtId="0" fontId="70" fillId="0" borderId="0" xfId="202" applyFont="1"/>
    <xf numFmtId="176" fontId="70" fillId="0" borderId="0" xfId="202" applyNumberFormat="1" applyFont="1"/>
    <xf numFmtId="0" fontId="69" fillId="0" borderId="0" xfId="202" applyFont="1" applyAlignment="1"/>
    <xf numFmtId="1" fontId="2" fillId="0" borderId="0" xfId="0" applyNumberFormat="1" applyFont="1" applyAlignment="1">
      <alignment horizontal="left"/>
    </xf>
    <xf numFmtId="0" fontId="31" fillId="0" borderId="0" xfId="202" applyFont="1"/>
    <xf numFmtId="0" fontId="42" fillId="0" borderId="0" xfId="202" quotePrefix="1" applyFont="1"/>
    <xf numFmtId="176" fontId="31" fillId="0" borderId="0" xfId="202" applyNumberFormat="1" applyFont="1"/>
  </cellXfs>
  <cellStyles count="238">
    <cellStyle name="20 % - Akzent1" xfId="1" builtinId="30" customBuiltin="1"/>
    <cellStyle name="20 % - Akzent1 2" xfId="2"/>
    <cellStyle name="20 % - Akzent2" xfId="3" builtinId="34" customBuiltin="1"/>
    <cellStyle name="20 % - Akzent2 2" xfId="4"/>
    <cellStyle name="20 % - Akzent3" xfId="5" builtinId="38" customBuiltin="1"/>
    <cellStyle name="20 % - Akzent3 2" xfId="6"/>
    <cellStyle name="20 % - Akzent4" xfId="7" builtinId="42" customBuiltin="1"/>
    <cellStyle name="20 % - Akzent4 2" xfId="8"/>
    <cellStyle name="20 % - Akzent5" xfId="9" builtinId="46" customBuiltin="1"/>
    <cellStyle name="20 % - Akzent5 2" xfId="10"/>
    <cellStyle name="20 % - Akzent6" xfId="11" builtinId="50" customBuiltin="1"/>
    <cellStyle name="20 % - Akzent6 2" xfId="12"/>
    <cellStyle name="20% - Accent1" xfId="13"/>
    <cellStyle name="20% - Accent2" xfId="14"/>
    <cellStyle name="20% - Accent3" xfId="15"/>
    <cellStyle name="20% - Accent4" xfId="16"/>
    <cellStyle name="20% - Accent5" xfId="17"/>
    <cellStyle name="20% - Accent6" xfId="18"/>
    <cellStyle name="40 % - Akzent1" xfId="19" builtinId="31" customBuiltin="1"/>
    <cellStyle name="40 % - Akzent1 2" xfId="20"/>
    <cellStyle name="40 % - Akzent2" xfId="21" builtinId="35" customBuiltin="1"/>
    <cellStyle name="40 % - Akzent2 2" xfId="22"/>
    <cellStyle name="40 % - Akzent3" xfId="23" builtinId="39" customBuiltin="1"/>
    <cellStyle name="40 % - Akzent3 2" xfId="24"/>
    <cellStyle name="40 % - Akzent4" xfId="25" builtinId="43" customBuiltin="1"/>
    <cellStyle name="40 % - Akzent4 2" xfId="26"/>
    <cellStyle name="40 % - Akzent5" xfId="27" builtinId="47" customBuiltin="1"/>
    <cellStyle name="40 % - Akzent5 2" xfId="28"/>
    <cellStyle name="40 % - Akzent6" xfId="29" builtinId="51" customBuiltin="1"/>
    <cellStyle name="40 % - Akzent6 2" xfId="30"/>
    <cellStyle name="40% - Accent1" xfId="31"/>
    <cellStyle name="40% - Accent2" xfId="32"/>
    <cellStyle name="40% - Accent3" xfId="33"/>
    <cellStyle name="40% - Accent4" xfId="34"/>
    <cellStyle name="40% - Accent5" xfId="35"/>
    <cellStyle name="40% - Accent6" xfId="36"/>
    <cellStyle name="60 % - Akzent1" xfId="37" builtinId="32" customBuiltin="1"/>
    <cellStyle name="60 % - Akzent1 2" xfId="38"/>
    <cellStyle name="60 % - Akzent2" xfId="39" builtinId="36" customBuiltin="1"/>
    <cellStyle name="60 % - Akzent2 2" xfId="40"/>
    <cellStyle name="60 % - Akzent3" xfId="41" builtinId="40" customBuiltin="1"/>
    <cellStyle name="60 % - Akzent3 2" xfId="42"/>
    <cellStyle name="60 % - Akzent4" xfId="43" builtinId="44" customBuiltin="1"/>
    <cellStyle name="60 % - Akzent4 2" xfId="44"/>
    <cellStyle name="60 % - Akzent5" xfId="45" builtinId="48" customBuiltin="1"/>
    <cellStyle name="60 % - Akzent5 2" xfId="46"/>
    <cellStyle name="60 % - Akzent6" xfId="47" builtinId="52" customBuiltin="1"/>
    <cellStyle name="60 % - Akzent6 2" xfId="48"/>
    <cellStyle name="60% - Accent1" xfId="49"/>
    <cellStyle name="60% - Accent2" xfId="50"/>
    <cellStyle name="60% - Accent3" xfId="51"/>
    <cellStyle name="60% - Accent4" xfId="52"/>
    <cellStyle name="60% - Accent5" xfId="53"/>
    <cellStyle name="60% - Accent6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Akzent1" xfId="61" builtinId="29" customBuiltin="1"/>
    <cellStyle name="Akzent1 2" xfId="62"/>
    <cellStyle name="Akzent2" xfId="63" builtinId="33" customBuiltin="1"/>
    <cellStyle name="Akzent2 2" xfId="64"/>
    <cellStyle name="Akzent3" xfId="65" builtinId="37" customBuiltin="1"/>
    <cellStyle name="Akzent3 2" xfId="66"/>
    <cellStyle name="Akzent4" xfId="67" builtinId="41" customBuiltin="1"/>
    <cellStyle name="Akzent4 2" xfId="68"/>
    <cellStyle name="Akzent5" xfId="69" builtinId="45" customBuiltin="1"/>
    <cellStyle name="Akzent5 2" xfId="70"/>
    <cellStyle name="Akzent6" xfId="71" builtinId="49" customBuiltin="1"/>
    <cellStyle name="Akzent6 2" xfId="72"/>
    <cellStyle name="Ausgabe" xfId="73" builtinId="21" customBuiltin="1"/>
    <cellStyle name="Ausgabe 2" xfId="74"/>
    <cellStyle name="Bad" xfId="75"/>
    <cellStyle name="Berechnung" xfId="76" builtinId="22" customBuiltin="1"/>
    <cellStyle name="Berechnung 2" xfId="77"/>
    <cellStyle name="Besuchter Hyperlink 2" xfId="78"/>
    <cellStyle name="Calculation" xfId="79"/>
    <cellStyle name="Check Cell" xfId="80"/>
    <cellStyle name="Dezimal [0] 2" xfId="81"/>
    <cellStyle name="Eingabe" xfId="82" builtinId="20" customBuiltin="1"/>
    <cellStyle name="Eingabe 2" xfId="83"/>
    <cellStyle name="Ergebnis" xfId="84" builtinId="25" customBuiltin="1"/>
    <cellStyle name="Ergebnis 2" xfId="85"/>
    <cellStyle name="Erklärender Text" xfId="86" builtinId="53" customBuiltin="1"/>
    <cellStyle name="Erklärender Text 2" xfId="87"/>
    <cellStyle name="Explanatory Text" xfId="88"/>
    <cellStyle name="Good" xfId="89"/>
    <cellStyle name="Gut" xfId="90" builtinId="26" customBuiltin="1"/>
    <cellStyle name="Gut 2" xfId="91"/>
    <cellStyle name="Heading 1" xfId="92"/>
    <cellStyle name="Heading 2" xfId="93"/>
    <cellStyle name="Heading 3" xfId="94"/>
    <cellStyle name="Heading 4" xfId="95"/>
    <cellStyle name="Hyperlink 2" xfId="96"/>
    <cellStyle name="Hyperlink 2 2" xfId="97"/>
    <cellStyle name="Hyperlink 3" xfId="98"/>
    <cellStyle name="Input" xfId="99"/>
    <cellStyle name="Komma 2" xfId="100"/>
    <cellStyle name="Komma 2 2" xfId="101"/>
    <cellStyle name="Komma 2 2 2" xfId="102"/>
    <cellStyle name="Komma 2 3" xfId="103"/>
    <cellStyle name="Komma 2 3 2" xfId="104"/>
    <cellStyle name="Komma 3" xfId="105"/>
    <cellStyle name="Komma 3 2" xfId="106"/>
    <cellStyle name="Komma 4" xfId="107"/>
    <cellStyle name="Linked Cell" xfId="108"/>
    <cellStyle name="Neutral" xfId="109" builtinId="28" customBuiltin="1"/>
    <cellStyle name="Neutral 2" xfId="110"/>
    <cellStyle name="Neutral 2 2" xfId="111"/>
    <cellStyle name="Normal 10" xfId="112"/>
    <cellStyle name="Normal 10 2" xfId="113"/>
    <cellStyle name="Normal 10 2 2" xfId="114"/>
    <cellStyle name="Normal 10 2 2 2" xfId="115"/>
    <cellStyle name="Normal 10 2 3" xfId="116"/>
    <cellStyle name="Normal 10 3" xfId="117"/>
    <cellStyle name="Normal 10 3 2" xfId="118"/>
    <cellStyle name="Normal 10 4" xfId="119"/>
    <cellStyle name="Normal 11" xfId="120"/>
    <cellStyle name="Normal 11 2" xfId="121"/>
    <cellStyle name="Normal 12" xfId="122"/>
    <cellStyle name="Normal 12 2" xfId="123"/>
    <cellStyle name="Normal 13" xfId="124"/>
    <cellStyle name="Normal 14" xfId="125"/>
    <cellStyle name="Normal 15" xfId="126"/>
    <cellStyle name="Normal 16" xfId="127"/>
    <cellStyle name="Normal 17" xfId="128"/>
    <cellStyle name="Normal 18" xfId="129"/>
    <cellStyle name="Normal 2" xfId="130"/>
    <cellStyle name="Normal 2 2" xfId="131"/>
    <cellStyle name="Normal 2 3" xfId="132"/>
    <cellStyle name="Normal 2 4" xfId="133"/>
    <cellStyle name="Normal 2_STO" xfId="134"/>
    <cellStyle name="Normal 3" xfId="135"/>
    <cellStyle name="Normal 3 2" xfId="136"/>
    <cellStyle name="Normal 3 2 2" xfId="137"/>
    <cellStyle name="Normal 3 3" xfId="138"/>
    <cellStyle name="Normal 3 3 2" xfId="139"/>
    <cellStyle name="Normal 3 4" xfId="140"/>
    <cellStyle name="Normal 4" xfId="141"/>
    <cellStyle name="Normal 4 2" xfId="142"/>
    <cellStyle name="Normal 4 2 2" xfId="143"/>
    <cellStyle name="Normal 4 3" xfId="144"/>
    <cellStyle name="Normal 4 3 2" xfId="145"/>
    <cellStyle name="Normal 4 4" xfId="146"/>
    <cellStyle name="Normal 5" xfId="147"/>
    <cellStyle name="Normal 5 2" xfId="148"/>
    <cellStyle name="Normal 6" xfId="149"/>
    <cellStyle name="Normal 6 2" xfId="150"/>
    <cellStyle name="Normal 7" xfId="151"/>
    <cellStyle name="Normal 7 2" xfId="152"/>
    <cellStyle name="Normal 7 2 2" xfId="153"/>
    <cellStyle name="Normal 7 2 2 2" xfId="154"/>
    <cellStyle name="Normal 7 2 3" xfId="155"/>
    <cellStyle name="Normal 7 3" xfId="156"/>
    <cellStyle name="Normal 7 3 2" xfId="157"/>
    <cellStyle name="Normal 7 4" xfId="158"/>
    <cellStyle name="Normal 7 5" xfId="159"/>
    <cellStyle name="Normal 8" xfId="160"/>
    <cellStyle name="Normal 8 2" xfId="161"/>
    <cellStyle name="Normal 8 2 2" xfId="162"/>
    <cellStyle name="Normal 8 2 2 2" xfId="163"/>
    <cellStyle name="Normal 8 2 3" xfId="164"/>
    <cellStyle name="Normal 8 3" xfId="165"/>
    <cellStyle name="Normal 8 3 2" xfId="166"/>
    <cellStyle name="Normal 8 4" xfId="167"/>
    <cellStyle name="Normal 9" xfId="168"/>
    <cellStyle name="Normal 9 2" xfId="169"/>
    <cellStyle name="Normal 9 2 2" xfId="170"/>
    <cellStyle name="Normal 9 2 2 2" xfId="171"/>
    <cellStyle name="Normal 9 2 3" xfId="172"/>
    <cellStyle name="Normal 9 3" xfId="173"/>
    <cellStyle name="Normal 9 3 2" xfId="174"/>
    <cellStyle name="Normal 9 4" xfId="175"/>
    <cellStyle name="Normal_0212-07" xfId="176"/>
    <cellStyle name="Note" xfId="177"/>
    <cellStyle name="Notiz 2" xfId="178"/>
    <cellStyle name="Notiz 3" xfId="179"/>
    <cellStyle name="Output" xfId="180"/>
    <cellStyle name="Prozent" xfId="181" builtinId="5"/>
    <cellStyle name="Prozent 2" xfId="182"/>
    <cellStyle name="Prozent 2 2" xfId="183"/>
    <cellStyle name="Prozent 2 2 2" xfId="184"/>
    <cellStyle name="Prozent 2 3" xfId="185"/>
    <cellStyle name="Prozent 2 4" xfId="186"/>
    <cellStyle name="Prozent 3" xfId="187"/>
    <cellStyle name="Prozent 3 2" xfId="188"/>
    <cellStyle name="Prozent 3 2 2" xfId="189"/>
    <cellStyle name="Prozent 3 3" xfId="190"/>
    <cellStyle name="Prozent 3 3 2" xfId="191"/>
    <cellStyle name="Prozent 3 4" xfId="192"/>
    <cellStyle name="Prozent 3 5" xfId="193"/>
    <cellStyle name="Prozent 3 6" xfId="194"/>
    <cellStyle name="Prozent 4" xfId="195"/>
    <cellStyle name="Prozent 4 2" xfId="196"/>
    <cellStyle name="Prozent 4 2 2" xfId="197"/>
    <cellStyle name="Prozent 4 3" xfId="198"/>
    <cellStyle name="Prozent 5" xfId="199"/>
    <cellStyle name="Schlecht" xfId="200" builtinId="27" customBuiltin="1"/>
    <cellStyle name="Schlecht 2" xfId="201"/>
    <cellStyle name="Standard" xfId="0" builtinId="0"/>
    <cellStyle name="Standard 2" xfId="202"/>
    <cellStyle name="Standard 2 2" xfId="203"/>
    <cellStyle name="Standard 2 2 2" xfId="204"/>
    <cellStyle name="Standard 2 2 3" xfId="205"/>
    <cellStyle name="Standard 2 3" xfId="206"/>
    <cellStyle name="Standard 2 4" xfId="207"/>
    <cellStyle name="Standard 3" xfId="208"/>
    <cellStyle name="Standard 3 2" xfId="209"/>
    <cellStyle name="Standard 3 2 2" xfId="210"/>
    <cellStyle name="Standard 3 3" xfId="211"/>
    <cellStyle name="Standard 3 4" xfId="212"/>
    <cellStyle name="Standard 3 5" xfId="213"/>
    <cellStyle name="Standard 4" xfId="214"/>
    <cellStyle name="Standard 4 2" xfId="215"/>
    <cellStyle name="Standard 5" xfId="216"/>
    <cellStyle name="Standard 6" xfId="217"/>
    <cellStyle name="Style 1" xfId="218"/>
    <cellStyle name="Title" xfId="219"/>
    <cellStyle name="Total" xfId="220"/>
    <cellStyle name="Überschrift" xfId="221" builtinId="15" customBuiltin="1"/>
    <cellStyle name="Überschrift 1" xfId="222" builtinId="16" customBuiltin="1"/>
    <cellStyle name="Überschrift 1 2" xfId="223"/>
    <cellStyle name="Überschrift 2" xfId="224" builtinId="17" customBuiltin="1"/>
    <cellStyle name="Überschrift 2 2" xfId="225"/>
    <cellStyle name="Überschrift 3" xfId="226" builtinId="18" customBuiltin="1"/>
    <cellStyle name="Überschrift 3 2" xfId="227"/>
    <cellStyle name="Überschrift 4" xfId="228" builtinId="19" customBuiltin="1"/>
    <cellStyle name="Überschrift 4 2" xfId="229"/>
    <cellStyle name="Überschrift 5" xfId="230"/>
    <cellStyle name="Verknüpfte Zelle" xfId="231" builtinId="24" customBuiltin="1"/>
    <cellStyle name="Verknüpfte Zelle 2" xfId="232"/>
    <cellStyle name="Warnender Text" xfId="233" builtinId="11" customBuiltin="1"/>
    <cellStyle name="Warnender Text 2" xfId="234"/>
    <cellStyle name="Warning Text" xfId="235"/>
    <cellStyle name="Zelle überprüfen" xfId="236" builtinId="23" customBuiltin="1"/>
    <cellStyle name="Zelle überprüfen 2" xfId="23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788566848270273"/>
          <c:y val="7.6696386132196412E-2"/>
          <c:w val="0.76702643198790321"/>
          <c:h val="0.79056274936263993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numFmt formatCode="#,##0,,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Entwicklung!$A$27:$A$31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Entwicklung!$B$27:$B$31</c:f>
              <c:numCache>
                <c:formatCode>#,##0</c:formatCode>
                <c:ptCount val="5"/>
                <c:pt idx="0">
                  <c:v>851982812</c:v>
                </c:pt>
                <c:pt idx="1">
                  <c:v>860991957</c:v>
                </c:pt>
                <c:pt idx="2">
                  <c:v>909821749</c:v>
                </c:pt>
                <c:pt idx="3">
                  <c:v>957943209</c:v>
                </c:pt>
                <c:pt idx="4">
                  <c:v>1271287849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1405568"/>
        <c:axId val="351432704"/>
      </c:barChart>
      <c:catAx>
        <c:axId val="351405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de-DE"/>
          </a:p>
        </c:txPr>
        <c:crossAx val="35143270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51432704"/>
        <c:scaling>
          <c:orientation val="minMax"/>
          <c:min val="0"/>
        </c:scaling>
        <c:delete val="0"/>
        <c:axPos val="l"/>
        <c:majorGridlines/>
        <c:numFmt formatCode="&quot;CHF&quot;\ #,##0,,\ &quot;Mio.&quot;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de-DE"/>
          </a:p>
        </c:txPr>
        <c:crossAx val="351405568"/>
        <c:crosses val="autoZero"/>
        <c:crossBetween val="between"/>
      </c:valAx>
    </c:plotArea>
    <c:plotVisOnly val="1"/>
    <c:dispBlanksAs val="gap"/>
    <c:showDLblsOverMax val="0"/>
  </c:chart>
  <c:printSettings>
    <c:headerFooter alignWithMargins="0"/>
    <c:pageMargins b="0.984251969" l="0.78740157499999996" r="0.78740157499999996" t="0.984251969" header="0.4921259845" footer="0.492125984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869040396299952"/>
          <c:y val="0.22634508348794063"/>
          <c:w val="0.38391747719768005"/>
          <c:h val="0.54916512059369205"/>
        </c:manualLayout>
      </c:layout>
      <c:pieChart>
        <c:varyColors val="1"/>
        <c:ser>
          <c:idx val="0"/>
          <c:order val="0"/>
          <c:dPt>
            <c:idx val="0"/>
            <c:bubble3D val="0"/>
            <c:spPr/>
          </c:dPt>
          <c:dPt>
            <c:idx val="1"/>
            <c:bubble3D val="0"/>
            <c:spPr/>
          </c:dPt>
          <c:dPt>
            <c:idx val="2"/>
            <c:bubble3D val="0"/>
            <c:spPr/>
          </c:dPt>
          <c:dPt>
            <c:idx val="3"/>
            <c:bubble3D val="0"/>
            <c:spPr/>
          </c:dPt>
          <c:dPt>
            <c:idx val="4"/>
            <c:bubble3D val="0"/>
            <c:spPr/>
          </c:dPt>
          <c:dLbls>
            <c:dLbl>
              <c:idx val="3"/>
              <c:layout>
                <c:manualLayout>
                  <c:x val="-1.987083954297069E-3"/>
                  <c:y val="4.817825956037332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1.7872490230822487E-2"/>
                  <c:y val="3.008153791074218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Anteile!$A$5:$A$9</c:f>
              <c:strCache>
                <c:ptCount val="5"/>
                <c:pt idx="0">
                  <c:v>Ertragssteuer</c:v>
                </c:pt>
                <c:pt idx="1">
                  <c:v>Vermögens- und Erwerbssteuer</c:v>
                </c:pt>
                <c:pt idx="2">
                  <c:v>Mehrwertsteuer</c:v>
                </c:pt>
                <c:pt idx="3">
                  <c:v>Stempelabgaben</c:v>
                </c:pt>
                <c:pt idx="4">
                  <c:v>Andere Steuerarten</c:v>
                </c:pt>
              </c:strCache>
            </c:strRef>
          </c:cat>
          <c:val>
            <c:numRef>
              <c:f>Anteile!$C$5:$C$9</c:f>
              <c:numCache>
                <c:formatCode>0.0%</c:formatCode>
                <c:ptCount val="5"/>
                <c:pt idx="0">
                  <c:v>0.44441105092321226</c:v>
                </c:pt>
                <c:pt idx="1">
                  <c:v>0.21328577726380832</c:v>
                </c:pt>
                <c:pt idx="2">
                  <c:v>0.17329022941050701</c:v>
                </c:pt>
                <c:pt idx="3">
                  <c:v>4.1298588703808183E-2</c:v>
                </c:pt>
                <c:pt idx="4">
                  <c:v>0.12771435369866418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/>
          </c:dPt>
          <c:dPt>
            <c:idx val="1"/>
            <c:bubble3D val="0"/>
            <c:spPr/>
          </c:dPt>
          <c:dPt>
            <c:idx val="2"/>
            <c:bubble3D val="0"/>
            <c:spPr/>
          </c:dPt>
          <c:dPt>
            <c:idx val="3"/>
            <c:bubble3D val="0"/>
            <c:spPr/>
          </c:dPt>
          <c:dLbls>
            <c:dLbl>
              <c:idx val="0"/>
              <c:layout>
                <c:manualLayout>
                  <c:x val="1.750319088901766E-2"/>
                  <c:y val="4.13829396325459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21776952123408816"/>
                  <c:y val="-0.2903"/>
                </c:manualLayout>
              </c:layout>
              <c:tx>
                <c:rich>
                  <a:bodyPr/>
                  <a:lstStyle/>
                  <a:p>
                    <a:r>
                      <a:rPr lang="de-CH"/>
                      <a:t>Finanzdienstleistungen
36%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514136490514443E-2"/>
                  <c:y val="1.286640419947506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delete val="1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Ertragssteuer!$A$41:$A$44</c:f>
              <c:strCache>
                <c:ptCount val="4"/>
                <c:pt idx="0">
                  <c:v>Industrie</c:v>
                </c:pt>
                <c:pt idx="1">
                  <c:v>Finanzdienstleistungen</c:v>
                </c:pt>
                <c:pt idx="2">
                  <c:v>Andere Dienstleistungen</c:v>
                </c:pt>
                <c:pt idx="3">
                  <c:v>Keine Angabe zum Wirtschaftszweig</c:v>
                </c:pt>
              </c:strCache>
            </c:strRef>
          </c:cat>
          <c:val>
            <c:numRef>
              <c:f>Ertragssteuer!$C$41:$C$44</c:f>
              <c:numCache>
                <c:formatCode>0.0%</c:formatCode>
                <c:ptCount val="4"/>
                <c:pt idx="0">
                  <c:v>0.35762341348298943</c:v>
                </c:pt>
                <c:pt idx="1">
                  <c:v>0.3590532896771812</c:v>
                </c:pt>
                <c:pt idx="2">
                  <c:v>0.27324232509374285</c:v>
                </c:pt>
                <c:pt idx="3">
                  <c:v>9.9776915762574449E-3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Fiskalquote!$B$3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/>
          </c:dPt>
          <c:dPt>
            <c:idx val="1"/>
            <c:invertIfNegative val="0"/>
            <c:bubble3D val="0"/>
            <c:spPr/>
          </c:dPt>
          <c:dPt>
            <c:idx val="2"/>
            <c:invertIfNegative val="0"/>
            <c:bubble3D val="0"/>
            <c:spPr/>
          </c:dPt>
          <c:dPt>
            <c:idx val="3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</c:spPr>
          </c:dPt>
          <c:dPt>
            <c:idx val="8"/>
            <c:invertIfNegative val="0"/>
            <c:bubble3D val="0"/>
            <c:spPr/>
          </c:dPt>
          <c:dPt>
            <c:idx val="18"/>
            <c:invertIfNegative val="0"/>
            <c:bubble3D val="0"/>
            <c:spPr/>
          </c:dPt>
          <c:dPt>
            <c:idx val="19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</c:dPt>
          <c:dPt>
            <c:idx val="20"/>
            <c:invertIfNegative val="0"/>
            <c:bubble3D val="0"/>
            <c:spPr/>
          </c:dPt>
          <c:dLbls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Fiskalquote!$A$4:$A$43</c:f>
              <c:strCache>
                <c:ptCount val="40"/>
                <c:pt idx="0">
                  <c:v>Mexiko</c:v>
                </c:pt>
                <c:pt idx="1">
                  <c:v>Kolumbien</c:v>
                </c:pt>
                <c:pt idx="2">
                  <c:v>Chile</c:v>
                </c:pt>
                <c:pt idx="3">
                  <c:v>Liechtenstein</c:v>
                </c:pt>
                <c:pt idx="4">
                  <c:v>Irland</c:v>
                </c:pt>
                <c:pt idx="5">
                  <c:v>Türkei</c:v>
                </c:pt>
                <c:pt idx="6">
                  <c:v>Costa Rica</c:v>
                </c:pt>
                <c:pt idx="7">
                  <c:v>Vereinigte Staaten</c:v>
                </c:pt>
                <c:pt idx="8">
                  <c:v>Korea</c:v>
                </c:pt>
                <c:pt idx="9">
                  <c:v>Schweiz</c:v>
                </c:pt>
                <c:pt idx="10">
                  <c:v>Australien</c:v>
                </c:pt>
                <c:pt idx="11">
                  <c:v>Litauen</c:v>
                </c:pt>
                <c:pt idx="12">
                  <c:v>Israel</c:v>
                </c:pt>
                <c:pt idx="13">
                  <c:v>Lettland</c:v>
                </c:pt>
                <c:pt idx="14">
                  <c:v>Japan</c:v>
                </c:pt>
                <c:pt idx="15">
                  <c:v>Neuseeland</c:v>
                </c:pt>
                <c:pt idx="16">
                  <c:v>Vereinigtes Königreich</c:v>
                </c:pt>
                <c:pt idx="17">
                  <c:v>Estland</c:v>
                </c:pt>
                <c:pt idx="18">
                  <c:v>Kanada</c:v>
                </c:pt>
                <c:pt idx="19">
                  <c:v>OECD-Durchschnitt</c:v>
                </c:pt>
                <c:pt idx="20">
                  <c:v>Spanien</c:v>
                </c:pt>
                <c:pt idx="21">
                  <c:v>Slowakei</c:v>
                </c:pt>
                <c:pt idx="22">
                  <c:v>Portugal</c:v>
                </c:pt>
                <c:pt idx="23">
                  <c:v>Tschechien</c:v>
                </c:pt>
                <c:pt idx="24">
                  <c:v>Polen</c:v>
                </c:pt>
                <c:pt idx="25">
                  <c:v>Ungarn</c:v>
                </c:pt>
                <c:pt idx="26">
                  <c:v>Island</c:v>
                </c:pt>
                <c:pt idx="27">
                  <c:v>Slowenien</c:v>
                </c:pt>
                <c:pt idx="28">
                  <c:v>Griechenland</c:v>
                </c:pt>
                <c:pt idx="29">
                  <c:v>Deutschland</c:v>
                </c:pt>
                <c:pt idx="30">
                  <c:v>Luxemburg</c:v>
                </c:pt>
                <c:pt idx="31">
                  <c:v>Niederlande</c:v>
                </c:pt>
                <c:pt idx="32">
                  <c:v>Norwegen</c:v>
                </c:pt>
                <c:pt idx="33">
                  <c:v>Finnland</c:v>
                </c:pt>
                <c:pt idx="34">
                  <c:v>Österreich</c:v>
                </c:pt>
                <c:pt idx="35">
                  <c:v>Italien</c:v>
                </c:pt>
                <c:pt idx="36">
                  <c:v>Schweden</c:v>
                </c:pt>
                <c:pt idx="37">
                  <c:v>Belgien</c:v>
                </c:pt>
                <c:pt idx="38">
                  <c:v>Frankreich</c:v>
                </c:pt>
                <c:pt idx="39">
                  <c:v>Dänemark</c:v>
                </c:pt>
              </c:strCache>
            </c:strRef>
          </c:cat>
          <c:val>
            <c:numRef>
              <c:f>Fiskalquote!$B$4:$B$43</c:f>
              <c:numCache>
                <c:formatCode>0.0</c:formatCode>
                <c:ptCount val="40"/>
                <c:pt idx="0">
                  <c:v>16.47</c:v>
                </c:pt>
                <c:pt idx="1">
                  <c:v>19.68</c:v>
                </c:pt>
                <c:pt idx="2">
                  <c:v>20.66</c:v>
                </c:pt>
                <c:pt idx="3" formatCode="General">
                  <c:v>20.7</c:v>
                </c:pt>
                <c:pt idx="4">
                  <c:v>22.66</c:v>
                </c:pt>
                <c:pt idx="5">
                  <c:v>23.08</c:v>
                </c:pt>
                <c:pt idx="6">
                  <c:v>23.58</c:v>
                </c:pt>
                <c:pt idx="7">
                  <c:v>24.47</c:v>
                </c:pt>
                <c:pt idx="8">
                  <c:v>27.38</c:v>
                </c:pt>
                <c:pt idx="9">
                  <c:v>28.53</c:v>
                </c:pt>
                <c:pt idx="10">
                  <c:v>28.68</c:v>
                </c:pt>
                <c:pt idx="11">
                  <c:v>30.34</c:v>
                </c:pt>
                <c:pt idx="12">
                  <c:v>30.47</c:v>
                </c:pt>
                <c:pt idx="13">
                  <c:v>31.2</c:v>
                </c:pt>
                <c:pt idx="14">
                  <c:v>32.03</c:v>
                </c:pt>
                <c:pt idx="15">
                  <c:v>32.31</c:v>
                </c:pt>
                <c:pt idx="16">
                  <c:v>32.979999999999997</c:v>
                </c:pt>
                <c:pt idx="17">
                  <c:v>33.07</c:v>
                </c:pt>
                <c:pt idx="18">
                  <c:v>33.450000000000003</c:v>
                </c:pt>
                <c:pt idx="19">
                  <c:v>33.840000000000003</c:v>
                </c:pt>
                <c:pt idx="20">
                  <c:v>34.65</c:v>
                </c:pt>
                <c:pt idx="21">
                  <c:v>34.74</c:v>
                </c:pt>
                <c:pt idx="22">
                  <c:v>34.85</c:v>
                </c:pt>
                <c:pt idx="23">
                  <c:v>34.93</c:v>
                </c:pt>
                <c:pt idx="24">
                  <c:v>35.380000000000003</c:v>
                </c:pt>
                <c:pt idx="25">
                  <c:v>35.770000000000003</c:v>
                </c:pt>
                <c:pt idx="26">
                  <c:v>36.08</c:v>
                </c:pt>
                <c:pt idx="27">
                  <c:v>37.65</c:v>
                </c:pt>
                <c:pt idx="28">
                  <c:v>38.71</c:v>
                </c:pt>
                <c:pt idx="29">
                  <c:v>38.81</c:v>
                </c:pt>
                <c:pt idx="30">
                  <c:v>39.22</c:v>
                </c:pt>
                <c:pt idx="31">
                  <c:v>39.33</c:v>
                </c:pt>
                <c:pt idx="32">
                  <c:v>39.93</c:v>
                </c:pt>
                <c:pt idx="33">
                  <c:v>42.19</c:v>
                </c:pt>
                <c:pt idx="34">
                  <c:v>42.44</c:v>
                </c:pt>
                <c:pt idx="35">
                  <c:v>42.45</c:v>
                </c:pt>
                <c:pt idx="36">
                  <c:v>42.91</c:v>
                </c:pt>
                <c:pt idx="37">
                  <c:v>42.92</c:v>
                </c:pt>
                <c:pt idx="38">
                  <c:v>45.4</c:v>
                </c:pt>
                <c:pt idx="39">
                  <c:v>46.34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8847104"/>
        <c:axId val="370684288"/>
      </c:barChart>
      <c:catAx>
        <c:axId val="368847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de-DE"/>
          </a:p>
        </c:txPr>
        <c:crossAx val="370684288"/>
        <c:crosses val="autoZero"/>
        <c:auto val="1"/>
        <c:lblAlgn val="ctr"/>
        <c:lblOffset val="100"/>
        <c:noMultiLvlLbl val="0"/>
      </c:catAx>
      <c:valAx>
        <c:axId val="37068428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de-DE"/>
          </a:p>
        </c:txPr>
        <c:crossAx val="368847104"/>
        <c:crosses val="autoZero"/>
        <c:crossBetween val="between"/>
        <c:majorUnit val="10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504825</xdr:colOff>
      <xdr:row>7</xdr:row>
      <xdr:rowOff>95250</xdr:rowOff>
    </xdr:from>
    <xdr:to>
      <xdr:col>11</xdr:col>
      <xdr:colOff>485775</xdr:colOff>
      <xdr:row>27</xdr:row>
      <xdr:rowOff>85725</xdr:rowOff>
    </xdr:to>
    <xdr:graphicFrame macro="">
      <xdr:nvGraphicFramePr>
        <xdr:cNvPr id="1179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323850</xdr:colOff>
      <xdr:row>2</xdr:row>
      <xdr:rowOff>95250</xdr:rowOff>
    </xdr:from>
    <xdr:to>
      <xdr:col>13</xdr:col>
      <xdr:colOff>619125</xdr:colOff>
      <xdr:row>27</xdr:row>
      <xdr:rowOff>152400</xdr:rowOff>
    </xdr:to>
    <xdr:graphicFrame macro="">
      <xdr:nvGraphicFramePr>
        <xdr:cNvPr id="6282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723900</xdr:colOff>
      <xdr:row>2</xdr:row>
      <xdr:rowOff>95250</xdr:rowOff>
    </xdr:from>
    <xdr:to>
      <xdr:col>12</xdr:col>
      <xdr:colOff>466725</xdr:colOff>
      <xdr:row>25</xdr:row>
      <xdr:rowOff>19050</xdr:rowOff>
    </xdr:to>
    <xdr:graphicFrame macro="">
      <xdr:nvGraphicFramePr>
        <xdr:cNvPr id="204887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285750</xdr:colOff>
      <xdr:row>1</xdr:row>
      <xdr:rowOff>47625</xdr:rowOff>
    </xdr:from>
    <xdr:to>
      <xdr:col>12</xdr:col>
      <xdr:colOff>466725</xdr:colOff>
      <xdr:row>20</xdr:row>
      <xdr:rowOff>95250</xdr:rowOff>
    </xdr:to>
    <xdr:graphicFrame macro="">
      <xdr:nvGraphicFramePr>
        <xdr:cNvPr id="188509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L31"/>
  <sheetViews>
    <sheetView zoomScaleNormal="100" workbookViewId="0">
      <selection activeCell="B22" sqref="B22"/>
    </sheetView>
  </sheetViews>
  <sheetFormatPr baseColWidth="10" defaultRowHeight="12.75"/>
  <cols>
    <col min="2" max="2" width="14" customWidth="1"/>
  </cols>
  <sheetData>
    <row r="1" spans="1:12" ht="18">
      <c r="A1" s="6" t="s">
        <v>77</v>
      </c>
    </row>
    <row r="2" spans="1:12">
      <c r="A2" s="8" t="s">
        <v>5</v>
      </c>
      <c r="L2" s="3"/>
    </row>
    <row r="3" spans="1:12">
      <c r="L3" s="3"/>
    </row>
    <row r="4" spans="1:12">
      <c r="L4" s="3"/>
    </row>
    <row r="5" spans="1:12">
      <c r="L5" s="3"/>
    </row>
    <row r="9" spans="1:12">
      <c r="A9" s="2">
        <v>1998</v>
      </c>
      <c r="B9" s="1">
        <v>562328583</v>
      </c>
    </row>
    <row r="10" spans="1:12">
      <c r="A10" s="2">
        <v>1999</v>
      </c>
      <c r="B10" s="1">
        <v>615730383</v>
      </c>
      <c r="C10" s="7">
        <f t="shared" ref="C10:C18" si="0">B10/B9-1</f>
        <v>9.4965473238268538E-2</v>
      </c>
    </row>
    <row r="11" spans="1:12">
      <c r="A11" s="2">
        <v>2000</v>
      </c>
      <c r="B11" s="1">
        <v>739841260</v>
      </c>
      <c r="C11" s="7">
        <f t="shared" si="0"/>
        <v>0.2015669202408028</v>
      </c>
    </row>
    <row r="12" spans="1:12">
      <c r="A12" s="2">
        <v>2001</v>
      </c>
      <c r="B12" s="1">
        <v>759121100</v>
      </c>
      <c r="C12" s="7">
        <f t="shared" si="0"/>
        <v>2.6059427937284774E-2</v>
      </c>
    </row>
    <row r="13" spans="1:12">
      <c r="A13" s="2">
        <v>2002</v>
      </c>
      <c r="B13" s="1">
        <v>715659416</v>
      </c>
      <c r="C13" s="7">
        <f t="shared" si="0"/>
        <v>-5.7252635975999056E-2</v>
      </c>
    </row>
    <row r="14" spans="1:12">
      <c r="A14" s="2">
        <v>2003</v>
      </c>
      <c r="B14" s="1">
        <v>674841512</v>
      </c>
      <c r="C14" s="7">
        <f t="shared" si="0"/>
        <v>-5.7035376168375618E-2</v>
      </c>
    </row>
    <row r="15" spans="1:12">
      <c r="A15" s="2">
        <v>2004</v>
      </c>
      <c r="B15" s="1">
        <v>664652375</v>
      </c>
      <c r="C15" s="7">
        <f t="shared" si="0"/>
        <v>-1.5098562875604515E-2</v>
      </c>
    </row>
    <row r="16" spans="1:12">
      <c r="A16" s="2">
        <v>2005</v>
      </c>
      <c r="B16" s="1">
        <v>714034681</v>
      </c>
      <c r="C16" s="7">
        <f t="shared" si="0"/>
        <v>7.4297945599005821E-2</v>
      </c>
    </row>
    <row r="17" spans="1:3">
      <c r="A17" s="2">
        <v>2006</v>
      </c>
      <c r="B17" s="1">
        <v>771294544</v>
      </c>
      <c r="C17" s="7">
        <f t="shared" si="0"/>
        <v>8.0191991402725815E-2</v>
      </c>
    </row>
    <row r="18" spans="1:3">
      <c r="A18" s="2">
        <v>2007</v>
      </c>
      <c r="B18" s="1">
        <v>857993280</v>
      </c>
      <c r="C18" s="7">
        <f t="shared" si="0"/>
        <v>0.11240677984103575</v>
      </c>
    </row>
    <row r="19" spans="1:3">
      <c r="A19" s="2">
        <v>2008</v>
      </c>
      <c r="B19" s="1">
        <v>911134488</v>
      </c>
      <c r="C19" s="7">
        <f t="shared" ref="C19:C31" si="1">B19/B18-1</f>
        <v>6.1936624958181419E-2</v>
      </c>
    </row>
    <row r="20" spans="1:3">
      <c r="A20" s="2">
        <v>2009</v>
      </c>
      <c r="B20" s="1">
        <v>820885570</v>
      </c>
      <c r="C20" s="7">
        <f t="shared" si="1"/>
        <v>-9.9051149076907707E-2</v>
      </c>
    </row>
    <row r="21" spans="1:3">
      <c r="A21" s="2">
        <v>2010</v>
      </c>
      <c r="B21" s="1">
        <v>840475761</v>
      </c>
      <c r="C21" s="7">
        <f t="shared" si="1"/>
        <v>2.3864703822239264E-2</v>
      </c>
    </row>
    <row r="22" spans="1:3">
      <c r="A22" s="2">
        <v>2011</v>
      </c>
      <c r="B22" s="1">
        <v>815899038</v>
      </c>
      <c r="C22" s="7">
        <f t="shared" si="1"/>
        <v>-2.9241441740995078E-2</v>
      </c>
    </row>
    <row r="23" spans="1:3">
      <c r="A23" s="2">
        <v>2012</v>
      </c>
      <c r="B23" s="1">
        <v>899169033</v>
      </c>
      <c r="C23" s="7">
        <f t="shared" si="1"/>
        <v>0.10205919007346598</v>
      </c>
    </row>
    <row r="24" spans="1:3">
      <c r="A24" s="2">
        <v>2013</v>
      </c>
      <c r="B24" s="1">
        <v>658248191</v>
      </c>
      <c r="C24" s="7">
        <f t="shared" si="1"/>
        <v>-0.26793720997729242</v>
      </c>
    </row>
    <row r="25" spans="1:3">
      <c r="A25" s="2">
        <v>2014</v>
      </c>
      <c r="B25" s="1">
        <v>780375694</v>
      </c>
      <c r="C25" s="7">
        <f t="shared" si="1"/>
        <v>0.18553412629127908</v>
      </c>
    </row>
    <row r="26" spans="1:3">
      <c r="A26" s="2">
        <v>2015</v>
      </c>
      <c r="B26" s="1">
        <v>867474115</v>
      </c>
      <c r="C26" s="7">
        <f t="shared" si="1"/>
        <v>0.11161088392381435</v>
      </c>
    </row>
    <row r="27" spans="1:3">
      <c r="A27" s="2">
        <v>2016</v>
      </c>
      <c r="B27" s="1">
        <v>851982812</v>
      </c>
      <c r="C27" s="7">
        <f t="shared" si="1"/>
        <v>-1.7857942654577075E-2</v>
      </c>
    </row>
    <row r="28" spans="1:3">
      <c r="A28" s="2">
        <v>2017</v>
      </c>
      <c r="B28" s="1">
        <v>860991957</v>
      </c>
      <c r="C28" s="7">
        <f t="shared" si="1"/>
        <v>1.0574327173163756E-2</v>
      </c>
    </row>
    <row r="29" spans="1:3">
      <c r="A29" s="2">
        <v>2018</v>
      </c>
      <c r="B29" s="1">
        <v>909821749</v>
      </c>
      <c r="C29" s="7">
        <f t="shared" si="1"/>
        <v>5.6713412480809078E-2</v>
      </c>
    </row>
    <row r="30" spans="1:3">
      <c r="A30" s="2">
        <v>2019</v>
      </c>
      <c r="B30" s="1">
        <v>957943209</v>
      </c>
      <c r="C30" s="7">
        <f>B30/B29-1</f>
        <v>5.2891085592195575E-2</v>
      </c>
    </row>
    <row r="31" spans="1:3">
      <c r="A31" s="2">
        <v>2020</v>
      </c>
      <c r="B31" s="1">
        <v>1271287849</v>
      </c>
      <c r="C31" s="7">
        <f t="shared" si="1"/>
        <v>0.32710147851781479</v>
      </c>
    </row>
  </sheetData>
  <phoneticPr fontId="0" type="noConversion"/>
  <pageMargins left="0.78740157499999996" right="0.78740157499999996" top="0.984251969" bottom="0.984251969" header="0.4921259845" footer="0.4921259845"/>
  <pageSetup paperSize="9" scale="9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D29"/>
  <sheetViews>
    <sheetView zoomScaleNormal="100" workbookViewId="0">
      <selection activeCell="A3" sqref="A3:D14"/>
    </sheetView>
  </sheetViews>
  <sheetFormatPr baseColWidth="10" defaultRowHeight="12.75"/>
  <cols>
    <col min="1" max="1" width="33.7109375" customWidth="1"/>
    <col min="2" max="2" width="13.5703125" customWidth="1"/>
    <col min="3" max="3" width="15.42578125" customWidth="1"/>
  </cols>
  <sheetData>
    <row r="1" spans="1:3" ht="15.75">
      <c r="A1" s="10" t="s">
        <v>78</v>
      </c>
      <c r="B1" s="10"/>
    </row>
    <row r="4" spans="1:3">
      <c r="A4" s="8"/>
      <c r="B4" s="3" t="s">
        <v>81</v>
      </c>
      <c r="C4" s="3" t="s">
        <v>62</v>
      </c>
    </row>
    <row r="5" spans="1:3">
      <c r="A5" s="8" t="s">
        <v>4</v>
      </c>
      <c r="B5" s="26">
        <v>564974369</v>
      </c>
      <c r="C5" s="12">
        <v>0.44441105092321226</v>
      </c>
    </row>
    <row r="6" spans="1:3">
      <c r="A6" s="8" t="s">
        <v>1</v>
      </c>
      <c r="B6" s="26">
        <v>271147617</v>
      </c>
      <c r="C6" s="12">
        <v>0.21328577726380832</v>
      </c>
    </row>
    <row r="7" spans="1:3">
      <c r="A7" s="8" t="s">
        <v>2</v>
      </c>
      <c r="B7" s="26">
        <v>220301763</v>
      </c>
      <c r="C7" s="12">
        <v>0.17329022941050701</v>
      </c>
    </row>
    <row r="8" spans="1:3">
      <c r="A8" s="8" t="s">
        <v>0</v>
      </c>
      <c r="B8" s="4">
        <v>52502394</v>
      </c>
      <c r="C8" s="12">
        <v>4.1298588703808183E-2</v>
      </c>
    </row>
    <row r="9" spans="1:3">
      <c r="A9" s="8" t="s">
        <v>3</v>
      </c>
      <c r="B9" s="1">
        <v>162361706</v>
      </c>
      <c r="C9" s="12">
        <v>0.12771435369866418</v>
      </c>
    </row>
    <row r="10" spans="1:3">
      <c r="A10" s="8"/>
      <c r="B10" s="8"/>
      <c r="C10" s="9"/>
    </row>
    <row r="11" spans="1:3">
      <c r="A11" s="8"/>
      <c r="B11" s="8"/>
      <c r="C11" s="9"/>
    </row>
    <row r="12" spans="1:3">
      <c r="A12" s="8"/>
      <c r="B12" s="11"/>
      <c r="C12" s="5"/>
    </row>
    <row r="13" spans="1:3">
      <c r="A13" s="8"/>
      <c r="B13" s="8"/>
      <c r="C13" s="9"/>
    </row>
    <row r="14" spans="1:3">
      <c r="A14" s="8"/>
      <c r="B14" s="8"/>
      <c r="C14" s="9"/>
    </row>
    <row r="15" spans="1:3">
      <c r="A15" s="8"/>
      <c r="B15" s="8"/>
      <c r="C15" s="9"/>
    </row>
    <row r="16" spans="1:3">
      <c r="A16" s="8"/>
      <c r="B16" s="8"/>
      <c r="C16" s="5"/>
    </row>
    <row r="17" spans="1:4">
      <c r="A17" s="8"/>
      <c r="B17" s="8"/>
      <c r="C17" s="5"/>
    </row>
    <row r="18" spans="1:4">
      <c r="A18" s="8"/>
      <c r="B18" s="8"/>
      <c r="C18" s="5"/>
    </row>
    <row r="19" spans="1:4">
      <c r="A19" s="8"/>
      <c r="B19" s="8"/>
      <c r="C19" s="9"/>
    </row>
    <row r="20" spans="1:4">
      <c r="A20" s="8"/>
      <c r="B20" s="8"/>
      <c r="C20" s="9"/>
    </row>
    <row r="21" spans="1:4">
      <c r="A21" s="8"/>
      <c r="B21" s="8"/>
      <c r="C21" s="9"/>
    </row>
    <row r="22" spans="1:4">
      <c r="A22" s="8"/>
      <c r="B22" s="8"/>
      <c r="C22" s="9"/>
    </row>
    <row r="23" spans="1:4">
      <c r="A23" s="8"/>
      <c r="B23" s="8"/>
      <c r="C23" s="9"/>
    </row>
    <row r="24" spans="1:4">
      <c r="B24" s="8"/>
      <c r="C24" s="8"/>
      <c r="D24" s="8"/>
    </row>
    <row r="25" spans="1:4">
      <c r="A25" s="8"/>
    </row>
    <row r="27" spans="1:4">
      <c r="B27" s="8"/>
    </row>
    <row r="28" spans="1:4">
      <c r="B28" s="8"/>
    </row>
    <row r="29" spans="1:4">
      <c r="B29" s="8"/>
    </row>
  </sheetData>
  <phoneticPr fontId="0" type="noConversion"/>
  <pageMargins left="0.78740157499999996" right="0.78740157499999996" top="0.984251969" bottom="0.984251969" header="0.4921259845" footer="0.4921259845"/>
  <pageSetup paperSize="9" scale="6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E45"/>
  <sheetViews>
    <sheetView zoomScaleNormal="100" workbookViewId="0">
      <selection activeCell="A13" sqref="A13"/>
    </sheetView>
  </sheetViews>
  <sheetFormatPr baseColWidth="10" defaultRowHeight="12.75"/>
  <cols>
    <col min="1" max="1" width="37.7109375" customWidth="1"/>
    <col min="2" max="2" width="14.42578125" customWidth="1"/>
  </cols>
  <sheetData>
    <row r="1" spans="1:5">
      <c r="A1" s="24" t="s">
        <v>79</v>
      </c>
      <c r="B1" s="24"/>
    </row>
    <row r="2" spans="1:5">
      <c r="A2" s="8" t="s">
        <v>32</v>
      </c>
      <c r="B2" s="13"/>
    </row>
    <row r="3" spans="1:5">
      <c r="A3" s="14"/>
      <c r="B3" s="15"/>
    </row>
    <row r="4" spans="1:5">
      <c r="B4" s="3" t="s">
        <v>81</v>
      </c>
      <c r="C4" s="30" t="s">
        <v>62</v>
      </c>
    </row>
    <row r="5" spans="1:5">
      <c r="B5" s="13"/>
    </row>
    <row r="6" spans="1:5">
      <c r="A6" t="s">
        <v>33</v>
      </c>
      <c r="B6" s="16">
        <v>215191358</v>
      </c>
      <c r="C6" s="17">
        <f>B6/$B$6</f>
        <v>1</v>
      </c>
    </row>
    <row r="7" spans="1:5">
      <c r="B7" s="16"/>
      <c r="C7" s="17"/>
    </row>
    <row r="8" spans="1:5">
      <c r="A8" s="18" t="s">
        <v>34</v>
      </c>
      <c r="B8" s="19">
        <v>22225</v>
      </c>
      <c r="C8" s="17">
        <f>B8/$B$6</f>
        <v>1.0328016982912483E-4</v>
      </c>
    </row>
    <row r="9" spans="1:5">
      <c r="A9" s="20" t="s">
        <v>35</v>
      </c>
      <c r="B9" s="21">
        <v>22225</v>
      </c>
      <c r="C9" s="17">
        <f>B9/$B$6</f>
        <v>1.0328016982912483E-4</v>
      </c>
    </row>
    <row r="10" spans="1:5">
      <c r="B10" s="16"/>
      <c r="C10" s="17"/>
    </row>
    <row r="11" spans="1:5">
      <c r="A11" s="3" t="s">
        <v>36</v>
      </c>
      <c r="B11" s="1">
        <v>76957468</v>
      </c>
      <c r="C11" s="17">
        <f>B11/$B$6</f>
        <v>0.35762341348298943</v>
      </c>
    </row>
    <row r="12" spans="1:5">
      <c r="A12" s="20" t="s">
        <v>37</v>
      </c>
      <c r="B12" s="21">
        <v>97374</v>
      </c>
      <c r="C12" s="17">
        <f>B12/$B$6</f>
        <v>4.5249958411433977E-4</v>
      </c>
    </row>
    <row r="13" spans="1:5">
      <c r="A13" s="8" t="s">
        <v>38</v>
      </c>
      <c r="B13" s="1">
        <v>72794533</v>
      </c>
      <c r="C13" s="17">
        <f>B13/$B$6</f>
        <v>0.33827814312134225</v>
      </c>
      <c r="E13" s="1"/>
    </row>
    <row r="14" spans="1:5">
      <c r="A14" t="s">
        <v>39</v>
      </c>
      <c r="B14" s="1">
        <v>746877</v>
      </c>
      <c r="C14" s="17">
        <f>B14/$B$6</f>
        <v>3.4707574083899782E-3</v>
      </c>
      <c r="E14" s="1"/>
    </row>
    <row r="15" spans="1:5">
      <c r="A15" t="s">
        <v>40</v>
      </c>
      <c r="B15" s="1">
        <v>3318684</v>
      </c>
      <c r="C15" s="17">
        <f>B15/$B$6</f>
        <v>1.5422013369142826E-2</v>
      </c>
      <c r="E15" s="1"/>
    </row>
    <row r="16" spans="1:5">
      <c r="B16" s="1"/>
      <c r="C16" s="17"/>
    </row>
    <row r="17" spans="1:5">
      <c r="A17" s="3" t="s">
        <v>41</v>
      </c>
      <c r="B17" s="1">
        <v>136064552</v>
      </c>
      <c r="C17" s="17">
        <f t="shared" ref="C17:C28" si="0">B17/$B$6</f>
        <v>0.632295614770924</v>
      </c>
    </row>
    <row r="18" spans="1:5">
      <c r="A18" t="s">
        <v>42</v>
      </c>
      <c r="B18" s="1">
        <v>13963953</v>
      </c>
      <c r="C18" s="17">
        <f t="shared" si="0"/>
        <v>6.4890863321751049E-2</v>
      </c>
    </row>
    <row r="19" spans="1:5">
      <c r="A19" t="s">
        <v>43</v>
      </c>
      <c r="B19" s="1">
        <v>1222978</v>
      </c>
      <c r="C19" s="17">
        <f t="shared" si="0"/>
        <v>5.6832114977405368E-3</v>
      </c>
    </row>
    <row r="20" spans="1:5">
      <c r="A20" t="s">
        <v>44</v>
      </c>
      <c r="B20" s="1">
        <v>347781</v>
      </c>
      <c r="C20" s="17">
        <f t="shared" si="0"/>
        <v>1.6161476149985539E-3</v>
      </c>
    </row>
    <row r="21" spans="1:5">
      <c r="A21" t="s">
        <v>45</v>
      </c>
      <c r="B21" s="1">
        <v>2859047</v>
      </c>
      <c r="C21" s="17">
        <f t="shared" si="0"/>
        <v>1.3286067928434189E-2</v>
      </c>
      <c r="E21" s="1"/>
    </row>
    <row r="22" spans="1:5">
      <c r="A22" t="s">
        <v>46</v>
      </c>
      <c r="B22" s="1">
        <v>77265165</v>
      </c>
      <c r="C22" s="17">
        <f t="shared" si="0"/>
        <v>0.3590532896771812</v>
      </c>
      <c r="E22" s="1"/>
    </row>
    <row r="23" spans="1:5">
      <c r="A23" t="s">
        <v>47</v>
      </c>
      <c r="B23" s="1">
        <v>2381717</v>
      </c>
      <c r="C23" s="17">
        <f t="shared" si="0"/>
        <v>1.1067902643190717E-2</v>
      </c>
      <c r="E23" s="1"/>
    </row>
    <row r="24" spans="1:5">
      <c r="A24" t="s">
        <v>48</v>
      </c>
      <c r="B24" s="1">
        <v>18840379</v>
      </c>
      <c r="C24" s="17">
        <f>B24/$B$6</f>
        <v>8.755174545624643E-2</v>
      </c>
      <c r="E24" s="22"/>
    </row>
    <row r="25" spans="1:5">
      <c r="A25" t="s">
        <v>49</v>
      </c>
      <c r="B25" s="1">
        <v>13558236</v>
      </c>
      <c r="C25" s="17">
        <f t="shared" si="0"/>
        <v>6.3005485564155417E-2</v>
      </c>
      <c r="E25" s="1"/>
    </row>
    <row r="26" spans="1:5">
      <c r="A26" t="s">
        <v>50</v>
      </c>
      <c r="B26" s="1">
        <v>91611</v>
      </c>
      <c r="C26" s="17">
        <f t="shared" si="0"/>
        <v>4.2571876887360878E-4</v>
      </c>
      <c r="E26" s="1"/>
    </row>
    <row r="27" spans="1:5">
      <c r="A27" t="s">
        <v>51</v>
      </c>
      <c r="B27" s="1">
        <v>2434506</v>
      </c>
      <c r="C27" s="17">
        <f t="shared" si="0"/>
        <v>1.1313214539033672E-2</v>
      </c>
      <c r="E27" s="1"/>
    </row>
    <row r="28" spans="1:5">
      <c r="A28" t="s">
        <v>52</v>
      </c>
      <c r="B28" s="1">
        <v>3099179</v>
      </c>
      <c r="C28" s="17">
        <f t="shared" si="0"/>
        <v>1.4401967759318662E-2</v>
      </c>
      <c r="E28" s="1"/>
    </row>
    <row r="29" spans="1:5">
      <c r="B29" s="1"/>
      <c r="C29" s="17"/>
      <c r="E29" s="1"/>
    </row>
    <row r="30" spans="1:5">
      <c r="A30" s="8" t="s">
        <v>53</v>
      </c>
      <c r="B30" s="1">
        <v>2147113</v>
      </c>
      <c r="E30" s="1"/>
    </row>
    <row r="31" spans="1:5">
      <c r="E31" s="1"/>
    </row>
    <row r="32" spans="1:5">
      <c r="A32" s="3" t="s">
        <v>54</v>
      </c>
    </row>
    <row r="33" spans="1:3">
      <c r="A33" t="s">
        <v>55</v>
      </c>
    </row>
    <row r="38" spans="1:3">
      <c r="A38" s="3" t="s">
        <v>79</v>
      </c>
    </row>
    <row r="39" spans="1:3">
      <c r="A39" s="3"/>
    </row>
    <row r="40" spans="1:3">
      <c r="A40" s="20"/>
      <c r="B40" s="30" t="s">
        <v>81</v>
      </c>
      <c r="C40" s="24" t="s">
        <v>62</v>
      </c>
    </row>
    <row r="41" spans="1:3">
      <c r="A41" s="14" t="s">
        <v>56</v>
      </c>
      <c r="B41" s="1">
        <f>B11</f>
        <v>76957468</v>
      </c>
      <c r="C41" s="7">
        <f>B11/B6</f>
        <v>0.35762341348298943</v>
      </c>
    </row>
    <row r="42" spans="1:3">
      <c r="A42" s="14" t="s">
        <v>57</v>
      </c>
      <c r="B42" s="1">
        <f>B22</f>
        <v>77265165</v>
      </c>
      <c r="C42" s="25">
        <f>(B22)/B6</f>
        <v>0.3590532896771812</v>
      </c>
    </row>
    <row r="43" spans="1:3">
      <c r="A43" s="8" t="s">
        <v>71</v>
      </c>
      <c r="B43" s="1">
        <f>SUM(B18:B21,B23,B24,B25:B28)</f>
        <v>58799387</v>
      </c>
      <c r="C43" s="7">
        <f>(B18+B19+B20+B21+B23+B25+B26+B24+B27+B28)/B6</f>
        <v>0.27324232509374285</v>
      </c>
    </row>
    <row r="44" spans="1:3">
      <c r="A44" t="s">
        <v>53</v>
      </c>
      <c r="B44" s="1">
        <f>B30</f>
        <v>2147113</v>
      </c>
      <c r="C44" s="7">
        <f>B44/B6</f>
        <v>9.9776915762574449E-3</v>
      </c>
    </row>
    <row r="45" spans="1:3">
      <c r="B45" s="23"/>
    </row>
  </sheetData>
  <pageMargins left="0.78740157480314965" right="0.78740157480314965" top="0.98425196850393704" bottom="0.94488188976377963" header="0.51181102362204722" footer="0.51181102362204722"/>
  <pageSetup paperSize="9" scale="72" orientation="landscape" r:id="rId1"/>
  <headerFooter alignWithMargins="0">
    <oddHeader>&amp;R&amp;D</oddHeader>
    <oddFooter>&amp;L&amp;8&amp;Z&amp;F  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D43"/>
  <sheetViews>
    <sheetView tabSelected="1" zoomScaleNormal="100" workbookViewId="0"/>
  </sheetViews>
  <sheetFormatPr baseColWidth="10" defaultRowHeight="14.25"/>
  <cols>
    <col min="1" max="1" width="34.140625" style="27" customWidth="1"/>
    <col min="2" max="16384" width="11.42578125" style="27"/>
  </cols>
  <sheetData>
    <row r="1" spans="1:4" ht="18">
      <c r="A1" s="29" t="s">
        <v>76</v>
      </c>
      <c r="B1" s="29"/>
      <c r="C1" s="29"/>
      <c r="D1" s="29"/>
    </row>
    <row r="3" spans="1:4">
      <c r="A3" s="31"/>
      <c r="B3" s="32" t="s">
        <v>74</v>
      </c>
    </row>
    <row r="4" spans="1:4">
      <c r="A4" s="31" t="s">
        <v>80</v>
      </c>
      <c r="B4" s="33">
        <v>16.47</v>
      </c>
    </row>
    <row r="5" spans="1:4">
      <c r="A5" s="31" t="s">
        <v>66</v>
      </c>
      <c r="B5" s="33">
        <v>19.68</v>
      </c>
    </row>
    <row r="6" spans="1:4">
      <c r="A6" s="31" t="s">
        <v>30</v>
      </c>
      <c r="B6" s="33">
        <v>20.66</v>
      </c>
    </row>
    <row r="7" spans="1:4">
      <c r="A7" s="31" t="s">
        <v>31</v>
      </c>
      <c r="B7" s="31">
        <v>20.7</v>
      </c>
    </row>
    <row r="8" spans="1:4">
      <c r="A8" s="31" t="s">
        <v>29</v>
      </c>
      <c r="B8" s="33">
        <v>22.66</v>
      </c>
    </row>
    <row r="9" spans="1:4">
      <c r="A9" s="31" t="s">
        <v>28</v>
      </c>
      <c r="B9" s="33">
        <v>23.08</v>
      </c>
    </row>
    <row r="10" spans="1:4">
      <c r="A10" s="31" t="s">
        <v>72</v>
      </c>
      <c r="B10" s="33">
        <v>23.58</v>
      </c>
    </row>
    <row r="11" spans="1:4">
      <c r="A11" s="31" t="s">
        <v>63</v>
      </c>
      <c r="B11" s="33">
        <v>24.47</v>
      </c>
    </row>
    <row r="12" spans="1:4">
      <c r="A12" s="31" t="s">
        <v>73</v>
      </c>
      <c r="B12" s="33">
        <v>27.38</v>
      </c>
      <c r="C12" s="28"/>
    </row>
    <row r="13" spans="1:4">
      <c r="A13" s="31" t="s">
        <v>27</v>
      </c>
      <c r="B13" s="33">
        <v>28.53</v>
      </c>
    </row>
    <row r="14" spans="1:4">
      <c r="A14" s="31" t="s">
        <v>61</v>
      </c>
      <c r="B14" s="33">
        <v>28.68</v>
      </c>
    </row>
    <row r="15" spans="1:4">
      <c r="A15" s="31" t="s">
        <v>69</v>
      </c>
      <c r="B15" s="33">
        <v>30.34</v>
      </c>
    </row>
    <row r="16" spans="1:4">
      <c r="A16" s="31" t="s">
        <v>25</v>
      </c>
      <c r="B16" s="33">
        <v>30.47</v>
      </c>
    </row>
    <row r="17" spans="1:4">
      <c r="A17" s="31" t="s">
        <v>26</v>
      </c>
      <c r="B17" s="33">
        <v>31.2</v>
      </c>
    </row>
    <row r="18" spans="1:4">
      <c r="A18" s="31" t="s">
        <v>60</v>
      </c>
      <c r="B18" s="33">
        <v>32.03</v>
      </c>
    </row>
    <row r="19" spans="1:4">
      <c r="A19" s="31" t="s">
        <v>23</v>
      </c>
      <c r="B19" s="33">
        <v>32.31</v>
      </c>
    </row>
    <row r="20" spans="1:4">
      <c r="A20" s="31" t="s">
        <v>22</v>
      </c>
      <c r="B20" s="33">
        <v>32.979999999999997</v>
      </c>
    </row>
    <row r="21" spans="1:4">
      <c r="A21" s="31" t="s">
        <v>17</v>
      </c>
      <c r="B21" s="33">
        <v>33.07</v>
      </c>
    </row>
    <row r="22" spans="1:4">
      <c r="A22" s="31" t="s">
        <v>24</v>
      </c>
      <c r="B22" s="33">
        <v>33.450000000000003</v>
      </c>
      <c r="D22" s="27" t="s">
        <v>65</v>
      </c>
    </row>
    <row r="23" spans="1:4">
      <c r="A23" s="31" t="s">
        <v>67</v>
      </c>
      <c r="B23" s="33">
        <v>33.840000000000003</v>
      </c>
      <c r="D23" s="27" t="s">
        <v>75</v>
      </c>
    </row>
    <row r="24" spans="1:4">
      <c r="A24" s="31" t="s">
        <v>21</v>
      </c>
      <c r="B24" s="33">
        <v>34.65</v>
      </c>
    </row>
    <row r="25" spans="1:4">
      <c r="A25" s="31" t="s">
        <v>58</v>
      </c>
      <c r="B25" s="33">
        <v>34.74</v>
      </c>
    </row>
    <row r="26" spans="1:4">
      <c r="A26" s="31" t="s">
        <v>18</v>
      </c>
      <c r="B26" s="33">
        <v>34.85</v>
      </c>
    </row>
    <row r="27" spans="1:4">
      <c r="A27" s="31" t="s">
        <v>19</v>
      </c>
      <c r="B27" s="33">
        <v>34.93</v>
      </c>
    </row>
    <row r="28" spans="1:4">
      <c r="A28" s="31" t="s">
        <v>20</v>
      </c>
      <c r="B28" s="33">
        <v>35.380000000000003</v>
      </c>
    </row>
    <row r="29" spans="1:4">
      <c r="A29" s="31" t="s">
        <v>11</v>
      </c>
      <c r="B29" s="33">
        <v>35.770000000000003</v>
      </c>
    </row>
    <row r="30" spans="1:4">
      <c r="A30" s="31" t="s">
        <v>16</v>
      </c>
      <c r="B30" s="33">
        <v>36.08</v>
      </c>
    </row>
    <row r="31" spans="1:4">
      <c r="A31" s="31" t="s">
        <v>70</v>
      </c>
      <c r="B31" s="33">
        <v>37.65</v>
      </c>
    </row>
    <row r="32" spans="1:4">
      <c r="A32" s="31" t="s">
        <v>13</v>
      </c>
      <c r="B32" s="33">
        <v>38.71</v>
      </c>
    </row>
    <row r="33" spans="1:2">
      <c r="A33" s="31" t="s">
        <v>15</v>
      </c>
      <c r="B33" s="33">
        <v>38.81</v>
      </c>
    </row>
    <row r="34" spans="1:2">
      <c r="A34" s="31" t="s">
        <v>64</v>
      </c>
      <c r="B34" s="33">
        <v>39.22</v>
      </c>
    </row>
    <row r="35" spans="1:2">
      <c r="A35" s="31" t="s">
        <v>12</v>
      </c>
      <c r="B35" s="33">
        <v>39.33</v>
      </c>
    </row>
    <row r="36" spans="1:2">
      <c r="A36" s="31" t="s">
        <v>14</v>
      </c>
      <c r="B36" s="33">
        <v>39.93</v>
      </c>
    </row>
    <row r="37" spans="1:2">
      <c r="A37" s="31" t="s">
        <v>8</v>
      </c>
      <c r="B37" s="33">
        <v>42.19</v>
      </c>
    </row>
    <row r="38" spans="1:2">
      <c r="A38" s="31" t="s">
        <v>59</v>
      </c>
      <c r="B38" s="33">
        <v>42.44</v>
      </c>
    </row>
    <row r="39" spans="1:2">
      <c r="A39" s="31" t="s">
        <v>10</v>
      </c>
      <c r="B39" s="33">
        <v>42.45</v>
      </c>
    </row>
    <row r="40" spans="1:2">
      <c r="A40" s="31" t="s">
        <v>9</v>
      </c>
      <c r="B40" s="33">
        <v>42.91</v>
      </c>
    </row>
    <row r="41" spans="1:2">
      <c r="A41" s="31" t="s">
        <v>7</v>
      </c>
      <c r="B41" s="33">
        <v>42.92</v>
      </c>
    </row>
    <row r="42" spans="1:2">
      <c r="A42" s="31" t="s">
        <v>6</v>
      </c>
      <c r="B42" s="33">
        <v>45.4</v>
      </c>
    </row>
    <row r="43" spans="1:2">
      <c r="A43" s="31" t="s">
        <v>68</v>
      </c>
      <c r="B43" s="33">
        <v>46.34</v>
      </c>
    </row>
  </sheetData>
  <pageMargins left="0.7" right="0.7" top="0.78740157499999996" bottom="0.78740157499999996" header="0.3" footer="0.3"/>
  <pageSetup paperSize="9" scale="7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Entwicklung</vt:lpstr>
      <vt:lpstr>Anteile</vt:lpstr>
      <vt:lpstr>Ertragssteuer</vt:lpstr>
      <vt:lpstr>Fiskalquote</vt:lpstr>
    </vt:vector>
  </TitlesOfParts>
  <Company>LLV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Gstöhl Simon</cp:lastModifiedBy>
  <cp:lastPrinted>2019-08-12T14:18:21Z</cp:lastPrinted>
  <dcterms:created xsi:type="dcterms:W3CDTF">2004-12-01T07:35:32Z</dcterms:created>
  <dcterms:modified xsi:type="dcterms:W3CDTF">2021-09-03T11:13:52Z</dcterms:modified>
</cp:coreProperties>
</file>