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7.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28.xml" ContentType="application/vnd.openxmlformats-officedocument.drawing+xml"/>
  <Override PartName="/xl/charts/chart5.xml" ContentType="application/vnd.openxmlformats-officedocument.drawingml.chart+xml"/>
  <Override PartName="/xl/drawings/drawing29.xml" ContentType="application/vnd.openxmlformats-officedocument.drawing+xml"/>
  <Override PartName="/xl/charts/chart6.xml" ContentType="application/vnd.openxmlformats-officedocument.drawingml.chart+xml"/>
  <Override PartName="/xl/drawings/drawing30.xml" ContentType="application/vnd.openxmlformats-officedocument.drawing+xml"/>
  <Override PartName="/xl/charts/chart7.xml" ContentType="application/vnd.openxmlformats-officedocument.drawingml.chart+xml"/>
  <Override PartName="/xl/drawings/drawing31.xml" ContentType="application/vnd.openxmlformats-officedocument.drawing+xml"/>
  <Override PartName="/xl/charts/chart8.xml" ContentType="application/vnd.openxmlformats-officedocument.drawingml.chart+xml"/>
  <Override PartName="/xl/drawings/drawing32.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5190" yWindow="555" windowWidth="13605" windowHeight="14085" tabRatio="1000"/>
  </bookViews>
  <sheets>
    <sheet name="Inhaltsverzeichnis" sheetId="10" r:id="rId1"/>
    <sheet name="Zeichenerklärungen" sheetId="11" r:id="rId2"/>
    <sheet name="1.1" sheetId="12" r:id="rId3"/>
    <sheet name="2.1" sheetId="13" r:id="rId4"/>
    <sheet name="2.2" sheetId="14" r:id="rId5"/>
    <sheet name="2.3" sheetId="15" r:id="rId6"/>
    <sheet name="2.4" sheetId="16" r:id="rId7"/>
    <sheet name="3.1" sheetId="17" r:id="rId8"/>
    <sheet name="3.2" sheetId="18" r:id="rId9"/>
    <sheet name="4.1" sheetId="19" r:id="rId10"/>
    <sheet name="4.2" sheetId="20" r:id="rId11"/>
    <sheet name="4.3" sheetId="21" r:id="rId12"/>
    <sheet name="4.4" sheetId="22" r:id="rId13"/>
    <sheet name="5.1" sheetId="23" r:id="rId14"/>
    <sheet name="5.2" sheetId="24" r:id="rId15"/>
    <sheet name="5.3" sheetId="25" r:id="rId16"/>
    <sheet name="5.4" sheetId="26" r:id="rId17"/>
    <sheet name="6.0" sheetId="27" r:id="rId18"/>
    <sheet name="6.1" sheetId="28" r:id="rId19"/>
    <sheet name="6.2" sheetId="29" r:id="rId20"/>
    <sheet name="6.3" sheetId="30" r:id="rId21"/>
    <sheet name="7.1" sheetId="31" r:id="rId22"/>
    <sheet name="7.1a" sheetId="32" r:id="rId23"/>
    <sheet name="7.1b" sheetId="33" r:id="rId24"/>
    <sheet name="7.2" sheetId="34" r:id="rId25"/>
    <sheet name="7.3" sheetId="35" r:id="rId26"/>
    <sheet name="7.4" sheetId="36" r:id="rId27"/>
    <sheet name="Einnahmen und Ausgaben" sheetId="2" r:id="rId28"/>
    <sheet name="Struktur Ausgaben" sheetId="4" r:id="rId29"/>
    <sheet name="Art Einnahmen" sheetId="6" r:id="rId30"/>
    <sheet name="Reinvermögen" sheetId="5" r:id="rId31"/>
    <sheet name="Staatsquote" sheetId="1" r:id="rId32"/>
    <sheet name="Finanzierungssaldo" sheetId="8" r:id="rId33"/>
    <sheet name="Bruttoschuldenstand" sheetId="9" r:id="rId34"/>
  </sheets>
  <definedNames>
    <definedName name="_xlnm._FilterDatabase" localSheetId="31" hidden="1">Staatsquote!$A$3:$B$36</definedName>
  </definedNames>
  <calcPr calcId="145621"/>
</workbook>
</file>

<file path=xl/calcChain.xml><?xml version="1.0" encoding="utf-8"?>
<calcChain xmlns="http://schemas.openxmlformats.org/spreadsheetml/2006/main">
  <c r="C2" i="10" l="1"/>
  <c r="C3" i="10"/>
  <c r="C4" i="10"/>
  <c r="C5" i="10"/>
  <c r="C6" i="10"/>
  <c r="C7" i="10"/>
  <c r="C8" i="10"/>
  <c r="C9" i="10"/>
  <c r="C10" i="10"/>
  <c r="C11" i="10"/>
  <c r="C12" i="10"/>
  <c r="C13" i="10"/>
  <c r="C14" i="10"/>
  <c r="C15" i="10"/>
  <c r="C16" i="10"/>
  <c r="C19" i="10"/>
  <c r="C20" i="10"/>
  <c r="C21" i="10"/>
  <c r="C22" i="10"/>
  <c r="C23" i="10"/>
  <c r="C24" i="10"/>
  <c r="C25" i="10"/>
  <c r="C26" i="10"/>
  <c r="C27" i="10"/>
  <c r="C28" i="10"/>
  <c r="K8" i="5" l="1"/>
  <c r="K7" i="5"/>
  <c r="J8" i="5" l="1"/>
  <c r="I10" i="4" l="1"/>
  <c r="I3" i="4"/>
  <c r="J4" i="5" l="1"/>
  <c r="H2" i="2"/>
  <c r="R3" i="6" l="1"/>
  <c r="Q3" i="6"/>
  <c r="S3" i="6"/>
  <c r="Q4" i="6"/>
  <c r="R4" i="6"/>
  <c r="S4" i="6"/>
  <c r="Q5" i="6"/>
  <c r="R5" i="6"/>
  <c r="S5" i="6"/>
  <c r="Q6" i="6"/>
  <c r="R6" i="6"/>
  <c r="S6" i="6"/>
  <c r="Q7" i="6"/>
  <c r="R7" i="6"/>
  <c r="S7" i="6"/>
  <c r="C3" i="6"/>
  <c r="D3" i="6"/>
  <c r="E3" i="6"/>
  <c r="F3" i="6"/>
  <c r="G3" i="6"/>
  <c r="C4" i="6"/>
  <c r="D4" i="6"/>
  <c r="E4" i="6"/>
  <c r="F4" i="6"/>
  <c r="G4" i="6"/>
  <c r="C5" i="6"/>
  <c r="D5" i="6"/>
  <c r="E5" i="6"/>
  <c r="F5" i="6"/>
  <c r="G5" i="6"/>
  <c r="C6" i="6"/>
  <c r="D6" i="6"/>
  <c r="E6" i="6"/>
  <c r="F6" i="6"/>
  <c r="G6" i="6"/>
  <c r="C7" i="6"/>
  <c r="D7" i="6"/>
  <c r="E7" i="6"/>
  <c r="F7" i="6"/>
  <c r="G7" i="6"/>
  <c r="C9" i="6"/>
  <c r="D9" i="6"/>
  <c r="E9" i="6"/>
  <c r="F9" i="6"/>
  <c r="G9" i="6"/>
  <c r="B3" i="6"/>
  <c r="I2" i="2"/>
  <c r="J2" i="2"/>
  <c r="K2" i="2"/>
  <c r="L2" i="2"/>
  <c r="I3" i="2"/>
  <c r="J3" i="2"/>
  <c r="K3" i="2"/>
  <c r="L3" i="2"/>
  <c r="J6" i="5" l="1"/>
  <c r="K6" i="5"/>
  <c r="L6" i="5"/>
  <c r="J7" i="5"/>
  <c r="L7" i="5"/>
  <c r="L8" i="5"/>
  <c r="K5" i="5"/>
  <c r="L5" i="5"/>
  <c r="L4" i="5"/>
  <c r="I7" i="5" l="1"/>
  <c r="H7" i="5"/>
  <c r="G7" i="5"/>
  <c r="F7" i="5" l="1"/>
  <c r="P3" i="6"/>
  <c r="B9" i="6"/>
  <c r="I6" i="5"/>
  <c r="H6" i="5"/>
  <c r="G6" i="5"/>
  <c r="H5" i="4"/>
  <c r="F6" i="5" l="1"/>
  <c r="H3" i="4"/>
  <c r="O3" i="6" l="1"/>
  <c r="P4" i="6"/>
  <c r="P5" i="6"/>
  <c r="P6" i="6"/>
  <c r="P7" i="6"/>
  <c r="H3" i="2"/>
  <c r="J5" i="5" l="1"/>
  <c r="H8" i="5"/>
  <c r="I8" i="5"/>
  <c r="I5" i="5"/>
  <c r="H5" i="5"/>
  <c r="G5" i="5"/>
  <c r="F5" i="5" l="1"/>
  <c r="K4" i="5" l="1"/>
  <c r="O4" i="6"/>
  <c r="O5" i="6"/>
  <c r="O6" i="6"/>
  <c r="O7" i="6"/>
  <c r="B4" i="6"/>
  <c r="B5" i="6"/>
  <c r="B6" i="6"/>
  <c r="B7" i="6"/>
  <c r="H4" i="5" l="1"/>
  <c r="I4" i="5"/>
  <c r="H3" i="5"/>
  <c r="I3" i="5"/>
  <c r="G4" i="5"/>
  <c r="G8" i="5"/>
  <c r="G3" i="5"/>
  <c r="I4" i="4"/>
  <c r="I5" i="4"/>
  <c r="I6" i="4"/>
  <c r="I7" i="4"/>
  <c r="I8" i="4"/>
  <c r="I9" i="4"/>
  <c r="I11" i="4"/>
  <c r="H4" i="4"/>
  <c r="H6" i="4"/>
  <c r="H7" i="4"/>
  <c r="H8" i="4"/>
  <c r="H9" i="4"/>
  <c r="H10" i="4"/>
  <c r="H11" i="4"/>
  <c r="H2" i="4" l="1"/>
  <c r="F8" i="5"/>
  <c r="F3" i="5"/>
  <c r="F4" i="5"/>
  <c r="I2" i="4"/>
</calcChain>
</file>

<file path=xl/sharedStrings.xml><?xml version="1.0" encoding="utf-8"?>
<sst xmlns="http://schemas.openxmlformats.org/spreadsheetml/2006/main" count="1005" uniqueCount="299">
  <si>
    <t>Ausgaben des Staates im europäischen Vergleich</t>
  </si>
  <si>
    <t>Belgien</t>
  </si>
  <si>
    <t>Bulgarien</t>
  </si>
  <si>
    <t>Dänemark</t>
  </si>
  <si>
    <t>Deutschland</t>
  </si>
  <si>
    <t>Estland</t>
  </si>
  <si>
    <t>Finnland</t>
  </si>
  <si>
    <t>Frankreich</t>
  </si>
  <si>
    <t>Griechenland</t>
  </si>
  <si>
    <t>Irland</t>
  </si>
  <si>
    <t>Italien</t>
  </si>
  <si>
    <t>Kroatien</t>
  </si>
  <si>
    <t>Lettland</t>
  </si>
  <si>
    <t>Liechtenstein</t>
  </si>
  <si>
    <t>Litauen</t>
  </si>
  <si>
    <t>Luxemburg</t>
  </si>
  <si>
    <t>Malta</t>
  </si>
  <si>
    <t>Niederlande</t>
  </si>
  <si>
    <t>Norwegen</t>
  </si>
  <si>
    <t>Österreich</t>
  </si>
  <si>
    <t>Polen</t>
  </si>
  <si>
    <t>Portugal</t>
  </si>
  <si>
    <t>Rumänien</t>
  </si>
  <si>
    <t>Schweden</t>
  </si>
  <si>
    <t>Schweiz</t>
  </si>
  <si>
    <t>Slowakei</t>
  </si>
  <si>
    <t>Slowenien</t>
  </si>
  <si>
    <t>Spanien</t>
  </si>
  <si>
    <t>Tschechien</t>
  </si>
  <si>
    <t>Ungarn</t>
  </si>
  <si>
    <t>Vereinigtes Königreich</t>
  </si>
  <si>
    <t>Zypern</t>
  </si>
  <si>
    <t>Einnahmen</t>
  </si>
  <si>
    <t>Ausgaben</t>
  </si>
  <si>
    <t>Finanzierungssaldo (+ Überschuss)/(- Defizit)</t>
  </si>
  <si>
    <t>Total Ausgaben</t>
  </si>
  <si>
    <t>Allgemeine öffentliche Verwaltung</t>
  </si>
  <si>
    <t>Öffentliche Ordnung und Sicherheit</t>
  </si>
  <si>
    <t>Wirtschaftliche Angelegenheiten</t>
  </si>
  <si>
    <t>Umweltschutz</t>
  </si>
  <si>
    <t>Wohnungswesen und kommunale Einrichtungen</t>
  </si>
  <si>
    <t>Gesundheitswesen</t>
  </si>
  <si>
    <t>Freizeitgestaltung, Sport, Kultur und Religion</t>
  </si>
  <si>
    <t>Bildungswesen</t>
  </si>
  <si>
    <t>Soziale Sicherung</t>
  </si>
  <si>
    <t>Konsolidierte Einnahmen</t>
  </si>
  <si>
    <t>Konsolidierte Ausgaben</t>
  </si>
  <si>
    <t>Staat S.13</t>
  </si>
  <si>
    <t>S.1311</t>
  </si>
  <si>
    <t>S.1313</t>
  </si>
  <si>
    <t>S.1314</t>
  </si>
  <si>
    <t>Landesebene</t>
  </si>
  <si>
    <t>Gemeindeebene</t>
  </si>
  <si>
    <t>Sozialversicherungen</t>
  </si>
  <si>
    <t>Steuern</t>
  </si>
  <si>
    <t>Verkäufe</t>
  </si>
  <si>
    <t>Sonstige laufende Einnahmen</t>
  </si>
  <si>
    <t>Vermögenstransfereinnahmen</t>
  </si>
  <si>
    <t>Einnahmen in Mio. CHF</t>
  </si>
  <si>
    <t>Sozialbeiträge</t>
  </si>
  <si>
    <t>Total</t>
  </si>
  <si>
    <t>Veränderung</t>
  </si>
  <si>
    <t>Veränderung zum Vorjahr</t>
  </si>
  <si>
    <t>Europäische Union (EU-28)</t>
  </si>
  <si>
    <t>Defizit/Überschuss im europäischen Vergleich</t>
  </si>
  <si>
    <t>Öffentlicher Bruttoschuldenstand</t>
  </si>
  <si>
    <t>in Mio. CHF</t>
  </si>
  <si>
    <t xml:space="preserve">Deutschland </t>
  </si>
  <si>
    <t>Island</t>
  </si>
  <si>
    <t>Europäische Union (28 Länder)</t>
  </si>
  <si>
    <t>Land</t>
  </si>
  <si>
    <t>Staatsquote - Ausgaben des Staates im europäischen Vergleich, 2018</t>
  </si>
  <si>
    <t>Finanzierungssaldo - Überschuss/Defizit in Prozent des BIP 2018</t>
  </si>
  <si>
    <t>Öffentlicher Bruttoschuldenstand in Prozent des BIP, 2018</t>
  </si>
  <si>
    <t>Nicht konsolidierte Einnahmen und Ausgaben, 2014  - 2018</t>
  </si>
  <si>
    <t>Konsolidierte Einnahmen und Ausgaben, 2014  - 2018</t>
  </si>
  <si>
    <t>Staatsausgaben nach Funktion (COFOG), 2017 - 2018</t>
  </si>
  <si>
    <t>Reinvermögen Staat nach Teilsektor, 2014 - 2018</t>
  </si>
  <si>
    <t>Staatseinnahmen nach Art, 2014  - 2018</t>
  </si>
  <si>
    <t>Grafiken</t>
  </si>
  <si>
    <t>Vermögensbilanz Staat nach Bilanzposition</t>
  </si>
  <si>
    <t>Finanzielle Transaktionen Staat nach Bilanzposition</t>
  </si>
  <si>
    <t>Ausgaben Staat nach Funktion</t>
  </si>
  <si>
    <t xml:space="preserve">Ausgaben Staat nach Teilsektor </t>
  </si>
  <si>
    <t xml:space="preserve">Einnahmen Staat nach Teilsektor </t>
  </si>
  <si>
    <t xml:space="preserve">Einnahmen und Ausgaben Staat nach Art </t>
  </si>
  <si>
    <t>Öffentlicher Bruttoschuldenstand im europäischen Vergleich in Prozent des BIP nach Land</t>
  </si>
  <si>
    <t>Staatsquote im europäischen Vergleich  - Ausgaben des Staates in Prozent des BIP nach Land</t>
  </si>
  <si>
    <t>Defizit/Überschuss des Staates im europäischen Vergleich  - Finanzierungssaldo in Prozent des BIP nach Land</t>
  </si>
  <si>
    <t>Internationale Indikatoren der öffentlichen Finanzen</t>
  </si>
  <si>
    <t>Zeitreihen seit 2014</t>
  </si>
  <si>
    <t>Vermögensbilanz Sozialversicherungen nach Bilanzposition und institutioneller Einheit</t>
  </si>
  <si>
    <t>Vermögensbilanz Gemeindeebene nach Bilanzposition und institutioneller Einheit</t>
  </si>
  <si>
    <t>Vermögensbilanz Landesebene nach Bilanzposition und institutioneller Einheit</t>
  </si>
  <si>
    <t>Vermögensbilanz Staat nach Bilanzposition und Teilsektor</t>
  </si>
  <si>
    <t>Finanzielle Transaktionen Sozialversicherungen nach Bilanzposition und institutioneller Einheit</t>
  </si>
  <si>
    <t>Finanzielle Transaktionen Gemeindeebene nach Bilanzposition und institutioneller Einheit</t>
  </si>
  <si>
    <t>Finanzielle Transaktionen Landesebene nach Bilanzposition und institutioneller Einheit</t>
  </si>
  <si>
    <t>Finanzielle Transaktionen Staat nach Bilanzposition und Teilsektor</t>
  </si>
  <si>
    <t>Ausgaben Staat nach Funktion und Art</t>
  </si>
  <si>
    <t>Ausgaben Staat nach Funktion und Teilsektor</t>
  </si>
  <si>
    <t>Einnahmen und Ausgaben Sozialversicherungen nach Art und institutioneller Einheit</t>
  </si>
  <si>
    <t>Einnahmen und Ausgaben Gemeindeebene nach Art und institutioneller Einheit</t>
  </si>
  <si>
    <t>Einnahmen und Ausgaben Landesebene nach Art und institutioneller Einheit</t>
  </si>
  <si>
    <t>Einnahmen und Ausgaben Staat nach Art und Teilsektor</t>
  </si>
  <si>
    <t>Übersicht Staat nach Teilsektor</t>
  </si>
  <si>
    <t>Jahrestabellen 2018</t>
  </si>
  <si>
    <t>Ein Stern an Stelle einer Zahl bedeutet, dass die Zahlenangabe nicht erhältlich oder nicht erhoben oder aus Datenschutzgründen unterblieben ist.</t>
  </si>
  <si>
    <t>*</t>
  </si>
  <si>
    <t>Ein Punkt an Stelle einer Zahl bedeutet, dass die Zahlenangabe nicht möglich ist, weil die be-grifflichen Voraussetzungen dazu fehlen.</t>
  </si>
  <si>
    <t>.</t>
  </si>
  <si>
    <t>Eine Null an Stelle einer anderen Zahl bedeutet eine Grösse, die kleiner als die Hälfte der verwendeten Zähleinheit ist.</t>
  </si>
  <si>
    <t>0 oder 0.0</t>
  </si>
  <si>
    <t>Ein Strich an Stelle einer Zahl bedeutet Null (nichts).</t>
  </si>
  <si>
    <t>-</t>
  </si>
  <si>
    <t>Milliarden</t>
  </si>
  <si>
    <t>Mrd.</t>
  </si>
  <si>
    <t>Millionen</t>
  </si>
  <si>
    <t>Mio.</t>
  </si>
  <si>
    <t>Statistische Amt der Europäischen Union, Luxemburg</t>
  </si>
  <si>
    <t>Eurostat</t>
  </si>
  <si>
    <t>Schweizer Franken</t>
  </si>
  <si>
    <t>CHF</t>
  </si>
  <si>
    <t>Bruttoinlandsprodukt</t>
  </si>
  <si>
    <t>BIP</t>
  </si>
  <si>
    <t>Bundesamt für Statistik, Neuchâtel</t>
  </si>
  <si>
    <t>BfS</t>
  </si>
  <si>
    <t>Abkürzungen und Zeichenerklärungen</t>
  </si>
  <si>
    <t>Bei den Umbewertungen und sonstigen Volumenänderungen handelt es sich um Werte, die aus der Differenz zum Vorjahr errechnet wurden.</t>
  </si>
  <si>
    <t>Erläuterung zur Tabelle:</t>
  </si>
  <si>
    <t>Lesebeispiel:</t>
  </si>
  <si>
    <r>
      <t>Reinvermögen</t>
    </r>
    <r>
      <rPr>
        <i/>
        <sz val="11"/>
        <rFont val="Calibri"/>
        <family val="2"/>
      </rPr>
      <t xml:space="preserve"> (Eigenkapital)</t>
    </r>
  </si>
  <si>
    <r>
      <t xml:space="preserve">Verbindlichkeiten </t>
    </r>
    <r>
      <rPr>
        <i/>
        <sz val="11"/>
        <rFont val="Calibri"/>
        <family val="2"/>
      </rPr>
      <t>(Fremdkapital)</t>
    </r>
  </si>
  <si>
    <t>Forderungen</t>
  </si>
  <si>
    <r>
      <t>Vermögensgüter</t>
    </r>
    <r>
      <rPr>
        <i/>
        <sz val="11"/>
        <rFont val="Calibri"/>
        <family val="2"/>
      </rPr>
      <t xml:space="preserve"> (Sachvermögen)</t>
    </r>
  </si>
  <si>
    <t>Total Vermögen</t>
  </si>
  <si>
    <t>Vermögensbilanz</t>
  </si>
  <si>
    <t>Verbindlichkeiten</t>
  </si>
  <si>
    <t>Vermögensgüter</t>
  </si>
  <si>
    <t>Umbewertungen und sonstige Volumenänderungen</t>
  </si>
  <si>
    <t>Finanzierungssaldo (+)/(-)</t>
  </si>
  <si>
    <t>Statistische Diskrepanz</t>
  </si>
  <si>
    <t>Nettozugang von Verbindlichkeiten</t>
  </si>
  <si>
    <t>Nettozugang von finanziellen Vermögenswerten</t>
  </si>
  <si>
    <t>Finanzielle Transaktionen</t>
  </si>
  <si>
    <t>Einnahmen und Ausgaben</t>
  </si>
  <si>
    <t>Staat</t>
  </si>
  <si>
    <t>S.13</t>
  </si>
  <si>
    <t>In Mio. CHF</t>
  </si>
  <si>
    <t>Tabelle 1.1</t>
  </si>
  <si>
    <t>Übersicht Staat</t>
  </si>
  <si>
    <t>Konsolidierte Einnahmen und Ausgaben: Die Konsolidierung erfolgt innerhalb der Teilsektoren und zwischen den Teilsektoren des Staates.</t>
  </si>
  <si>
    <t>Finanzierungssaldo konsolidiert (+)/(-)</t>
  </si>
  <si>
    <t xml:space="preserve">                                           -</t>
  </si>
  <si>
    <t>Transferausgaben innerstaatlich</t>
  </si>
  <si>
    <t>Transfereinnahmen innerstaatlich</t>
  </si>
  <si>
    <t>Konsolidierte Einnahmen und Ausgaben</t>
  </si>
  <si>
    <t>Investitionsausgaben</t>
  </si>
  <si>
    <t>Vermögenstransferausgaben</t>
  </si>
  <si>
    <t>Sonstige laufende Ausgaben</t>
  </si>
  <si>
    <t>Sozialleistungen</t>
  </si>
  <si>
    <t xml:space="preserve">                                  -</t>
  </si>
  <si>
    <t>Subventionen</t>
  </si>
  <si>
    <t>Zinsen</t>
  </si>
  <si>
    <t>Arbeitnehmerentgelt</t>
  </si>
  <si>
    <t>Vorleistungen</t>
  </si>
  <si>
    <t xml:space="preserve">                           -</t>
  </si>
  <si>
    <t>Direkte Steuern</t>
  </si>
  <si>
    <t>Indirekte Steuern</t>
  </si>
  <si>
    <t>Tabelle 2.1</t>
  </si>
  <si>
    <t>Einnahmen und Ausgaben Staat</t>
  </si>
  <si>
    <t xml:space="preserve">                                                     -</t>
  </si>
  <si>
    <t xml:space="preserve">                        -</t>
  </si>
  <si>
    <t>Öffentliche Unternehmen</t>
  </si>
  <si>
    <t>Tabelle 2.2</t>
  </si>
  <si>
    <t>Einnahmen und Ausgaben Landesebene</t>
  </si>
  <si>
    <t>Die Bürgergenossenschaften Eschen und  Mauren sind in den Gemeinden inkludiert.</t>
  </si>
  <si>
    <t xml:space="preserve">                                                  -</t>
  </si>
  <si>
    <t>Bürgergenossenschaften</t>
  </si>
  <si>
    <t>Gemeinden</t>
  </si>
  <si>
    <t>Tabelle 2.3</t>
  </si>
  <si>
    <t>Einnahmen und Ausgaben Gemeindeebene</t>
  </si>
  <si>
    <t xml:space="preserve">                                     -</t>
  </si>
  <si>
    <t>Arbeitslosenkasse</t>
  </si>
  <si>
    <t>AHV-IV-FAK-Anstalten</t>
  </si>
  <si>
    <t>Tabelle 2.4</t>
  </si>
  <si>
    <t>Einnahmen und Ausgaben Sozialversicherungen</t>
  </si>
  <si>
    <t>Tabelle 3.1</t>
  </si>
  <si>
    <t>Ausgaben Staat</t>
  </si>
  <si>
    <t xml:space="preserve">                            -</t>
  </si>
  <si>
    <t xml:space="preserve">               -</t>
  </si>
  <si>
    <t xml:space="preserve">                                                           -</t>
  </si>
  <si>
    <t xml:space="preserve">                                 -</t>
  </si>
  <si>
    <t>Tabelle 3.2</t>
  </si>
  <si>
    <t>Andere Verbindlichkeiten</t>
  </si>
  <si>
    <t xml:space="preserve">                          -</t>
  </si>
  <si>
    <t>Kredite</t>
  </si>
  <si>
    <t>Finanzierung</t>
  </si>
  <si>
    <t>Andere Forderungen</t>
  </si>
  <si>
    <t>Anteilsrechte (Aktien)</t>
  </si>
  <si>
    <t>Wertpapiere (ohne Anteilsrechte) und Finanzderivate</t>
  </si>
  <si>
    <t>Bargeld und Einlagen</t>
  </si>
  <si>
    <t>Vermögensbildung</t>
  </si>
  <si>
    <t>Tabelle 4.1</t>
  </si>
  <si>
    <t>Finanzielle Transaktionen Staat</t>
  </si>
  <si>
    <t>Tabelle 4.2</t>
  </si>
  <si>
    <t>Finanzielle Transaktionen Landesebene</t>
  </si>
  <si>
    <t>Tabelle 4.3</t>
  </si>
  <si>
    <t>Finanzielle Transaktionen Gemeindeebene</t>
  </si>
  <si>
    <t>AHV-IV-FAK- Anstalten</t>
  </si>
  <si>
    <t>Tabelle 4.4</t>
  </si>
  <si>
    <t>Finanzielle Transaktionen Sozialversicherungen</t>
  </si>
  <si>
    <t>Reinvermögen</t>
  </si>
  <si>
    <t>Nettofinanzvermögen</t>
  </si>
  <si>
    <t>Tabelle 5.1</t>
  </si>
  <si>
    <t>Vermögensbilanz Staat</t>
  </si>
  <si>
    <t>Tabelle 5.2</t>
  </si>
  <si>
    <t>Vermögensbilanz Landesebene</t>
  </si>
  <si>
    <t xml:space="preserve">                                                   -</t>
  </si>
  <si>
    <t>Tabelle 5.3</t>
  </si>
  <si>
    <t>Vermögensbilanz Gemeindeebene</t>
  </si>
  <si>
    <t>AHV-IV-FAK Anstalten</t>
  </si>
  <si>
    <t>Tabelle 5.4</t>
  </si>
  <si>
    <t>Vermögensbilanz Sozialversicherungen</t>
  </si>
  <si>
    <t xml:space="preserve">In Prozent des BIP: Die BIP-Werte für die Jahre 2016 und 2017 sind provisorisch. Die Indikatoren, die in Prozent des BIP angegeben sind, können sich deshalb ändern.     </t>
  </si>
  <si>
    <t>Öffentlicher Bruttoschuldenstand: Der Indikator wird im Vertrag von Maastricht definiert als Brutto-Gesamtschuldenstand zum Nominalwert am Jahresende nach Konsolidierung der Verbindlichkeiten innerhalb des Staatssektors.</t>
  </si>
  <si>
    <t xml:space="preserve">Ausgaben des Staates: Der Staatssektor umfasst den Zentralstaat, die Länder, die Gemeinden und die Sozialversicherungen. Die Ausgaben des Staates sind zwischen den Teilsektoren auf Ebene des Gesamtstaates und innerhalb der Teilsektoren konsolidiert.  </t>
  </si>
  <si>
    <t>Defizit/Überschuss des Staates: Das öffentliche Defizit (-) bzw. der öffentliche Überschuss (+) ist im Vertrag von Maastricht definiert als Finanzierungssaldo des gesamten Staatssektors entsprechend dem ESVG, einschliesslich der Zinsströme aufgrund von Swapvereinbarungen und Forward Rate Agreements.</t>
  </si>
  <si>
    <t>Öffentlicher Bruttoschuldenstand in Prozent des BIP</t>
  </si>
  <si>
    <t>Öffentlicher Bruttoschuldenstand in Mio. CHF</t>
  </si>
  <si>
    <t>Ausgaben des Staates in Prozent des BIP (Staatsquote)</t>
  </si>
  <si>
    <t>Ausgaben des Staates in Mio. CHF</t>
  </si>
  <si>
    <t>Defizit/Überschuss des Staates in Prozent des BIP</t>
  </si>
  <si>
    <t>Defizit/Überschuss des Staates in Mio. CHF</t>
  </si>
  <si>
    <t>Indikator</t>
  </si>
  <si>
    <t>Tabelle 6.0</t>
  </si>
  <si>
    <t xml:space="preserve">Internationale Indikatoren </t>
  </si>
  <si>
    <t>Quelle:</t>
  </si>
  <si>
    <t xml:space="preserve">Das öffentliche Defizit bzw. der öffentliche Überschuss ist im Vertrag von Maastricht definiert als Finanzierungssaldo des gesamten Staatssektors entsprechend dem ESVG, einschliesslich der Zinsströme aufgrund von Swapvereinbarungen und Forward Rate Agreements. Der Staatssektor umfasst den Zentralstaat, die Länder, die Gemeinden und die Sozialversicherungen.  </t>
  </si>
  <si>
    <t>Tabelle 6.1</t>
  </si>
  <si>
    <t>Defizit/Überschuss des Staates im europäischen Vergleich</t>
  </si>
  <si>
    <t xml:space="preserve">Der Staatssektor umfasst den Zentralstaat, die Länder, die Gemeinden und die Sozialversicherungen. Die Ausgaben des Staates sind zwischen den Teilsektoren auf Ebene des Gesamtstaates und innerhalb der Teilsektoren konsolidiert.  </t>
  </si>
  <si>
    <t>Tabelle 6.2</t>
  </si>
  <si>
    <t>Staatsquote im europäischen Vergleich</t>
  </si>
  <si>
    <t>Schweiz: Quelle BfS. Schulden in Anlehnung an die Definition von Maastricht.</t>
  </si>
  <si>
    <t xml:space="preserve">Der Indikator wird definiert (im Vertrag von Maastricht) als Brutto-Gesamtschuldenstand zum Nominalwert am Jahresende nach Konsolidierung der Verbindlichkeiten innerhalb des Staatssektors. </t>
  </si>
  <si>
    <t xml:space="preserve"> *</t>
  </si>
  <si>
    <t>Tabelle 6.3</t>
  </si>
  <si>
    <t>Öffentlicher Bruttoschuldenstand im europäischen Vergleich</t>
  </si>
  <si>
    <t>Konsoldierte Ausgaben</t>
  </si>
  <si>
    <t>Konsoldierte Einnahmen</t>
  </si>
  <si>
    <t>Kapitalsteuern</t>
  </si>
  <si>
    <t>Fünfjahresmittel</t>
  </si>
  <si>
    <t>Tabelle 7.1</t>
  </si>
  <si>
    <t>Konsolidierte Einnahmen:  Auf der Ebene des Staates (S.13) sind auch die Zahlungen zwischen den Teilsektoren konsolidiert. Die konsolidierten Einnahmen des Staates sind deshalb tiefer als die Summe der konsolidierten Einnahmen der Teilsektoren.</t>
  </si>
  <si>
    <t>Tabelle 7.1a</t>
  </si>
  <si>
    <t>Einnahmen Staat</t>
  </si>
  <si>
    <t>Konsolidierte Ausgaben:  Auf der Ebene des Staates (S.13) sind auch die Zahlungen zwischen den Teilsektoren konsolidiert. Die konsolidierten Ausgaben des Staates sind deshalb tiefer als die Summe der konsolidierten Ausgaben der Teilsektoren.</t>
  </si>
  <si>
    <t>Tabelle 7.1b</t>
  </si>
  <si>
    <t>Tabelle 7.2</t>
  </si>
  <si>
    <t>Nettozugang von finanziellen Mitteln</t>
  </si>
  <si>
    <t>Tabelle 7.3</t>
  </si>
  <si>
    <t>2017: Aufgrund des neuen Finanzhaushaltgesetzes mussten Vermögensbilanzpositionen bei den Gemeinden neu bewertet werden. Dies führte zu einer Aufwertung der Vermögensbilanz am 1. Januar um CHF 213 Mio.</t>
  </si>
  <si>
    <t>Tabelle 7.4</t>
  </si>
  <si>
    <t>Nicht konsolidierte Einnahmen und Ausgaben</t>
  </si>
  <si>
    <t>Staatsausgaben nach Funktion (COFOG)</t>
  </si>
  <si>
    <t>Staatseinnahmen nach Art</t>
  </si>
  <si>
    <t>Reinvermögen Staat nach Teilsektor</t>
  </si>
  <si>
    <t>Staatsquote - Ausgaben des Staates im europäischen Vergleich</t>
  </si>
  <si>
    <t xml:space="preserve">Finanzierungssaldo - Überschuss/Defizit in Prozent des BIP </t>
  </si>
  <si>
    <t>Struktur Ausgaben</t>
  </si>
  <si>
    <t>Art Einnahmen</t>
  </si>
  <si>
    <t>Staatsquote</t>
  </si>
  <si>
    <t>Finanzierungssaldo</t>
  </si>
  <si>
    <t>Bruttoschuldenstand</t>
  </si>
  <si>
    <t>© Amt für Statistik am 20. Mai 2020 / Finanzstatistik 2018</t>
  </si>
  <si>
    <t>nach Teilsektor, 2018</t>
  </si>
  <si>
    <t>Die finanziellen Vermögenswerte des Staates nahmen im Laufe des Jahres 2017 um CHF 227.3 Mio. und die Verbindlichkeiten um CHF 26.2 Mio. zu.</t>
  </si>
  <si>
    <t>nach Art und Teilsektor, 2018</t>
  </si>
  <si>
    <t>nach Art und institutionelle Einheit, 2018</t>
  </si>
  <si>
    <t>Die Bürgergenossenschaften Eschen und Mauren sind in den Gemeinden inkludiert.</t>
  </si>
  <si>
    <t>nach Funktion und Teilsektor, 2018</t>
  </si>
  <si>
    <t>nach Funktion und Art, 2018</t>
  </si>
  <si>
    <t>nach Bilanzposition und Teilsektor, 2018</t>
  </si>
  <si>
    <t>nach Bilanzposition und institutionelle Einheit, 2018</t>
  </si>
  <si>
    <t xml:space="preserve">                                               -</t>
  </si>
  <si>
    <t>der öffentlichen Finanzen, 2014 – 2018</t>
  </si>
  <si>
    <t>Finanzierungssaldo in Prozent des BIP nach Land, 2014 – 2018</t>
  </si>
  <si>
    <t>Eurostat (Stand der Datenbank 22.4.20)</t>
  </si>
  <si>
    <t>Ausgaben des Staates in Prozent des BIP nach Land, 2014 – 2018</t>
  </si>
  <si>
    <t>in Prozent des BIP nach Land, 2014 – 2018</t>
  </si>
  <si>
    <t>Eurostat (Stand der Datenbank 22.4.20), BfS (Stand der Datenbank 5.3.20)</t>
  </si>
  <si>
    <t>nach Art, 2014 -2018</t>
  </si>
  <si>
    <t xml:space="preserve">  -</t>
  </si>
  <si>
    <t>nach Teilsektor, 2014 - 2018</t>
  </si>
  <si>
    <t>nach Funktion, 2014 - 2018</t>
  </si>
  <si>
    <t>nach Bilanzposition, 2014 - 2018</t>
  </si>
  <si>
    <t xml:space="preserve"> -</t>
  </si>
  <si>
    <t>Tabellen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</si>
</sst>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 #,##0.00_ ;_ * \-#,##0.00_ ;_ * &quot;-&quot;??_ ;_ @_ "/>
    <numFmt numFmtId="164" formatCode="_ * #,##0;_ * \-#,##0;_ * &quot;-&quot;;_ @"/>
    <numFmt numFmtId="165" formatCode="0.0"/>
    <numFmt numFmtId="166" formatCode="_ [$€-2]\ * #,##0.00_ ;_ [$€-2]\ * \-#,##0.00_ ;_ [$€-2]\ * &quot;-&quot;??_ "/>
    <numFmt numFmtId="167" formatCode="_ * #,##0.0;_ * \-#,##0.0;_ * &quot;-&quot;;_ @"/>
    <numFmt numFmtId="168" formatCode="_ * ###0.0;_ * \-###0.0;_ * &quot;-&quot;;_ @"/>
    <numFmt numFmtId="169" formatCode="0.0%"/>
    <numFmt numFmtId="170" formatCode="0.0_ ;\-0.0\ "/>
    <numFmt numFmtId="171" formatCode="#,##0.0"/>
  </numFmts>
  <fonts count="18">
    <font>
      <sz val="11"/>
      <color theme="1"/>
      <name val="Calibri"/>
      <family val="2"/>
      <scheme val="minor"/>
    </font>
    <font>
      <sz val="11"/>
      <name val="Calibri"/>
      <family val="2"/>
      <scheme val="minor"/>
    </font>
    <font>
      <sz val="10"/>
      <name val="Arial"/>
      <family val="2"/>
    </font>
    <font>
      <b/>
      <sz val="11"/>
      <name val="Calibri"/>
      <family val="2"/>
      <scheme val="minor"/>
    </font>
    <font>
      <sz val="11"/>
      <color rgb="FF7030A0"/>
      <name val="Calibri"/>
      <family val="2"/>
      <scheme val="minor"/>
    </font>
    <font>
      <b/>
      <sz val="11"/>
      <color theme="1"/>
      <name val="Calibri"/>
      <family val="2"/>
      <scheme val="minor"/>
    </font>
    <font>
      <b/>
      <sz val="11"/>
      <color rgb="FF7030A0"/>
      <name val="Calibri"/>
      <family val="2"/>
      <scheme val="minor"/>
    </font>
    <font>
      <b/>
      <sz val="11"/>
      <color rgb="FF00B050"/>
      <name val="Calibri"/>
      <family val="2"/>
      <scheme val="minor"/>
    </font>
    <font>
      <sz val="11"/>
      <color rgb="FF00B050"/>
      <name val="Calibri"/>
      <family val="2"/>
      <scheme val="minor"/>
    </font>
    <font>
      <sz val="12"/>
      <color theme="1"/>
      <name val="Calibri"/>
      <family val="2"/>
    </font>
    <font>
      <sz val="10"/>
      <color rgb="FF7030A0"/>
      <name val="Calibri"/>
      <family val="2"/>
      <scheme val="minor"/>
    </font>
    <font>
      <b/>
      <sz val="10"/>
      <name val="Calibri"/>
      <family val="2"/>
      <scheme val="minor"/>
    </font>
    <font>
      <sz val="8"/>
      <name val="Arial"/>
      <family val="2"/>
    </font>
    <font>
      <u/>
      <sz val="11"/>
      <color theme="10"/>
      <name val="Calibri"/>
      <family val="2"/>
      <scheme val="minor"/>
    </font>
    <font>
      <i/>
      <sz val="11"/>
      <name val="Calibri"/>
      <family val="2"/>
    </font>
    <font>
      <b/>
      <sz val="12"/>
      <color theme="1"/>
      <name val="Calibri"/>
      <family val="2"/>
    </font>
    <font>
      <sz val="10"/>
      <name val="MS Sans"/>
    </font>
    <font>
      <sz val="11"/>
      <name val="Arial"/>
      <family val="2"/>
    </font>
  </fonts>
  <fills count="3">
    <fill>
      <patternFill patternType="none"/>
    </fill>
    <fill>
      <patternFill patternType="gray125"/>
    </fill>
    <fill>
      <patternFill patternType="solid">
        <fgColor theme="0" tint="-0.14999847407452621"/>
        <bgColor indexed="64"/>
      </patternFill>
    </fill>
  </fills>
  <borders count="1">
    <border>
      <left/>
      <right/>
      <top/>
      <bottom/>
      <diagonal/>
    </border>
  </borders>
  <cellStyleXfs count="9">
    <xf numFmtId="0" fontId="0" fillId="0" borderId="0"/>
    <xf numFmtId="164" fontId="2" fillId="0" borderId="0" applyFont="0" applyFill="0" applyBorder="0" applyAlignment="0" applyProtection="0">
      <alignment horizontal="right" vertical="center"/>
    </xf>
    <xf numFmtId="166" fontId="2" fillId="0" borderId="0" applyFont="0" applyFill="0" applyBorder="0" applyAlignment="0" applyProtection="0"/>
    <xf numFmtId="0" fontId="2" fillId="0" borderId="0"/>
    <xf numFmtId="0" fontId="12" fillId="0" borderId="0"/>
    <xf numFmtId="0" fontId="13" fillId="0" borderId="0" applyNumberFormat="0" applyFill="0" applyBorder="0" applyAlignment="0" applyProtection="0"/>
    <xf numFmtId="0" fontId="17" fillId="0" borderId="0"/>
    <xf numFmtId="0" fontId="16" fillId="0" borderId="0"/>
    <xf numFmtId="0" fontId="17" fillId="0" borderId="0"/>
  </cellStyleXfs>
  <cellXfs count="111">
    <xf numFmtId="0" fontId="0" fillId="0" borderId="0" xfId="0"/>
    <xf numFmtId="0" fontId="1" fillId="0" borderId="0" xfId="0" applyFont="1"/>
    <xf numFmtId="165" fontId="1" fillId="0" borderId="0" xfId="1" applyNumberFormat="1" applyFont="1" applyFill="1" applyAlignment="1">
      <alignment horizontal="right" vertical="top"/>
    </xf>
    <xf numFmtId="0" fontId="3" fillId="0" borderId="0" xfId="0" applyFont="1"/>
    <xf numFmtId="165" fontId="3" fillId="0" borderId="0" xfId="0" applyNumberFormat="1" applyFont="1"/>
    <xf numFmtId="167" fontId="1" fillId="0" borderId="0" xfId="0" applyNumberFormat="1" applyFont="1"/>
    <xf numFmtId="0" fontId="3" fillId="0" borderId="0" xfId="0" applyFont="1" applyFill="1"/>
    <xf numFmtId="168" fontId="3" fillId="0" borderId="0" xfId="1" applyNumberFormat="1" applyFont="1" applyAlignment="1">
      <alignment horizontal="right" vertical="top"/>
    </xf>
    <xf numFmtId="168" fontId="1" fillId="0" borderId="0" xfId="1" applyNumberFormat="1" applyFont="1" applyAlignment="1">
      <alignment horizontal="right" vertical="top"/>
    </xf>
    <xf numFmtId="0" fontId="5" fillId="0" borderId="0" xfId="0" applyFont="1"/>
    <xf numFmtId="0" fontId="6" fillId="0" borderId="0" xfId="0" applyFont="1"/>
    <xf numFmtId="169" fontId="4" fillId="0" borderId="0" xfId="0" applyNumberFormat="1" applyFont="1"/>
    <xf numFmtId="9" fontId="6" fillId="0" borderId="0" xfId="0" applyNumberFormat="1" applyFont="1"/>
    <xf numFmtId="9" fontId="4" fillId="0" borderId="0" xfId="0" applyNumberFormat="1" applyFont="1"/>
    <xf numFmtId="0" fontId="7" fillId="0" borderId="0" xfId="0" applyFont="1"/>
    <xf numFmtId="169" fontId="8" fillId="0" borderId="0" xfId="0" applyNumberFormat="1" applyFont="1"/>
    <xf numFmtId="0" fontId="9" fillId="0" borderId="0" xfId="0" applyFont="1" applyAlignment="1">
      <alignment vertical="center"/>
    </xf>
    <xf numFmtId="168" fontId="0" fillId="0" borderId="0" xfId="0" applyNumberFormat="1"/>
    <xf numFmtId="170" fontId="0" fillId="0" borderId="0" xfId="0" applyNumberFormat="1"/>
    <xf numFmtId="0" fontId="1" fillId="0" borderId="0" xfId="0" applyFont="1" applyAlignment="1">
      <alignment horizontal="left"/>
    </xf>
    <xf numFmtId="43" fontId="0" fillId="0" borderId="0" xfId="0" applyNumberFormat="1"/>
    <xf numFmtId="169" fontId="10" fillId="0" borderId="0" xfId="0" applyNumberFormat="1" applyFont="1"/>
    <xf numFmtId="168" fontId="11" fillId="0" borderId="0" xfId="1" applyNumberFormat="1" applyFont="1" applyAlignment="1">
      <alignment horizontal="right" vertical="top"/>
    </xf>
    <xf numFmtId="0" fontId="1" fillId="0" borderId="0" xfId="0" applyFont="1"/>
    <xf numFmtId="171" fontId="3" fillId="0" borderId="0" xfId="0" applyNumberFormat="1" applyFont="1"/>
    <xf numFmtId="171" fontId="1" fillId="0" borderId="0" xfId="0" applyNumberFormat="1" applyFont="1"/>
    <xf numFmtId="0" fontId="0" fillId="0" borderId="0" xfId="0"/>
    <xf numFmtId="0" fontId="3" fillId="0" borderId="0" xfId="0" applyFont="1"/>
    <xf numFmtId="0" fontId="1" fillId="0" borderId="0" xfId="0" applyFont="1"/>
    <xf numFmtId="168" fontId="1" fillId="0" borderId="0" xfId="1" applyNumberFormat="1" applyFont="1" applyAlignment="1">
      <alignment horizontal="right" vertical="top"/>
    </xf>
    <xf numFmtId="165" fontId="1" fillId="0" borderId="0" xfId="0" applyNumberFormat="1" applyFont="1"/>
    <xf numFmtId="168" fontId="3" fillId="0" borderId="0" xfId="1" applyNumberFormat="1" applyFont="1" applyAlignment="1">
      <alignment horizontal="right" vertical="top"/>
    </xf>
    <xf numFmtId="0" fontId="1" fillId="0" borderId="0" xfId="3" applyFont="1"/>
    <xf numFmtId="0" fontId="3" fillId="0" borderId="0" xfId="3" applyFont="1"/>
    <xf numFmtId="0" fontId="3" fillId="0" borderId="0" xfId="0" applyFont="1"/>
    <xf numFmtId="168" fontId="1" fillId="0" borderId="0" xfId="1" applyNumberFormat="1" applyFont="1" applyAlignment="1">
      <alignment horizontal="right" vertical="top"/>
    </xf>
    <xf numFmtId="168" fontId="3" fillId="0" borderId="0" xfId="1" applyNumberFormat="1" applyFont="1" applyAlignment="1">
      <alignment horizontal="right" vertical="top"/>
    </xf>
    <xf numFmtId="0" fontId="1" fillId="0" borderId="0" xfId="0" applyFont="1"/>
    <xf numFmtId="167" fontId="1" fillId="0" borderId="0" xfId="1" applyNumberFormat="1" applyFont="1" applyFill="1" applyAlignment="1">
      <alignment horizontal="right" vertical="top"/>
    </xf>
    <xf numFmtId="165" fontId="1" fillId="0" borderId="0" xfId="0" applyNumberFormat="1" applyFont="1"/>
    <xf numFmtId="0" fontId="5" fillId="0" borderId="0" xfId="0" applyFont="1"/>
    <xf numFmtId="0" fontId="0" fillId="0" borderId="0" xfId="0"/>
    <xf numFmtId="0" fontId="0" fillId="0" borderId="0" xfId="0"/>
    <xf numFmtId="0" fontId="3" fillId="0" borderId="0" xfId="0" applyFont="1"/>
    <xf numFmtId="0" fontId="1" fillId="0" borderId="0" xfId="0" applyFont="1" applyAlignment="1">
      <alignment horizontal="right"/>
    </xf>
    <xf numFmtId="165" fontId="1" fillId="0" borderId="0" xfId="1" applyNumberFormat="1" applyFont="1" applyAlignment="1">
      <alignment horizontal="right" vertical="top"/>
    </xf>
    <xf numFmtId="0" fontId="13" fillId="0" borderId="0" xfId="5"/>
    <xf numFmtId="0" fontId="1" fillId="0" borderId="0" xfId="0" applyFont="1" applyAlignment="1"/>
    <xf numFmtId="170" fontId="1" fillId="0" borderId="0" xfId="1" applyNumberFormat="1" applyFont="1" applyAlignment="1">
      <alignment horizontal="right" vertical="top"/>
    </xf>
    <xf numFmtId="167" fontId="1" fillId="0" borderId="0" xfId="1" applyNumberFormat="1" applyFont="1" applyAlignment="1">
      <alignment horizontal="right" vertical="top"/>
    </xf>
    <xf numFmtId="167" fontId="1" fillId="2" borderId="0" xfId="1" applyNumberFormat="1" applyFont="1" applyFill="1" applyAlignment="1">
      <alignment horizontal="right" vertical="top"/>
    </xf>
    <xf numFmtId="0" fontId="1" fillId="0" borderId="0" xfId="0" applyFont="1" applyFill="1"/>
    <xf numFmtId="0" fontId="1" fillId="0" borderId="0" xfId="0" applyFont="1" applyFill="1" applyAlignment="1"/>
    <xf numFmtId="0" fontId="1" fillId="0" borderId="0" xfId="0" applyFont="1" applyFill="1" applyAlignment="1">
      <alignment horizontal="left"/>
    </xf>
    <xf numFmtId="165" fontId="1" fillId="0" borderId="0" xfId="0" applyNumberFormat="1" applyFont="1" applyFill="1"/>
    <xf numFmtId="0" fontId="1" fillId="0" borderId="0" xfId="0" applyFont="1" applyFill="1" applyAlignment="1">
      <alignment horizontal="right"/>
    </xf>
    <xf numFmtId="171" fontId="1" fillId="0" borderId="0" xfId="0" applyNumberFormat="1" applyFont="1" applyFill="1"/>
    <xf numFmtId="170" fontId="1" fillId="0" borderId="0" xfId="1" applyNumberFormat="1" applyFont="1" applyFill="1" applyAlignment="1">
      <alignment horizontal="right" vertical="top"/>
    </xf>
    <xf numFmtId="43" fontId="1" fillId="0" borderId="0" xfId="0" applyNumberFormat="1" applyFont="1" applyFill="1"/>
    <xf numFmtId="0" fontId="0" fillId="0" borderId="0" xfId="0" applyAlignment="1"/>
    <xf numFmtId="168" fontId="1" fillId="0" borderId="0" xfId="1" applyNumberFormat="1" applyFont="1" applyFill="1" applyAlignment="1">
      <alignment horizontal="right" vertical="top"/>
    </xf>
    <xf numFmtId="0" fontId="1" fillId="0" borderId="0" xfId="3" applyFont="1" applyFill="1"/>
    <xf numFmtId="0" fontId="1" fillId="0" borderId="0" xfId="3" applyFont="1" applyFill="1" applyAlignment="1">
      <alignment horizontal="left" wrapText="1"/>
    </xf>
    <xf numFmtId="0" fontId="1" fillId="0" borderId="0" xfId="3" applyFont="1" applyFill="1" applyAlignment="1">
      <alignment horizontal="right"/>
    </xf>
    <xf numFmtId="0" fontId="15" fillId="0" borderId="0" xfId="0" applyFont="1" applyAlignment="1">
      <alignment vertical="center"/>
    </xf>
    <xf numFmtId="171" fontId="3" fillId="0" borderId="0" xfId="0" applyNumberFormat="1" applyFont="1" applyAlignment="1">
      <alignment horizontal="right"/>
    </xf>
    <xf numFmtId="0" fontId="1" fillId="0" borderId="0" xfId="0" applyFont="1" applyFill="1"/>
    <xf numFmtId="0" fontId="3" fillId="0" borderId="0" xfId="0" applyFont="1"/>
    <xf numFmtId="0" fontId="1" fillId="0" borderId="0" xfId="0" applyFont="1"/>
    <xf numFmtId="171" fontId="3" fillId="0" borderId="0" xfId="0" applyNumberFormat="1" applyFont="1"/>
    <xf numFmtId="168" fontId="1" fillId="0" borderId="0" xfId="1" applyNumberFormat="1" applyFont="1" applyAlignment="1">
      <alignment horizontal="right" vertical="top"/>
    </xf>
    <xf numFmtId="171" fontId="1" fillId="0" borderId="0" xfId="1" applyNumberFormat="1" applyFont="1" applyAlignment="1">
      <alignment horizontal="right" vertical="top"/>
    </xf>
    <xf numFmtId="171" fontId="1" fillId="0" borderId="0" xfId="0" applyNumberFormat="1" applyFont="1"/>
    <xf numFmtId="171" fontId="3" fillId="0" borderId="0" xfId="1" applyNumberFormat="1" applyFont="1" applyAlignment="1">
      <alignment horizontal="right" vertical="top"/>
    </xf>
    <xf numFmtId="0" fontId="1" fillId="0" borderId="0" xfId="0" applyFont="1" applyAlignment="1">
      <alignment horizontal="right"/>
    </xf>
    <xf numFmtId="171" fontId="1" fillId="0" borderId="0" xfId="0" applyNumberFormat="1" applyFont="1" applyAlignment="1">
      <alignment horizontal="right"/>
    </xf>
    <xf numFmtId="0" fontId="3" fillId="0" borderId="0" xfId="0" applyFont="1"/>
    <xf numFmtId="0" fontId="1" fillId="0" borderId="0" xfId="0" applyFont="1"/>
    <xf numFmtId="168" fontId="1" fillId="0" borderId="0" xfId="1" applyNumberFormat="1" applyFont="1" applyAlignment="1">
      <alignment horizontal="right" vertical="top"/>
    </xf>
    <xf numFmtId="165" fontId="1" fillId="0" borderId="0" xfId="0" applyNumberFormat="1" applyFont="1"/>
    <xf numFmtId="165" fontId="1" fillId="0" borderId="0" xfId="1" applyNumberFormat="1" applyFont="1" applyAlignment="1">
      <alignment horizontal="right" vertical="top"/>
    </xf>
    <xf numFmtId="165" fontId="3" fillId="0" borderId="0" xfId="1" applyNumberFormat="1" applyFont="1" applyAlignment="1">
      <alignment horizontal="right" vertical="top"/>
    </xf>
    <xf numFmtId="165" fontId="3" fillId="0" borderId="0" xfId="0" applyNumberFormat="1" applyFont="1"/>
    <xf numFmtId="168" fontId="1" fillId="0" borderId="0" xfId="1" applyNumberFormat="1" applyFont="1" applyAlignment="1">
      <alignment horizontal="right" vertical="top"/>
    </xf>
    <xf numFmtId="168" fontId="3" fillId="0" borderId="0" xfId="1" applyNumberFormat="1" applyFont="1" applyAlignment="1">
      <alignment horizontal="right" vertical="top"/>
    </xf>
    <xf numFmtId="0" fontId="1" fillId="0" borderId="0" xfId="3" applyFont="1"/>
    <xf numFmtId="0" fontId="3" fillId="0" borderId="0" xfId="3" applyFont="1"/>
    <xf numFmtId="170" fontId="1" fillId="0" borderId="0" xfId="1" applyNumberFormat="1" applyFont="1" applyFill="1" applyAlignment="1">
      <alignment horizontal="right" vertical="top"/>
    </xf>
    <xf numFmtId="0" fontId="1" fillId="0" borderId="0" xfId="0" applyFont="1" applyFill="1"/>
    <xf numFmtId="167" fontId="1" fillId="0" borderId="0" xfId="1" applyNumberFormat="1" applyFont="1" applyFill="1" applyAlignment="1">
      <alignment horizontal="right" vertical="top"/>
    </xf>
    <xf numFmtId="0" fontId="1" fillId="0" borderId="0" xfId="0" applyFont="1" applyFill="1"/>
    <xf numFmtId="0" fontId="1" fillId="0" borderId="0" xfId="0" applyFont="1" applyFill="1"/>
    <xf numFmtId="0" fontId="1" fillId="0" borderId="0" xfId="0" applyFont="1"/>
    <xf numFmtId="167" fontId="1" fillId="0" borderId="0" xfId="1" applyNumberFormat="1" applyFont="1" applyAlignment="1">
      <alignment horizontal="right" vertical="top"/>
    </xf>
    <xf numFmtId="170" fontId="3" fillId="0" borderId="0" xfId="1" applyNumberFormat="1" applyFont="1" applyAlignment="1">
      <alignment horizontal="right" vertical="top"/>
    </xf>
    <xf numFmtId="0" fontId="1" fillId="0" borderId="0" xfId="0" applyFont="1"/>
    <xf numFmtId="171" fontId="3" fillId="0" borderId="0" xfId="0" applyNumberFormat="1" applyFont="1"/>
    <xf numFmtId="167" fontId="3" fillId="0" borderId="0" xfId="1" applyNumberFormat="1" applyFont="1" applyAlignment="1">
      <alignment horizontal="right" vertical="top"/>
    </xf>
    <xf numFmtId="167" fontId="1" fillId="0" borderId="0" xfId="1" applyNumberFormat="1" applyFont="1" applyAlignment="1">
      <alignment horizontal="right" vertical="top"/>
    </xf>
    <xf numFmtId="0" fontId="0" fillId="0" borderId="0" xfId="0"/>
    <xf numFmtId="0" fontId="1" fillId="0" borderId="0" xfId="0" applyFont="1"/>
    <xf numFmtId="170" fontId="3" fillId="0" borderId="0" xfId="1" applyNumberFormat="1" applyFont="1" applyFill="1" applyAlignment="1">
      <alignment horizontal="right" vertical="top"/>
    </xf>
    <xf numFmtId="170" fontId="1" fillId="0" borderId="0" xfId="1" applyNumberFormat="1" applyFont="1" applyFill="1" applyAlignment="1">
      <alignment horizontal="right" vertical="top"/>
    </xf>
    <xf numFmtId="0" fontId="1" fillId="0" borderId="0" xfId="0" applyFont="1" applyAlignment="1">
      <alignment horizontal="left"/>
    </xf>
    <xf numFmtId="0" fontId="1" fillId="2" borderId="0" xfId="0" applyFont="1" applyFill="1" applyAlignment="1">
      <alignment horizontal="left"/>
    </xf>
    <xf numFmtId="0" fontId="1" fillId="0" borderId="0" xfId="0" applyFont="1" applyFill="1" applyAlignment="1">
      <alignment horizontal="left"/>
    </xf>
    <xf numFmtId="0" fontId="1" fillId="0" borderId="0" xfId="0" applyFont="1" applyFill="1" applyAlignment="1">
      <alignment horizontal="left" wrapText="1"/>
    </xf>
    <xf numFmtId="0" fontId="1" fillId="0" borderId="0" xfId="3" applyFont="1" applyFill="1" applyAlignment="1">
      <alignment horizontal="left"/>
    </xf>
    <xf numFmtId="0" fontId="1" fillId="0" borderId="0" xfId="3" applyFont="1" applyFill="1" applyAlignment="1">
      <alignment horizontal="left" wrapText="1"/>
    </xf>
    <xf numFmtId="0" fontId="1" fillId="0" borderId="0" xfId="3" applyFont="1" applyAlignment="1">
      <alignment horizontal="left"/>
    </xf>
    <xf numFmtId="0" fontId="1" fillId="0" borderId="0" xfId="0" applyFont="1" applyFill="1" applyAlignment="1"/>
  </cellXfs>
  <cellStyles count="9">
    <cellStyle name="AAA" xfId="1"/>
    <cellStyle name="Euro" xfId="2"/>
    <cellStyle name="Hyperlink" xfId="5" builtinId="8"/>
    <cellStyle name="Standard" xfId="0" builtinId="0"/>
    <cellStyle name="Standard 2" xfId="3"/>
    <cellStyle name="Standard 2 2" xfId="6"/>
    <cellStyle name="Standard 3" xfId="4"/>
    <cellStyle name="Standard 3 2" xfId="7"/>
    <cellStyle name="Standard 4"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CH"/>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545309323896704E-2"/>
          <c:y val="2.8252405949256341E-2"/>
          <c:w val="0.63918030146729177"/>
          <c:h val="0.89719889180519097"/>
        </c:manualLayout>
      </c:layout>
      <c:barChart>
        <c:barDir val="col"/>
        <c:grouping val="clustered"/>
        <c:varyColors val="0"/>
        <c:ser>
          <c:idx val="0"/>
          <c:order val="0"/>
          <c:tx>
            <c:strRef>
              <c:f>'Einnahmen und Ausgaben'!$A$2</c:f>
              <c:strCache>
                <c:ptCount val="1"/>
                <c:pt idx="0">
                  <c:v>Einnahmen</c:v>
                </c:pt>
              </c:strCache>
            </c:strRef>
          </c:tx>
          <c:invertIfNegative val="0"/>
          <c:cat>
            <c:numRef>
              <c:f>'Einnahmen und Ausgaben'!$C$1:$G$1</c:f>
              <c:numCache>
                <c:formatCode>General</c:formatCode>
                <c:ptCount val="5"/>
                <c:pt idx="0">
                  <c:v>2014</c:v>
                </c:pt>
                <c:pt idx="1">
                  <c:v>2015</c:v>
                </c:pt>
                <c:pt idx="2">
                  <c:v>2016</c:v>
                </c:pt>
                <c:pt idx="3">
                  <c:v>2017</c:v>
                </c:pt>
                <c:pt idx="4">
                  <c:v>2018</c:v>
                </c:pt>
              </c:numCache>
            </c:numRef>
          </c:cat>
          <c:val>
            <c:numRef>
              <c:f>'Einnahmen und Ausgaben'!$C$2:$G$2</c:f>
              <c:numCache>
                <c:formatCode>_ * #,##0.0;_ * \-#,##0.0;_ * "-";_ @</c:formatCode>
                <c:ptCount val="5"/>
                <c:pt idx="0">
                  <c:v>1634</c:v>
                </c:pt>
                <c:pt idx="1">
                  <c:v>1692.6</c:v>
                </c:pt>
                <c:pt idx="2">
                  <c:v>1688.7</c:v>
                </c:pt>
                <c:pt idx="3">
                  <c:v>1711.7</c:v>
                </c:pt>
                <c:pt idx="4">
                  <c:v>1751</c:v>
                </c:pt>
              </c:numCache>
            </c:numRef>
          </c:val>
        </c:ser>
        <c:ser>
          <c:idx val="1"/>
          <c:order val="1"/>
          <c:tx>
            <c:strRef>
              <c:f>'Einnahmen und Ausgaben'!$A$3</c:f>
              <c:strCache>
                <c:ptCount val="1"/>
                <c:pt idx="0">
                  <c:v>Ausgaben</c:v>
                </c:pt>
              </c:strCache>
            </c:strRef>
          </c:tx>
          <c:invertIfNegative val="0"/>
          <c:cat>
            <c:numRef>
              <c:f>'Einnahmen und Ausgaben'!$C$1:$G$1</c:f>
              <c:numCache>
                <c:formatCode>General</c:formatCode>
                <c:ptCount val="5"/>
                <c:pt idx="0">
                  <c:v>2014</c:v>
                </c:pt>
                <c:pt idx="1">
                  <c:v>2015</c:v>
                </c:pt>
                <c:pt idx="2">
                  <c:v>2016</c:v>
                </c:pt>
                <c:pt idx="3">
                  <c:v>2017</c:v>
                </c:pt>
                <c:pt idx="4">
                  <c:v>2018</c:v>
                </c:pt>
              </c:numCache>
            </c:numRef>
          </c:cat>
          <c:val>
            <c:numRef>
              <c:f>'Einnahmen und Ausgaben'!$C$3:$G$3</c:f>
              <c:numCache>
                <c:formatCode>_ * #,##0.0;_ * \-#,##0.0;_ * "-";_ @</c:formatCode>
                <c:ptCount val="5"/>
                <c:pt idx="0">
                  <c:v>1491.9</c:v>
                </c:pt>
                <c:pt idx="1">
                  <c:v>1465.3</c:v>
                </c:pt>
                <c:pt idx="2">
                  <c:v>1492.6</c:v>
                </c:pt>
                <c:pt idx="3">
                  <c:v>1523</c:v>
                </c:pt>
                <c:pt idx="4">
                  <c:v>1551.3</c:v>
                </c:pt>
              </c:numCache>
            </c:numRef>
          </c:val>
        </c:ser>
        <c:ser>
          <c:idx val="2"/>
          <c:order val="2"/>
          <c:tx>
            <c:strRef>
              <c:f>'Einnahmen und Ausgaben'!$A$4</c:f>
              <c:strCache>
                <c:ptCount val="1"/>
                <c:pt idx="0">
                  <c:v>Finanzierungssaldo (+ Überschuss)/(- Defizit)</c:v>
                </c:pt>
              </c:strCache>
            </c:strRef>
          </c:tx>
          <c:invertIfNegative val="0"/>
          <c:cat>
            <c:numRef>
              <c:f>'Einnahmen und Ausgaben'!$C$1:$G$1</c:f>
              <c:numCache>
                <c:formatCode>General</c:formatCode>
                <c:ptCount val="5"/>
                <c:pt idx="0">
                  <c:v>2014</c:v>
                </c:pt>
                <c:pt idx="1">
                  <c:v>2015</c:v>
                </c:pt>
                <c:pt idx="2">
                  <c:v>2016</c:v>
                </c:pt>
                <c:pt idx="3">
                  <c:v>2017</c:v>
                </c:pt>
                <c:pt idx="4">
                  <c:v>2018</c:v>
                </c:pt>
              </c:numCache>
            </c:numRef>
          </c:cat>
          <c:val>
            <c:numRef>
              <c:f>'Einnahmen und Ausgaben'!$C$4:$G$4</c:f>
              <c:numCache>
                <c:formatCode>_ * #,##0.0;_ * \-#,##0.0;_ * "-";_ @</c:formatCode>
                <c:ptCount val="5"/>
                <c:pt idx="0">
                  <c:v>142.1</c:v>
                </c:pt>
                <c:pt idx="1">
                  <c:v>227.3</c:v>
                </c:pt>
                <c:pt idx="2">
                  <c:v>196.1</c:v>
                </c:pt>
                <c:pt idx="3">
                  <c:v>188.7</c:v>
                </c:pt>
                <c:pt idx="4">
                  <c:v>199.7</c:v>
                </c:pt>
              </c:numCache>
            </c:numRef>
          </c:val>
        </c:ser>
        <c:dLbls>
          <c:showLegendKey val="0"/>
          <c:showVal val="0"/>
          <c:showCatName val="0"/>
          <c:showSerName val="0"/>
          <c:showPercent val="0"/>
          <c:showBubbleSize val="0"/>
        </c:dLbls>
        <c:gapWidth val="150"/>
        <c:axId val="265037312"/>
        <c:axId val="265038848"/>
      </c:barChart>
      <c:catAx>
        <c:axId val="265037312"/>
        <c:scaling>
          <c:orientation val="minMax"/>
        </c:scaling>
        <c:delete val="0"/>
        <c:axPos val="b"/>
        <c:numFmt formatCode="General" sourceLinked="1"/>
        <c:majorTickMark val="out"/>
        <c:minorTickMark val="none"/>
        <c:tickLblPos val="nextTo"/>
        <c:crossAx val="265038848"/>
        <c:crosses val="autoZero"/>
        <c:auto val="1"/>
        <c:lblAlgn val="ctr"/>
        <c:lblOffset val="100"/>
        <c:noMultiLvlLbl val="0"/>
      </c:catAx>
      <c:valAx>
        <c:axId val="265038848"/>
        <c:scaling>
          <c:orientation val="minMax"/>
          <c:max val="2000"/>
          <c:min val="0"/>
        </c:scaling>
        <c:delete val="0"/>
        <c:axPos val="l"/>
        <c:majorGridlines/>
        <c:numFmt formatCode="#,##0" sourceLinked="0"/>
        <c:majorTickMark val="out"/>
        <c:minorTickMark val="none"/>
        <c:tickLblPos val="nextTo"/>
        <c:crossAx val="265037312"/>
        <c:crosses val="autoZero"/>
        <c:crossBetween val="between"/>
        <c:majorUnit val="500"/>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CH"/>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698220840476127E-2"/>
          <c:y val="4.9509563812884592E-2"/>
          <c:w val="0.64553253721513593"/>
          <c:h val="0.85215530332955869"/>
        </c:manualLayout>
      </c:layout>
      <c:barChart>
        <c:barDir val="col"/>
        <c:grouping val="clustered"/>
        <c:varyColors val="0"/>
        <c:ser>
          <c:idx val="0"/>
          <c:order val="0"/>
          <c:tx>
            <c:strRef>
              <c:f>'Einnahmen und Ausgaben'!$B$24</c:f>
              <c:strCache>
                <c:ptCount val="1"/>
                <c:pt idx="0">
                  <c:v>Konsolidierte Einnahmen</c:v>
                </c:pt>
              </c:strCache>
            </c:strRef>
          </c:tx>
          <c:invertIfNegative val="0"/>
          <c:cat>
            <c:numRef>
              <c:f>'Einnahmen und Ausgaben'!$C$23:$G$23</c:f>
              <c:numCache>
                <c:formatCode>General</c:formatCode>
                <c:ptCount val="5"/>
                <c:pt idx="0">
                  <c:v>2014</c:v>
                </c:pt>
                <c:pt idx="1">
                  <c:v>2015</c:v>
                </c:pt>
                <c:pt idx="2">
                  <c:v>2016</c:v>
                </c:pt>
                <c:pt idx="3">
                  <c:v>2017</c:v>
                </c:pt>
                <c:pt idx="4">
                  <c:v>2018</c:v>
                </c:pt>
              </c:numCache>
            </c:numRef>
          </c:cat>
          <c:val>
            <c:numRef>
              <c:f>'Einnahmen und Ausgaben'!$C$24:$G$24</c:f>
              <c:numCache>
                <c:formatCode>0.0</c:formatCode>
                <c:ptCount val="5"/>
                <c:pt idx="0">
                  <c:v>1410</c:v>
                </c:pt>
                <c:pt idx="1">
                  <c:v>1477.6</c:v>
                </c:pt>
                <c:pt idx="2">
                  <c:v>1471.3</c:v>
                </c:pt>
                <c:pt idx="3">
                  <c:v>1494</c:v>
                </c:pt>
                <c:pt idx="4">
                  <c:v>1562</c:v>
                </c:pt>
              </c:numCache>
            </c:numRef>
          </c:val>
        </c:ser>
        <c:ser>
          <c:idx val="1"/>
          <c:order val="1"/>
          <c:tx>
            <c:strRef>
              <c:f>'Einnahmen und Ausgaben'!$B$25</c:f>
              <c:strCache>
                <c:ptCount val="1"/>
                <c:pt idx="0">
                  <c:v>Konsolidierte Ausgaben</c:v>
                </c:pt>
              </c:strCache>
            </c:strRef>
          </c:tx>
          <c:invertIfNegative val="0"/>
          <c:cat>
            <c:numRef>
              <c:f>'Einnahmen und Ausgaben'!$C$23:$G$23</c:f>
              <c:numCache>
                <c:formatCode>General</c:formatCode>
                <c:ptCount val="5"/>
                <c:pt idx="0">
                  <c:v>2014</c:v>
                </c:pt>
                <c:pt idx="1">
                  <c:v>2015</c:v>
                </c:pt>
                <c:pt idx="2">
                  <c:v>2016</c:v>
                </c:pt>
                <c:pt idx="3">
                  <c:v>2017</c:v>
                </c:pt>
                <c:pt idx="4">
                  <c:v>2018</c:v>
                </c:pt>
              </c:numCache>
            </c:numRef>
          </c:cat>
          <c:val>
            <c:numRef>
              <c:f>'Einnahmen und Ausgaben'!$C$25:$G$25</c:f>
              <c:numCache>
                <c:formatCode>0.0</c:formatCode>
                <c:ptCount val="5"/>
                <c:pt idx="0">
                  <c:v>1267.9000000000001</c:v>
                </c:pt>
                <c:pt idx="1">
                  <c:v>1250.3</c:v>
                </c:pt>
                <c:pt idx="2">
                  <c:v>1275.2</c:v>
                </c:pt>
                <c:pt idx="3">
                  <c:v>1305.3</c:v>
                </c:pt>
                <c:pt idx="4">
                  <c:v>1362.3</c:v>
                </c:pt>
              </c:numCache>
            </c:numRef>
          </c:val>
        </c:ser>
        <c:ser>
          <c:idx val="2"/>
          <c:order val="2"/>
          <c:tx>
            <c:strRef>
              <c:f>'Einnahmen und Ausgaben'!$B$26</c:f>
              <c:strCache>
                <c:ptCount val="1"/>
                <c:pt idx="0">
                  <c:v>Finanzierungssaldo (+ Überschuss)/(- Defizit)</c:v>
                </c:pt>
              </c:strCache>
            </c:strRef>
          </c:tx>
          <c:invertIfNegative val="0"/>
          <c:cat>
            <c:numRef>
              <c:f>'Einnahmen und Ausgaben'!$C$23:$G$23</c:f>
              <c:numCache>
                <c:formatCode>General</c:formatCode>
                <c:ptCount val="5"/>
                <c:pt idx="0">
                  <c:v>2014</c:v>
                </c:pt>
                <c:pt idx="1">
                  <c:v>2015</c:v>
                </c:pt>
                <c:pt idx="2">
                  <c:v>2016</c:v>
                </c:pt>
                <c:pt idx="3">
                  <c:v>2017</c:v>
                </c:pt>
                <c:pt idx="4">
                  <c:v>2018</c:v>
                </c:pt>
              </c:numCache>
            </c:numRef>
          </c:cat>
          <c:val>
            <c:numRef>
              <c:f>'Einnahmen und Ausgaben'!$C$26:$G$26</c:f>
              <c:numCache>
                <c:formatCode>_ * #,##0.0;_ * \-#,##0.0;_ * "-";_ @</c:formatCode>
                <c:ptCount val="5"/>
                <c:pt idx="0">
                  <c:v>282.60000000000002</c:v>
                </c:pt>
                <c:pt idx="1">
                  <c:v>211.1</c:v>
                </c:pt>
                <c:pt idx="2">
                  <c:v>217.4</c:v>
                </c:pt>
                <c:pt idx="3">
                  <c:v>217.8</c:v>
                </c:pt>
                <c:pt idx="4">
                  <c:v>199.7</c:v>
                </c:pt>
              </c:numCache>
            </c:numRef>
          </c:val>
        </c:ser>
        <c:dLbls>
          <c:showLegendKey val="0"/>
          <c:showVal val="0"/>
          <c:showCatName val="0"/>
          <c:showSerName val="0"/>
          <c:showPercent val="0"/>
          <c:showBubbleSize val="0"/>
        </c:dLbls>
        <c:gapWidth val="150"/>
        <c:axId val="266420224"/>
        <c:axId val="266421760"/>
      </c:barChart>
      <c:catAx>
        <c:axId val="266420224"/>
        <c:scaling>
          <c:orientation val="minMax"/>
        </c:scaling>
        <c:delete val="0"/>
        <c:axPos val="b"/>
        <c:numFmt formatCode="General" sourceLinked="1"/>
        <c:majorTickMark val="out"/>
        <c:minorTickMark val="none"/>
        <c:tickLblPos val="nextTo"/>
        <c:crossAx val="266421760"/>
        <c:crosses val="autoZero"/>
        <c:auto val="1"/>
        <c:lblAlgn val="ctr"/>
        <c:lblOffset val="100"/>
        <c:noMultiLvlLbl val="0"/>
      </c:catAx>
      <c:valAx>
        <c:axId val="266421760"/>
        <c:scaling>
          <c:orientation val="minMax"/>
          <c:max val="2000"/>
          <c:min val="0"/>
        </c:scaling>
        <c:delete val="0"/>
        <c:axPos val="l"/>
        <c:majorGridlines/>
        <c:numFmt formatCode="0" sourceLinked="0"/>
        <c:majorTickMark val="out"/>
        <c:minorTickMark val="none"/>
        <c:tickLblPos val="nextTo"/>
        <c:crossAx val="266420224"/>
        <c:crosses val="autoZero"/>
        <c:crossBetween val="between"/>
        <c:majorUnit val="500"/>
      </c:valAx>
    </c:plotArea>
    <c:legend>
      <c:legendPos val="r"/>
      <c:layout>
        <c:manualLayout>
          <c:xMode val="edge"/>
          <c:yMode val="edge"/>
          <c:x val="0.73669078265585808"/>
          <c:y val="0.2982217189406508"/>
          <c:w val="0.26330921734414192"/>
          <c:h val="0.40355621099202066"/>
        </c:manualLayout>
      </c:layout>
      <c:overlay val="0"/>
    </c:legend>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CH"/>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2017</a:t>
            </a:r>
          </a:p>
        </c:rich>
      </c:tx>
      <c:layout>
        <c:manualLayout>
          <c:xMode val="edge"/>
          <c:yMode val="edge"/>
          <c:x val="0.62430555555555556"/>
          <c:y val="0.12037037037037036"/>
        </c:manualLayout>
      </c:layout>
      <c:overlay val="0"/>
    </c:title>
    <c:autoTitleDeleted val="0"/>
    <c:plotArea>
      <c:layout/>
      <c:pieChart>
        <c:varyColors val="1"/>
        <c:ser>
          <c:idx val="0"/>
          <c:order val="0"/>
          <c:tx>
            <c:strRef>
              <c:f>'Struktur Ausgaben'!$B$2</c:f>
              <c:strCache>
                <c:ptCount val="1"/>
                <c:pt idx="0">
                  <c:v>2017</c:v>
                </c:pt>
              </c:strCache>
            </c:strRef>
          </c:tx>
          <c:dLbls>
            <c:showLegendKey val="0"/>
            <c:showVal val="1"/>
            <c:showCatName val="0"/>
            <c:showSerName val="0"/>
            <c:showPercent val="0"/>
            <c:showBubbleSize val="0"/>
            <c:showLeaderLines val="1"/>
          </c:dLbls>
          <c:cat>
            <c:strRef>
              <c:f>'Struktur Ausgaben'!$A$3:$A$11</c:f>
              <c:strCache>
                <c:ptCount val="9"/>
                <c:pt idx="0">
                  <c:v>Allgemeine öffentliche Verwaltung</c:v>
                </c:pt>
                <c:pt idx="1">
                  <c:v>Öffentliche Ordnung und Sicherheit</c:v>
                </c:pt>
                <c:pt idx="2">
                  <c:v>Wirtschaftliche Angelegenheiten</c:v>
                </c:pt>
                <c:pt idx="3">
                  <c:v>Umweltschutz</c:v>
                </c:pt>
                <c:pt idx="4">
                  <c:v>Wohnungswesen und kommunale Einrichtungen</c:v>
                </c:pt>
                <c:pt idx="5">
                  <c:v>Gesundheitswesen</c:v>
                </c:pt>
                <c:pt idx="6">
                  <c:v>Freizeitgestaltung, Sport, Kultur und Religion</c:v>
                </c:pt>
                <c:pt idx="7">
                  <c:v>Bildungswesen</c:v>
                </c:pt>
                <c:pt idx="8">
                  <c:v>Soziale Sicherung</c:v>
                </c:pt>
              </c:strCache>
            </c:strRef>
          </c:cat>
          <c:val>
            <c:numRef>
              <c:f>'Struktur Ausgaben'!$B$3:$B$11</c:f>
              <c:numCache>
                <c:formatCode>0.0%</c:formatCode>
                <c:ptCount val="9"/>
                <c:pt idx="0">
                  <c:v>0.17522640098942979</c:v>
                </c:pt>
                <c:pt idx="1">
                  <c:v>4.0722420069462389E-2</c:v>
                </c:pt>
                <c:pt idx="2">
                  <c:v>9.5659857583094823E-2</c:v>
                </c:pt>
                <c:pt idx="3">
                  <c:v>3.7648952602167426E-2</c:v>
                </c:pt>
                <c:pt idx="4">
                  <c:v>3.7491530980744378E-3</c:v>
                </c:pt>
                <c:pt idx="5">
                  <c:v>2.1599111508910258E-2</c:v>
                </c:pt>
                <c:pt idx="6">
                  <c:v>5.6484738387578358E-2</c:v>
                </c:pt>
                <c:pt idx="7">
                  <c:v>0.15812480615921468</c:v>
                </c:pt>
                <c:pt idx="8">
                  <c:v>0.41078455960206783</c:v>
                </c:pt>
              </c:numCache>
            </c:numRef>
          </c:val>
        </c:ser>
        <c:dLbls>
          <c:showLegendKey val="0"/>
          <c:showVal val="0"/>
          <c:showCatName val="0"/>
          <c:showSerName val="0"/>
          <c:showPercent val="0"/>
          <c:showBubbleSize val="0"/>
          <c:showLeaderLines val="1"/>
        </c:dLbls>
        <c:firstSliceAng val="0"/>
      </c:pieChart>
    </c:plotArea>
    <c:legend>
      <c:legendPos val="l"/>
      <c:layout>
        <c:manualLayout>
          <c:xMode val="edge"/>
          <c:yMode val="edge"/>
          <c:x val="1.6666666666666666E-2"/>
          <c:y val="5.5701370662000586E-2"/>
          <c:w val="0.43055555555555558"/>
          <c:h val="0.91625947798191898"/>
        </c:manualLayout>
      </c:layout>
      <c:overlay val="0"/>
    </c:legend>
    <c:plotVisOnly val="1"/>
    <c:dispBlanksAs val="gap"/>
    <c:showDLblsOverMax val="0"/>
  </c:chart>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CH"/>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a:t>2018</a:t>
            </a:r>
          </a:p>
        </c:rich>
      </c:tx>
      <c:layout>
        <c:manualLayout>
          <c:xMode val="edge"/>
          <c:yMode val="edge"/>
          <c:x val="0.38575242814005084"/>
          <c:y val="9.7222222222222224E-2"/>
        </c:manualLayout>
      </c:layout>
      <c:overlay val="0"/>
    </c:title>
    <c:autoTitleDeleted val="0"/>
    <c:plotArea>
      <c:layout/>
      <c:pieChart>
        <c:varyColors val="1"/>
        <c:ser>
          <c:idx val="0"/>
          <c:order val="0"/>
          <c:tx>
            <c:strRef>
              <c:f>'Struktur Ausgaben'!$C$2</c:f>
              <c:strCache>
                <c:ptCount val="1"/>
                <c:pt idx="0">
                  <c:v>2018</c:v>
                </c:pt>
              </c:strCache>
            </c:strRef>
          </c:tx>
          <c:dLbls>
            <c:showLegendKey val="0"/>
            <c:showVal val="1"/>
            <c:showCatName val="0"/>
            <c:showSerName val="0"/>
            <c:showPercent val="0"/>
            <c:showBubbleSize val="0"/>
            <c:showLeaderLines val="1"/>
          </c:dLbls>
          <c:cat>
            <c:strRef>
              <c:f>'Struktur Ausgaben'!$A$3:$A$11</c:f>
              <c:strCache>
                <c:ptCount val="9"/>
                <c:pt idx="0">
                  <c:v>Allgemeine öffentliche Verwaltung</c:v>
                </c:pt>
                <c:pt idx="1">
                  <c:v>Öffentliche Ordnung und Sicherheit</c:v>
                </c:pt>
                <c:pt idx="2">
                  <c:v>Wirtschaftliche Angelegenheiten</c:v>
                </c:pt>
                <c:pt idx="3">
                  <c:v>Umweltschutz</c:v>
                </c:pt>
                <c:pt idx="4">
                  <c:v>Wohnungswesen und kommunale Einrichtungen</c:v>
                </c:pt>
                <c:pt idx="5">
                  <c:v>Gesundheitswesen</c:v>
                </c:pt>
                <c:pt idx="6">
                  <c:v>Freizeitgestaltung, Sport, Kultur und Religion</c:v>
                </c:pt>
                <c:pt idx="7">
                  <c:v>Bildungswesen</c:v>
                </c:pt>
                <c:pt idx="8">
                  <c:v>Soziale Sicherung</c:v>
                </c:pt>
              </c:strCache>
            </c:strRef>
          </c:cat>
          <c:val>
            <c:numRef>
              <c:f>'Struktur Ausgaben'!$C$3:$C$11</c:f>
              <c:numCache>
                <c:formatCode>0.0%</c:formatCode>
                <c:ptCount val="9"/>
                <c:pt idx="0">
                  <c:v>0.17536682034293466</c:v>
                </c:pt>
                <c:pt idx="1">
                  <c:v>4.3588489100266123E-2</c:v>
                </c:pt>
                <c:pt idx="2">
                  <c:v>9.7932474687316556E-2</c:v>
                </c:pt>
                <c:pt idx="3">
                  <c:v>3.4821247923192682E-2</c:v>
                </c:pt>
                <c:pt idx="4">
                  <c:v>5.2657758917171883E-3</c:v>
                </c:pt>
                <c:pt idx="5">
                  <c:v>2.4668219083611859E-2</c:v>
                </c:pt>
                <c:pt idx="6">
                  <c:v>5.3428592586896133E-2</c:v>
                </c:pt>
                <c:pt idx="7">
                  <c:v>0.16414498252934007</c:v>
                </c:pt>
                <c:pt idx="8">
                  <c:v>0.40078339782893935</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de-CH"/>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'Art Einnahmen'!$A$3</c:f>
              <c:strCache>
                <c:ptCount val="1"/>
                <c:pt idx="0">
                  <c:v>Steuern</c:v>
                </c:pt>
              </c:strCache>
            </c:strRef>
          </c:tx>
          <c:invertIfNegative val="0"/>
          <c:cat>
            <c:numRef>
              <c:f>'Art Einnahmen'!$C$2:$G$2</c:f>
              <c:numCache>
                <c:formatCode>General</c:formatCode>
                <c:ptCount val="5"/>
                <c:pt idx="0">
                  <c:v>2014</c:v>
                </c:pt>
                <c:pt idx="1">
                  <c:v>2015</c:v>
                </c:pt>
                <c:pt idx="2">
                  <c:v>2016</c:v>
                </c:pt>
                <c:pt idx="3">
                  <c:v>2017</c:v>
                </c:pt>
                <c:pt idx="4">
                  <c:v>2018</c:v>
                </c:pt>
              </c:numCache>
            </c:numRef>
          </c:cat>
          <c:val>
            <c:numRef>
              <c:f>'Art Einnahmen'!$C$3:$G$3</c:f>
              <c:numCache>
                <c:formatCode>0.0%</c:formatCode>
                <c:ptCount val="5"/>
                <c:pt idx="0">
                  <c:v>0.48421052631578948</c:v>
                </c:pt>
                <c:pt idx="1">
                  <c:v>0.51890582535743823</c:v>
                </c:pt>
                <c:pt idx="2">
                  <c:v>0.5116361698347841</c:v>
                </c:pt>
                <c:pt idx="3">
                  <c:v>0.51083717941228013</c:v>
                </c:pt>
                <c:pt idx="4">
                  <c:v>0.52741290691033693</c:v>
                </c:pt>
              </c:numCache>
            </c:numRef>
          </c:val>
        </c:ser>
        <c:ser>
          <c:idx val="1"/>
          <c:order val="1"/>
          <c:tx>
            <c:strRef>
              <c:f>'Art Einnahmen'!$A$4</c:f>
              <c:strCache>
                <c:ptCount val="1"/>
                <c:pt idx="0">
                  <c:v>Sozialbeiträge</c:v>
                </c:pt>
              </c:strCache>
            </c:strRef>
          </c:tx>
          <c:invertIfNegative val="0"/>
          <c:cat>
            <c:numRef>
              <c:f>'Art Einnahmen'!$C$2:$G$2</c:f>
              <c:numCache>
                <c:formatCode>General</c:formatCode>
                <c:ptCount val="5"/>
                <c:pt idx="0">
                  <c:v>2014</c:v>
                </c:pt>
                <c:pt idx="1">
                  <c:v>2015</c:v>
                </c:pt>
                <c:pt idx="2">
                  <c:v>2016</c:v>
                </c:pt>
                <c:pt idx="3">
                  <c:v>2017</c:v>
                </c:pt>
                <c:pt idx="4">
                  <c:v>2018</c:v>
                </c:pt>
              </c:numCache>
            </c:numRef>
          </c:cat>
          <c:val>
            <c:numRef>
              <c:f>'Art Einnahmen'!$C$4:$G$4</c:f>
              <c:numCache>
                <c:formatCode>0.0%</c:formatCode>
                <c:ptCount val="5"/>
                <c:pt idx="0">
                  <c:v>0.22215422276621788</c:v>
                </c:pt>
                <c:pt idx="1">
                  <c:v>0.21558548977903816</c:v>
                </c:pt>
                <c:pt idx="2">
                  <c:v>0.22170900692840645</c:v>
                </c:pt>
                <c:pt idx="3">
                  <c:v>0.21709411695974762</c:v>
                </c:pt>
                <c:pt idx="4">
                  <c:v>0.22347230154197603</c:v>
                </c:pt>
              </c:numCache>
            </c:numRef>
          </c:val>
        </c:ser>
        <c:ser>
          <c:idx val="2"/>
          <c:order val="2"/>
          <c:tx>
            <c:strRef>
              <c:f>'Art Einnahmen'!$A$5</c:f>
              <c:strCache>
                <c:ptCount val="1"/>
                <c:pt idx="0">
                  <c:v>Verkäufe</c:v>
                </c:pt>
              </c:strCache>
            </c:strRef>
          </c:tx>
          <c:invertIfNegative val="0"/>
          <c:cat>
            <c:numRef>
              <c:f>'Art Einnahmen'!$C$2:$G$2</c:f>
              <c:numCache>
                <c:formatCode>General</c:formatCode>
                <c:ptCount val="5"/>
                <c:pt idx="0">
                  <c:v>2014</c:v>
                </c:pt>
                <c:pt idx="1">
                  <c:v>2015</c:v>
                </c:pt>
                <c:pt idx="2">
                  <c:v>2016</c:v>
                </c:pt>
                <c:pt idx="3">
                  <c:v>2017</c:v>
                </c:pt>
                <c:pt idx="4">
                  <c:v>2018</c:v>
                </c:pt>
              </c:numCache>
            </c:numRef>
          </c:cat>
          <c:val>
            <c:numRef>
              <c:f>'Art Einnahmen'!$C$5:$G$5</c:f>
              <c:numCache>
                <c:formatCode>0.0%</c:formatCode>
                <c:ptCount val="5"/>
                <c:pt idx="0">
                  <c:v>7.356181150550796E-2</c:v>
                </c:pt>
                <c:pt idx="1">
                  <c:v>6.9478908188585611E-2</c:v>
                </c:pt>
                <c:pt idx="2">
                  <c:v>6.8810327470835556E-2</c:v>
                </c:pt>
                <c:pt idx="3">
                  <c:v>6.9988899924052106E-2</c:v>
                </c:pt>
                <c:pt idx="4">
                  <c:v>7.0474014848657909E-2</c:v>
                </c:pt>
              </c:numCache>
            </c:numRef>
          </c:val>
        </c:ser>
        <c:ser>
          <c:idx val="3"/>
          <c:order val="3"/>
          <c:tx>
            <c:strRef>
              <c:f>'Art Einnahmen'!$A$6</c:f>
              <c:strCache>
                <c:ptCount val="1"/>
                <c:pt idx="0">
                  <c:v>Sonstige laufende Einnahmen</c:v>
                </c:pt>
              </c:strCache>
            </c:strRef>
          </c:tx>
          <c:invertIfNegative val="0"/>
          <c:cat>
            <c:numRef>
              <c:f>'Art Einnahmen'!$C$2:$G$2</c:f>
              <c:numCache>
                <c:formatCode>General</c:formatCode>
                <c:ptCount val="5"/>
                <c:pt idx="0">
                  <c:v>2014</c:v>
                </c:pt>
                <c:pt idx="1">
                  <c:v>2015</c:v>
                </c:pt>
                <c:pt idx="2">
                  <c:v>2016</c:v>
                </c:pt>
                <c:pt idx="3">
                  <c:v>2017</c:v>
                </c:pt>
                <c:pt idx="4">
                  <c:v>2018</c:v>
                </c:pt>
              </c:numCache>
            </c:numRef>
          </c:cat>
          <c:val>
            <c:numRef>
              <c:f>'Art Einnahmen'!$C$6:$G$6</c:f>
              <c:numCache>
                <c:formatCode>0.0%</c:formatCode>
                <c:ptCount val="5"/>
                <c:pt idx="0">
                  <c:v>0.21854345165238678</c:v>
                </c:pt>
                <c:pt idx="1">
                  <c:v>0.19478908188585609</c:v>
                </c:pt>
                <c:pt idx="2">
                  <c:v>0.19618641558595371</c:v>
                </c:pt>
                <c:pt idx="3">
                  <c:v>0.20161243208506163</c:v>
                </c:pt>
                <c:pt idx="4">
                  <c:v>0.17772701313535122</c:v>
                </c:pt>
              </c:numCache>
            </c:numRef>
          </c:val>
        </c:ser>
        <c:ser>
          <c:idx val="4"/>
          <c:order val="4"/>
          <c:tx>
            <c:strRef>
              <c:f>'Art Einnahmen'!$A$7</c:f>
              <c:strCache>
                <c:ptCount val="1"/>
                <c:pt idx="0">
                  <c:v>Vermögenstransfereinnahmen</c:v>
                </c:pt>
              </c:strCache>
            </c:strRef>
          </c:tx>
          <c:invertIfNegative val="0"/>
          <c:cat>
            <c:numRef>
              <c:f>'Art Einnahmen'!$C$2:$G$2</c:f>
              <c:numCache>
                <c:formatCode>General</c:formatCode>
                <c:ptCount val="5"/>
                <c:pt idx="0">
                  <c:v>2014</c:v>
                </c:pt>
                <c:pt idx="1">
                  <c:v>2015</c:v>
                </c:pt>
                <c:pt idx="2">
                  <c:v>2016</c:v>
                </c:pt>
                <c:pt idx="3">
                  <c:v>2017</c:v>
                </c:pt>
                <c:pt idx="4">
                  <c:v>2018</c:v>
                </c:pt>
              </c:numCache>
            </c:numRef>
          </c:cat>
          <c:val>
            <c:numRef>
              <c:f>'Art Einnahmen'!$C$7:$G$7</c:f>
              <c:numCache>
                <c:formatCode>0.0%</c:formatCode>
                <c:ptCount val="5"/>
                <c:pt idx="0">
                  <c:v>1.5299877600979193E-3</c:v>
                </c:pt>
                <c:pt idx="1">
                  <c:v>1.2997754933238806E-3</c:v>
                </c:pt>
                <c:pt idx="2">
                  <c:v>1.6580801800201337E-3</c:v>
                </c:pt>
                <c:pt idx="3">
                  <c:v>4.089501665011392E-4</c:v>
                </c:pt>
                <c:pt idx="4">
                  <c:v>9.1376356367789836E-4</c:v>
                </c:pt>
              </c:numCache>
            </c:numRef>
          </c:val>
        </c:ser>
        <c:dLbls>
          <c:showLegendKey val="0"/>
          <c:showVal val="0"/>
          <c:showCatName val="0"/>
          <c:showSerName val="0"/>
          <c:showPercent val="0"/>
          <c:showBubbleSize val="0"/>
        </c:dLbls>
        <c:gapWidth val="150"/>
        <c:overlap val="100"/>
        <c:axId val="266584448"/>
        <c:axId val="266585984"/>
      </c:barChart>
      <c:catAx>
        <c:axId val="266584448"/>
        <c:scaling>
          <c:orientation val="minMax"/>
        </c:scaling>
        <c:delete val="0"/>
        <c:axPos val="b"/>
        <c:numFmt formatCode="General" sourceLinked="1"/>
        <c:majorTickMark val="out"/>
        <c:minorTickMark val="none"/>
        <c:tickLblPos val="nextTo"/>
        <c:crossAx val="266585984"/>
        <c:crosses val="autoZero"/>
        <c:auto val="1"/>
        <c:lblAlgn val="ctr"/>
        <c:lblOffset val="100"/>
        <c:noMultiLvlLbl val="0"/>
      </c:catAx>
      <c:valAx>
        <c:axId val="266585984"/>
        <c:scaling>
          <c:orientation val="minMax"/>
        </c:scaling>
        <c:delete val="0"/>
        <c:axPos val="l"/>
        <c:majorGridlines/>
        <c:numFmt formatCode="0%" sourceLinked="1"/>
        <c:majorTickMark val="out"/>
        <c:minorTickMark val="none"/>
        <c:tickLblPos val="nextTo"/>
        <c:crossAx val="266584448"/>
        <c:crosses val="autoZero"/>
        <c:crossBetween val="between"/>
      </c:valAx>
    </c:plotArea>
    <c:legend>
      <c:legendPos val="r"/>
      <c:layout>
        <c:manualLayout>
          <c:xMode val="edge"/>
          <c:yMode val="edge"/>
          <c:x val="0.59722222222222221"/>
          <c:y val="0.15085848643919511"/>
          <c:w val="0.39166666666666666"/>
          <c:h val="0.69828302712160983"/>
        </c:manualLayout>
      </c:layout>
      <c:overlay val="0"/>
    </c:legend>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de-CH"/>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Reinvermögen!$C$2</c:f>
              <c:strCache>
                <c:ptCount val="1"/>
                <c:pt idx="0">
                  <c:v>Landesebene</c:v>
                </c:pt>
              </c:strCache>
            </c:strRef>
          </c:tx>
          <c:invertIfNegative val="0"/>
          <c:cat>
            <c:numRef>
              <c:f>Reinvermögen!$A$4:$A$8</c:f>
              <c:numCache>
                <c:formatCode>General</c:formatCode>
                <c:ptCount val="5"/>
                <c:pt idx="0">
                  <c:v>2014</c:v>
                </c:pt>
                <c:pt idx="1">
                  <c:v>2015</c:v>
                </c:pt>
                <c:pt idx="2">
                  <c:v>2016</c:v>
                </c:pt>
                <c:pt idx="3">
                  <c:v>2017</c:v>
                </c:pt>
                <c:pt idx="4">
                  <c:v>2018</c:v>
                </c:pt>
              </c:numCache>
            </c:numRef>
          </c:cat>
          <c:val>
            <c:numRef>
              <c:f>Reinvermögen!$C$4:$C$8</c:f>
              <c:numCache>
                <c:formatCode>0.0</c:formatCode>
                <c:ptCount val="5"/>
                <c:pt idx="0">
                  <c:v>2368.6</c:v>
                </c:pt>
                <c:pt idx="1">
                  <c:v>2408</c:v>
                </c:pt>
                <c:pt idx="2">
                  <c:v>2500.4</c:v>
                </c:pt>
                <c:pt idx="3">
                  <c:v>2671.1</c:v>
                </c:pt>
                <c:pt idx="4">
                  <c:v>2724.3</c:v>
                </c:pt>
              </c:numCache>
            </c:numRef>
          </c:val>
        </c:ser>
        <c:ser>
          <c:idx val="1"/>
          <c:order val="1"/>
          <c:tx>
            <c:strRef>
              <c:f>Reinvermögen!$D$2</c:f>
              <c:strCache>
                <c:ptCount val="1"/>
                <c:pt idx="0">
                  <c:v>Gemeindeebene</c:v>
                </c:pt>
              </c:strCache>
            </c:strRef>
          </c:tx>
          <c:invertIfNegative val="0"/>
          <c:cat>
            <c:numRef>
              <c:f>Reinvermögen!$A$4:$A$8</c:f>
              <c:numCache>
                <c:formatCode>General</c:formatCode>
                <c:ptCount val="5"/>
                <c:pt idx="0">
                  <c:v>2014</c:v>
                </c:pt>
                <c:pt idx="1">
                  <c:v>2015</c:v>
                </c:pt>
                <c:pt idx="2">
                  <c:v>2016</c:v>
                </c:pt>
                <c:pt idx="3">
                  <c:v>2017</c:v>
                </c:pt>
                <c:pt idx="4">
                  <c:v>2018</c:v>
                </c:pt>
              </c:numCache>
            </c:numRef>
          </c:cat>
          <c:val>
            <c:numRef>
              <c:f>Reinvermögen!$D$4:$D$8</c:f>
              <c:numCache>
                <c:formatCode>0.0</c:formatCode>
                <c:ptCount val="5"/>
                <c:pt idx="0">
                  <c:v>1222.7</c:v>
                </c:pt>
                <c:pt idx="1">
                  <c:v>1279.5999999999999</c:v>
                </c:pt>
                <c:pt idx="2">
                  <c:v>1347.9</c:v>
                </c:pt>
                <c:pt idx="3">
                  <c:v>1655.8</c:v>
                </c:pt>
                <c:pt idx="4">
                  <c:v>1831.8</c:v>
                </c:pt>
              </c:numCache>
            </c:numRef>
          </c:val>
        </c:ser>
        <c:ser>
          <c:idx val="2"/>
          <c:order val="2"/>
          <c:tx>
            <c:strRef>
              <c:f>Reinvermögen!$E$2</c:f>
              <c:strCache>
                <c:ptCount val="1"/>
                <c:pt idx="0">
                  <c:v>Sozialversicherungen</c:v>
                </c:pt>
              </c:strCache>
            </c:strRef>
          </c:tx>
          <c:invertIfNegative val="0"/>
          <c:cat>
            <c:numRef>
              <c:f>Reinvermögen!$A$4:$A$8</c:f>
              <c:numCache>
                <c:formatCode>General</c:formatCode>
                <c:ptCount val="5"/>
                <c:pt idx="0">
                  <c:v>2014</c:v>
                </c:pt>
                <c:pt idx="1">
                  <c:v>2015</c:v>
                </c:pt>
                <c:pt idx="2">
                  <c:v>2016</c:v>
                </c:pt>
                <c:pt idx="3">
                  <c:v>2017</c:v>
                </c:pt>
                <c:pt idx="4">
                  <c:v>2018</c:v>
                </c:pt>
              </c:numCache>
            </c:numRef>
          </c:cat>
          <c:val>
            <c:numRef>
              <c:f>Reinvermögen!$E$4:$E$8</c:f>
              <c:numCache>
                <c:formatCode>0.0</c:formatCode>
                <c:ptCount val="5"/>
                <c:pt idx="0">
                  <c:v>3144</c:v>
                </c:pt>
                <c:pt idx="1">
                  <c:v>3130.7</c:v>
                </c:pt>
                <c:pt idx="2">
                  <c:v>3243</c:v>
                </c:pt>
                <c:pt idx="3">
                  <c:v>3447</c:v>
                </c:pt>
                <c:pt idx="4">
                  <c:v>3330.9</c:v>
                </c:pt>
              </c:numCache>
            </c:numRef>
          </c:val>
        </c:ser>
        <c:dLbls>
          <c:showLegendKey val="0"/>
          <c:showVal val="0"/>
          <c:showCatName val="0"/>
          <c:showSerName val="0"/>
          <c:showPercent val="0"/>
          <c:showBubbleSize val="0"/>
        </c:dLbls>
        <c:gapWidth val="150"/>
        <c:axId val="267851264"/>
        <c:axId val="267852800"/>
      </c:barChart>
      <c:catAx>
        <c:axId val="267851264"/>
        <c:scaling>
          <c:orientation val="minMax"/>
        </c:scaling>
        <c:delete val="0"/>
        <c:axPos val="b"/>
        <c:numFmt formatCode="General" sourceLinked="1"/>
        <c:majorTickMark val="out"/>
        <c:minorTickMark val="none"/>
        <c:tickLblPos val="nextTo"/>
        <c:crossAx val="267852800"/>
        <c:crosses val="autoZero"/>
        <c:auto val="1"/>
        <c:lblAlgn val="ctr"/>
        <c:lblOffset val="100"/>
        <c:noMultiLvlLbl val="0"/>
      </c:catAx>
      <c:valAx>
        <c:axId val="267852800"/>
        <c:scaling>
          <c:orientation val="minMax"/>
        </c:scaling>
        <c:delete val="0"/>
        <c:axPos val="l"/>
        <c:majorGridlines/>
        <c:numFmt formatCode="0.0" sourceLinked="1"/>
        <c:majorTickMark val="out"/>
        <c:minorTickMark val="none"/>
        <c:tickLblPos val="nextTo"/>
        <c:crossAx val="267851264"/>
        <c:crosses val="autoZero"/>
        <c:crossBetween val="between"/>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de-CH"/>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cat>
            <c:strRef>
              <c:f>Staatsquote!$A$4:$A$36</c:f>
              <c:strCache>
                <c:ptCount val="33"/>
                <c:pt idx="0">
                  <c:v>Frankreich</c:v>
                </c:pt>
                <c:pt idx="1">
                  <c:v>Finnland</c:v>
                </c:pt>
                <c:pt idx="2">
                  <c:v>Belgien</c:v>
                </c:pt>
                <c:pt idx="3">
                  <c:v>Dänemark</c:v>
                </c:pt>
                <c:pt idx="4">
                  <c:v>Schweden</c:v>
                </c:pt>
                <c:pt idx="5">
                  <c:v>Norwegen</c:v>
                </c:pt>
                <c:pt idx="6">
                  <c:v>Österreich</c:v>
                </c:pt>
                <c:pt idx="7">
                  <c:v>Italien</c:v>
                </c:pt>
                <c:pt idx="8">
                  <c:v>Griechenland</c:v>
                </c:pt>
                <c:pt idx="9">
                  <c:v>Ungarn</c:v>
                </c:pt>
                <c:pt idx="10">
                  <c:v>Kroatien</c:v>
                </c:pt>
                <c:pt idx="11">
                  <c:v>Europäische Union (EU-28)</c:v>
                </c:pt>
                <c:pt idx="12">
                  <c:v>Deutschland </c:v>
                </c:pt>
                <c:pt idx="13">
                  <c:v>Slowenien</c:v>
                </c:pt>
                <c:pt idx="14">
                  <c:v>Portugal</c:v>
                </c:pt>
                <c:pt idx="15">
                  <c:v>Zypern</c:v>
                </c:pt>
                <c:pt idx="16">
                  <c:v>Island</c:v>
                </c:pt>
                <c:pt idx="17">
                  <c:v>Luxemburg</c:v>
                </c:pt>
                <c:pt idx="18">
                  <c:v>Niederlande</c:v>
                </c:pt>
                <c:pt idx="19">
                  <c:v>Slowakei</c:v>
                </c:pt>
                <c:pt idx="20">
                  <c:v>Spanien</c:v>
                </c:pt>
                <c:pt idx="21">
                  <c:v>Polen</c:v>
                </c:pt>
                <c:pt idx="22">
                  <c:v>Tschechien</c:v>
                </c:pt>
                <c:pt idx="23">
                  <c:v>Vereinigtes Königreich</c:v>
                </c:pt>
                <c:pt idx="24">
                  <c:v>Lettland</c:v>
                </c:pt>
                <c:pt idx="25">
                  <c:v>Estland</c:v>
                </c:pt>
                <c:pt idx="26">
                  <c:v>Malta</c:v>
                </c:pt>
                <c:pt idx="27">
                  <c:v>Bulgarien</c:v>
                </c:pt>
                <c:pt idx="28">
                  <c:v>Rumänien</c:v>
                </c:pt>
                <c:pt idx="29">
                  <c:v>Litauen</c:v>
                </c:pt>
                <c:pt idx="30">
                  <c:v>Schweiz</c:v>
                </c:pt>
                <c:pt idx="31">
                  <c:v>Irland</c:v>
                </c:pt>
                <c:pt idx="32">
                  <c:v>Liechtenstein</c:v>
                </c:pt>
              </c:strCache>
            </c:strRef>
          </c:cat>
          <c:val>
            <c:numRef>
              <c:f>Staatsquote!$B$4:$B$36</c:f>
              <c:numCache>
                <c:formatCode>0.0</c:formatCode>
                <c:ptCount val="33"/>
                <c:pt idx="0">
                  <c:v>55.7</c:v>
                </c:pt>
                <c:pt idx="1">
                  <c:v>53.4</c:v>
                </c:pt>
                <c:pt idx="2">
                  <c:v>52.2</c:v>
                </c:pt>
                <c:pt idx="3">
                  <c:v>50.9</c:v>
                </c:pt>
                <c:pt idx="4">
                  <c:v>49.8</c:v>
                </c:pt>
                <c:pt idx="5">
                  <c:v>49.2</c:v>
                </c:pt>
                <c:pt idx="6">
                  <c:v>48.7</c:v>
                </c:pt>
                <c:pt idx="7">
                  <c:v>48.5</c:v>
                </c:pt>
                <c:pt idx="8">
                  <c:v>46.9</c:v>
                </c:pt>
                <c:pt idx="9">
                  <c:v>46.7</c:v>
                </c:pt>
                <c:pt idx="10">
                  <c:v>46.3</c:v>
                </c:pt>
                <c:pt idx="11">
                  <c:v>45.8</c:v>
                </c:pt>
                <c:pt idx="12">
                  <c:v>44.6</c:v>
                </c:pt>
                <c:pt idx="13">
                  <c:v>43.6</c:v>
                </c:pt>
                <c:pt idx="14">
                  <c:v>43.4</c:v>
                </c:pt>
                <c:pt idx="15">
                  <c:v>43.4</c:v>
                </c:pt>
                <c:pt idx="16">
                  <c:v>42.3</c:v>
                </c:pt>
                <c:pt idx="17">
                  <c:v>42.3</c:v>
                </c:pt>
                <c:pt idx="18">
                  <c:v>42.2</c:v>
                </c:pt>
                <c:pt idx="19">
                  <c:v>41.8</c:v>
                </c:pt>
                <c:pt idx="20">
                  <c:v>41.7</c:v>
                </c:pt>
                <c:pt idx="21">
                  <c:v>41.5</c:v>
                </c:pt>
                <c:pt idx="22">
                  <c:v>41.2</c:v>
                </c:pt>
                <c:pt idx="23">
                  <c:v>40.9</c:v>
                </c:pt>
                <c:pt idx="24">
                  <c:v>39.5</c:v>
                </c:pt>
                <c:pt idx="25">
                  <c:v>39.1</c:v>
                </c:pt>
                <c:pt idx="26">
                  <c:v>36.700000000000003</c:v>
                </c:pt>
                <c:pt idx="27">
                  <c:v>36.6</c:v>
                </c:pt>
                <c:pt idx="28">
                  <c:v>34.799999999999997</c:v>
                </c:pt>
                <c:pt idx="29">
                  <c:v>34</c:v>
                </c:pt>
                <c:pt idx="30">
                  <c:v>33.700000000000003</c:v>
                </c:pt>
                <c:pt idx="31">
                  <c:v>25.3</c:v>
                </c:pt>
                <c:pt idx="32">
                  <c:v>20.3</c:v>
                </c:pt>
              </c:numCache>
            </c:numRef>
          </c:val>
        </c:ser>
        <c:dLbls>
          <c:showLegendKey val="0"/>
          <c:showVal val="0"/>
          <c:showCatName val="0"/>
          <c:showSerName val="0"/>
          <c:showPercent val="0"/>
          <c:showBubbleSize val="0"/>
        </c:dLbls>
        <c:gapWidth val="150"/>
        <c:axId val="267926528"/>
        <c:axId val="267948800"/>
      </c:barChart>
      <c:catAx>
        <c:axId val="267926528"/>
        <c:scaling>
          <c:orientation val="minMax"/>
        </c:scaling>
        <c:delete val="0"/>
        <c:axPos val="l"/>
        <c:majorTickMark val="out"/>
        <c:minorTickMark val="none"/>
        <c:tickLblPos val="nextTo"/>
        <c:txPr>
          <a:bodyPr rot="0" vert="horz"/>
          <a:lstStyle/>
          <a:p>
            <a:pPr>
              <a:defRPr/>
            </a:pPr>
            <a:endParaRPr lang="de-DE"/>
          </a:p>
        </c:txPr>
        <c:crossAx val="267948800"/>
        <c:crosses val="autoZero"/>
        <c:auto val="1"/>
        <c:lblAlgn val="ctr"/>
        <c:lblOffset val="100"/>
        <c:tickLblSkip val="1"/>
        <c:noMultiLvlLbl val="0"/>
      </c:catAx>
      <c:valAx>
        <c:axId val="267948800"/>
        <c:scaling>
          <c:orientation val="minMax"/>
          <c:max val="60"/>
        </c:scaling>
        <c:delete val="0"/>
        <c:axPos val="b"/>
        <c:majorGridlines/>
        <c:numFmt formatCode="0" sourceLinked="0"/>
        <c:majorTickMark val="out"/>
        <c:minorTickMark val="none"/>
        <c:tickLblPos val="nextTo"/>
        <c:crossAx val="267926528"/>
        <c:crosses val="autoZero"/>
        <c:crossBetween val="between"/>
      </c:valAx>
    </c:plotArea>
    <c:plotVisOnly val="1"/>
    <c:dispBlanksAs val="gap"/>
    <c:showDLblsOverMax val="0"/>
  </c:chart>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de-CH"/>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cat>
            <c:strRef>
              <c:f>Finanzierungssaldo!$A$4:$A$33</c:f>
              <c:strCache>
                <c:ptCount val="30"/>
                <c:pt idx="0">
                  <c:v>Zypern</c:v>
                </c:pt>
                <c:pt idx="1">
                  <c:v>Rumänien</c:v>
                </c:pt>
                <c:pt idx="2">
                  <c:v>Spanien</c:v>
                </c:pt>
                <c:pt idx="3">
                  <c:v>Frankreich</c:v>
                </c:pt>
                <c:pt idx="4">
                  <c:v>Italien</c:v>
                </c:pt>
                <c:pt idx="5">
                  <c:v>Vereinigtes Königreich</c:v>
                </c:pt>
                <c:pt idx="6">
                  <c:v>Ungarn</c:v>
                </c:pt>
                <c:pt idx="7">
                  <c:v>Slowakei</c:v>
                </c:pt>
                <c:pt idx="8">
                  <c:v>Finnland</c:v>
                </c:pt>
                <c:pt idx="9">
                  <c:v>Belgien</c:v>
                </c:pt>
                <c:pt idx="10">
                  <c:v>Lettland</c:v>
                </c:pt>
                <c:pt idx="11">
                  <c:v>Europäische Union (28 Länder)</c:v>
                </c:pt>
                <c:pt idx="12">
                  <c:v>Estland</c:v>
                </c:pt>
                <c:pt idx="13">
                  <c:v>Portugal</c:v>
                </c:pt>
                <c:pt idx="14">
                  <c:v>Polen</c:v>
                </c:pt>
                <c:pt idx="15">
                  <c:v>Irland</c:v>
                </c:pt>
                <c:pt idx="16">
                  <c:v>Kroatien</c:v>
                </c:pt>
                <c:pt idx="17">
                  <c:v>Österreich</c:v>
                </c:pt>
                <c:pt idx="18">
                  <c:v>Litauen</c:v>
                </c:pt>
                <c:pt idx="19">
                  <c:v>Dänemark</c:v>
                </c:pt>
                <c:pt idx="20">
                  <c:v>Slowenien</c:v>
                </c:pt>
                <c:pt idx="21">
                  <c:v>Schweden</c:v>
                </c:pt>
                <c:pt idx="22">
                  <c:v>Tschechien</c:v>
                </c:pt>
                <c:pt idx="23">
                  <c:v>Griechenland</c:v>
                </c:pt>
                <c:pt idx="24">
                  <c:v>Niederlande</c:v>
                </c:pt>
                <c:pt idx="25">
                  <c:v>Deutschland</c:v>
                </c:pt>
                <c:pt idx="26">
                  <c:v>Malta</c:v>
                </c:pt>
                <c:pt idx="27">
                  <c:v>Bulgarien</c:v>
                </c:pt>
                <c:pt idx="28">
                  <c:v>Liechtenstein</c:v>
                </c:pt>
                <c:pt idx="29">
                  <c:v>Luxemburg</c:v>
                </c:pt>
              </c:strCache>
            </c:strRef>
          </c:cat>
          <c:val>
            <c:numRef>
              <c:f>Finanzierungssaldo!$B$4:$B$33</c:f>
              <c:numCache>
                <c:formatCode>#,##0.0</c:formatCode>
                <c:ptCount val="30"/>
                <c:pt idx="0">
                  <c:v>-3.7</c:v>
                </c:pt>
                <c:pt idx="1">
                  <c:v>-2.9</c:v>
                </c:pt>
                <c:pt idx="2">
                  <c:v>-2.5</c:v>
                </c:pt>
                <c:pt idx="3">
                  <c:v>-2.2999999999999998</c:v>
                </c:pt>
                <c:pt idx="4">
                  <c:v>-2.2000000000000002</c:v>
                </c:pt>
                <c:pt idx="5">
                  <c:v>-2.2000000000000002</c:v>
                </c:pt>
                <c:pt idx="6">
                  <c:v>-2.1</c:v>
                </c:pt>
                <c:pt idx="7">
                  <c:v>-1</c:v>
                </c:pt>
                <c:pt idx="8">
                  <c:v>-0.9</c:v>
                </c:pt>
                <c:pt idx="9">
                  <c:v>-0.8</c:v>
                </c:pt>
                <c:pt idx="10">
                  <c:v>-0.8</c:v>
                </c:pt>
                <c:pt idx="11">
                  <c:v>-0.7</c:v>
                </c:pt>
                <c:pt idx="12">
                  <c:v>-0.6</c:v>
                </c:pt>
                <c:pt idx="13">
                  <c:v>-0.4</c:v>
                </c:pt>
                <c:pt idx="14">
                  <c:v>-0.2</c:v>
                </c:pt>
                <c:pt idx="15">
                  <c:v>0.1</c:v>
                </c:pt>
                <c:pt idx="16">
                  <c:v>0.2</c:v>
                </c:pt>
                <c:pt idx="17">
                  <c:v>0.2</c:v>
                </c:pt>
                <c:pt idx="18">
                  <c:v>0.6</c:v>
                </c:pt>
                <c:pt idx="19">
                  <c:v>0.7</c:v>
                </c:pt>
                <c:pt idx="20">
                  <c:v>0.7</c:v>
                </c:pt>
                <c:pt idx="21">
                  <c:v>0.8</c:v>
                </c:pt>
                <c:pt idx="22">
                  <c:v>0.9</c:v>
                </c:pt>
                <c:pt idx="23">
                  <c:v>1</c:v>
                </c:pt>
                <c:pt idx="24">
                  <c:v>1.4</c:v>
                </c:pt>
                <c:pt idx="25">
                  <c:v>1.9</c:v>
                </c:pt>
                <c:pt idx="26">
                  <c:v>1.9</c:v>
                </c:pt>
                <c:pt idx="27">
                  <c:v>2</c:v>
                </c:pt>
                <c:pt idx="28">
                  <c:v>3</c:v>
                </c:pt>
                <c:pt idx="29">
                  <c:v>3.1</c:v>
                </c:pt>
              </c:numCache>
            </c:numRef>
          </c:val>
        </c:ser>
        <c:dLbls>
          <c:showLegendKey val="0"/>
          <c:showVal val="0"/>
          <c:showCatName val="0"/>
          <c:showSerName val="0"/>
          <c:showPercent val="0"/>
          <c:showBubbleSize val="0"/>
        </c:dLbls>
        <c:gapWidth val="150"/>
        <c:axId val="261501312"/>
        <c:axId val="261502848"/>
      </c:barChart>
      <c:catAx>
        <c:axId val="261501312"/>
        <c:scaling>
          <c:orientation val="minMax"/>
        </c:scaling>
        <c:delete val="0"/>
        <c:axPos val="l"/>
        <c:majorTickMark val="out"/>
        <c:minorTickMark val="none"/>
        <c:tickLblPos val="nextTo"/>
        <c:crossAx val="261502848"/>
        <c:crosses val="autoZero"/>
        <c:auto val="1"/>
        <c:lblAlgn val="ctr"/>
        <c:lblOffset val="100"/>
        <c:noMultiLvlLbl val="0"/>
      </c:catAx>
      <c:valAx>
        <c:axId val="261502848"/>
        <c:scaling>
          <c:orientation val="minMax"/>
          <c:max val="10"/>
          <c:min val="-10"/>
        </c:scaling>
        <c:delete val="0"/>
        <c:axPos val="b"/>
        <c:majorGridlines/>
        <c:numFmt formatCode="0" sourceLinked="0"/>
        <c:majorTickMark val="out"/>
        <c:minorTickMark val="none"/>
        <c:tickLblPos val="nextTo"/>
        <c:crossAx val="261501312"/>
        <c:crosses val="autoZero"/>
        <c:crossBetween val="between"/>
        <c:majorUnit val="5"/>
      </c:valAx>
    </c:plotArea>
    <c:plotVisOnly val="1"/>
    <c:dispBlanksAs val="gap"/>
    <c:showDLblsOverMax val="0"/>
  </c:chart>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de-CH"/>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3322615923009624"/>
          <c:y val="3.553555297995286E-2"/>
          <c:w val="0.60120450568678918"/>
          <c:h val="0.92116802543215914"/>
        </c:manualLayout>
      </c:layout>
      <c:barChart>
        <c:barDir val="bar"/>
        <c:grouping val="clustered"/>
        <c:varyColors val="0"/>
        <c:ser>
          <c:idx val="0"/>
          <c:order val="0"/>
          <c:invertIfNegative val="0"/>
          <c:cat>
            <c:strRef>
              <c:f>Bruttoschuldenstand!$A$4:$A$34</c:f>
              <c:strCache>
                <c:ptCount val="31"/>
                <c:pt idx="0">
                  <c:v>Griechenland</c:v>
                </c:pt>
                <c:pt idx="1">
                  <c:v>Italien</c:v>
                </c:pt>
                <c:pt idx="2">
                  <c:v>Portugal</c:v>
                </c:pt>
                <c:pt idx="3">
                  <c:v>Zypern</c:v>
                </c:pt>
                <c:pt idx="4">
                  <c:v>Belgien</c:v>
                </c:pt>
                <c:pt idx="5">
                  <c:v>Frankreich</c:v>
                </c:pt>
                <c:pt idx="6">
                  <c:v>Spanien</c:v>
                </c:pt>
                <c:pt idx="7">
                  <c:v>Vereinigtes Königreich</c:v>
                </c:pt>
                <c:pt idx="8">
                  <c:v>Europäische Union (EU-28)</c:v>
                </c:pt>
                <c:pt idx="9">
                  <c:v>Kroatien</c:v>
                </c:pt>
                <c:pt idx="10">
                  <c:v>Österreich</c:v>
                </c:pt>
                <c:pt idx="11">
                  <c:v>Slowenien</c:v>
                </c:pt>
                <c:pt idx="12">
                  <c:v>Ungarn</c:v>
                </c:pt>
                <c:pt idx="13">
                  <c:v>Irland</c:v>
                </c:pt>
                <c:pt idx="14">
                  <c:v>Deutschland</c:v>
                </c:pt>
                <c:pt idx="15">
                  <c:v>Finnland</c:v>
                </c:pt>
                <c:pt idx="16">
                  <c:v>Niederlande</c:v>
                </c:pt>
                <c:pt idx="17">
                  <c:v>Slowakei</c:v>
                </c:pt>
                <c:pt idx="18">
                  <c:v>Polen</c:v>
                </c:pt>
                <c:pt idx="19">
                  <c:v>Malta</c:v>
                </c:pt>
                <c:pt idx="20">
                  <c:v>Schweden</c:v>
                </c:pt>
                <c:pt idx="21">
                  <c:v>Lettland</c:v>
                </c:pt>
                <c:pt idx="22">
                  <c:v>Rumänien</c:v>
                </c:pt>
                <c:pt idx="23">
                  <c:v>Dänemark</c:v>
                </c:pt>
                <c:pt idx="24">
                  <c:v>Litauen</c:v>
                </c:pt>
                <c:pt idx="25">
                  <c:v>Tschechien</c:v>
                </c:pt>
                <c:pt idx="26">
                  <c:v>Schweiz</c:v>
                </c:pt>
                <c:pt idx="27">
                  <c:v>Bulgarien</c:v>
                </c:pt>
                <c:pt idx="28">
                  <c:v>Luxemburg</c:v>
                </c:pt>
                <c:pt idx="29">
                  <c:v>Estland</c:v>
                </c:pt>
                <c:pt idx="30">
                  <c:v>Liechtenstein</c:v>
                </c:pt>
              </c:strCache>
            </c:strRef>
          </c:cat>
          <c:val>
            <c:numRef>
              <c:f>Bruttoschuldenstand!$B$4:$B$34</c:f>
              <c:numCache>
                <c:formatCode>_ * ###0.0;_ * \-###0.0;_ * "-";_ @</c:formatCode>
                <c:ptCount val="31"/>
                <c:pt idx="0">
                  <c:v>181.2</c:v>
                </c:pt>
                <c:pt idx="1">
                  <c:v>134.80000000000001</c:v>
                </c:pt>
                <c:pt idx="2">
                  <c:v>122</c:v>
                </c:pt>
                <c:pt idx="3">
                  <c:v>100.6</c:v>
                </c:pt>
                <c:pt idx="4">
                  <c:v>99.8</c:v>
                </c:pt>
                <c:pt idx="5">
                  <c:v>98.1</c:v>
                </c:pt>
                <c:pt idx="6">
                  <c:v>97.6</c:v>
                </c:pt>
                <c:pt idx="7">
                  <c:v>85.7</c:v>
                </c:pt>
                <c:pt idx="8">
                  <c:v>80.400000000000006</c:v>
                </c:pt>
                <c:pt idx="9">
                  <c:v>74.7</c:v>
                </c:pt>
                <c:pt idx="10">
                  <c:v>74</c:v>
                </c:pt>
                <c:pt idx="11">
                  <c:v>70.400000000000006</c:v>
                </c:pt>
                <c:pt idx="12">
                  <c:v>70.2</c:v>
                </c:pt>
                <c:pt idx="13">
                  <c:v>63.5</c:v>
                </c:pt>
                <c:pt idx="14">
                  <c:v>61.9</c:v>
                </c:pt>
                <c:pt idx="15">
                  <c:v>59.6</c:v>
                </c:pt>
                <c:pt idx="16">
                  <c:v>52.4</c:v>
                </c:pt>
                <c:pt idx="17">
                  <c:v>49.4</c:v>
                </c:pt>
                <c:pt idx="18">
                  <c:v>48.8</c:v>
                </c:pt>
                <c:pt idx="19">
                  <c:v>45.6</c:v>
                </c:pt>
                <c:pt idx="20">
                  <c:v>38.799999999999997</c:v>
                </c:pt>
                <c:pt idx="21">
                  <c:v>37.200000000000003</c:v>
                </c:pt>
                <c:pt idx="22">
                  <c:v>34.700000000000003</c:v>
                </c:pt>
                <c:pt idx="23">
                  <c:v>33.9</c:v>
                </c:pt>
                <c:pt idx="24">
                  <c:v>33.799999999999997</c:v>
                </c:pt>
                <c:pt idx="25">
                  <c:v>32.6</c:v>
                </c:pt>
                <c:pt idx="26">
                  <c:v>27.546837165670865</c:v>
                </c:pt>
                <c:pt idx="27">
                  <c:v>22.3</c:v>
                </c:pt>
                <c:pt idx="28">
                  <c:v>21</c:v>
                </c:pt>
                <c:pt idx="29">
                  <c:v>8.4</c:v>
                </c:pt>
                <c:pt idx="30">
                  <c:v>0.5</c:v>
                </c:pt>
              </c:numCache>
            </c:numRef>
          </c:val>
        </c:ser>
        <c:dLbls>
          <c:showLegendKey val="0"/>
          <c:showVal val="0"/>
          <c:showCatName val="0"/>
          <c:showSerName val="0"/>
          <c:showPercent val="0"/>
          <c:showBubbleSize val="0"/>
        </c:dLbls>
        <c:gapWidth val="150"/>
        <c:axId val="268326400"/>
        <c:axId val="268327936"/>
      </c:barChart>
      <c:catAx>
        <c:axId val="268326400"/>
        <c:scaling>
          <c:orientation val="minMax"/>
        </c:scaling>
        <c:delete val="0"/>
        <c:axPos val="l"/>
        <c:majorTickMark val="out"/>
        <c:minorTickMark val="none"/>
        <c:tickLblPos val="nextTo"/>
        <c:crossAx val="268327936"/>
        <c:crosses val="autoZero"/>
        <c:auto val="1"/>
        <c:lblAlgn val="ctr"/>
        <c:lblOffset val="100"/>
        <c:noMultiLvlLbl val="0"/>
      </c:catAx>
      <c:valAx>
        <c:axId val="268327936"/>
        <c:scaling>
          <c:orientation val="minMax"/>
        </c:scaling>
        <c:delete val="0"/>
        <c:axPos val="b"/>
        <c:majorGridlines/>
        <c:numFmt formatCode="General" sourceLinked="0"/>
        <c:majorTickMark val="out"/>
        <c:minorTickMark val="none"/>
        <c:tickLblPos val="nextTo"/>
        <c:crossAx val="268326400"/>
        <c:crosses val="autoZero"/>
        <c:crossBetween val="between"/>
      </c:valAx>
    </c:plotArea>
    <c:plotVisOnly val="1"/>
    <c:dispBlanksAs val="gap"/>
    <c:showDLblsOverMax val="0"/>
  </c:chart>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sverzeichnis!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sverzeichnis!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sverzeichnis!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sverzeichnis!A1"/></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sverzeichnis!A1"/></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sverzeichnis!A1"/></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sverzeichnis!A1"/></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sverzeichnis!A1"/></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sverzeichnis!A1"/></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sverzeichnis!A1"/></Relationships>
</file>

<file path=xl/drawings/_rels/drawing1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sverzeichnis!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sverzeichnis!A1"/></Relationships>
</file>

<file path=xl/drawings/_rels/drawing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sverzeichnis!A1"/></Relationships>
</file>

<file path=xl/drawings/_rels/drawing2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sverzeichnis!A1"/></Relationships>
</file>

<file path=xl/drawings/_rels/drawing2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sverzeichnis!A1"/></Relationships>
</file>

<file path=xl/drawings/_rels/drawing2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sverzeichnis!A1"/></Relationships>
</file>

<file path=xl/drawings/_rels/drawing2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sverzeichnis!A1"/></Relationships>
</file>

<file path=xl/drawings/_rels/drawing2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sverzeichnis!A1"/></Relationships>
</file>

<file path=xl/drawings/_rels/drawing26.xml.rels><?xml version="1.0" encoding="UTF-8" standalone="yes"?>
<Relationships xmlns="http://schemas.openxmlformats.org/package/2006/relationships"><Relationship Id="rId3" Type="http://schemas.openxmlformats.org/officeDocument/2006/relationships/hyperlink" Target="#Inhaltsverzeichnis!A1"/><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7.xml.rels><?xml version="1.0" encoding="UTF-8" standalone="yes"?>
<Relationships xmlns="http://schemas.openxmlformats.org/package/2006/relationships"><Relationship Id="rId3" Type="http://schemas.openxmlformats.org/officeDocument/2006/relationships/hyperlink" Target="#Inhaltsverzeichnis!A1"/><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image" Target="../media/image1.png"/></Relationships>
</file>

<file path=xl/drawings/_rels/drawing2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Inhaltsverzeichnis!A1"/><Relationship Id="rId1" Type="http://schemas.openxmlformats.org/officeDocument/2006/relationships/chart" Target="../charts/chart5.xml"/></Relationships>
</file>

<file path=xl/drawings/_rels/drawing29.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Inhaltsverzeichnis!A1"/><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sverzeichnis!A1"/></Relationships>
</file>

<file path=xl/drawings/_rels/drawing30.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Inhaltsverzeichnis!A1"/><Relationship Id="rId1" Type="http://schemas.openxmlformats.org/officeDocument/2006/relationships/chart" Target="../charts/chart7.xml"/></Relationships>
</file>

<file path=xl/drawings/_rels/drawing3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Inhaltsverzeichnis!A1"/><Relationship Id="rId1" Type="http://schemas.openxmlformats.org/officeDocument/2006/relationships/chart" Target="../charts/chart8.xml"/></Relationships>
</file>

<file path=xl/drawings/_rels/drawing3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Inhaltsverzeichnis!A1"/><Relationship Id="rId1" Type="http://schemas.openxmlformats.org/officeDocument/2006/relationships/chart" Target="../charts/chart9.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sverzeichnis!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sverzeichnis!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sverzeichnis!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sverzeichnis!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sverzeichnis!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sverzeichnis!A1"/></Relationships>
</file>

<file path=xl/drawings/drawing1.xml><?xml version="1.0" encoding="utf-8"?>
<xdr:wsDr xmlns:xdr="http://schemas.openxmlformats.org/drawingml/2006/spreadsheetDrawing" xmlns:a="http://schemas.openxmlformats.org/drawingml/2006/main">
  <xdr:oneCellAnchor>
    <xdr:from>
      <xdr:col>7</xdr:col>
      <xdr:colOff>0</xdr:colOff>
      <xdr:row>2</xdr:row>
      <xdr:rowOff>0</xdr:rowOff>
    </xdr:from>
    <xdr:ext cx="228600" cy="219075"/>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34000" y="381000"/>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oneCellAnchor>
    <xdr:from>
      <xdr:col>6</xdr:col>
      <xdr:colOff>0</xdr:colOff>
      <xdr:row>2</xdr:row>
      <xdr:rowOff>0</xdr:rowOff>
    </xdr:from>
    <xdr:ext cx="228600" cy="219075"/>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2000" y="381000"/>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1.xml><?xml version="1.0" encoding="utf-8"?>
<xdr:wsDr xmlns:xdr="http://schemas.openxmlformats.org/drawingml/2006/spreadsheetDrawing" xmlns:a="http://schemas.openxmlformats.org/drawingml/2006/main">
  <xdr:oneCellAnchor>
    <xdr:from>
      <xdr:col>5</xdr:col>
      <xdr:colOff>0</xdr:colOff>
      <xdr:row>2</xdr:row>
      <xdr:rowOff>0</xdr:rowOff>
    </xdr:from>
    <xdr:ext cx="228600" cy="219075"/>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00" y="381000"/>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2.xml><?xml version="1.0" encoding="utf-8"?>
<xdr:wsDr xmlns:xdr="http://schemas.openxmlformats.org/drawingml/2006/spreadsheetDrawing" xmlns:a="http://schemas.openxmlformats.org/drawingml/2006/main">
  <xdr:oneCellAnchor>
    <xdr:from>
      <xdr:col>6</xdr:col>
      <xdr:colOff>0</xdr:colOff>
      <xdr:row>2</xdr:row>
      <xdr:rowOff>0</xdr:rowOff>
    </xdr:from>
    <xdr:ext cx="228600" cy="219075"/>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2000" y="381000"/>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3.xml><?xml version="1.0" encoding="utf-8"?>
<xdr:wsDr xmlns:xdr="http://schemas.openxmlformats.org/drawingml/2006/spreadsheetDrawing" xmlns:a="http://schemas.openxmlformats.org/drawingml/2006/main">
  <xdr:oneCellAnchor>
    <xdr:from>
      <xdr:col>5</xdr:col>
      <xdr:colOff>0</xdr:colOff>
      <xdr:row>2</xdr:row>
      <xdr:rowOff>0</xdr:rowOff>
    </xdr:from>
    <xdr:ext cx="228600" cy="219075"/>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00" y="381000"/>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4.xml><?xml version="1.0" encoding="utf-8"?>
<xdr:wsDr xmlns:xdr="http://schemas.openxmlformats.org/drawingml/2006/spreadsheetDrawing" xmlns:a="http://schemas.openxmlformats.org/drawingml/2006/main">
  <xdr:oneCellAnchor>
    <xdr:from>
      <xdr:col>6</xdr:col>
      <xdr:colOff>0</xdr:colOff>
      <xdr:row>2</xdr:row>
      <xdr:rowOff>0</xdr:rowOff>
    </xdr:from>
    <xdr:ext cx="228600" cy="219075"/>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2000" y="381000"/>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5.xml><?xml version="1.0" encoding="utf-8"?>
<xdr:wsDr xmlns:xdr="http://schemas.openxmlformats.org/drawingml/2006/spreadsheetDrawing" xmlns:a="http://schemas.openxmlformats.org/drawingml/2006/main">
  <xdr:oneCellAnchor>
    <xdr:from>
      <xdr:col>5</xdr:col>
      <xdr:colOff>0</xdr:colOff>
      <xdr:row>2</xdr:row>
      <xdr:rowOff>0</xdr:rowOff>
    </xdr:from>
    <xdr:ext cx="228600" cy="219075"/>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00" y="381000"/>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6.xml><?xml version="1.0" encoding="utf-8"?>
<xdr:wsDr xmlns:xdr="http://schemas.openxmlformats.org/drawingml/2006/spreadsheetDrawing" xmlns:a="http://schemas.openxmlformats.org/drawingml/2006/main">
  <xdr:oneCellAnchor>
    <xdr:from>
      <xdr:col>6</xdr:col>
      <xdr:colOff>0</xdr:colOff>
      <xdr:row>2</xdr:row>
      <xdr:rowOff>0</xdr:rowOff>
    </xdr:from>
    <xdr:ext cx="228600" cy="219075"/>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2000" y="381000"/>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7.xml><?xml version="1.0" encoding="utf-8"?>
<xdr:wsDr xmlns:xdr="http://schemas.openxmlformats.org/drawingml/2006/spreadsheetDrawing" xmlns:a="http://schemas.openxmlformats.org/drawingml/2006/main">
  <xdr:oneCellAnchor>
    <xdr:from>
      <xdr:col>6</xdr:col>
      <xdr:colOff>0</xdr:colOff>
      <xdr:row>2</xdr:row>
      <xdr:rowOff>0</xdr:rowOff>
    </xdr:from>
    <xdr:ext cx="228600" cy="219075"/>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2000" y="381000"/>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8.xml><?xml version="1.0" encoding="utf-8"?>
<xdr:wsDr xmlns:xdr="http://schemas.openxmlformats.org/drawingml/2006/spreadsheetDrawing" xmlns:a="http://schemas.openxmlformats.org/drawingml/2006/main">
  <xdr:oneCellAnchor>
    <xdr:from>
      <xdr:col>6</xdr:col>
      <xdr:colOff>0</xdr:colOff>
      <xdr:row>2</xdr:row>
      <xdr:rowOff>0</xdr:rowOff>
    </xdr:from>
    <xdr:ext cx="228600" cy="219075"/>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2000" y="381000"/>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9.xml><?xml version="1.0" encoding="utf-8"?>
<xdr:wsDr xmlns:xdr="http://schemas.openxmlformats.org/drawingml/2006/spreadsheetDrawing" xmlns:a="http://schemas.openxmlformats.org/drawingml/2006/main">
  <xdr:oneCellAnchor>
    <xdr:from>
      <xdr:col>6</xdr:col>
      <xdr:colOff>0</xdr:colOff>
      <xdr:row>2</xdr:row>
      <xdr:rowOff>0</xdr:rowOff>
    </xdr:from>
    <xdr:ext cx="228600" cy="219075"/>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14700" y="381000"/>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7</xdr:col>
      <xdr:colOff>0</xdr:colOff>
      <xdr:row>2</xdr:row>
      <xdr:rowOff>0</xdr:rowOff>
    </xdr:from>
    <xdr:ext cx="228600" cy="219075"/>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34000" y="381000"/>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0.xml><?xml version="1.0" encoding="utf-8"?>
<xdr:wsDr xmlns:xdr="http://schemas.openxmlformats.org/drawingml/2006/spreadsheetDrawing" xmlns:a="http://schemas.openxmlformats.org/drawingml/2006/main">
  <xdr:oneCellAnchor>
    <xdr:from>
      <xdr:col>8</xdr:col>
      <xdr:colOff>0</xdr:colOff>
      <xdr:row>2</xdr:row>
      <xdr:rowOff>0</xdr:rowOff>
    </xdr:from>
    <xdr:ext cx="228600" cy="219075"/>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0" y="381000"/>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1.xml><?xml version="1.0" encoding="utf-8"?>
<xdr:wsDr xmlns:xdr="http://schemas.openxmlformats.org/drawingml/2006/spreadsheetDrawing" xmlns:a="http://schemas.openxmlformats.org/drawingml/2006/main">
  <xdr:oneCellAnchor>
    <xdr:from>
      <xdr:col>7</xdr:col>
      <xdr:colOff>0</xdr:colOff>
      <xdr:row>2</xdr:row>
      <xdr:rowOff>0</xdr:rowOff>
    </xdr:from>
    <xdr:ext cx="228600" cy="219075"/>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34000" y="381000"/>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2.xml><?xml version="1.0" encoding="utf-8"?>
<xdr:wsDr xmlns:xdr="http://schemas.openxmlformats.org/drawingml/2006/spreadsheetDrawing" xmlns:a="http://schemas.openxmlformats.org/drawingml/2006/main">
  <xdr:oneCellAnchor>
    <xdr:from>
      <xdr:col>7</xdr:col>
      <xdr:colOff>0</xdr:colOff>
      <xdr:row>2</xdr:row>
      <xdr:rowOff>0</xdr:rowOff>
    </xdr:from>
    <xdr:ext cx="228600" cy="219075"/>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34000" y="381000"/>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3.xml><?xml version="1.0" encoding="utf-8"?>
<xdr:wsDr xmlns:xdr="http://schemas.openxmlformats.org/drawingml/2006/spreadsheetDrawing" xmlns:a="http://schemas.openxmlformats.org/drawingml/2006/main">
  <xdr:oneCellAnchor>
    <xdr:from>
      <xdr:col>7</xdr:col>
      <xdr:colOff>0</xdr:colOff>
      <xdr:row>2</xdr:row>
      <xdr:rowOff>0</xdr:rowOff>
    </xdr:from>
    <xdr:ext cx="228600" cy="219075"/>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34000" y="381000"/>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4.xml><?xml version="1.0" encoding="utf-8"?>
<xdr:wsDr xmlns:xdr="http://schemas.openxmlformats.org/drawingml/2006/spreadsheetDrawing" xmlns:a="http://schemas.openxmlformats.org/drawingml/2006/main">
  <xdr:oneCellAnchor>
    <xdr:from>
      <xdr:col>7</xdr:col>
      <xdr:colOff>0</xdr:colOff>
      <xdr:row>2</xdr:row>
      <xdr:rowOff>0</xdr:rowOff>
    </xdr:from>
    <xdr:ext cx="228600" cy="219075"/>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34000" y="381000"/>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5.xml><?xml version="1.0" encoding="utf-8"?>
<xdr:wsDr xmlns:xdr="http://schemas.openxmlformats.org/drawingml/2006/spreadsheetDrawing" xmlns:a="http://schemas.openxmlformats.org/drawingml/2006/main">
  <xdr:oneCellAnchor>
    <xdr:from>
      <xdr:col>8</xdr:col>
      <xdr:colOff>0</xdr:colOff>
      <xdr:row>2</xdr:row>
      <xdr:rowOff>0</xdr:rowOff>
    </xdr:from>
    <xdr:ext cx="228600" cy="219075"/>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0" y="381000"/>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6.xml><?xml version="1.0" encoding="utf-8"?>
<xdr:wsDr xmlns:xdr="http://schemas.openxmlformats.org/drawingml/2006/spreadsheetDrawing" xmlns:a="http://schemas.openxmlformats.org/drawingml/2006/main">
  <xdr:twoCellAnchor>
    <xdr:from>
      <xdr:col>0</xdr:col>
      <xdr:colOff>38101</xdr:colOff>
      <xdr:row>7</xdr:row>
      <xdr:rowOff>9524</xdr:rowOff>
    </xdr:from>
    <xdr:to>
      <xdr:col>5</xdr:col>
      <xdr:colOff>457200</xdr:colOff>
      <xdr:row>21</xdr:row>
      <xdr:rowOff>133349</xdr:rowOff>
    </xdr:to>
    <xdr:graphicFrame macro="">
      <xdr:nvGraphicFramePr>
        <xdr:cNvPr id="3" name="Diagram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xdr:row>
      <xdr:rowOff>0</xdr:rowOff>
    </xdr:from>
    <xdr:to>
      <xdr:col>5</xdr:col>
      <xdr:colOff>428625</xdr:colOff>
      <xdr:row>43</xdr:row>
      <xdr:rowOff>180975</xdr:rowOff>
    </xdr:to>
    <xdr:graphicFrame macro="">
      <xdr:nvGraphicFramePr>
        <xdr:cNvPr id="4" name="Diagram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6</xdr:col>
      <xdr:colOff>0</xdr:colOff>
      <xdr:row>7</xdr:row>
      <xdr:rowOff>0</xdr:rowOff>
    </xdr:from>
    <xdr:ext cx="228600" cy="219075"/>
    <xdr:pic>
      <xdr:nvPicPr>
        <xdr:cNvPr id="8" name="Grafik 9">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29225" y="1333500"/>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29</xdr:row>
      <xdr:rowOff>0</xdr:rowOff>
    </xdr:from>
    <xdr:ext cx="228600" cy="219075"/>
    <xdr:pic>
      <xdr:nvPicPr>
        <xdr:cNvPr id="9" name="Grafik 9">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29225" y="5524500"/>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7.xml><?xml version="1.0" encoding="utf-8"?>
<xdr:wsDr xmlns:xdr="http://schemas.openxmlformats.org/drawingml/2006/spreadsheetDrawing" xmlns:a="http://schemas.openxmlformats.org/drawingml/2006/main">
  <xdr:twoCellAnchor>
    <xdr:from>
      <xdr:col>0</xdr:col>
      <xdr:colOff>0</xdr:colOff>
      <xdr:row>14</xdr:row>
      <xdr:rowOff>42862</xdr:rowOff>
    </xdr:from>
    <xdr:to>
      <xdr:col>4</xdr:col>
      <xdr:colOff>161925</xdr:colOff>
      <xdr:row>28</xdr:row>
      <xdr:rowOff>119062</xdr:rowOff>
    </xdr:to>
    <xdr:graphicFrame macro="">
      <xdr:nvGraphicFramePr>
        <xdr:cNvPr id="3" name="Diagram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142875</xdr:colOff>
      <xdr:row>14</xdr:row>
      <xdr:rowOff>42862</xdr:rowOff>
    </xdr:from>
    <xdr:to>
      <xdr:col>10</xdr:col>
      <xdr:colOff>161925</xdr:colOff>
      <xdr:row>28</xdr:row>
      <xdr:rowOff>104775</xdr:rowOff>
    </xdr:to>
    <xdr:graphicFrame macro="">
      <xdr:nvGraphicFramePr>
        <xdr:cNvPr id="5" name="Diagramm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11</xdr:col>
      <xdr:colOff>0</xdr:colOff>
      <xdr:row>13</xdr:row>
      <xdr:rowOff>0</xdr:rowOff>
    </xdr:from>
    <xdr:ext cx="228600" cy="219075"/>
    <xdr:pic>
      <xdr:nvPicPr>
        <xdr:cNvPr id="7" name="Grafik 9">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29325" y="2476500"/>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8.xml><?xml version="1.0" encoding="utf-8"?>
<xdr:wsDr xmlns:xdr="http://schemas.openxmlformats.org/drawingml/2006/spreadsheetDrawing" xmlns:a="http://schemas.openxmlformats.org/drawingml/2006/main">
  <xdr:twoCellAnchor>
    <xdr:from>
      <xdr:col>0</xdr:col>
      <xdr:colOff>11724</xdr:colOff>
      <xdr:row>12</xdr:row>
      <xdr:rowOff>45792</xdr:rowOff>
    </xdr:from>
    <xdr:to>
      <xdr:col>7</xdr:col>
      <xdr:colOff>290147</xdr:colOff>
      <xdr:row>26</xdr:row>
      <xdr:rowOff>121992</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8</xdr:col>
      <xdr:colOff>0</xdr:colOff>
      <xdr:row>11</xdr:row>
      <xdr:rowOff>0</xdr:rowOff>
    </xdr:from>
    <xdr:ext cx="228600" cy="219075"/>
    <xdr:pic>
      <xdr:nvPicPr>
        <xdr:cNvPr id="6" name="Grafik 9">
          <a:hlinkClick xmlns:r="http://schemas.openxmlformats.org/officeDocument/2006/relationships" r:id="rId2"/>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38750" y="2095500"/>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9.xml><?xml version="1.0" encoding="utf-8"?>
<xdr:wsDr xmlns:xdr="http://schemas.openxmlformats.org/drawingml/2006/spreadsheetDrawing" xmlns:a="http://schemas.openxmlformats.org/drawingml/2006/main">
  <xdr:twoCellAnchor>
    <xdr:from>
      <xdr:col>0</xdr:col>
      <xdr:colOff>28575</xdr:colOff>
      <xdr:row>12</xdr:row>
      <xdr:rowOff>9525</xdr:rowOff>
    </xdr:from>
    <xdr:to>
      <xdr:col>4</xdr:col>
      <xdr:colOff>1104900</xdr:colOff>
      <xdr:row>26</xdr:row>
      <xdr:rowOff>85725</xdr:rowOff>
    </xdr:to>
    <xdr:graphicFrame macro="">
      <xdr:nvGraphicFramePr>
        <xdr:cNvPr id="3" name="Diagram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0</xdr:colOff>
      <xdr:row>10</xdr:row>
      <xdr:rowOff>0</xdr:rowOff>
    </xdr:from>
    <xdr:ext cx="228600" cy="219075"/>
    <xdr:pic>
      <xdr:nvPicPr>
        <xdr:cNvPr id="6" name="Grafik 9">
          <a:hlinkClick xmlns:r="http://schemas.openxmlformats.org/officeDocument/2006/relationships" r:id="rId2"/>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29175" y="1905000"/>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6</xdr:col>
      <xdr:colOff>0</xdr:colOff>
      <xdr:row>2</xdr:row>
      <xdr:rowOff>0</xdr:rowOff>
    </xdr:from>
    <xdr:ext cx="228600" cy="219075"/>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2000" y="381000"/>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0.xml><?xml version="1.0" encoding="utf-8"?>
<xdr:wsDr xmlns:xdr="http://schemas.openxmlformats.org/drawingml/2006/spreadsheetDrawing" xmlns:a="http://schemas.openxmlformats.org/drawingml/2006/main">
  <xdr:twoCellAnchor>
    <xdr:from>
      <xdr:col>3</xdr:col>
      <xdr:colOff>14287</xdr:colOff>
      <xdr:row>3</xdr:row>
      <xdr:rowOff>38100</xdr:rowOff>
    </xdr:from>
    <xdr:to>
      <xdr:col>9</xdr:col>
      <xdr:colOff>223837</xdr:colOff>
      <xdr:row>36</xdr:row>
      <xdr:rowOff>66675</xdr:rowOff>
    </xdr:to>
    <xdr:graphicFrame macro="">
      <xdr:nvGraphicFramePr>
        <xdr:cNvPr id="4" name="Diagram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9</xdr:col>
      <xdr:colOff>0</xdr:colOff>
      <xdr:row>2</xdr:row>
      <xdr:rowOff>0</xdr:rowOff>
    </xdr:from>
    <xdr:ext cx="228600" cy="219075"/>
    <xdr:pic>
      <xdr:nvPicPr>
        <xdr:cNvPr id="3" name="Grafik 9">
          <a:hlinkClick xmlns:r="http://schemas.openxmlformats.org/officeDocument/2006/relationships" r:id="rId2"/>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419850" y="381000"/>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1.xml><?xml version="1.0" encoding="utf-8"?>
<xdr:wsDr xmlns:xdr="http://schemas.openxmlformats.org/drawingml/2006/spreadsheetDrawing" xmlns:a="http://schemas.openxmlformats.org/drawingml/2006/main">
  <xdr:twoCellAnchor>
    <xdr:from>
      <xdr:col>3</xdr:col>
      <xdr:colOff>47625</xdr:colOff>
      <xdr:row>3</xdr:row>
      <xdr:rowOff>19050</xdr:rowOff>
    </xdr:from>
    <xdr:to>
      <xdr:col>9</xdr:col>
      <xdr:colOff>47625</xdr:colOff>
      <xdr:row>36</xdr:row>
      <xdr:rowOff>57150</xdr:rowOff>
    </xdr:to>
    <xdr:graphicFrame macro="">
      <xdr:nvGraphicFramePr>
        <xdr:cNvPr id="3" name="Diagram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9</xdr:col>
      <xdr:colOff>0</xdr:colOff>
      <xdr:row>2</xdr:row>
      <xdr:rowOff>0</xdr:rowOff>
    </xdr:from>
    <xdr:ext cx="228600" cy="219075"/>
    <xdr:pic>
      <xdr:nvPicPr>
        <xdr:cNvPr id="5" name="Grafik 9">
          <a:hlinkClick xmlns:r="http://schemas.openxmlformats.org/officeDocument/2006/relationships" r:id="rId2"/>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43675" y="381000"/>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2.xml><?xml version="1.0" encoding="utf-8"?>
<xdr:wsDr xmlns:xdr="http://schemas.openxmlformats.org/drawingml/2006/spreadsheetDrawing" xmlns:a="http://schemas.openxmlformats.org/drawingml/2006/main">
  <xdr:twoCellAnchor>
    <xdr:from>
      <xdr:col>3</xdr:col>
      <xdr:colOff>0</xdr:colOff>
      <xdr:row>3</xdr:row>
      <xdr:rowOff>47625</xdr:rowOff>
    </xdr:from>
    <xdr:to>
      <xdr:col>9</xdr:col>
      <xdr:colOff>0</xdr:colOff>
      <xdr:row>35</xdr:row>
      <xdr:rowOff>0</xdr:rowOff>
    </xdr:to>
    <xdr:graphicFrame macro="">
      <xdr:nvGraphicFramePr>
        <xdr:cNvPr id="3" name="Diagram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9</xdr:col>
      <xdr:colOff>0</xdr:colOff>
      <xdr:row>2</xdr:row>
      <xdr:rowOff>0</xdr:rowOff>
    </xdr:from>
    <xdr:ext cx="228600" cy="219075"/>
    <xdr:pic>
      <xdr:nvPicPr>
        <xdr:cNvPr id="5" name="Grafik 9">
          <a:hlinkClick xmlns:r="http://schemas.openxmlformats.org/officeDocument/2006/relationships" r:id="rId2"/>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10350" y="381000"/>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7</xdr:col>
      <xdr:colOff>0</xdr:colOff>
      <xdr:row>2</xdr:row>
      <xdr:rowOff>0</xdr:rowOff>
    </xdr:from>
    <xdr:ext cx="228600" cy="219075"/>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34000" y="381000"/>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6</xdr:col>
      <xdr:colOff>0</xdr:colOff>
      <xdr:row>2</xdr:row>
      <xdr:rowOff>0</xdr:rowOff>
    </xdr:from>
    <xdr:ext cx="228600" cy="219075"/>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2000" y="381000"/>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6</xdr:col>
      <xdr:colOff>0</xdr:colOff>
      <xdr:row>2</xdr:row>
      <xdr:rowOff>0</xdr:rowOff>
    </xdr:from>
    <xdr:ext cx="228600" cy="219075"/>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2000" y="381000"/>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11</xdr:col>
      <xdr:colOff>0</xdr:colOff>
      <xdr:row>2</xdr:row>
      <xdr:rowOff>0</xdr:rowOff>
    </xdr:from>
    <xdr:ext cx="228600" cy="219075"/>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82000" y="381000"/>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6</xdr:col>
      <xdr:colOff>0</xdr:colOff>
      <xdr:row>2</xdr:row>
      <xdr:rowOff>0</xdr:rowOff>
    </xdr:from>
    <xdr:ext cx="228600" cy="219075"/>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2000" y="381000"/>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9.xml><?xml version="1.0" encoding="utf-8"?>
<xdr:wsDr xmlns:xdr="http://schemas.openxmlformats.org/drawingml/2006/spreadsheetDrawing" xmlns:a="http://schemas.openxmlformats.org/drawingml/2006/main">
  <xdr:oneCellAnchor>
    <xdr:from>
      <xdr:col>5</xdr:col>
      <xdr:colOff>0</xdr:colOff>
      <xdr:row>2</xdr:row>
      <xdr:rowOff>0</xdr:rowOff>
    </xdr:from>
    <xdr:ext cx="228600" cy="219075"/>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00" y="381000"/>
          <a:ext cx="2286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tabSelected="1" workbookViewId="0"/>
  </sheetViews>
  <sheetFormatPr baseColWidth="10" defaultRowHeight="15"/>
  <cols>
    <col min="1" max="1" width="3.42578125" style="42" customWidth="1"/>
    <col min="2" max="2" width="99" style="42" bestFit="1" customWidth="1"/>
    <col min="3" max="3" width="24.28515625" style="42" bestFit="1" customWidth="1"/>
    <col min="4" max="16384" width="11.42578125" style="42"/>
  </cols>
  <sheetData>
    <row r="1" spans="1:3">
      <c r="A1" s="42" t="s">
        <v>106</v>
      </c>
      <c r="C1" s="42" t="s">
        <v>298</v>
      </c>
    </row>
    <row r="2" spans="1:3">
      <c r="B2" s="42" t="s">
        <v>105</v>
      </c>
      <c r="C2" s="46" t="str">
        <f>'1.1'!G3</f>
        <v>Tabelle 1.1</v>
      </c>
    </row>
    <row r="3" spans="1:3">
      <c r="B3" s="42" t="s">
        <v>104</v>
      </c>
      <c r="C3" s="46" t="str">
        <f>'2.1'!G3</f>
        <v>Tabelle 2.1</v>
      </c>
    </row>
    <row r="4" spans="1:3">
      <c r="B4" s="42" t="s">
        <v>103</v>
      </c>
      <c r="C4" s="46" t="str">
        <f>'2.2'!F3</f>
        <v>Tabelle 2.2</v>
      </c>
    </row>
    <row r="5" spans="1:3">
      <c r="B5" s="42" t="s">
        <v>102</v>
      </c>
      <c r="C5" s="46" t="str">
        <f>'2.3'!G3</f>
        <v>Tabelle 2.3</v>
      </c>
    </row>
    <row r="6" spans="1:3">
      <c r="B6" s="42" t="s">
        <v>101</v>
      </c>
      <c r="C6" s="46" t="str">
        <f>'2.4'!F3</f>
        <v>Tabelle 2.4</v>
      </c>
    </row>
    <row r="7" spans="1:3">
      <c r="B7" s="42" t="s">
        <v>100</v>
      </c>
      <c r="C7" s="46" t="str">
        <f>'3.1'!F3</f>
        <v>Tabelle 3.1</v>
      </c>
    </row>
    <row r="8" spans="1:3">
      <c r="B8" s="42" t="s">
        <v>99</v>
      </c>
      <c r="C8" s="46" t="str">
        <f>'3.2'!K3</f>
        <v>Tabelle 3.2</v>
      </c>
    </row>
    <row r="9" spans="1:3">
      <c r="B9" s="42" t="s">
        <v>98</v>
      </c>
      <c r="C9" s="46" t="str">
        <f>'4.1'!F3</f>
        <v>Tabelle 4.1</v>
      </c>
    </row>
    <row r="10" spans="1:3">
      <c r="B10" s="42" t="s">
        <v>97</v>
      </c>
      <c r="C10" s="46" t="str">
        <f>'4.2'!E3</f>
        <v>Tabelle 4.2</v>
      </c>
    </row>
    <row r="11" spans="1:3">
      <c r="B11" s="42" t="s">
        <v>96</v>
      </c>
      <c r="C11" s="46" t="str">
        <f>'4.3'!F3</f>
        <v>Tabelle 4.3</v>
      </c>
    </row>
    <row r="12" spans="1:3">
      <c r="B12" s="42" t="s">
        <v>95</v>
      </c>
      <c r="C12" s="46" t="str">
        <f>'4.4'!E3</f>
        <v>Tabelle 4.4</v>
      </c>
    </row>
    <row r="13" spans="1:3">
      <c r="B13" s="42" t="s">
        <v>94</v>
      </c>
      <c r="C13" s="46" t="str">
        <f>'5.1'!F3</f>
        <v>Tabelle 5.1</v>
      </c>
    </row>
    <row r="14" spans="1:3">
      <c r="B14" s="42" t="s">
        <v>93</v>
      </c>
      <c r="C14" s="46" t="str">
        <f>'5.2'!E3</f>
        <v>Tabelle 5.2</v>
      </c>
    </row>
    <row r="15" spans="1:3">
      <c r="B15" s="42" t="s">
        <v>92</v>
      </c>
      <c r="C15" s="46" t="str">
        <f>'5.3'!F3</f>
        <v>Tabelle 5.3</v>
      </c>
    </row>
    <row r="16" spans="1:3">
      <c r="B16" s="42" t="s">
        <v>91</v>
      </c>
      <c r="C16" s="46" t="str">
        <f>'5.4'!E3</f>
        <v>Tabelle 5.4</v>
      </c>
    </row>
    <row r="18" spans="1:3">
      <c r="A18" s="42" t="s">
        <v>90</v>
      </c>
      <c r="C18" s="42" t="s">
        <v>298</v>
      </c>
    </row>
    <row r="19" spans="1:3">
      <c r="B19" s="42" t="s">
        <v>89</v>
      </c>
      <c r="C19" s="46" t="str">
        <f>'6.0'!F3</f>
        <v>Tabelle 6.0</v>
      </c>
    </row>
    <row r="20" spans="1:3">
      <c r="B20" s="42" t="s">
        <v>88</v>
      </c>
      <c r="C20" s="46" t="str">
        <f>'6.1'!F3</f>
        <v>Tabelle 6.1</v>
      </c>
    </row>
    <row r="21" spans="1:3">
      <c r="B21" s="42" t="s">
        <v>87</v>
      </c>
      <c r="C21" s="46" t="str">
        <f>'6.2'!F3</f>
        <v>Tabelle 6.2</v>
      </c>
    </row>
    <row r="22" spans="1:3">
      <c r="B22" s="42" t="s">
        <v>86</v>
      </c>
      <c r="C22" s="46" t="str">
        <f>'6.3'!F3</f>
        <v>Tabelle 6.3</v>
      </c>
    </row>
    <row r="23" spans="1:3">
      <c r="B23" s="42" t="s">
        <v>85</v>
      </c>
      <c r="C23" s="46" t="str">
        <f>'7.1'!H3</f>
        <v>Tabelle 7.1</v>
      </c>
    </row>
    <row r="24" spans="1:3">
      <c r="B24" s="42" t="s">
        <v>84</v>
      </c>
      <c r="C24" s="46" t="str">
        <f>'7.1a'!G3</f>
        <v>Tabelle 7.1a</v>
      </c>
    </row>
    <row r="25" spans="1:3">
      <c r="B25" s="42" t="s">
        <v>83</v>
      </c>
      <c r="C25" s="46" t="str">
        <f>'7.1b'!G3</f>
        <v>Tabelle 7.1b</v>
      </c>
    </row>
    <row r="26" spans="1:3">
      <c r="B26" s="42" t="s">
        <v>82</v>
      </c>
      <c r="C26" s="46" t="str">
        <f>'7.2'!G3</f>
        <v>Tabelle 7.2</v>
      </c>
    </row>
    <row r="27" spans="1:3">
      <c r="B27" s="42" t="s">
        <v>81</v>
      </c>
      <c r="C27" s="46" t="str">
        <f>'7.3'!G3</f>
        <v>Tabelle 7.3</v>
      </c>
    </row>
    <row r="28" spans="1:3">
      <c r="B28" s="42" t="s">
        <v>80</v>
      </c>
      <c r="C28" s="46" t="str">
        <f>'7.4'!H3</f>
        <v>Tabelle 7.4</v>
      </c>
    </row>
    <row r="29" spans="1:3" customFormat="1"/>
    <row r="30" spans="1:3">
      <c r="A30" s="42" t="s">
        <v>79</v>
      </c>
      <c r="C30" s="99" t="s">
        <v>79</v>
      </c>
    </row>
    <row r="31" spans="1:3">
      <c r="B31" s="42" t="s">
        <v>264</v>
      </c>
      <c r="C31" s="46" t="s">
        <v>145</v>
      </c>
    </row>
    <row r="32" spans="1:3">
      <c r="B32" s="42" t="s">
        <v>156</v>
      </c>
      <c r="C32" s="46" t="s">
        <v>145</v>
      </c>
    </row>
    <row r="33" spans="1:3">
      <c r="B33" s="42" t="s">
        <v>265</v>
      </c>
      <c r="C33" s="46" t="s">
        <v>270</v>
      </c>
    </row>
    <row r="34" spans="1:3">
      <c r="B34" s="42" t="s">
        <v>266</v>
      </c>
      <c r="C34" s="46" t="s">
        <v>271</v>
      </c>
    </row>
    <row r="35" spans="1:3">
      <c r="B35" s="42" t="s">
        <v>267</v>
      </c>
      <c r="C35" s="46" t="s">
        <v>212</v>
      </c>
    </row>
    <row r="36" spans="1:3">
      <c r="B36" s="42" t="s">
        <v>268</v>
      </c>
      <c r="C36" s="46" t="s">
        <v>272</v>
      </c>
    </row>
    <row r="37" spans="1:3">
      <c r="B37" s="42" t="s">
        <v>269</v>
      </c>
      <c r="C37" s="46" t="s">
        <v>273</v>
      </c>
    </row>
    <row r="38" spans="1:3">
      <c r="B38" s="42" t="s">
        <v>228</v>
      </c>
      <c r="C38" s="46" t="s">
        <v>274</v>
      </c>
    </row>
    <row r="41" spans="1:3">
      <c r="A41" s="37" t="s">
        <v>275</v>
      </c>
    </row>
  </sheetData>
  <hyperlinks>
    <hyperlink ref="C2" location="'1.1'!A1" display="'1.1'!A1"/>
    <hyperlink ref="C3" location="'2.1'!A1" display="'2.1'!A1"/>
    <hyperlink ref="C4" location="'2.2'!A1" display="'2.2'!A1"/>
    <hyperlink ref="C5" location="'2.3'!A1" display="'2.3'!A1"/>
    <hyperlink ref="C6" location="'2.4'!A1" display="'2.4'!A1"/>
    <hyperlink ref="C7" location="'3.1'!A1" display="'3.1'!A1"/>
    <hyperlink ref="C8" location="'3.2'!A1" display="'3.2'!A1"/>
    <hyperlink ref="C9" location="'4.1'!A1" display="'4.1'!A1"/>
    <hyperlink ref="C10" location="'4.2'!A1" display="'4.2'!A1"/>
    <hyperlink ref="C11" location="'4.3'!A1" display="'4.3'!A1"/>
    <hyperlink ref="C12" location="'4.4'!A1" display="'4.4'!A1"/>
    <hyperlink ref="C13" location="'5.1'!A1" display="'5.1'!A1"/>
    <hyperlink ref="C14" location="'5.2'!A1" display="'5.2'!A1"/>
    <hyperlink ref="C15" location="'5.3'!A1" display="'5.3'!A1"/>
    <hyperlink ref="C16" location="'5.4'!A1" display="'5.4'!A1"/>
    <hyperlink ref="C19" location="'6.0'!A1" display="'6.0'!A1"/>
    <hyperlink ref="C20" location="'6.1'!A1" display="'6.1'!A1"/>
    <hyperlink ref="C21" location="'6.2'!A1" display="'6.2'!A1"/>
    <hyperlink ref="C22" location="'6.3'!A1" display="'6.3'!A1"/>
    <hyperlink ref="C23" location="'7.1'!A1" display="'7.1'!A1"/>
    <hyperlink ref="C24" location="'7.1a'!A1" display="'7.1a'!A1"/>
    <hyperlink ref="C25" location="'7.1b'!A1" display="'7.1b'!A1"/>
    <hyperlink ref="C26" location="'7.2'!A1" display="'7.2'!A1"/>
    <hyperlink ref="C27" location="'7.3'!A1" display="'7.3'!A1"/>
    <hyperlink ref="C28" location="'7.4'!A1" display="'7.4'!A1"/>
    <hyperlink ref="C31" location="'Einnahmen und Ausgaben'!A1" display="Einnahmen und Ausgaben"/>
    <hyperlink ref="C32" location="'Einnahmen und Ausgaben'!A1" display="Einnahmen und Ausgaben"/>
    <hyperlink ref="C33" location="'Struktur Ausgaben'!A1" display="Struktur Ausgaben"/>
    <hyperlink ref="C34" location="'Art Einnahmen'!A1" display="Art Einnahmen"/>
    <hyperlink ref="C35" location="Reinvermögen!A1" display="Reinvermögen"/>
    <hyperlink ref="C36" location="Staatsquote!A1" display="Staatsquote"/>
    <hyperlink ref="C37" location="Finanzierungssaldo!A1" display="Finanzierungssaldo"/>
    <hyperlink ref="C38" location="Bruttoschuldenstand!A1" display="Bruttoschuldenstand"/>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sqref="A1:F1"/>
    </sheetView>
  </sheetViews>
  <sheetFormatPr baseColWidth="10" defaultRowHeight="15"/>
  <cols>
    <col min="1" max="1" width="2.85546875" style="51" customWidth="1"/>
    <col min="2" max="2" width="49.5703125" style="51" bestFit="1" customWidth="1"/>
    <col min="3" max="3" width="12.42578125" style="51" bestFit="1" customWidth="1"/>
    <col min="4" max="4" width="12.85546875" style="51" bestFit="1" customWidth="1"/>
    <col min="5" max="5" width="16.140625" style="51" bestFit="1" customWidth="1"/>
    <col min="6" max="6" width="20" style="51" bestFit="1" customWidth="1"/>
    <col min="7" max="16384" width="11.42578125" style="51"/>
  </cols>
  <sheetData>
    <row r="1" spans="1:6">
      <c r="A1" s="105" t="s">
        <v>204</v>
      </c>
      <c r="B1" s="105"/>
      <c r="C1" s="105"/>
      <c r="D1" s="105"/>
      <c r="E1" s="105"/>
      <c r="F1" s="105"/>
    </row>
    <row r="2" spans="1:6">
      <c r="A2" s="103" t="s">
        <v>283</v>
      </c>
      <c r="B2" s="103"/>
      <c r="C2" s="103"/>
      <c r="D2" s="103"/>
      <c r="E2" s="103"/>
      <c r="F2" s="103"/>
    </row>
    <row r="3" spans="1:6">
      <c r="F3" s="55" t="s">
        <v>203</v>
      </c>
    </row>
    <row r="4" spans="1:6">
      <c r="A4" s="105" t="s">
        <v>148</v>
      </c>
      <c r="B4" s="105"/>
      <c r="C4" s="51" t="s">
        <v>147</v>
      </c>
      <c r="D4" s="51" t="s">
        <v>48</v>
      </c>
      <c r="E4" s="51" t="s">
        <v>49</v>
      </c>
      <c r="F4" s="51" t="s">
        <v>50</v>
      </c>
    </row>
    <row r="5" spans="1:6">
      <c r="A5" s="105"/>
      <c r="B5" s="105"/>
      <c r="C5" s="51" t="s">
        <v>146</v>
      </c>
      <c r="D5" s="51" t="s">
        <v>51</v>
      </c>
      <c r="E5" s="51" t="s">
        <v>52</v>
      </c>
      <c r="F5" s="51" t="s">
        <v>53</v>
      </c>
    </row>
    <row r="6" spans="1:6">
      <c r="A6" s="105" t="s">
        <v>202</v>
      </c>
      <c r="B6" s="105"/>
      <c r="C6" s="56"/>
      <c r="D6" s="56"/>
      <c r="E6" s="56"/>
      <c r="F6" s="56"/>
    </row>
    <row r="7" spans="1:6">
      <c r="B7" s="51" t="s">
        <v>201</v>
      </c>
      <c r="C7" s="2">
        <v>-37.5</v>
      </c>
      <c r="D7" s="2">
        <v>-9.4</v>
      </c>
      <c r="E7" s="2">
        <v>2.1</v>
      </c>
      <c r="F7" s="2">
        <v>-30.3</v>
      </c>
    </row>
    <row r="8" spans="1:6">
      <c r="B8" s="51" t="s">
        <v>200</v>
      </c>
      <c r="C8" s="2">
        <v>168.5</v>
      </c>
      <c r="D8" s="2">
        <v>136.19999999999999</v>
      </c>
      <c r="E8" s="2">
        <v>25</v>
      </c>
      <c r="F8" s="2">
        <v>7.3</v>
      </c>
    </row>
    <row r="9" spans="1:6">
      <c r="B9" s="51" t="s">
        <v>196</v>
      </c>
      <c r="C9" s="2">
        <v>-9.4</v>
      </c>
      <c r="D9" s="2">
        <v>-8.6999999999999993</v>
      </c>
      <c r="E9" s="2">
        <v>-0.8</v>
      </c>
      <c r="F9" s="2" t="s">
        <v>153</v>
      </c>
    </row>
    <row r="10" spans="1:6">
      <c r="B10" s="51" t="s">
        <v>199</v>
      </c>
      <c r="C10" s="2">
        <v>10</v>
      </c>
      <c r="D10" s="2" t="s">
        <v>195</v>
      </c>
      <c r="E10" s="2" t="s">
        <v>161</v>
      </c>
      <c r="F10" s="2">
        <v>10</v>
      </c>
    </row>
    <row r="11" spans="1:6">
      <c r="B11" s="51" t="s">
        <v>198</v>
      </c>
      <c r="C11" s="2">
        <v>95.8</v>
      </c>
      <c r="D11" s="2">
        <v>15.9</v>
      </c>
      <c r="E11" s="2">
        <v>3.6</v>
      </c>
      <c r="F11" s="2">
        <v>76.3</v>
      </c>
    </row>
    <row r="12" spans="1:6">
      <c r="A12" s="105" t="s">
        <v>143</v>
      </c>
      <c r="B12" s="105"/>
      <c r="C12" s="2">
        <v>227.3</v>
      </c>
      <c r="D12" s="2">
        <v>134.1</v>
      </c>
      <c r="E12" s="2">
        <v>29.9</v>
      </c>
      <c r="F12" s="2">
        <v>63.3</v>
      </c>
    </row>
    <row r="13" spans="1:6">
      <c r="C13" s="2"/>
      <c r="D13" s="2"/>
      <c r="E13" s="2"/>
      <c r="F13" s="2"/>
    </row>
    <row r="14" spans="1:6">
      <c r="A14" s="105" t="s">
        <v>197</v>
      </c>
      <c r="B14" s="105"/>
      <c r="C14" s="2"/>
      <c r="D14" s="2"/>
      <c r="E14" s="2"/>
      <c r="F14" s="2"/>
    </row>
    <row r="15" spans="1:6">
      <c r="A15" s="53"/>
      <c r="B15" s="37" t="s">
        <v>201</v>
      </c>
      <c r="C15" s="2">
        <v>-0.5</v>
      </c>
      <c r="D15" s="2">
        <v>-0.5</v>
      </c>
      <c r="E15" s="2" t="s">
        <v>161</v>
      </c>
      <c r="F15" s="2" t="s">
        <v>153</v>
      </c>
    </row>
    <row r="16" spans="1:6">
      <c r="B16" s="51" t="s">
        <v>196</v>
      </c>
      <c r="C16" s="2">
        <v>-1.4</v>
      </c>
      <c r="D16" s="2" t="s">
        <v>195</v>
      </c>
      <c r="E16" s="2">
        <v>-1.4</v>
      </c>
      <c r="F16" s="2" t="s">
        <v>153</v>
      </c>
    </row>
    <row r="17" spans="1:6">
      <c r="B17" s="51" t="s">
        <v>194</v>
      </c>
      <c r="C17" s="2">
        <v>28.2</v>
      </c>
      <c r="D17" s="2">
        <v>4.5</v>
      </c>
      <c r="E17" s="2">
        <v>11.1</v>
      </c>
      <c r="F17" s="2">
        <v>12.6</v>
      </c>
    </row>
    <row r="18" spans="1:6">
      <c r="A18" s="105" t="s">
        <v>142</v>
      </c>
      <c r="B18" s="105"/>
      <c r="C18" s="2">
        <v>26.2</v>
      </c>
      <c r="D18" s="2">
        <v>4</v>
      </c>
      <c r="E18" s="2">
        <v>9.6999999999999993</v>
      </c>
      <c r="F18" s="2">
        <v>12.6</v>
      </c>
    </row>
    <row r="19" spans="1:6">
      <c r="C19" s="2"/>
      <c r="D19" s="2"/>
      <c r="E19" s="2"/>
      <c r="F19" s="2"/>
    </row>
    <row r="20" spans="1:6">
      <c r="A20" s="105" t="s">
        <v>141</v>
      </c>
      <c r="B20" s="105"/>
      <c r="C20" s="2">
        <v>-1.3</v>
      </c>
      <c r="D20" s="2">
        <v>0</v>
      </c>
      <c r="E20" s="2">
        <v>-1.4</v>
      </c>
      <c r="F20" s="2" t="s">
        <v>153</v>
      </c>
    </row>
    <row r="21" spans="1:6">
      <c r="A21" s="105" t="s">
        <v>140</v>
      </c>
      <c r="B21" s="105"/>
      <c r="C21" s="2">
        <v>199.7</v>
      </c>
      <c r="D21" s="2">
        <v>130.1</v>
      </c>
      <c r="E21" s="2">
        <v>18.899999999999999</v>
      </c>
      <c r="F21" s="2">
        <v>50.7</v>
      </c>
    </row>
    <row r="24" spans="1:6">
      <c r="A24" s="37" t="s">
        <v>275</v>
      </c>
      <c r="C24" s="58"/>
      <c r="D24" s="58"/>
    </row>
  </sheetData>
  <mergeCells count="9">
    <mergeCell ref="A14:B14"/>
    <mergeCell ref="A18:B18"/>
    <mergeCell ref="A20:B20"/>
    <mergeCell ref="A21:B21"/>
    <mergeCell ref="A1:F1"/>
    <mergeCell ref="A2:F2"/>
    <mergeCell ref="A4:B5"/>
    <mergeCell ref="A6:B6"/>
    <mergeCell ref="A12:B12"/>
  </mergeCells>
  <pageMargins left="0.70866141732283472" right="0.70866141732283472" top="0.78740157480314965" bottom="0.78740157480314965" header="0.31496062992125984" footer="0.31496062992125984"/>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election sqref="A1:E1"/>
    </sheetView>
  </sheetViews>
  <sheetFormatPr baseColWidth="10" defaultRowHeight="15"/>
  <cols>
    <col min="1" max="1" width="2.85546875" style="51" customWidth="1"/>
    <col min="2" max="2" width="49.5703125" style="51" bestFit="1" customWidth="1"/>
    <col min="3" max="3" width="12.85546875" style="51" bestFit="1" customWidth="1"/>
    <col min="4" max="4" width="12.5703125" style="51" bestFit="1" customWidth="1"/>
    <col min="5" max="5" width="24.28515625" style="51" bestFit="1" customWidth="1"/>
    <col min="6" max="16384" width="11.42578125" style="51"/>
  </cols>
  <sheetData>
    <row r="1" spans="1:5">
      <c r="A1" s="105" t="s">
        <v>206</v>
      </c>
      <c r="B1" s="105"/>
      <c r="C1" s="105"/>
      <c r="D1" s="105"/>
      <c r="E1" s="105"/>
    </row>
    <row r="2" spans="1:5">
      <c r="A2" s="103" t="s">
        <v>284</v>
      </c>
      <c r="B2" s="103"/>
      <c r="C2" s="103"/>
      <c r="D2" s="103"/>
      <c r="E2" s="103"/>
    </row>
    <row r="3" spans="1:5">
      <c r="E3" s="55" t="s">
        <v>205</v>
      </c>
    </row>
    <row r="4" spans="1:5">
      <c r="A4" s="105" t="s">
        <v>148</v>
      </c>
      <c r="B4" s="105"/>
      <c r="C4" s="51" t="s">
        <v>48</v>
      </c>
    </row>
    <row r="5" spans="1:5">
      <c r="A5" s="105"/>
      <c r="B5" s="105"/>
      <c r="C5" s="51" t="s">
        <v>51</v>
      </c>
      <c r="D5" s="51" t="s">
        <v>70</v>
      </c>
      <c r="E5" s="51" t="s">
        <v>173</v>
      </c>
    </row>
    <row r="6" spans="1:5">
      <c r="A6" s="105" t="s">
        <v>202</v>
      </c>
      <c r="B6" s="105"/>
      <c r="C6" s="56"/>
      <c r="D6" s="56"/>
      <c r="E6" s="56"/>
    </row>
    <row r="7" spans="1:5">
      <c r="B7" s="51" t="s">
        <v>201</v>
      </c>
      <c r="C7" s="38">
        <v>-9.4</v>
      </c>
      <c r="D7" s="38">
        <v>-12.9</v>
      </c>
      <c r="E7" s="38">
        <v>3.5</v>
      </c>
    </row>
    <row r="8" spans="1:5">
      <c r="B8" s="51" t="s">
        <v>200</v>
      </c>
      <c r="C8" s="38">
        <v>136.19999999999999</v>
      </c>
      <c r="D8" s="38">
        <v>135.1</v>
      </c>
      <c r="E8" s="2">
        <v>1.1000000000000001</v>
      </c>
    </row>
    <row r="9" spans="1:5">
      <c r="B9" s="51" t="s">
        <v>196</v>
      </c>
      <c r="C9" s="38">
        <v>-8.6999999999999993</v>
      </c>
      <c r="D9" s="38">
        <v>-8.6999999999999993</v>
      </c>
      <c r="E9" s="2" t="s">
        <v>171</v>
      </c>
    </row>
    <row r="10" spans="1:5">
      <c r="B10" s="51" t="s">
        <v>198</v>
      </c>
      <c r="C10" s="38">
        <v>15.9</v>
      </c>
      <c r="D10" s="38">
        <v>18.3</v>
      </c>
      <c r="E10" s="38">
        <v>-2.4</v>
      </c>
    </row>
    <row r="11" spans="1:5">
      <c r="A11" s="105" t="s">
        <v>143</v>
      </c>
      <c r="B11" s="105"/>
      <c r="C11" s="38">
        <v>134.1</v>
      </c>
      <c r="D11" s="38">
        <v>131.80000000000001</v>
      </c>
      <c r="E11" s="38">
        <v>2.2999999999999998</v>
      </c>
    </row>
    <row r="12" spans="1:5">
      <c r="C12" s="38"/>
      <c r="D12" s="38"/>
      <c r="E12" s="38"/>
    </row>
    <row r="13" spans="1:5">
      <c r="A13" s="105" t="s">
        <v>197</v>
      </c>
      <c r="B13" s="105"/>
      <c r="C13" s="38"/>
      <c r="D13" s="38"/>
      <c r="E13" s="38"/>
    </row>
    <row r="14" spans="1:5">
      <c r="A14" s="53"/>
      <c r="B14" s="37" t="s">
        <v>201</v>
      </c>
      <c r="C14" s="38">
        <v>-0.5</v>
      </c>
      <c r="D14" s="38" t="s">
        <v>195</v>
      </c>
      <c r="E14" s="38">
        <v>-0.5</v>
      </c>
    </row>
    <row r="15" spans="1:5">
      <c r="B15" s="51" t="s">
        <v>194</v>
      </c>
      <c r="C15" s="38">
        <v>4.5</v>
      </c>
      <c r="D15" s="38">
        <v>2.7</v>
      </c>
      <c r="E15" s="38">
        <v>1.8</v>
      </c>
    </row>
    <row r="16" spans="1:5">
      <c r="A16" s="105" t="s">
        <v>142</v>
      </c>
      <c r="B16" s="105"/>
      <c r="C16" s="38">
        <v>4</v>
      </c>
      <c r="D16" s="38">
        <v>2.7</v>
      </c>
      <c r="E16" s="38">
        <v>1.3</v>
      </c>
    </row>
    <row r="17" spans="1:5">
      <c r="C17" s="38"/>
      <c r="D17" s="38"/>
      <c r="E17" s="38"/>
    </row>
    <row r="18" spans="1:5">
      <c r="A18" s="105" t="s">
        <v>141</v>
      </c>
      <c r="B18" s="105"/>
      <c r="C18" s="2">
        <v>0</v>
      </c>
      <c r="D18" s="2">
        <v>0</v>
      </c>
      <c r="E18" s="2">
        <v>0</v>
      </c>
    </row>
    <row r="19" spans="1:5">
      <c r="A19" s="105" t="s">
        <v>140</v>
      </c>
      <c r="B19" s="105"/>
      <c r="C19" s="38">
        <v>130.1</v>
      </c>
      <c r="D19" s="38">
        <v>129.1</v>
      </c>
      <c r="E19" s="38">
        <v>1</v>
      </c>
    </row>
    <row r="22" spans="1:5">
      <c r="A22" s="37" t="s">
        <v>275</v>
      </c>
      <c r="C22" s="58"/>
      <c r="D22" s="58"/>
    </row>
  </sheetData>
  <mergeCells count="9">
    <mergeCell ref="A16:B16"/>
    <mergeCell ref="A18:B18"/>
    <mergeCell ref="A19:B19"/>
    <mergeCell ref="A1:E1"/>
    <mergeCell ref="A2:E2"/>
    <mergeCell ref="A4:B5"/>
    <mergeCell ref="A6:B6"/>
    <mergeCell ref="A11:B11"/>
    <mergeCell ref="A13:B13"/>
  </mergeCells>
  <pageMargins left="0.70866141732283472" right="0.70866141732283472" top="0.78740157480314965" bottom="0.78740157480314965"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sqref="A1:F1"/>
    </sheetView>
  </sheetViews>
  <sheetFormatPr baseColWidth="10" defaultRowHeight="15"/>
  <cols>
    <col min="1" max="1" width="2.85546875" style="51" customWidth="1"/>
    <col min="2" max="2" width="48.5703125" style="51" customWidth="1"/>
    <col min="3" max="3" width="16.140625" style="51" bestFit="1" customWidth="1"/>
    <col min="4" max="4" width="11.42578125" style="51" bestFit="1" customWidth="1"/>
    <col min="5" max="5" width="24.28515625" style="51" bestFit="1" customWidth="1"/>
    <col min="6" max="6" width="23.140625" style="51" bestFit="1" customWidth="1"/>
    <col min="7" max="16384" width="11.42578125" style="51"/>
  </cols>
  <sheetData>
    <row r="1" spans="1:6">
      <c r="A1" s="105" t="s">
        <v>208</v>
      </c>
      <c r="B1" s="105"/>
      <c r="C1" s="105"/>
      <c r="D1" s="105"/>
      <c r="E1" s="105"/>
      <c r="F1" s="105"/>
    </row>
    <row r="2" spans="1:6">
      <c r="A2" s="103" t="s">
        <v>284</v>
      </c>
      <c r="B2" s="103"/>
      <c r="C2" s="103"/>
      <c r="D2" s="103"/>
      <c r="E2" s="103"/>
      <c r="F2" s="103"/>
    </row>
    <row r="3" spans="1:6">
      <c r="F3" s="55" t="s">
        <v>207</v>
      </c>
    </row>
    <row r="4" spans="1:6">
      <c r="A4" s="105" t="s">
        <v>148</v>
      </c>
      <c r="B4" s="105"/>
      <c r="C4" s="51" t="s">
        <v>49</v>
      </c>
    </row>
    <row r="5" spans="1:6">
      <c r="A5" s="105"/>
      <c r="B5" s="105"/>
      <c r="C5" s="51" t="s">
        <v>52</v>
      </c>
      <c r="D5" s="51" t="s">
        <v>179</v>
      </c>
      <c r="E5" s="51" t="s">
        <v>173</v>
      </c>
      <c r="F5" s="51" t="s">
        <v>178</v>
      </c>
    </row>
    <row r="6" spans="1:6">
      <c r="A6" s="105" t="s">
        <v>202</v>
      </c>
      <c r="B6" s="105"/>
      <c r="C6" s="56"/>
      <c r="D6" s="56"/>
      <c r="E6" s="56"/>
      <c r="F6" s="56"/>
    </row>
    <row r="7" spans="1:6">
      <c r="B7" s="51" t="s">
        <v>201</v>
      </c>
      <c r="C7" s="38">
        <v>2.1</v>
      </c>
      <c r="D7" s="38">
        <v>2</v>
      </c>
      <c r="E7" s="2">
        <v>-0.4</v>
      </c>
      <c r="F7" s="38">
        <v>0.5</v>
      </c>
    </row>
    <row r="8" spans="1:6">
      <c r="B8" s="51" t="s">
        <v>200</v>
      </c>
      <c r="C8" s="38">
        <v>25</v>
      </c>
      <c r="D8" s="38">
        <v>25.2</v>
      </c>
      <c r="E8" s="38" t="s">
        <v>171</v>
      </c>
      <c r="F8" s="2">
        <v>-0.2</v>
      </c>
    </row>
    <row r="9" spans="1:6">
      <c r="B9" s="51" t="s">
        <v>196</v>
      </c>
      <c r="C9" s="38">
        <v>-0.8</v>
      </c>
      <c r="D9" s="38">
        <v>-0.5</v>
      </c>
      <c r="E9" s="38" t="s">
        <v>171</v>
      </c>
      <c r="F9" s="38">
        <v>-0.3</v>
      </c>
    </row>
    <row r="10" spans="1:6">
      <c r="B10" s="51" t="s">
        <v>198</v>
      </c>
      <c r="C10" s="38">
        <v>3.6</v>
      </c>
      <c r="D10" s="38">
        <v>3.6</v>
      </c>
      <c r="E10" s="2">
        <v>0</v>
      </c>
      <c r="F10" s="2">
        <v>-0.1</v>
      </c>
    </row>
    <row r="11" spans="1:6">
      <c r="A11" s="105" t="s">
        <v>143</v>
      </c>
      <c r="B11" s="105"/>
      <c r="C11" s="38">
        <v>29.9</v>
      </c>
      <c r="D11" s="38">
        <v>30.3</v>
      </c>
      <c r="E11" s="38">
        <v>-0.4</v>
      </c>
      <c r="F11" s="38">
        <v>0</v>
      </c>
    </row>
    <row r="12" spans="1:6">
      <c r="C12" s="38"/>
      <c r="D12" s="38"/>
      <c r="E12" s="38"/>
      <c r="F12" s="38"/>
    </row>
    <row r="13" spans="1:6">
      <c r="A13" s="105" t="s">
        <v>197</v>
      </c>
      <c r="B13" s="105"/>
      <c r="C13" s="38"/>
      <c r="D13" s="38"/>
      <c r="E13" s="38"/>
      <c r="F13" s="38"/>
    </row>
    <row r="14" spans="1:6">
      <c r="B14" s="51" t="s">
        <v>196</v>
      </c>
      <c r="C14" s="38">
        <v>-1.4</v>
      </c>
      <c r="D14" s="38">
        <v>-1.4</v>
      </c>
      <c r="E14" s="38" t="s">
        <v>171</v>
      </c>
      <c r="F14" s="38" t="s">
        <v>177</v>
      </c>
    </row>
    <row r="15" spans="1:6">
      <c r="B15" s="51" t="s">
        <v>194</v>
      </c>
      <c r="C15" s="38">
        <v>11.1</v>
      </c>
      <c r="D15" s="38">
        <v>12.2</v>
      </c>
      <c r="E15" s="38">
        <v>-0.4</v>
      </c>
      <c r="F15" s="38">
        <v>-0.7</v>
      </c>
    </row>
    <row r="16" spans="1:6">
      <c r="A16" s="105" t="s">
        <v>142</v>
      </c>
      <c r="B16" s="105"/>
      <c r="C16" s="38">
        <v>9.6999999999999993</v>
      </c>
      <c r="D16" s="38">
        <v>10.8</v>
      </c>
      <c r="E16" s="38">
        <v>-0.4</v>
      </c>
      <c r="F16" s="38">
        <v>-0.7</v>
      </c>
    </row>
    <row r="17" spans="1:6">
      <c r="C17" s="38"/>
      <c r="D17" s="38"/>
      <c r="E17" s="38"/>
      <c r="F17" s="38"/>
    </row>
    <row r="18" spans="1:6">
      <c r="A18" s="105" t="s">
        <v>141</v>
      </c>
      <c r="B18" s="105"/>
      <c r="C18" s="2">
        <v>-1.4</v>
      </c>
      <c r="D18" s="2">
        <v>-1.5</v>
      </c>
      <c r="E18" s="49" t="s">
        <v>171</v>
      </c>
      <c r="F18" s="2">
        <v>0.1</v>
      </c>
    </row>
    <row r="19" spans="1:6">
      <c r="A19" s="105" t="s">
        <v>140</v>
      </c>
      <c r="B19" s="105"/>
      <c r="C19" s="38">
        <v>18.899999999999999</v>
      </c>
      <c r="D19" s="38">
        <v>18</v>
      </c>
      <c r="E19" s="38" t="s">
        <v>171</v>
      </c>
      <c r="F19" s="38">
        <v>0.9</v>
      </c>
    </row>
    <row r="21" spans="1:6">
      <c r="A21" s="40" t="s">
        <v>129</v>
      </c>
      <c r="B21" s="42"/>
      <c r="C21" s="42"/>
      <c r="D21" s="42"/>
      <c r="E21" s="42"/>
      <c r="F21" s="42"/>
    </row>
    <row r="22" spans="1:6">
      <c r="A22" s="59" t="s">
        <v>176</v>
      </c>
      <c r="B22" s="59"/>
      <c r="C22" s="59"/>
      <c r="D22" s="59"/>
      <c r="E22" s="59"/>
      <c r="F22" s="59"/>
    </row>
    <row r="25" spans="1:6">
      <c r="A25" s="37" t="s">
        <v>275</v>
      </c>
    </row>
  </sheetData>
  <mergeCells count="9">
    <mergeCell ref="A16:B16"/>
    <mergeCell ref="A18:B18"/>
    <mergeCell ref="A19:B19"/>
    <mergeCell ref="A1:F1"/>
    <mergeCell ref="A2:F2"/>
    <mergeCell ref="A4:B5"/>
    <mergeCell ref="A6:B6"/>
    <mergeCell ref="A11:B11"/>
    <mergeCell ref="A13:B13"/>
  </mergeCells>
  <pageMargins left="0.70866141732283472" right="0.70866141732283472" top="0.78740157480314965" bottom="0.78740157480314965" header="0.31496062992125984" footer="0.31496062992125984"/>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election sqref="A1:E1"/>
    </sheetView>
  </sheetViews>
  <sheetFormatPr baseColWidth="10" defaultRowHeight="15"/>
  <cols>
    <col min="1" max="1" width="2.85546875" style="51" customWidth="1"/>
    <col min="2" max="2" width="49.5703125" style="51" bestFit="1" customWidth="1"/>
    <col min="3" max="3" width="20" style="51" bestFit="1" customWidth="1"/>
    <col min="4" max="4" width="21.5703125" style="51" bestFit="1" customWidth="1"/>
    <col min="5" max="5" width="17.28515625" style="51" bestFit="1" customWidth="1"/>
    <col min="6" max="16384" width="11.42578125" style="51"/>
  </cols>
  <sheetData>
    <row r="1" spans="1:5">
      <c r="A1" s="105" t="s">
        <v>211</v>
      </c>
      <c r="B1" s="105"/>
      <c r="C1" s="105"/>
      <c r="D1" s="105"/>
      <c r="E1" s="105"/>
    </row>
    <row r="2" spans="1:5">
      <c r="A2" s="103" t="s">
        <v>284</v>
      </c>
      <c r="B2" s="103"/>
      <c r="C2" s="103"/>
      <c r="D2" s="103"/>
      <c r="E2" s="103"/>
    </row>
    <row r="3" spans="1:5">
      <c r="E3" s="55" t="s">
        <v>210</v>
      </c>
    </row>
    <row r="4" spans="1:5">
      <c r="A4" s="105" t="s">
        <v>148</v>
      </c>
      <c r="B4" s="105"/>
      <c r="C4" s="51" t="s">
        <v>50</v>
      </c>
    </row>
    <row r="5" spans="1:5">
      <c r="A5" s="105"/>
      <c r="B5" s="105"/>
      <c r="C5" s="51" t="s">
        <v>53</v>
      </c>
      <c r="D5" s="51" t="s">
        <v>209</v>
      </c>
      <c r="E5" s="51" t="s">
        <v>183</v>
      </c>
    </row>
    <row r="6" spans="1:5">
      <c r="A6" s="105" t="s">
        <v>202</v>
      </c>
      <c r="B6" s="105"/>
      <c r="C6" s="56"/>
      <c r="D6" s="56"/>
      <c r="E6" s="56"/>
    </row>
    <row r="7" spans="1:5">
      <c r="B7" s="51" t="s">
        <v>201</v>
      </c>
      <c r="C7" s="38">
        <v>-30.3</v>
      </c>
      <c r="D7" s="38">
        <v>-30</v>
      </c>
      <c r="E7" s="38">
        <v>-0.2</v>
      </c>
    </row>
    <row r="8" spans="1:5">
      <c r="B8" s="51" t="s">
        <v>200</v>
      </c>
      <c r="C8" s="38">
        <v>7.3</v>
      </c>
      <c r="D8" s="38">
        <v>-0.8</v>
      </c>
      <c r="E8" s="38">
        <v>8.1</v>
      </c>
    </row>
    <row r="9" spans="1:5">
      <c r="B9" s="51" t="s">
        <v>199</v>
      </c>
      <c r="C9" s="38">
        <v>10</v>
      </c>
      <c r="D9" s="38">
        <v>10</v>
      </c>
      <c r="E9" s="38" t="s">
        <v>182</v>
      </c>
    </row>
    <row r="10" spans="1:5">
      <c r="B10" s="51" t="s">
        <v>198</v>
      </c>
      <c r="C10" s="38">
        <v>76.3</v>
      </c>
      <c r="D10" s="38">
        <v>74.5</v>
      </c>
      <c r="E10" s="38">
        <v>1.8</v>
      </c>
    </row>
    <row r="11" spans="1:5">
      <c r="A11" s="105" t="s">
        <v>143</v>
      </c>
      <c r="B11" s="105"/>
      <c r="C11" s="38">
        <v>63.3</v>
      </c>
      <c r="D11" s="38">
        <v>53.6</v>
      </c>
      <c r="E11" s="38">
        <v>9.6999999999999993</v>
      </c>
    </row>
    <row r="12" spans="1:5">
      <c r="C12" s="38"/>
      <c r="D12" s="38"/>
      <c r="E12" s="38"/>
    </row>
    <row r="13" spans="1:5">
      <c r="A13" s="105" t="s">
        <v>197</v>
      </c>
      <c r="B13" s="105"/>
      <c r="C13" s="38"/>
      <c r="D13" s="38"/>
      <c r="E13" s="38"/>
    </row>
    <row r="14" spans="1:5">
      <c r="B14" s="51" t="s">
        <v>194</v>
      </c>
      <c r="C14" s="38">
        <v>12.6</v>
      </c>
      <c r="D14" s="38">
        <v>12.6</v>
      </c>
      <c r="E14" s="38">
        <v>0</v>
      </c>
    </row>
    <row r="15" spans="1:5">
      <c r="A15" s="105" t="s">
        <v>142</v>
      </c>
      <c r="B15" s="105"/>
      <c r="C15" s="38">
        <v>12.6</v>
      </c>
      <c r="D15" s="38">
        <v>12.6</v>
      </c>
      <c r="E15" s="38">
        <v>0</v>
      </c>
    </row>
    <row r="16" spans="1:5">
      <c r="C16" s="38"/>
      <c r="D16" s="38"/>
      <c r="E16" s="38"/>
    </row>
    <row r="17" spans="1:5">
      <c r="A17" s="105" t="s">
        <v>141</v>
      </c>
      <c r="B17" s="105"/>
      <c r="C17" s="2" t="s">
        <v>153</v>
      </c>
      <c r="D17" s="2" t="s">
        <v>285</v>
      </c>
      <c r="E17" s="2" t="s">
        <v>182</v>
      </c>
    </row>
    <row r="18" spans="1:5">
      <c r="A18" s="105" t="s">
        <v>140</v>
      </c>
      <c r="B18" s="105"/>
      <c r="C18" s="38">
        <v>50.7</v>
      </c>
      <c r="D18" s="38">
        <v>41</v>
      </c>
      <c r="E18" s="38">
        <v>9.6999999999999993</v>
      </c>
    </row>
    <row r="21" spans="1:5">
      <c r="A21" s="37" t="s">
        <v>275</v>
      </c>
      <c r="C21" s="58"/>
      <c r="D21" s="58"/>
    </row>
  </sheetData>
  <mergeCells count="9">
    <mergeCell ref="A15:B15"/>
    <mergeCell ref="A17:B17"/>
    <mergeCell ref="A18:B18"/>
    <mergeCell ref="A1:E1"/>
    <mergeCell ref="A2:E2"/>
    <mergeCell ref="A4:B5"/>
    <mergeCell ref="A6:B6"/>
    <mergeCell ref="A11:B11"/>
    <mergeCell ref="A13:B13"/>
  </mergeCells>
  <pageMargins left="0.70866141732283472" right="0.70866141732283472" top="0.78740157480314965" bottom="0.78740157480314965" header="0.31496062992125984" footer="0.31496062992125984"/>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zoomScaleNormal="100" workbookViewId="0">
      <selection sqref="A1:F1"/>
    </sheetView>
  </sheetViews>
  <sheetFormatPr baseColWidth="10" defaultRowHeight="15"/>
  <cols>
    <col min="1" max="1" width="3.7109375" style="51" customWidth="1"/>
    <col min="2" max="2" width="49.5703125" style="51" bestFit="1" customWidth="1"/>
    <col min="3" max="3" width="12" style="51" bestFit="1" customWidth="1"/>
    <col min="4" max="4" width="12.85546875" style="51" bestFit="1" customWidth="1"/>
    <col min="5" max="5" width="16.140625" style="51" bestFit="1" customWidth="1"/>
    <col min="6" max="6" width="20" style="51" bestFit="1" customWidth="1"/>
    <col min="7" max="16384" width="11.42578125" style="51"/>
  </cols>
  <sheetData>
    <row r="1" spans="1:6">
      <c r="A1" s="105" t="s">
        <v>215</v>
      </c>
      <c r="B1" s="105"/>
      <c r="C1" s="105"/>
      <c r="D1" s="105"/>
      <c r="E1" s="105"/>
      <c r="F1" s="105"/>
    </row>
    <row r="2" spans="1:6">
      <c r="A2" s="103" t="s">
        <v>283</v>
      </c>
      <c r="B2" s="103"/>
      <c r="C2" s="103"/>
      <c r="D2" s="103"/>
      <c r="E2" s="103"/>
      <c r="F2" s="103"/>
    </row>
    <row r="3" spans="1:6">
      <c r="F3" s="55" t="s">
        <v>214</v>
      </c>
    </row>
    <row r="4" spans="1:6">
      <c r="A4" s="105" t="s">
        <v>148</v>
      </c>
      <c r="B4" s="105"/>
      <c r="C4" s="51" t="s">
        <v>147</v>
      </c>
      <c r="D4" s="51" t="s">
        <v>48</v>
      </c>
      <c r="E4" s="51" t="s">
        <v>49</v>
      </c>
      <c r="F4" s="51" t="s">
        <v>50</v>
      </c>
    </row>
    <row r="5" spans="1:6">
      <c r="A5" s="105"/>
      <c r="B5" s="105"/>
      <c r="C5" s="51" t="s">
        <v>146</v>
      </c>
      <c r="D5" s="51" t="s">
        <v>51</v>
      </c>
      <c r="E5" s="51" t="s">
        <v>52</v>
      </c>
      <c r="F5" s="51" t="s">
        <v>53</v>
      </c>
    </row>
    <row r="6" spans="1:6">
      <c r="A6" s="105" t="s">
        <v>135</v>
      </c>
      <c r="B6" s="105"/>
      <c r="C6" s="57">
        <v>8487.9</v>
      </c>
      <c r="D6" s="57">
        <v>3159.4</v>
      </c>
      <c r="E6" s="57">
        <v>1928.4</v>
      </c>
      <c r="F6" s="57">
        <v>3400.1</v>
      </c>
    </row>
    <row r="7" spans="1:6">
      <c r="A7" s="105" t="s">
        <v>138</v>
      </c>
      <c r="B7" s="105"/>
      <c r="C7" s="57">
        <v>1884.6</v>
      </c>
      <c r="D7" s="57">
        <v>556.1</v>
      </c>
      <c r="E7" s="57">
        <v>1157.2</v>
      </c>
      <c r="F7" s="57">
        <v>171.3</v>
      </c>
    </row>
    <row r="8" spans="1:6">
      <c r="A8" s="105" t="s">
        <v>133</v>
      </c>
      <c r="B8" s="105"/>
      <c r="C8" s="57">
        <v>6603.3</v>
      </c>
      <c r="D8" s="57">
        <v>2603.1999999999998</v>
      </c>
      <c r="E8" s="57">
        <v>771.2</v>
      </c>
      <c r="F8" s="57">
        <v>3228.9</v>
      </c>
    </row>
    <row r="9" spans="1:6">
      <c r="B9" s="51" t="s">
        <v>201</v>
      </c>
      <c r="C9" s="57">
        <v>639.5</v>
      </c>
      <c r="D9" s="57">
        <v>84.2</v>
      </c>
      <c r="E9" s="57">
        <v>230.7</v>
      </c>
      <c r="F9" s="57">
        <v>324.60000000000002</v>
      </c>
    </row>
    <row r="10" spans="1:6">
      <c r="B10" s="51" t="s">
        <v>200</v>
      </c>
      <c r="C10" s="57">
        <v>4022.9</v>
      </c>
      <c r="D10" s="57">
        <v>1808.8</v>
      </c>
      <c r="E10" s="57">
        <v>409</v>
      </c>
      <c r="F10" s="57">
        <v>1805.1</v>
      </c>
    </row>
    <row r="11" spans="1:6">
      <c r="B11" s="51" t="s">
        <v>196</v>
      </c>
      <c r="C11" s="57">
        <v>253.9</v>
      </c>
      <c r="D11" s="57">
        <v>239.6</v>
      </c>
      <c r="E11" s="57">
        <v>14.3</v>
      </c>
      <c r="F11" s="38" t="s">
        <v>153</v>
      </c>
    </row>
    <row r="12" spans="1:6">
      <c r="B12" s="51" t="s">
        <v>199</v>
      </c>
      <c r="C12" s="57">
        <v>1140.9000000000001</v>
      </c>
      <c r="D12" s="57">
        <v>295.7</v>
      </c>
      <c r="E12" s="38" t="s">
        <v>161</v>
      </c>
      <c r="F12" s="38">
        <v>845.2</v>
      </c>
    </row>
    <row r="13" spans="1:6">
      <c r="B13" s="51" t="s">
        <v>198</v>
      </c>
      <c r="C13" s="57">
        <v>546.1</v>
      </c>
      <c r="D13" s="57">
        <v>175</v>
      </c>
      <c r="E13" s="57">
        <v>117.2</v>
      </c>
      <c r="F13" s="38">
        <v>254</v>
      </c>
    </row>
    <row r="14" spans="1:6">
      <c r="A14" s="105" t="s">
        <v>137</v>
      </c>
      <c r="B14" s="105"/>
      <c r="C14" s="57">
        <v>600.79999999999995</v>
      </c>
      <c r="D14" s="57">
        <v>435.1</v>
      </c>
      <c r="E14" s="57">
        <v>96.5</v>
      </c>
      <c r="F14" s="38">
        <v>69.2</v>
      </c>
    </row>
    <row r="15" spans="1:6">
      <c r="B15" s="51" t="s">
        <v>201</v>
      </c>
      <c r="C15" s="57">
        <v>0.5</v>
      </c>
      <c r="D15" s="57">
        <v>0.5</v>
      </c>
      <c r="E15" s="57" t="s">
        <v>161</v>
      </c>
      <c r="F15" s="38" t="s">
        <v>153</v>
      </c>
    </row>
    <row r="16" spans="1:6">
      <c r="B16" s="51" t="s">
        <v>196</v>
      </c>
      <c r="C16" s="57">
        <v>35.6</v>
      </c>
      <c r="D16" s="57">
        <v>4.3</v>
      </c>
      <c r="E16" s="57">
        <v>31.2</v>
      </c>
      <c r="F16" s="38" t="s">
        <v>153</v>
      </c>
    </row>
    <row r="17" spans="1:6">
      <c r="B17" s="51" t="s">
        <v>194</v>
      </c>
      <c r="C17" s="57">
        <v>564.79999999999995</v>
      </c>
      <c r="D17" s="57">
        <v>430.2</v>
      </c>
      <c r="E17" s="57">
        <v>65.3</v>
      </c>
      <c r="F17" s="57">
        <v>69.2</v>
      </c>
    </row>
    <row r="18" spans="1:6">
      <c r="A18" s="105" t="s">
        <v>213</v>
      </c>
      <c r="B18" s="105"/>
      <c r="C18" s="57">
        <v>6002.5</v>
      </c>
      <c r="D18" s="57">
        <v>2168.1999999999998</v>
      </c>
      <c r="E18" s="57">
        <v>674.6</v>
      </c>
      <c r="F18" s="57">
        <v>3159.7</v>
      </c>
    </row>
    <row r="19" spans="1:6">
      <c r="A19" s="105" t="s">
        <v>212</v>
      </c>
      <c r="B19" s="105"/>
      <c r="C19" s="57">
        <v>7887.1</v>
      </c>
      <c r="D19" s="57">
        <v>2724.3</v>
      </c>
      <c r="E19" s="57">
        <v>1831.8</v>
      </c>
      <c r="F19" s="57">
        <v>3330.9</v>
      </c>
    </row>
    <row r="22" spans="1:6">
      <c r="A22" s="37" t="s">
        <v>275</v>
      </c>
    </row>
  </sheetData>
  <mergeCells count="9">
    <mergeCell ref="A14:B14"/>
    <mergeCell ref="A18:B18"/>
    <mergeCell ref="A19:B19"/>
    <mergeCell ref="A1:F1"/>
    <mergeCell ref="A2:F2"/>
    <mergeCell ref="A4:B5"/>
    <mergeCell ref="A6:B6"/>
    <mergeCell ref="A7:B7"/>
    <mergeCell ref="A8:B8"/>
  </mergeCells>
  <pageMargins left="0.70866141732283472" right="0.70866141732283472" top="0.78740157480314965" bottom="0.78740157480314965" header="0.31496062992125984" footer="0.31496062992125984"/>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zoomScaleNormal="100" workbookViewId="0">
      <selection sqref="A1:E1"/>
    </sheetView>
  </sheetViews>
  <sheetFormatPr baseColWidth="10" defaultRowHeight="15"/>
  <cols>
    <col min="1" max="1" width="2.28515625" style="51" customWidth="1"/>
    <col min="2" max="2" width="49.5703125" style="51" bestFit="1" customWidth="1"/>
    <col min="3" max="3" width="12.85546875" style="51" bestFit="1" customWidth="1"/>
    <col min="4" max="4" width="12" style="51" bestFit="1" customWidth="1"/>
    <col min="5" max="5" width="24.28515625" style="51" bestFit="1" customWidth="1"/>
    <col min="6" max="16384" width="11.42578125" style="51"/>
  </cols>
  <sheetData>
    <row r="1" spans="1:5">
      <c r="A1" s="105" t="s">
        <v>217</v>
      </c>
      <c r="B1" s="105"/>
      <c r="C1" s="105"/>
      <c r="D1" s="105"/>
      <c r="E1" s="105"/>
    </row>
    <row r="2" spans="1:5">
      <c r="A2" s="103" t="s">
        <v>284</v>
      </c>
      <c r="B2" s="103"/>
      <c r="C2" s="103"/>
      <c r="D2" s="103"/>
      <c r="E2" s="103"/>
    </row>
    <row r="3" spans="1:5">
      <c r="E3" s="55" t="s">
        <v>216</v>
      </c>
    </row>
    <row r="4" spans="1:5">
      <c r="A4" s="105" t="s">
        <v>148</v>
      </c>
      <c r="B4" s="105"/>
      <c r="C4" s="51" t="s">
        <v>48</v>
      </c>
    </row>
    <row r="5" spans="1:5">
      <c r="A5" s="105"/>
      <c r="B5" s="105"/>
      <c r="C5" s="51" t="s">
        <v>51</v>
      </c>
      <c r="D5" s="51" t="s">
        <v>70</v>
      </c>
      <c r="E5" s="51" t="s">
        <v>173</v>
      </c>
    </row>
    <row r="6" spans="1:5">
      <c r="A6" s="105" t="s">
        <v>135</v>
      </c>
      <c r="B6" s="105"/>
      <c r="C6" s="57">
        <v>3159.4</v>
      </c>
      <c r="D6" s="57">
        <v>3118.7</v>
      </c>
      <c r="E6" s="38">
        <v>40.700000000000003</v>
      </c>
    </row>
    <row r="7" spans="1:5">
      <c r="A7" s="105" t="s">
        <v>138</v>
      </c>
      <c r="B7" s="105"/>
      <c r="C7" s="57">
        <v>556.1</v>
      </c>
      <c r="D7" s="57">
        <v>553.29999999999995</v>
      </c>
      <c r="E7" s="38">
        <v>2.8</v>
      </c>
    </row>
    <row r="8" spans="1:5">
      <c r="A8" s="105" t="s">
        <v>133</v>
      </c>
      <c r="B8" s="105"/>
      <c r="C8" s="57">
        <v>2603.1999999999998</v>
      </c>
      <c r="D8" s="57">
        <v>2565.4</v>
      </c>
      <c r="E8" s="38">
        <v>37.799999999999997</v>
      </c>
    </row>
    <row r="9" spans="1:5">
      <c r="B9" s="51" t="s">
        <v>201</v>
      </c>
      <c r="C9" s="57">
        <v>84.2</v>
      </c>
      <c r="D9" s="57">
        <v>53</v>
      </c>
      <c r="E9" s="38">
        <v>31.2</v>
      </c>
    </row>
    <row r="10" spans="1:5">
      <c r="B10" s="51" t="s">
        <v>200</v>
      </c>
      <c r="C10" s="57">
        <v>1808.8</v>
      </c>
      <c r="D10" s="57">
        <v>1807.7</v>
      </c>
      <c r="E10" s="38">
        <v>1.1000000000000001</v>
      </c>
    </row>
    <row r="11" spans="1:5">
      <c r="B11" s="51" t="s">
        <v>196</v>
      </c>
      <c r="C11" s="57">
        <v>239.6</v>
      </c>
      <c r="D11" s="57">
        <v>239.4</v>
      </c>
      <c r="E11" s="38">
        <v>0.2</v>
      </c>
    </row>
    <row r="12" spans="1:5">
      <c r="B12" s="51" t="s">
        <v>199</v>
      </c>
      <c r="C12" s="57">
        <v>295.7</v>
      </c>
      <c r="D12" s="57">
        <v>295.7</v>
      </c>
      <c r="E12" s="38" t="s">
        <v>171</v>
      </c>
    </row>
    <row r="13" spans="1:5">
      <c r="B13" s="51" t="s">
        <v>198</v>
      </c>
      <c r="C13" s="57">
        <v>175</v>
      </c>
      <c r="D13" s="57">
        <v>169.6</v>
      </c>
      <c r="E13" s="38">
        <v>5.4</v>
      </c>
    </row>
    <row r="14" spans="1:5">
      <c r="A14" s="105" t="s">
        <v>137</v>
      </c>
      <c r="B14" s="105"/>
      <c r="C14" s="57">
        <v>435.1</v>
      </c>
      <c r="D14" s="57">
        <v>413.9</v>
      </c>
      <c r="E14" s="38">
        <v>21.2</v>
      </c>
    </row>
    <row r="15" spans="1:5">
      <c r="B15" s="51" t="s">
        <v>201</v>
      </c>
      <c r="C15" s="57">
        <v>0.5</v>
      </c>
      <c r="D15" s="38" t="s">
        <v>172</v>
      </c>
      <c r="E15" s="38">
        <v>0.5</v>
      </c>
    </row>
    <row r="16" spans="1:5">
      <c r="B16" s="51" t="s">
        <v>196</v>
      </c>
      <c r="C16" s="57">
        <v>4.3</v>
      </c>
      <c r="D16" s="57">
        <v>4.3</v>
      </c>
      <c r="E16" s="38" t="s">
        <v>171</v>
      </c>
    </row>
    <row r="17" spans="1:5">
      <c r="B17" s="51" t="s">
        <v>194</v>
      </c>
      <c r="C17" s="57">
        <v>430.2</v>
      </c>
      <c r="D17" s="57">
        <v>409.5</v>
      </c>
      <c r="E17" s="38">
        <v>20.7</v>
      </c>
    </row>
    <row r="18" spans="1:5">
      <c r="A18" s="105" t="s">
        <v>213</v>
      </c>
      <c r="B18" s="105"/>
      <c r="C18" s="57">
        <v>2168.1999999999998</v>
      </c>
      <c r="D18" s="57">
        <v>2151.5</v>
      </c>
      <c r="E18" s="38">
        <v>16.600000000000001</v>
      </c>
    </row>
    <row r="19" spans="1:5">
      <c r="A19" s="105" t="s">
        <v>212</v>
      </c>
      <c r="B19" s="105"/>
      <c r="C19" s="57">
        <v>2724.3</v>
      </c>
      <c r="D19" s="57">
        <v>2704.8</v>
      </c>
      <c r="E19" s="38">
        <v>19.5</v>
      </c>
    </row>
    <row r="22" spans="1:5">
      <c r="A22" s="37" t="s">
        <v>275</v>
      </c>
    </row>
  </sheetData>
  <mergeCells count="9">
    <mergeCell ref="A14:B14"/>
    <mergeCell ref="A18:B18"/>
    <mergeCell ref="A19:B19"/>
    <mergeCell ref="A1:E1"/>
    <mergeCell ref="A2:E2"/>
    <mergeCell ref="A4:B5"/>
    <mergeCell ref="A6:B6"/>
    <mergeCell ref="A7:B7"/>
    <mergeCell ref="A8:B8"/>
  </mergeCells>
  <pageMargins left="0.70866141732283472" right="0.70866141732283472" top="0.78740157480314965" bottom="0.78740157480314965" header="0.31496062992125984" footer="0.31496062992125984"/>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sqref="A1:F1"/>
    </sheetView>
  </sheetViews>
  <sheetFormatPr baseColWidth="10" defaultRowHeight="15"/>
  <cols>
    <col min="1" max="1" width="1.7109375" style="51" customWidth="1"/>
    <col min="2" max="2" width="50.140625" style="51" customWidth="1"/>
    <col min="3" max="3" width="16.140625" style="51" bestFit="1" customWidth="1"/>
    <col min="4" max="4" width="12.42578125" style="51" bestFit="1" customWidth="1"/>
    <col min="5" max="5" width="23.42578125" style="51" customWidth="1"/>
    <col min="6" max="6" width="23.140625" style="51" bestFit="1" customWidth="1"/>
    <col min="7" max="16384" width="11.42578125" style="51"/>
  </cols>
  <sheetData>
    <row r="1" spans="1:6">
      <c r="A1" s="105" t="s">
        <v>220</v>
      </c>
      <c r="B1" s="105"/>
      <c r="C1" s="105"/>
      <c r="D1" s="105"/>
      <c r="E1" s="105"/>
      <c r="F1" s="105"/>
    </row>
    <row r="2" spans="1:6">
      <c r="A2" s="105" t="s">
        <v>284</v>
      </c>
      <c r="B2" s="105"/>
      <c r="C2" s="105"/>
      <c r="D2" s="105"/>
      <c r="E2" s="105"/>
      <c r="F2" s="105"/>
    </row>
    <row r="3" spans="1:6">
      <c r="F3" s="55" t="s">
        <v>219</v>
      </c>
    </row>
    <row r="4" spans="1:6">
      <c r="A4" s="105" t="s">
        <v>148</v>
      </c>
      <c r="B4" s="105"/>
      <c r="C4" s="51" t="s">
        <v>49</v>
      </c>
    </row>
    <row r="5" spans="1:6">
      <c r="A5" s="105"/>
      <c r="B5" s="105"/>
      <c r="C5" s="51" t="s">
        <v>52</v>
      </c>
      <c r="D5" s="51" t="s">
        <v>179</v>
      </c>
      <c r="E5" s="51" t="s">
        <v>173</v>
      </c>
      <c r="F5" s="51" t="s">
        <v>178</v>
      </c>
    </row>
    <row r="6" spans="1:6">
      <c r="A6" s="105" t="s">
        <v>135</v>
      </c>
      <c r="B6" s="105"/>
      <c r="C6" s="57">
        <v>1928.4</v>
      </c>
      <c r="D6" s="57">
        <v>1881.1</v>
      </c>
      <c r="E6" s="38">
        <v>5.0999999999999996</v>
      </c>
      <c r="F6" s="38">
        <v>42.2</v>
      </c>
    </row>
    <row r="7" spans="1:6">
      <c r="A7" s="105" t="s">
        <v>138</v>
      </c>
      <c r="B7" s="105"/>
      <c r="C7" s="57">
        <v>1157.2</v>
      </c>
      <c r="D7" s="57">
        <v>1135.2</v>
      </c>
      <c r="E7" s="38">
        <v>0</v>
      </c>
      <c r="F7" s="38">
        <v>22</v>
      </c>
    </row>
    <row r="8" spans="1:6">
      <c r="A8" s="105" t="s">
        <v>133</v>
      </c>
      <c r="B8" s="105"/>
      <c r="C8" s="57">
        <v>771.2</v>
      </c>
      <c r="D8" s="57">
        <v>745.9</v>
      </c>
      <c r="E8" s="38">
        <v>5.0999999999999996</v>
      </c>
      <c r="F8" s="38">
        <v>20.3</v>
      </c>
    </row>
    <row r="9" spans="1:6">
      <c r="B9" s="51" t="s">
        <v>201</v>
      </c>
      <c r="C9" s="57">
        <v>230.7</v>
      </c>
      <c r="D9" s="57">
        <v>218.9</v>
      </c>
      <c r="E9" s="38">
        <v>4.7</v>
      </c>
      <c r="F9" s="38">
        <v>7</v>
      </c>
    </row>
    <row r="10" spans="1:6">
      <c r="B10" s="51" t="s">
        <v>200</v>
      </c>
      <c r="C10" s="57">
        <v>409</v>
      </c>
      <c r="D10" s="57">
        <v>402.4</v>
      </c>
      <c r="E10" s="38" t="s">
        <v>218</v>
      </c>
      <c r="F10" s="38">
        <v>6.7</v>
      </c>
    </row>
    <row r="11" spans="1:6">
      <c r="B11" s="51" t="s">
        <v>196</v>
      </c>
      <c r="C11" s="57">
        <v>14.3</v>
      </c>
      <c r="D11" s="57">
        <v>8.6999999999999993</v>
      </c>
      <c r="E11" s="38" t="s">
        <v>218</v>
      </c>
      <c r="F11" s="38">
        <v>5.6</v>
      </c>
    </row>
    <row r="12" spans="1:6">
      <c r="B12" s="51" t="s">
        <v>198</v>
      </c>
      <c r="C12" s="57">
        <v>117.2</v>
      </c>
      <c r="D12" s="57">
        <v>115.9</v>
      </c>
      <c r="E12" s="38">
        <v>0.3</v>
      </c>
      <c r="F12" s="38">
        <v>1</v>
      </c>
    </row>
    <row r="13" spans="1:6">
      <c r="A13" s="105" t="s">
        <v>137</v>
      </c>
      <c r="B13" s="105"/>
      <c r="C13" s="57">
        <v>96.5</v>
      </c>
      <c r="D13" s="57">
        <v>92.6</v>
      </c>
      <c r="E13" s="38">
        <v>1.8</v>
      </c>
      <c r="F13" s="38">
        <v>2.1</v>
      </c>
    </row>
    <row r="14" spans="1:6">
      <c r="B14" s="51" t="s">
        <v>196</v>
      </c>
      <c r="C14" s="57">
        <v>31.2</v>
      </c>
      <c r="D14" s="57">
        <v>31.2</v>
      </c>
      <c r="E14" s="38" t="s">
        <v>218</v>
      </c>
      <c r="F14" s="38" t="s">
        <v>177</v>
      </c>
    </row>
    <row r="15" spans="1:6">
      <c r="B15" s="51" t="s">
        <v>194</v>
      </c>
      <c r="C15" s="57">
        <v>65.3</v>
      </c>
      <c r="D15" s="57">
        <v>61.4</v>
      </c>
      <c r="E15" s="38">
        <v>1.8</v>
      </c>
      <c r="F15" s="38">
        <v>2.1</v>
      </c>
    </row>
    <row r="16" spans="1:6">
      <c r="A16" s="105" t="s">
        <v>213</v>
      </c>
      <c r="B16" s="105"/>
      <c r="C16" s="57">
        <v>674.6</v>
      </c>
      <c r="D16" s="57">
        <v>653.20000000000005</v>
      </c>
      <c r="E16" s="38">
        <v>3.2</v>
      </c>
      <c r="F16" s="38">
        <v>18.2</v>
      </c>
    </row>
    <row r="17" spans="1:6">
      <c r="A17" s="105" t="s">
        <v>212</v>
      </c>
      <c r="B17" s="105"/>
      <c r="C17" s="57">
        <v>1831.8</v>
      </c>
      <c r="D17" s="57">
        <v>1788.5</v>
      </c>
      <c r="E17" s="38">
        <v>3.2</v>
      </c>
      <c r="F17" s="38">
        <v>40.200000000000003</v>
      </c>
    </row>
    <row r="19" spans="1:6">
      <c r="A19" s="43" t="s">
        <v>129</v>
      </c>
      <c r="B19" s="42"/>
      <c r="C19" s="42"/>
      <c r="D19" s="42"/>
      <c r="E19" s="42"/>
      <c r="F19" s="42"/>
    </row>
    <row r="20" spans="1:6">
      <c r="A20" s="47" t="s">
        <v>280</v>
      </c>
      <c r="B20" s="47"/>
      <c r="C20" s="47"/>
      <c r="D20" s="47"/>
      <c r="E20" s="47"/>
      <c r="F20" s="47"/>
    </row>
    <row r="23" spans="1:6">
      <c r="A23" s="37" t="s">
        <v>275</v>
      </c>
    </row>
  </sheetData>
  <mergeCells count="9">
    <mergeCell ref="A13:B13"/>
    <mergeCell ref="A16:B16"/>
    <mergeCell ref="A17:B17"/>
    <mergeCell ref="A1:F1"/>
    <mergeCell ref="A2:F2"/>
    <mergeCell ref="A4:B5"/>
    <mergeCell ref="A6:B6"/>
    <mergeCell ref="A7:B7"/>
    <mergeCell ref="A8:B8"/>
  </mergeCells>
  <pageMargins left="0.70866141732283472" right="0.70866141732283472" top="0.78740157480314965" bottom="0.78740157480314965" header="0.31496062992125984" footer="0.31496062992125984"/>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zoomScaleNormal="100" workbookViewId="0">
      <selection sqref="A1:E1"/>
    </sheetView>
  </sheetViews>
  <sheetFormatPr baseColWidth="10" defaultRowHeight="15"/>
  <cols>
    <col min="1" max="1" width="3" style="51" customWidth="1"/>
    <col min="2" max="2" width="49.5703125" style="51" bestFit="1" customWidth="1"/>
    <col min="3" max="3" width="20" style="51" bestFit="1" customWidth="1"/>
    <col min="4" max="4" width="20.7109375" style="51" bestFit="1" customWidth="1"/>
    <col min="5" max="5" width="17.28515625" style="51" bestFit="1" customWidth="1"/>
    <col min="6" max="16384" width="11.42578125" style="51"/>
  </cols>
  <sheetData>
    <row r="1" spans="1:5">
      <c r="A1" s="105" t="s">
        <v>223</v>
      </c>
      <c r="B1" s="105"/>
      <c r="C1" s="105"/>
      <c r="D1" s="105"/>
      <c r="E1" s="105"/>
    </row>
    <row r="2" spans="1:5">
      <c r="A2" s="103" t="s">
        <v>284</v>
      </c>
      <c r="B2" s="103"/>
      <c r="C2" s="103"/>
      <c r="D2" s="103"/>
      <c r="E2" s="103"/>
    </row>
    <row r="3" spans="1:5">
      <c r="E3" s="55" t="s">
        <v>222</v>
      </c>
    </row>
    <row r="4" spans="1:5">
      <c r="A4" s="105" t="s">
        <v>148</v>
      </c>
      <c r="B4" s="105"/>
      <c r="C4" s="51" t="s">
        <v>50</v>
      </c>
    </row>
    <row r="5" spans="1:5">
      <c r="A5" s="105"/>
      <c r="B5" s="105"/>
      <c r="C5" s="51" t="s">
        <v>53</v>
      </c>
      <c r="D5" s="51" t="s">
        <v>221</v>
      </c>
      <c r="E5" s="51" t="s">
        <v>183</v>
      </c>
    </row>
    <row r="6" spans="1:5">
      <c r="A6" s="105" t="s">
        <v>135</v>
      </c>
      <c r="B6" s="105"/>
      <c r="C6" s="57">
        <v>3400.1</v>
      </c>
      <c r="D6" s="57">
        <v>3319.8</v>
      </c>
      <c r="E6" s="38">
        <v>80.3</v>
      </c>
    </row>
    <row r="7" spans="1:5">
      <c r="A7" s="105" t="s">
        <v>138</v>
      </c>
      <c r="B7" s="105"/>
      <c r="C7" s="57">
        <v>171.3</v>
      </c>
      <c r="D7" s="57">
        <v>171.3</v>
      </c>
      <c r="E7" s="38" t="s">
        <v>182</v>
      </c>
    </row>
    <row r="8" spans="1:5">
      <c r="A8" s="105" t="s">
        <v>133</v>
      </c>
      <c r="B8" s="105"/>
      <c r="C8" s="57">
        <v>3228.9</v>
      </c>
      <c r="D8" s="57">
        <v>3148.5</v>
      </c>
      <c r="E8" s="38">
        <v>80.3</v>
      </c>
    </row>
    <row r="9" spans="1:5">
      <c r="B9" s="51" t="s">
        <v>201</v>
      </c>
      <c r="C9" s="57">
        <v>324.60000000000002</v>
      </c>
      <c r="D9" s="57">
        <v>316.3</v>
      </c>
      <c r="E9" s="38">
        <v>8.3000000000000007</v>
      </c>
    </row>
    <row r="10" spans="1:5">
      <c r="B10" s="51" t="s">
        <v>200</v>
      </c>
      <c r="C10" s="57">
        <v>1805.1</v>
      </c>
      <c r="D10" s="57">
        <v>1741.3</v>
      </c>
      <c r="E10" s="38">
        <v>63.8</v>
      </c>
    </row>
    <row r="11" spans="1:5">
      <c r="B11" s="51" t="s">
        <v>199</v>
      </c>
      <c r="C11" s="57">
        <v>845.2</v>
      </c>
      <c r="D11" s="57">
        <v>845.2</v>
      </c>
      <c r="E11" s="38" t="s">
        <v>182</v>
      </c>
    </row>
    <row r="12" spans="1:5">
      <c r="B12" s="51" t="s">
        <v>198</v>
      </c>
      <c r="C12" s="57">
        <v>254</v>
      </c>
      <c r="D12" s="57">
        <v>245.8</v>
      </c>
      <c r="E12" s="38">
        <v>8.1999999999999993</v>
      </c>
    </row>
    <row r="13" spans="1:5">
      <c r="A13" s="105" t="s">
        <v>137</v>
      </c>
      <c r="B13" s="105"/>
      <c r="C13" s="57">
        <v>69.2</v>
      </c>
      <c r="D13" s="57">
        <v>61.6</v>
      </c>
      <c r="E13" s="38">
        <v>7.6</v>
      </c>
    </row>
    <row r="14" spans="1:5">
      <c r="B14" s="51" t="s">
        <v>194</v>
      </c>
      <c r="C14" s="57">
        <v>69.2</v>
      </c>
      <c r="D14" s="57">
        <v>61.6</v>
      </c>
      <c r="E14" s="38">
        <v>7.6</v>
      </c>
    </row>
    <row r="15" spans="1:5">
      <c r="A15" s="105" t="s">
        <v>213</v>
      </c>
      <c r="B15" s="105"/>
      <c r="C15" s="57">
        <v>3159.7</v>
      </c>
      <c r="D15" s="57">
        <v>3086.9</v>
      </c>
      <c r="E15" s="38">
        <v>72.8</v>
      </c>
    </row>
    <row r="16" spans="1:5">
      <c r="A16" s="105" t="s">
        <v>212</v>
      </c>
      <c r="B16" s="105"/>
      <c r="C16" s="57">
        <v>3330.9</v>
      </c>
      <c r="D16" s="57">
        <v>3258.2</v>
      </c>
      <c r="E16" s="38">
        <v>72.8</v>
      </c>
    </row>
    <row r="19" spans="1:1">
      <c r="A19" s="37" t="s">
        <v>275</v>
      </c>
    </row>
  </sheetData>
  <mergeCells count="9">
    <mergeCell ref="A13:B13"/>
    <mergeCell ref="A15:B15"/>
    <mergeCell ref="A16:B16"/>
    <mergeCell ref="A1:E1"/>
    <mergeCell ref="A2:E2"/>
    <mergeCell ref="A4:B5"/>
    <mergeCell ref="A6:B6"/>
    <mergeCell ref="A7:B7"/>
    <mergeCell ref="A8:B8"/>
  </mergeCells>
  <pageMargins left="0.70866141732283472" right="0.70866141732283472" top="0.78740157480314965" bottom="0.78740157480314965" header="0.31496062992125984" footer="0.31496062992125984"/>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zoomScaleNormal="100" workbookViewId="0">
      <selection sqref="A1:F1"/>
    </sheetView>
  </sheetViews>
  <sheetFormatPr baseColWidth="10" defaultRowHeight="15"/>
  <cols>
    <col min="1" max="1" width="48" style="51" bestFit="1" customWidth="1"/>
    <col min="2" max="4" width="7.7109375" style="51" bestFit="1" customWidth="1"/>
    <col min="5" max="5" width="7.7109375" style="51" customWidth="1"/>
    <col min="6" max="6" width="8.28515625" style="51" customWidth="1"/>
    <col min="7" max="16384" width="11.42578125" style="51"/>
  </cols>
  <sheetData>
    <row r="1" spans="1:6">
      <c r="A1" s="105" t="s">
        <v>236</v>
      </c>
      <c r="B1" s="105"/>
      <c r="C1" s="105"/>
      <c r="D1" s="105"/>
      <c r="E1" s="105"/>
      <c r="F1" s="105"/>
    </row>
    <row r="2" spans="1:6">
      <c r="A2" s="103" t="s">
        <v>286</v>
      </c>
      <c r="B2" s="103"/>
      <c r="C2" s="103"/>
      <c r="D2" s="103"/>
      <c r="E2" s="103"/>
      <c r="F2" s="103"/>
    </row>
    <row r="3" spans="1:6">
      <c r="D3" s="55"/>
      <c r="E3" s="55"/>
      <c r="F3" s="55" t="s">
        <v>235</v>
      </c>
    </row>
    <row r="4" spans="1:6">
      <c r="A4" s="51" t="s">
        <v>234</v>
      </c>
      <c r="B4" s="66">
        <v>2014</v>
      </c>
      <c r="C4" s="66">
        <v>2015</v>
      </c>
      <c r="D4" s="66">
        <v>2016</v>
      </c>
      <c r="E4" s="66">
        <v>2017</v>
      </c>
      <c r="F4" s="66">
        <v>2018</v>
      </c>
    </row>
    <row r="5" spans="1:6">
      <c r="A5" s="51" t="s">
        <v>233</v>
      </c>
      <c r="B5" s="60">
        <v>142.1</v>
      </c>
      <c r="C5" s="60">
        <v>227.3</v>
      </c>
      <c r="D5" s="60">
        <v>196.1</v>
      </c>
      <c r="E5" s="60">
        <v>188.7</v>
      </c>
      <c r="F5" s="60">
        <v>199.7</v>
      </c>
    </row>
    <row r="6" spans="1:6">
      <c r="A6" s="51" t="s">
        <v>232</v>
      </c>
      <c r="B6" s="60">
        <v>2.2999999999999998</v>
      </c>
      <c r="C6" s="60">
        <v>3.8</v>
      </c>
      <c r="D6" s="60">
        <v>3.2</v>
      </c>
      <c r="E6" s="60">
        <v>3.1</v>
      </c>
      <c r="F6" s="60">
        <v>3</v>
      </c>
    </row>
    <row r="7" spans="1:6">
      <c r="B7" s="60"/>
      <c r="C7" s="60"/>
      <c r="D7" s="60"/>
      <c r="E7" s="60"/>
      <c r="F7" s="60"/>
    </row>
    <row r="8" spans="1:6">
      <c r="A8" s="51" t="s">
        <v>231</v>
      </c>
      <c r="B8" s="60">
        <v>1267.9000000000001</v>
      </c>
      <c r="C8" s="60">
        <v>1250.3</v>
      </c>
      <c r="D8" s="60">
        <v>1275.2</v>
      </c>
      <c r="E8" s="60">
        <v>1305.3</v>
      </c>
      <c r="F8" s="60">
        <v>1362.3</v>
      </c>
    </row>
    <row r="9" spans="1:6">
      <c r="A9" s="51" t="s">
        <v>230</v>
      </c>
      <c r="B9" s="60">
        <v>20.8</v>
      </c>
      <c r="C9" s="60">
        <v>20.7</v>
      </c>
      <c r="D9" s="60">
        <v>20.7</v>
      </c>
      <c r="E9" s="60">
        <v>20.5</v>
      </c>
      <c r="F9" s="60">
        <v>20.3</v>
      </c>
    </row>
    <row r="10" spans="1:6">
      <c r="B10" s="60"/>
      <c r="C10" s="60"/>
      <c r="D10" s="60"/>
      <c r="E10" s="60"/>
      <c r="F10" s="60"/>
    </row>
    <row r="11" spans="1:6">
      <c r="A11" s="51" t="s">
        <v>229</v>
      </c>
      <c r="B11" s="60">
        <v>30.8</v>
      </c>
      <c r="C11" s="60">
        <v>29.3</v>
      </c>
      <c r="D11" s="60">
        <v>26.9</v>
      </c>
      <c r="E11" s="60">
        <v>35.5</v>
      </c>
      <c r="F11" s="60">
        <v>32.1</v>
      </c>
    </row>
    <row r="12" spans="1:6">
      <c r="A12" s="51" t="s">
        <v>228</v>
      </c>
      <c r="B12" s="60">
        <v>0.5</v>
      </c>
      <c r="C12" s="60">
        <v>0.5</v>
      </c>
      <c r="D12" s="60">
        <v>0.4</v>
      </c>
      <c r="E12" s="60">
        <v>0.6</v>
      </c>
      <c r="F12" s="60">
        <v>0.5</v>
      </c>
    </row>
    <row r="13" spans="1:6">
      <c r="B13" s="60"/>
      <c r="C13" s="60"/>
    </row>
    <row r="14" spans="1:6">
      <c r="A14" s="51" t="s">
        <v>129</v>
      </c>
    </row>
    <row r="15" spans="1:6" ht="75.75" customHeight="1">
      <c r="A15" s="106" t="s">
        <v>227</v>
      </c>
      <c r="B15" s="106"/>
      <c r="C15" s="106"/>
      <c r="D15" s="106"/>
      <c r="E15" s="106"/>
      <c r="F15" s="106"/>
    </row>
    <row r="16" spans="1:6" ht="75.75" customHeight="1">
      <c r="A16" s="106" t="s">
        <v>226</v>
      </c>
      <c r="B16" s="106"/>
      <c r="C16" s="106"/>
      <c r="D16" s="106"/>
      <c r="E16" s="106"/>
      <c r="F16" s="106"/>
    </row>
    <row r="17" spans="1:6" ht="72.75" customHeight="1">
      <c r="A17" s="106" t="s">
        <v>225</v>
      </c>
      <c r="B17" s="106"/>
      <c r="C17" s="106"/>
      <c r="D17" s="106"/>
      <c r="E17" s="106"/>
      <c r="F17" s="106"/>
    </row>
    <row r="18" spans="1:6" ht="45" customHeight="1">
      <c r="A18" s="106" t="s">
        <v>224</v>
      </c>
      <c r="B18" s="106"/>
      <c r="C18" s="106"/>
      <c r="D18" s="106"/>
      <c r="E18" s="106"/>
      <c r="F18" s="106"/>
    </row>
    <row r="21" spans="1:6">
      <c r="A21" s="37" t="s">
        <v>275</v>
      </c>
    </row>
  </sheetData>
  <mergeCells count="6">
    <mergeCell ref="A15:F15"/>
    <mergeCell ref="A16:F16"/>
    <mergeCell ref="A17:F17"/>
    <mergeCell ref="A18:F18"/>
    <mergeCell ref="A1:F1"/>
    <mergeCell ref="A2:F2"/>
  </mergeCells>
  <pageMargins left="0.70866141732283472" right="0.70866141732283472" top="0.78740157480314965" bottom="0.78740157480314965" header="0.31496062992125984" footer="0.31496062992125984"/>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workbookViewId="0">
      <selection sqref="A1:F1"/>
    </sheetView>
  </sheetViews>
  <sheetFormatPr baseColWidth="10" defaultRowHeight="15"/>
  <cols>
    <col min="1" max="1" width="29.140625" style="51" customWidth="1"/>
    <col min="2" max="7" width="8.28515625" style="51" customWidth="1"/>
    <col min="8" max="16384" width="11.42578125" style="51"/>
  </cols>
  <sheetData>
    <row r="1" spans="1:6">
      <c r="A1" s="105" t="s">
        <v>240</v>
      </c>
      <c r="B1" s="105"/>
      <c r="C1" s="105"/>
      <c r="D1" s="105"/>
      <c r="E1" s="105"/>
      <c r="F1" s="105"/>
    </row>
    <row r="2" spans="1:6">
      <c r="A2" s="103" t="s">
        <v>287</v>
      </c>
      <c r="B2" s="103"/>
      <c r="C2" s="103"/>
      <c r="D2" s="103"/>
      <c r="E2" s="103"/>
      <c r="F2" s="103"/>
    </row>
    <row r="3" spans="1:6">
      <c r="D3" s="55"/>
      <c r="E3" s="55"/>
      <c r="F3" s="55" t="s">
        <v>239</v>
      </c>
    </row>
    <row r="4" spans="1:6">
      <c r="A4" s="68" t="s">
        <v>70</v>
      </c>
      <c r="B4" s="68">
        <v>2014</v>
      </c>
      <c r="C4" s="68">
        <v>2015</v>
      </c>
      <c r="D4" s="68">
        <v>2016</v>
      </c>
      <c r="E4" s="68">
        <v>2017</v>
      </c>
      <c r="F4" s="74">
        <v>2018</v>
      </c>
    </row>
    <row r="5" spans="1:6">
      <c r="A5" s="68" t="s">
        <v>1</v>
      </c>
      <c r="B5" s="71">
        <v>-3.1</v>
      </c>
      <c r="C5" s="71">
        <v>-2.4</v>
      </c>
      <c r="D5" s="72">
        <v>-2.4</v>
      </c>
      <c r="E5" s="72">
        <v>-0.7</v>
      </c>
      <c r="F5" s="75">
        <v>-0.8</v>
      </c>
    </row>
    <row r="6" spans="1:6">
      <c r="A6" s="68" t="s">
        <v>2</v>
      </c>
      <c r="B6" s="71">
        <v>-5.4</v>
      </c>
      <c r="C6" s="71">
        <v>-1.7</v>
      </c>
      <c r="D6" s="72">
        <v>0.1</v>
      </c>
      <c r="E6" s="72">
        <v>1.1000000000000001</v>
      </c>
      <c r="F6" s="75">
        <v>2</v>
      </c>
    </row>
    <row r="7" spans="1:6">
      <c r="A7" s="68" t="s">
        <v>3</v>
      </c>
      <c r="B7" s="71">
        <v>1.1000000000000001</v>
      </c>
      <c r="C7" s="71">
        <v>-1.2</v>
      </c>
      <c r="D7" s="72">
        <v>0.1</v>
      </c>
      <c r="E7" s="72">
        <v>1.8</v>
      </c>
      <c r="F7" s="75">
        <v>0.7</v>
      </c>
    </row>
    <row r="8" spans="1:6">
      <c r="A8" s="68" t="s">
        <v>4</v>
      </c>
      <c r="B8" s="71">
        <v>0.6</v>
      </c>
      <c r="C8" s="71">
        <v>0.9</v>
      </c>
      <c r="D8" s="72">
        <v>1.2</v>
      </c>
      <c r="E8" s="72">
        <v>1.2</v>
      </c>
      <c r="F8" s="75">
        <v>1.9</v>
      </c>
    </row>
    <row r="9" spans="1:6">
      <c r="A9" s="68" t="s">
        <v>5</v>
      </c>
      <c r="B9" s="71">
        <v>0.7</v>
      </c>
      <c r="C9" s="71">
        <v>0.1</v>
      </c>
      <c r="D9" s="72">
        <v>-0.5</v>
      </c>
      <c r="E9" s="72">
        <v>-0.8</v>
      </c>
      <c r="F9" s="75">
        <v>-0.6</v>
      </c>
    </row>
    <row r="10" spans="1:6">
      <c r="A10" s="68" t="s">
        <v>69</v>
      </c>
      <c r="B10" s="71">
        <v>-2.9</v>
      </c>
      <c r="C10" s="71">
        <v>-2.4</v>
      </c>
      <c r="D10" s="72">
        <v>-1.7</v>
      </c>
      <c r="E10" s="72">
        <v>-1.1000000000000001</v>
      </c>
      <c r="F10" s="75">
        <v>-0.7</v>
      </c>
    </row>
    <row r="11" spans="1:6">
      <c r="A11" s="68" t="s">
        <v>6</v>
      </c>
      <c r="B11" s="71">
        <v>-3</v>
      </c>
      <c r="C11" s="71">
        <v>-2.4</v>
      </c>
      <c r="D11" s="72">
        <v>-1.7</v>
      </c>
      <c r="E11" s="72">
        <v>-0.7</v>
      </c>
      <c r="F11" s="75">
        <v>-0.9</v>
      </c>
    </row>
    <row r="12" spans="1:6">
      <c r="A12" s="68" t="s">
        <v>7</v>
      </c>
      <c r="B12" s="71">
        <v>-3.9</v>
      </c>
      <c r="C12" s="71">
        <v>-3.6</v>
      </c>
      <c r="D12" s="72">
        <v>-3.6</v>
      </c>
      <c r="E12" s="72">
        <v>-2.9</v>
      </c>
      <c r="F12" s="75">
        <v>-2.2999999999999998</v>
      </c>
    </row>
    <row r="13" spans="1:6">
      <c r="A13" s="68" t="s">
        <v>8</v>
      </c>
      <c r="B13" s="71">
        <v>-3.6</v>
      </c>
      <c r="C13" s="71">
        <v>-5.6</v>
      </c>
      <c r="D13" s="72">
        <v>0.5</v>
      </c>
      <c r="E13" s="72">
        <v>0.7</v>
      </c>
      <c r="F13" s="75">
        <v>1</v>
      </c>
    </row>
    <row r="14" spans="1:6">
      <c r="A14" s="68" t="s">
        <v>9</v>
      </c>
      <c r="B14" s="71">
        <v>-3.6</v>
      </c>
      <c r="C14" s="71">
        <v>-2</v>
      </c>
      <c r="D14" s="72">
        <v>-0.7</v>
      </c>
      <c r="E14" s="72">
        <v>-0.3</v>
      </c>
      <c r="F14" s="75">
        <v>0.1</v>
      </c>
    </row>
    <row r="15" spans="1:6">
      <c r="A15" s="68" t="s">
        <v>68</v>
      </c>
      <c r="B15" s="71">
        <v>-0.1</v>
      </c>
      <c r="C15" s="71">
        <v>-0.8</v>
      </c>
      <c r="D15" s="72">
        <v>12.4</v>
      </c>
      <c r="E15" s="72">
        <v>0.5</v>
      </c>
      <c r="F15" s="75" t="s">
        <v>108</v>
      </c>
    </row>
    <row r="16" spans="1:6">
      <c r="A16" s="68" t="s">
        <v>10</v>
      </c>
      <c r="B16" s="71">
        <v>-3</v>
      </c>
      <c r="C16" s="71">
        <v>-2.6</v>
      </c>
      <c r="D16" s="72">
        <v>-2.4</v>
      </c>
      <c r="E16" s="72">
        <v>-2.4</v>
      </c>
      <c r="F16" s="75">
        <v>-2.2000000000000002</v>
      </c>
    </row>
    <row r="17" spans="1:6">
      <c r="A17" s="68" t="s">
        <v>11</v>
      </c>
      <c r="B17" s="71">
        <v>-5.3</v>
      </c>
      <c r="C17" s="71">
        <v>-3.3</v>
      </c>
      <c r="D17" s="72">
        <v>-1</v>
      </c>
      <c r="E17" s="72">
        <v>0.8</v>
      </c>
      <c r="F17" s="75">
        <v>0.2</v>
      </c>
    </row>
    <row r="18" spans="1:6">
      <c r="A18" s="68" t="s">
        <v>12</v>
      </c>
      <c r="B18" s="71">
        <v>-1.6</v>
      </c>
      <c r="C18" s="71">
        <v>-1.4</v>
      </c>
      <c r="D18" s="72">
        <v>0.2</v>
      </c>
      <c r="E18" s="72">
        <v>-0.8</v>
      </c>
      <c r="F18" s="75">
        <v>-0.8</v>
      </c>
    </row>
    <row r="19" spans="1:6">
      <c r="A19" s="67" t="s">
        <v>13</v>
      </c>
      <c r="B19" s="70">
        <v>2.2999999999999998</v>
      </c>
      <c r="C19" s="73">
        <v>3.8</v>
      </c>
      <c r="D19" s="73">
        <v>3.2</v>
      </c>
      <c r="E19" s="69">
        <v>3.1</v>
      </c>
      <c r="F19" s="65">
        <v>3</v>
      </c>
    </row>
    <row r="20" spans="1:6">
      <c r="A20" s="68" t="s">
        <v>14</v>
      </c>
      <c r="B20" s="71">
        <v>-0.6</v>
      </c>
      <c r="C20" s="71">
        <v>-0.3</v>
      </c>
      <c r="D20" s="72">
        <v>0.2</v>
      </c>
      <c r="E20" s="72">
        <v>0.5</v>
      </c>
      <c r="F20" s="75">
        <v>0.6</v>
      </c>
    </row>
    <row r="21" spans="1:6">
      <c r="A21" s="68" t="s">
        <v>15</v>
      </c>
      <c r="B21" s="71">
        <v>1.3</v>
      </c>
      <c r="C21" s="71">
        <v>1.3</v>
      </c>
      <c r="D21" s="72">
        <v>1.8</v>
      </c>
      <c r="E21" s="72">
        <v>1.3</v>
      </c>
      <c r="F21" s="75">
        <v>3.1</v>
      </c>
    </row>
    <row r="22" spans="1:6">
      <c r="A22" s="68" t="s">
        <v>16</v>
      </c>
      <c r="B22" s="71">
        <v>-1.7</v>
      </c>
      <c r="C22" s="71">
        <v>-1</v>
      </c>
      <c r="D22" s="72">
        <v>1</v>
      </c>
      <c r="E22" s="72">
        <v>3.3</v>
      </c>
      <c r="F22" s="75">
        <v>1.9</v>
      </c>
    </row>
    <row r="23" spans="1:6">
      <c r="A23" s="68" t="s">
        <v>17</v>
      </c>
      <c r="B23" s="71">
        <v>-2.2000000000000002</v>
      </c>
      <c r="C23" s="71">
        <v>-2</v>
      </c>
      <c r="D23" s="72">
        <v>0</v>
      </c>
      <c r="E23" s="72">
        <v>1.3</v>
      </c>
      <c r="F23" s="75">
        <v>1.4</v>
      </c>
    </row>
    <row r="24" spans="1:6">
      <c r="A24" s="68" t="s">
        <v>18</v>
      </c>
      <c r="B24" s="71">
        <v>8.6999999999999993</v>
      </c>
      <c r="C24" s="71">
        <v>6.1</v>
      </c>
      <c r="D24" s="72">
        <v>4</v>
      </c>
      <c r="E24" s="72">
        <v>4.9000000000000004</v>
      </c>
      <c r="F24" s="75" t="s">
        <v>108</v>
      </c>
    </row>
    <row r="25" spans="1:6">
      <c r="A25" s="68" t="s">
        <v>19</v>
      </c>
      <c r="B25" s="71">
        <v>-2.7</v>
      </c>
      <c r="C25" s="71">
        <v>-1</v>
      </c>
      <c r="D25" s="72">
        <v>-1.5</v>
      </c>
      <c r="E25" s="72">
        <v>-0.8</v>
      </c>
      <c r="F25" s="75">
        <v>0.2</v>
      </c>
    </row>
    <row r="26" spans="1:6">
      <c r="A26" s="68" t="s">
        <v>20</v>
      </c>
      <c r="B26" s="71">
        <v>-3.6</v>
      </c>
      <c r="C26" s="71">
        <v>-2.6</v>
      </c>
      <c r="D26" s="72">
        <v>-2.4</v>
      </c>
      <c r="E26" s="72">
        <v>-1.5</v>
      </c>
      <c r="F26" s="75">
        <v>-0.2</v>
      </c>
    </row>
    <row r="27" spans="1:6">
      <c r="A27" s="68" t="s">
        <v>21</v>
      </c>
      <c r="B27" s="71">
        <v>-7.4</v>
      </c>
      <c r="C27" s="71">
        <v>-4.4000000000000004</v>
      </c>
      <c r="D27" s="72">
        <v>-1.9</v>
      </c>
      <c r="E27" s="72">
        <v>-3</v>
      </c>
      <c r="F27" s="75">
        <v>-0.4</v>
      </c>
    </row>
    <row r="28" spans="1:6">
      <c r="A28" s="68" t="s">
        <v>22</v>
      </c>
      <c r="B28" s="71">
        <v>-1.2</v>
      </c>
      <c r="C28" s="71">
        <v>-0.6</v>
      </c>
      <c r="D28" s="72">
        <v>-2.6</v>
      </c>
      <c r="E28" s="72">
        <v>-2.6</v>
      </c>
      <c r="F28" s="75">
        <v>-2.9</v>
      </c>
    </row>
    <row r="29" spans="1:6">
      <c r="A29" s="68" t="s">
        <v>23</v>
      </c>
      <c r="B29" s="71">
        <v>-1.5</v>
      </c>
      <c r="C29" s="71">
        <v>0</v>
      </c>
      <c r="D29" s="72">
        <v>1</v>
      </c>
      <c r="E29" s="72">
        <v>1.4</v>
      </c>
      <c r="F29" s="75">
        <v>0.8</v>
      </c>
    </row>
    <row r="30" spans="1:6">
      <c r="A30" s="68" t="s">
        <v>24</v>
      </c>
      <c r="B30" s="71">
        <v>-0.2</v>
      </c>
      <c r="C30" s="71">
        <v>0.6</v>
      </c>
      <c r="D30" s="72">
        <v>0.4</v>
      </c>
      <c r="E30" s="72">
        <v>1.3</v>
      </c>
      <c r="F30" s="75" t="s">
        <v>108</v>
      </c>
    </row>
    <row r="31" spans="1:6">
      <c r="A31" s="68" t="s">
        <v>25</v>
      </c>
      <c r="B31" s="71">
        <v>-3.1</v>
      </c>
      <c r="C31" s="71">
        <v>-2.7</v>
      </c>
      <c r="D31" s="72">
        <v>-2.5</v>
      </c>
      <c r="E31" s="72">
        <v>-1</v>
      </c>
      <c r="F31" s="75">
        <v>-1</v>
      </c>
    </row>
    <row r="32" spans="1:6">
      <c r="A32" s="68" t="s">
        <v>26</v>
      </c>
      <c r="B32" s="71">
        <v>-5.5</v>
      </c>
      <c r="C32" s="71">
        <v>-2.8</v>
      </c>
      <c r="D32" s="72">
        <v>-1.9</v>
      </c>
      <c r="E32" s="72">
        <v>0</v>
      </c>
      <c r="F32" s="75">
        <v>0.7</v>
      </c>
    </row>
    <row r="33" spans="1:6">
      <c r="A33" s="68" t="s">
        <v>27</v>
      </c>
      <c r="B33" s="71">
        <v>-5.9</v>
      </c>
      <c r="C33" s="71">
        <v>-5.2</v>
      </c>
      <c r="D33" s="72">
        <v>-4.3</v>
      </c>
      <c r="E33" s="72">
        <v>-3</v>
      </c>
      <c r="F33" s="75">
        <v>-2.5</v>
      </c>
    </row>
    <row r="34" spans="1:6">
      <c r="A34" s="68" t="s">
        <v>28</v>
      </c>
      <c r="B34" s="71">
        <v>-2.1</v>
      </c>
      <c r="C34" s="71">
        <v>-0.6</v>
      </c>
      <c r="D34" s="72">
        <v>0.7</v>
      </c>
      <c r="E34" s="72">
        <v>1.5</v>
      </c>
      <c r="F34" s="75">
        <v>0.9</v>
      </c>
    </row>
    <row r="35" spans="1:6">
      <c r="A35" s="68" t="s">
        <v>29</v>
      </c>
      <c r="B35" s="71">
        <v>-2.8</v>
      </c>
      <c r="C35" s="71">
        <v>-2</v>
      </c>
      <c r="D35" s="72">
        <v>-1.8</v>
      </c>
      <c r="E35" s="72">
        <v>-2.5</v>
      </c>
      <c r="F35" s="75">
        <v>-2.1</v>
      </c>
    </row>
    <row r="36" spans="1:6">
      <c r="A36" s="68" t="s">
        <v>30</v>
      </c>
      <c r="B36" s="71">
        <v>-5.6</v>
      </c>
      <c r="C36" s="71">
        <v>-4.5999999999999996</v>
      </c>
      <c r="D36" s="72">
        <v>-3.3</v>
      </c>
      <c r="E36" s="72">
        <v>-2.5</v>
      </c>
      <c r="F36" s="75">
        <v>-2.2000000000000002</v>
      </c>
    </row>
    <row r="37" spans="1:6">
      <c r="A37" s="68" t="s">
        <v>31</v>
      </c>
      <c r="B37" s="71">
        <v>-8.6999999999999993</v>
      </c>
      <c r="C37" s="71">
        <v>-1</v>
      </c>
      <c r="D37" s="72">
        <v>0.3</v>
      </c>
      <c r="E37" s="72">
        <v>2</v>
      </c>
      <c r="F37" s="75">
        <v>-3.7</v>
      </c>
    </row>
    <row r="39" spans="1:6">
      <c r="A39" s="51" t="s">
        <v>129</v>
      </c>
    </row>
    <row r="40" spans="1:6" ht="81" customHeight="1">
      <c r="A40" s="106" t="s">
        <v>238</v>
      </c>
      <c r="B40" s="106"/>
      <c r="C40" s="106"/>
      <c r="D40" s="106"/>
      <c r="E40" s="106"/>
      <c r="F40" s="106"/>
    </row>
    <row r="42" spans="1:6">
      <c r="A42" s="51" t="s">
        <v>237</v>
      </c>
    </row>
    <row r="43" spans="1:6">
      <c r="A43" s="103" t="s">
        <v>288</v>
      </c>
      <c r="B43" s="103"/>
      <c r="C43" s="103"/>
      <c r="D43" s="103"/>
      <c r="E43" s="103"/>
      <c r="F43" s="103"/>
    </row>
    <row r="46" spans="1:6">
      <c r="A46" s="37" t="s">
        <v>275</v>
      </c>
    </row>
  </sheetData>
  <mergeCells count="4">
    <mergeCell ref="A1:F1"/>
    <mergeCell ref="A40:F40"/>
    <mergeCell ref="A2:F2"/>
    <mergeCell ref="A43:F43"/>
  </mergeCells>
  <pageMargins left="0.70866141732283472" right="0.70866141732283472" top="0.78740157480314965" bottom="0.78740157480314965"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sqref="A1:F1"/>
    </sheetView>
  </sheetViews>
  <sheetFormatPr baseColWidth="10" defaultRowHeight="15"/>
  <cols>
    <col min="1" max="16384" width="11.42578125" style="42"/>
  </cols>
  <sheetData>
    <row r="1" spans="1:2">
      <c r="A1" s="42" t="s">
        <v>127</v>
      </c>
    </row>
    <row r="3" spans="1:2">
      <c r="A3" s="42" t="s">
        <v>126</v>
      </c>
      <c r="B3" s="42" t="s">
        <v>125</v>
      </c>
    </row>
    <row r="4" spans="1:2">
      <c r="A4" s="42" t="s">
        <v>124</v>
      </c>
      <c r="B4" s="42" t="s">
        <v>123</v>
      </c>
    </row>
    <row r="5" spans="1:2">
      <c r="A5" s="42" t="s">
        <v>122</v>
      </c>
      <c r="B5" s="42" t="s">
        <v>121</v>
      </c>
    </row>
    <row r="6" spans="1:2">
      <c r="A6" s="42" t="s">
        <v>120</v>
      </c>
      <c r="B6" s="42" t="s">
        <v>119</v>
      </c>
    </row>
    <row r="7" spans="1:2">
      <c r="A7" s="42" t="s">
        <v>118</v>
      </c>
      <c r="B7" s="42" t="s">
        <v>117</v>
      </c>
    </row>
    <row r="8" spans="1:2">
      <c r="A8" s="42" t="s">
        <v>116</v>
      </c>
      <c r="B8" s="42" t="s">
        <v>115</v>
      </c>
    </row>
    <row r="10" spans="1:2">
      <c r="A10" s="42" t="s">
        <v>114</v>
      </c>
      <c r="B10" s="42" t="s">
        <v>113</v>
      </c>
    </row>
    <row r="11" spans="1:2">
      <c r="A11" s="42" t="s">
        <v>112</v>
      </c>
      <c r="B11" s="42" t="s">
        <v>111</v>
      </c>
    </row>
    <row r="12" spans="1:2">
      <c r="A12" s="42" t="s">
        <v>110</v>
      </c>
      <c r="B12" s="42" t="s">
        <v>109</v>
      </c>
    </row>
    <row r="13" spans="1:2">
      <c r="A13" s="42" t="s">
        <v>108</v>
      </c>
      <c r="B13" s="42" t="s">
        <v>107</v>
      </c>
    </row>
  </sheetData>
  <pageMargins left="0.7" right="0.7" top="0.78740157499999996" bottom="0.78740157499999996" header="0.3" footer="0.3"/>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workbookViewId="0">
      <selection sqref="A1:F1"/>
    </sheetView>
  </sheetViews>
  <sheetFormatPr baseColWidth="10" defaultRowHeight="15"/>
  <cols>
    <col min="1" max="1" width="32.28515625" style="51" customWidth="1"/>
    <col min="2" max="7" width="8.28515625" style="51" customWidth="1"/>
    <col min="8" max="16384" width="11.42578125" style="51"/>
  </cols>
  <sheetData>
    <row r="1" spans="1:7">
      <c r="A1" s="105" t="s">
        <v>243</v>
      </c>
      <c r="B1" s="105"/>
      <c r="C1" s="105"/>
      <c r="D1" s="105"/>
      <c r="E1" s="105"/>
      <c r="F1" s="105"/>
    </row>
    <row r="2" spans="1:7">
      <c r="A2" s="103" t="s">
        <v>289</v>
      </c>
      <c r="B2" s="103"/>
      <c r="C2" s="103"/>
      <c r="D2" s="103"/>
      <c r="E2" s="103"/>
      <c r="F2" s="103"/>
    </row>
    <row r="3" spans="1:7">
      <c r="D3" s="55"/>
      <c r="E3" s="55"/>
      <c r="F3" s="55" t="s">
        <v>242</v>
      </c>
      <c r="G3" s="55"/>
    </row>
    <row r="4" spans="1:7">
      <c r="A4" s="77" t="s">
        <v>70</v>
      </c>
      <c r="B4" s="77">
        <v>2014</v>
      </c>
      <c r="C4" s="77">
        <v>2015</v>
      </c>
      <c r="D4" s="77">
        <v>2016</v>
      </c>
      <c r="E4" s="77">
        <v>2017</v>
      </c>
      <c r="F4" s="77">
        <v>2018</v>
      </c>
    </row>
    <row r="5" spans="1:7">
      <c r="A5" s="77" t="s">
        <v>1</v>
      </c>
      <c r="B5" s="80">
        <v>55.6</v>
      </c>
      <c r="C5" s="80">
        <v>53.7</v>
      </c>
      <c r="D5" s="79">
        <v>53.1</v>
      </c>
      <c r="E5" s="79">
        <v>51.9</v>
      </c>
      <c r="F5" s="79">
        <v>52.2</v>
      </c>
    </row>
    <row r="6" spans="1:7">
      <c r="A6" s="77" t="s">
        <v>2</v>
      </c>
      <c r="B6" s="80">
        <v>43.3</v>
      </c>
      <c r="C6" s="80">
        <v>40.4</v>
      </c>
      <c r="D6" s="79">
        <v>35</v>
      </c>
      <c r="E6" s="79">
        <v>34.9</v>
      </c>
      <c r="F6" s="79">
        <v>36.6</v>
      </c>
    </row>
    <row r="7" spans="1:7">
      <c r="A7" s="77" t="s">
        <v>3</v>
      </c>
      <c r="B7" s="80">
        <v>55.2</v>
      </c>
      <c r="C7" s="80">
        <v>54.5</v>
      </c>
      <c r="D7" s="79">
        <v>52.5</v>
      </c>
      <c r="E7" s="79">
        <v>51.2</v>
      </c>
      <c r="F7" s="79">
        <v>50.9</v>
      </c>
    </row>
    <row r="8" spans="1:7">
      <c r="A8" s="77" t="s">
        <v>67</v>
      </c>
      <c r="B8" s="80">
        <v>44.3</v>
      </c>
      <c r="C8" s="80">
        <v>44</v>
      </c>
      <c r="D8" s="79">
        <v>44.3</v>
      </c>
      <c r="E8" s="79">
        <v>44.4</v>
      </c>
      <c r="F8" s="79">
        <v>44.6</v>
      </c>
    </row>
    <row r="9" spans="1:7">
      <c r="A9" s="77" t="s">
        <v>5</v>
      </c>
      <c r="B9" s="80">
        <v>37.5</v>
      </c>
      <c r="C9" s="80">
        <v>39.200000000000003</v>
      </c>
      <c r="D9" s="79">
        <v>39.5</v>
      </c>
      <c r="E9" s="79">
        <v>39.299999999999997</v>
      </c>
      <c r="F9" s="79">
        <v>39.1</v>
      </c>
    </row>
    <row r="10" spans="1:7">
      <c r="A10" s="77" t="s">
        <v>63</v>
      </c>
      <c r="B10" s="80">
        <v>48</v>
      </c>
      <c r="C10" s="80">
        <v>47</v>
      </c>
      <c r="D10" s="79">
        <v>46.4</v>
      </c>
      <c r="E10" s="79">
        <v>45.9</v>
      </c>
      <c r="F10" s="79">
        <v>45.8</v>
      </c>
    </row>
    <row r="11" spans="1:7">
      <c r="A11" s="77" t="s">
        <v>6</v>
      </c>
      <c r="B11" s="80">
        <v>57.3</v>
      </c>
      <c r="C11" s="80">
        <v>56.5</v>
      </c>
      <c r="D11" s="79">
        <v>55.7</v>
      </c>
      <c r="E11" s="79">
        <v>53.8</v>
      </c>
      <c r="F11" s="79">
        <v>53.4</v>
      </c>
    </row>
    <row r="12" spans="1:7">
      <c r="A12" s="77" t="s">
        <v>7</v>
      </c>
      <c r="B12" s="80">
        <v>57.2</v>
      </c>
      <c r="C12" s="80">
        <v>56.8</v>
      </c>
      <c r="D12" s="79">
        <v>56.7</v>
      </c>
      <c r="E12" s="79">
        <v>56.5</v>
      </c>
      <c r="F12" s="79">
        <v>55.7</v>
      </c>
    </row>
    <row r="13" spans="1:7">
      <c r="A13" s="77" t="s">
        <v>8</v>
      </c>
      <c r="B13" s="80">
        <v>50.3</v>
      </c>
      <c r="C13" s="80">
        <v>53.6</v>
      </c>
      <c r="D13" s="79">
        <v>49</v>
      </c>
      <c r="E13" s="79">
        <v>47.4</v>
      </c>
      <c r="F13" s="79">
        <v>46.9</v>
      </c>
    </row>
    <row r="14" spans="1:7">
      <c r="A14" s="77" t="s">
        <v>9</v>
      </c>
      <c r="B14" s="80">
        <v>37.5</v>
      </c>
      <c r="C14" s="80">
        <v>29</v>
      </c>
      <c r="D14" s="79">
        <v>27.8</v>
      </c>
      <c r="E14" s="79">
        <v>26.1</v>
      </c>
      <c r="F14" s="79">
        <v>25.3</v>
      </c>
    </row>
    <row r="15" spans="1:7">
      <c r="A15" s="77" t="s">
        <v>68</v>
      </c>
      <c r="B15" s="80">
        <v>43.8</v>
      </c>
      <c r="C15" s="80">
        <v>41.4</v>
      </c>
      <c r="D15" s="79">
        <v>44.5</v>
      </c>
      <c r="E15" s="79">
        <v>42.9</v>
      </c>
      <c r="F15" s="79">
        <v>42.3</v>
      </c>
    </row>
    <row r="16" spans="1:7">
      <c r="A16" s="77" t="s">
        <v>10</v>
      </c>
      <c r="B16" s="80">
        <v>50.9</v>
      </c>
      <c r="C16" s="80">
        <v>50.3</v>
      </c>
      <c r="D16" s="79">
        <v>49.1</v>
      </c>
      <c r="E16" s="79">
        <v>48.8</v>
      </c>
      <c r="F16" s="79">
        <v>48.5</v>
      </c>
    </row>
    <row r="17" spans="1:6">
      <c r="A17" s="77" t="s">
        <v>11</v>
      </c>
      <c r="B17" s="80">
        <v>48.7</v>
      </c>
      <c r="C17" s="80">
        <v>48.6</v>
      </c>
      <c r="D17" s="79">
        <v>47.4</v>
      </c>
      <c r="E17" s="79">
        <v>45.3</v>
      </c>
      <c r="F17" s="79">
        <v>46.3</v>
      </c>
    </row>
    <row r="18" spans="1:6">
      <c r="A18" s="77" t="s">
        <v>12</v>
      </c>
      <c r="B18" s="80">
        <v>38.700000000000003</v>
      </c>
      <c r="C18" s="80">
        <v>38.700000000000003</v>
      </c>
      <c r="D18" s="79">
        <v>37.6</v>
      </c>
      <c r="E18" s="79">
        <v>39</v>
      </c>
      <c r="F18" s="79">
        <v>39.5</v>
      </c>
    </row>
    <row r="19" spans="1:6">
      <c r="A19" s="76" t="s">
        <v>13</v>
      </c>
      <c r="B19" s="78">
        <v>20.8</v>
      </c>
      <c r="C19" s="81">
        <v>20.7</v>
      </c>
      <c r="D19" s="82">
        <v>20.7</v>
      </c>
      <c r="E19" s="82">
        <v>20.5</v>
      </c>
      <c r="F19" s="82">
        <v>20.3</v>
      </c>
    </row>
    <row r="20" spans="1:6">
      <c r="A20" s="77" t="s">
        <v>14</v>
      </c>
      <c r="B20" s="80">
        <v>34.700000000000003</v>
      </c>
      <c r="C20" s="80">
        <v>35.1</v>
      </c>
      <c r="D20" s="79">
        <v>34.200000000000003</v>
      </c>
      <c r="E20" s="79">
        <v>33.200000000000003</v>
      </c>
      <c r="F20" s="79">
        <v>34</v>
      </c>
    </row>
    <row r="21" spans="1:6">
      <c r="A21" s="77" t="s">
        <v>15</v>
      </c>
      <c r="B21" s="80">
        <v>42.2</v>
      </c>
      <c r="C21" s="80">
        <v>41.9</v>
      </c>
      <c r="D21" s="79">
        <v>40.9</v>
      </c>
      <c r="E21" s="79">
        <v>42.1</v>
      </c>
      <c r="F21" s="79">
        <v>42.3</v>
      </c>
    </row>
    <row r="22" spans="1:6">
      <c r="A22" s="77" t="s">
        <v>16</v>
      </c>
      <c r="B22" s="80">
        <v>41.1</v>
      </c>
      <c r="C22" s="80">
        <v>39.700000000000003</v>
      </c>
      <c r="D22" s="79">
        <v>36.6</v>
      </c>
      <c r="E22" s="79">
        <v>35.9</v>
      </c>
      <c r="F22" s="79">
        <v>36.700000000000003</v>
      </c>
    </row>
    <row r="23" spans="1:6">
      <c r="A23" s="77" t="s">
        <v>17</v>
      </c>
      <c r="B23" s="80">
        <v>45.7</v>
      </c>
      <c r="C23" s="80">
        <v>44.6</v>
      </c>
      <c r="D23" s="79">
        <v>43.6</v>
      </c>
      <c r="E23" s="79">
        <v>42.4</v>
      </c>
      <c r="F23" s="79">
        <v>42.2</v>
      </c>
    </row>
    <row r="24" spans="1:6">
      <c r="A24" s="77" t="s">
        <v>18</v>
      </c>
      <c r="B24" s="80">
        <v>46.3</v>
      </c>
      <c r="C24" s="80">
        <v>49.3</v>
      </c>
      <c r="D24" s="79">
        <v>51.5</v>
      </c>
      <c r="E24" s="79">
        <v>50.5</v>
      </c>
      <c r="F24" s="79">
        <v>49.2</v>
      </c>
    </row>
    <row r="25" spans="1:6">
      <c r="A25" s="77" t="s">
        <v>19</v>
      </c>
      <c r="B25" s="80">
        <v>52.4</v>
      </c>
      <c r="C25" s="80">
        <v>51.1</v>
      </c>
      <c r="D25" s="79">
        <v>50.1</v>
      </c>
      <c r="E25" s="79">
        <v>49.2</v>
      </c>
      <c r="F25" s="79">
        <v>48.7</v>
      </c>
    </row>
    <row r="26" spans="1:6">
      <c r="A26" s="77" t="s">
        <v>20</v>
      </c>
      <c r="B26" s="80">
        <v>42.4</v>
      </c>
      <c r="C26" s="80">
        <v>41.7</v>
      </c>
      <c r="D26" s="79">
        <v>41.1</v>
      </c>
      <c r="E26" s="79">
        <v>41.2</v>
      </c>
      <c r="F26" s="79">
        <v>41.5</v>
      </c>
    </row>
    <row r="27" spans="1:6">
      <c r="A27" s="77" t="s">
        <v>21</v>
      </c>
      <c r="B27" s="80">
        <v>51.7</v>
      </c>
      <c r="C27" s="80">
        <v>48.2</v>
      </c>
      <c r="D27" s="79">
        <v>44.8</v>
      </c>
      <c r="E27" s="79">
        <v>45.4</v>
      </c>
      <c r="F27" s="79">
        <v>43.4</v>
      </c>
    </row>
    <row r="28" spans="1:6">
      <c r="A28" s="77" t="s">
        <v>22</v>
      </c>
      <c r="B28" s="80">
        <v>35.299999999999997</v>
      </c>
      <c r="C28" s="80">
        <v>36.1</v>
      </c>
      <c r="D28" s="79">
        <v>34.5</v>
      </c>
      <c r="E28" s="79">
        <v>33.5</v>
      </c>
      <c r="F28" s="79">
        <v>34.799999999999997</v>
      </c>
    </row>
    <row r="29" spans="1:6">
      <c r="A29" s="77" t="s">
        <v>23</v>
      </c>
      <c r="B29" s="80">
        <v>50.9</v>
      </c>
      <c r="C29" s="80">
        <v>49.5</v>
      </c>
      <c r="D29" s="79">
        <v>49.7</v>
      </c>
      <c r="E29" s="79">
        <v>49.3</v>
      </c>
      <c r="F29" s="79">
        <v>49.8</v>
      </c>
    </row>
    <row r="30" spans="1:6">
      <c r="A30" s="77" t="s">
        <v>24</v>
      </c>
      <c r="B30" s="80">
        <v>33.799999999999997</v>
      </c>
      <c r="C30" s="80">
        <v>34</v>
      </c>
      <c r="D30" s="79">
        <v>34.200000000000003</v>
      </c>
      <c r="E30" s="79">
        <v>34.200000000000003</v>
      </c>
      <c r="F30" s="79">
        <v>33.700000000000003</v>
      </c>
    </row>
    <row r="31" spans="1:6">
      <c r="A31" s="77" t="s">
        <v>25</v>
      </c>
      <c r="B31" s="80">
        <v>43.3</v>
      </c>
      <c r="C31" s="80">
        <v>45.8</v>
      </c>
      <c r="D31" s="79">
        <v>42.7</v>
      </c>
      <c r="E31" s="79">
        <v>41.5</v>
      </c>
      <c r="F31" s="79">
        <v>41.8</v>
      </c>
    </row>
    <row r="32" spans="1:6">
      <c r="A32" s="77" t="s">
        <v>26</v>
      </c>
      <c r="B32" s="80">
        <v>50.8</v>
      </c>
      <c r="C32" s="80">
        <v>48.7</v>
      </c>
      <c r="D32" s="79">
        <v>46.3</v>
      </c>
      <c r="E32" s="79">
        <v>44.1</v>
      </c>
      <c r="F32" s="79">
        <v>43.6</v>
      </c>
    </row>
    <row r="33" spans="1:6">
      <c r="A33" s="77" t="s">
        <v>27</v>
      </c>
      <c r="B33" s="80">
        <v>45.1</v>
      </c>
      <c r="C33" s="80">
        <v>43.9</v>
      </c>
      <c r="D33" s="79">
        <v>42.4</v>
      </c>
      <c r="E33" s="79">
        <v>41.2</v>
      </c>
      <c r="F33" s="79">
        <v>41.7</v>
      </c>
    </row>
    <row r="34" spans="1:6">
      <c r="A34" s="77" t="s">
        <v>28</v>
      </c>
      <c r="B34" s="80">
        <v>42.4</v>
      </c>
      <c r="C34" s="80">
        <v>41.7</v>
      </c>
      <c r="D34" s="79">
        <v>40</v>
      </c>
      <c r="E34" s="79">
        <v>39.5</v>
      </c>
      <c r="F34" s="79">
        <v>41.2</v>
      </c>
    </row>
    <row r="35" spans="1:6">
      <c r="A35" s="77" t="s">
        <v>29</v>
      </c>
      <c r="B35" s="80">
        <v>50.2</v>
      </c>
      <c r="C35" s="80">
        <v>50.6</v>
      </c>
      <c r="D35" s="79">
        <v>47.2</v>
      </c>
      <c r="E35" s="79">
        <v>47</v>
      </c>
      <c r="F35" s="79">
        <v>46.7</v>
      </c>
    </row>
    <row r="36" spans="1:6">
      <c r="A36" s="77" t="s">
        <v>30</v>
      </c>
      <c r="B36" s="80">
        <v>43.1</v>
      </c>
      <c r="C36" s="80">
        <v>42.3</v>
      </c>
      <c r="D36" s="79">
        <v>41.5</v>
      </c>
      <c r="E36" s="79">
        <v>41.2</v>
      </c>
      <c r="F36" s="79">
        <v>40.9</v>
      </c>
    </row>
    <row r="37" spans="1:6">
      <c r="A37" s="77" t="s">
        <v>31</v>
      </c>
      <c r="B37" s="80">
        <v>49.4</v>
      </c>
      <c r="C37" s="80">
        <v>40.6</v>
      </c>
      <c r="D37" s="79">
        <v>37.4</v>
      </c>
      <c r="E37" s="79">
        <v>36.799999999999997</v>
      </c>
      <c r="F37" s="79">
        <v>43.4</v>
      </c>
    </row>
    <row r="39" spans="1:6">
      <c r="A39" s="51" t="s">
        <v>129</v>
      </c>
    </row>
    <row r="40" spans="1:6" ht="43.5" customHeight="1">
      <c r="A40" s="106" t="s">
        <v>241</v>
      </c>
      <c r="B40" s="106"/>
      <c r="C40" s="106"/>
      <c r="D40" s="106"/>
      <c r="E40" s="106"/>
      <c r="F40" s="106"/>
    </row>
    <row r="42" spans="1:6">
      <c r="A42" s="51" t="s">
        <v>237</v>
      </c>
    </row>
    <row r="43" spans="1:6">
      <c r="A43" s="103" t="s">
        <v>288</v>
      </c>
      <c r="B43" s="103"/>
      <c r="C43" s="103"/>
      <c r="D43" s="103"/>
      <c r="E43" s="103"/>
      <c r="F43" s="103"/>
    </row>
    <row r="46" spans="1:6">
      <c r="A46" s="37" t="s">
        <v>275</v>
      </c>
    </row>
  </sheetData>
  <mergeCells count="4">
    <mergeCell ref="A1:F1"/>
    <mergeCell ref="A40:F40"/>
    <mergeCell ref="A2:F2"/>
    <mergeCell ref="A43:F43"/>
  </mergeCells>
  <pageMargins left="0.70866141732283472" right="0.70866141732283472" top="0.78740157480314965" bottom="0.78740157480314965" header="0.31496062992125984" footer="0.31496062992125984"/>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workbookViewId="0">
      <selection sqref="A1:F1"/>
    </sheetView>
  </sheetViews>
  <sheetFormatPr baseColWidth="10" defaultColWidth="8.28515625" defaultRowHeight="15"/>
  <cols>
    <col min="1" max="1" width="26.140625" style="61" customWidth="1"/>
    <col min="2" max="6" width="8.28515625" style="61" customWidth="1"/>
    <col min="7" max="250" width="11.42578125" style="61" customWidth="1"/>
    <col min="251" max="251" width="26.140625" style="61" customWidth="1"/>
    <col min="252" max="16384" width="8.28515625" style="61"/>
  </cols>
  <sheetData>
    <row r="1" spans="1:6">
      <c r="A1" s="107" t="s">
        <v>248</v>
      </c>
      <c r="B1" s="107"/>
      <c r="C1" s="107"/>
      <c r="D1" s="107"/>
      <c r="E1" s="107"/>
      <c r="F1" s="107"/>
    </row>
    <row r="2" spans="1:6">
      <c r="A2" s="109" t="s">
        <v>290</v>
      </c>
      <c r="B2" s="109"/>
      <c r="C2" s="109"/>
      <c r="D2" s="109"/>
      <c r="E2" s="109"/>
      <c r="F2" s="109"/>
    </row>
    <row r="3" spans="1:6">
      <c r="D3" s="63"/>
      <c r="E3" s="63"/>
      <c r="F3" s="63" t="s">
        <v>247</v>
      </c>
    </row>
    <row r="4" spans="1:6">
      <c r="A4" s="85" t="s">
        <v>70</v>
      </c>
      <c r="B4" s="85">
        <v>2014</v>
      </c>
      <c r="C4" s="85">
        <v>2015</v>
      </c>
      <c r="D4" s="85">
        <v>2016</v>
      </c>
      <c r="E4" s="85">
        <v>2017</v>
      </c>
      <c r="F4" s="85">
        <v>2018</v>
      </c>
    </row>
    <row r="5" spans="1:6">
      <c r="A5" s="85" t="s">
        <v>1</v>
      </c>
      <c r="B5" s="83">
        <v>107</v>
      </c>
      <c r="C5" s="83">
        <v>105.2</v>
      </c>
      <c r="D5" s="83">
        <v>104.9</v>
      </c>
      <c r="E5" s="83">
        <v>101.7</v>
      </c>
      <c r="F5" s="83">
        <v>99.8</v>
      </c>
    </row>
    <row r="6" spans="1:6">
      <c r="A6" s="85" t="s">
        <v>2</v>
      </c>
      <c r="B6" s="83">
        <v>27.1</v>
      </c>
      <c r="C6" s="83">
        <v>26</v>
      </c>
      <c r="D6" s="83">
        <v>29.3</v>
      </c>
      <c r="E6" s="83">
        <v>25.3</v>
      </c>
      <c r="F6" s="83">
        <v>22.3</v>
      </c>
    </row>
    <row r="7" spans="1:6">
      <c r="A7" s="85" t="s">
        <v>3</v>
      </c>
      <c r="B7" s="83">
        <v>44.3</v>
      </c>
      <c r="C7" s="83">
        <v>39.799999999999997</v>
      </c>
      <c r="D7" s="83">
        <v>37.200000000000003</v>
      </c>
      <c r="E7" s="83">
        <v>35.799999999999997</v>
      </c>
      <c r="F7" s="83">
        <v>33.9</v>
      </c>
    </row>
    <row r="8" spans="1:6" ht="15.75" customHeight="1">
      <c r="A8" s="85" t="s">
        <v>4</v>
      </c>
      <c r="B8" s="83">
        <v>75.7</v>
      </c>
      <c r="C8" s="83">
        <v>72.099999999999994</v>
      </c>
      <c r="D8" s="83">
        <v>69.2</v>
      </c>
      <c r="E8" s="83">
        <v>65.3</v>
      </c>
      <c r="F8" s="83">
        <v>61.9</v>
      </c>
    </row>
    <row r="9" spans="1:6">
      <c r="A9" s="85" t="s">
        <v>5</v>
      </c>
      <c r="B9" s="83">
        <v>10.6</v>
      </c>
      <c r="C9" s="83">
        <v>10</v>
      </c>
      <c r="D9" s="83">
        <v>10.199999999999999</v>
      </c>
      <c r="E9" s="83">
        <v>9.3000000000000007</v>
      </c>
      <c r="F9" s="83">
        <v>8.4</v>
      </c>
    </row>
    <row r="10" spans="1:6">
      <c r="A10" s="85" t="s">
        <v>63</v>
      </c>
      <c r="B10" s="83">
        <v>87</v>
      </c>
      <c r="C10" s="83">
        <v>84.9</v>
      </c>
      <c r="D10" s="83">
        <v>83.8</v>
      </c>
      <c r="E10" s="83">
        <v>82.1</v>
      </c>
      <c r="F10" s="83">
        <v>80.400000000000006</v>
      </c>
    </row>
    <row r="11" spans="1:6">
      <c r="A11" s="85" t="s">
        <v>6</v>
      </c>
      <c r="B11" s="83">
        <v>59.8</v>
      </c>
      <c r="C11" s="83">
        <v>63.6</v>
      </c>
      <c r="D11" s="83">
        <v>63.2</v>
      </c>
      <c r="E11" s="83">
        <v>61.3</v>
      </c>
      <c r="F11" s="83">
        <v>59.6</v>
      </c>
    </row>
    <row r="12" spans="1:6">
      <c r="A12" s="85" t="s">
        <v>7</v>
      </c>
      <c r="B12" s="83">
        <v>94.9</v>
      </c>
      <c r="C12" s="83">
        <v>95.6</v>
      </c>
      <c r="D12" s="83">
        <v>98</v>
      </c>
      <c r="E12" s="83">
        <v>98.3</v>
      </c>
      <c r="F12" s="83">
        <v>98.1</v>
      </c>
    </row>
    <row r="13" spans="1:6">
      <c r="A13" s="85" t="s">
        <v>8</v>
      </c>
      <c r="B13" s="83">
        <v>178.9</v>
      </c>
      <c r="C13" s="83">
        <v>175.9</v>
      </c>
      <c r="D13" s="83">
        <v>178.5</v>
      </c>
      <c r="E13" s="83">
        <v>176.2</v>
      </c>
      <c r="F13" s="83">
        <v>181.2</v>
      </c>
    </row>
    <row r="14" spans="1:6">
      <c r="A14" s="85" t="s">
        <v>9</v>
      </c>
      <c r="B14" s="83">
        <v>104.4</v>
      </c>
      <c r="C14" s="83">
        <v>76.7</v>
      </c>
      <c r="D14" s="83">
        <v>73.8</v>
      </c>
      <c r="E14" s="83">
        <v>67.7</v>
      </c>
      <c r="F14" s="83">
        <v>63.5</v>
      </c>
    </row>
    <row r="15" spans="1:6">
      <c r="A15" s="85" t="s">
        <v>68</v>
      </c>
      <c r="B15" s="83" t="s">
        <v>246</v>
      </c>
      <c r="C15" s="83" t="s">
        <v>246</v>
      </c>
      <c r="D15" s="83" t="s">
        <v>246</v>
      </c>
      <c r="E15" s="83" t="s">
        <v>246</v>
      </c>
      <c r="F15" s="83" t="s">
        <v>246</v>
      </c>
    </row>
    <row r="16" spans="1:6">
      <c r="A16" s="85" t="s">
        <v>10</v>
      </c>
      <c r="B16" s="83">
        <v>135.4</v>
      </c>
      <c r="C16" s="83">
        <v>135.30000000000001</v>
      </c>
      <c r="D16" s="83">
        <v>134.80000000000001</v>
      </c>
      <c r="E16" s="83">
        <v>134.1</v>
      </c>
      <c r="F16" s="83">
        <v>134.80000000000001</v>
      </c>
    </row>
    <row r="17" spans="1:6">
      <c r="A17" s="85" t="s">
        <v>11</v>
      </c>
      <c r="B17" s="83">
        <v>84.7</v>
      </c>
      <c r="C17" s="83">
        <v>84.3</v>
      </c>
      <c r="D17" s="83">
        <v>80.8</v>
      </c>
      <c r="E17" s="83">
        <v>77.8</v>
      </c>
      <c r="F17" s="83">
        <v>74.7</v>
      </c>
    </row>
    <row r="18" spans="1:6">
      <c r="A18" s="85" t="s">
        <v>12</v>
      </c>
      <c r="B18" s="83">
        <v>41.6</v>
      </c>
      <c r="C18" s="83">
        <v>37.299999999999997</v>
      </c>
      <c r="D18" s="83">
        <v>40.9</v>
      </c>
      <c r="E18" s="83">
        <v>39.299999999999997</v>
      </c>
      <c r="F18" s="83">
        <v>37.200000000000003</v>
      </c>
    </row>
    <row r="19" spans="1:6">
      <c r="A19" s="86" t="s">
        <v>13</v>
      </c>
      <c r="B19" s="83">
        <v>0.5</v>
      </c>
      <c r="C19" s="84">
        <v>0.5</v>
      </c>
      <c r="D19" s="84">
        <v>0.4</v>
      </c>
      <c r="E19" s="84">
        <v>0.6</v>
      </c>
      <c r="F19" s="84">
        <v>0.5</v>
      </c>
    </row>
    <row r="20" spans="1:6">
      <c r="A20" s="85" t="s">
        <v>14</v>
      </c>
      <c r="B20" s="83">
        <v>40.6</v>
      </c>
      <c r="C20" s="83">
        <v>42.6</v>
      </c>
      <c r="D20" s="83">
        <v>39.700000000000003</v>
      </c>
      <c r="E20" s="83">
        <v>39.1</v>
      </c>
      <c r="F20" s="83">
        <v>33.799999999999997</v>
      </c>
    </row>
    <row r="21" spans="1:6">
      <c r="A21" s="85" t="s">
        <v>15</v>
      </c>
      <c r="B21" s="83">
        <v>22.7</v>
      </c>
      <c r="C21" s="83">
        <v>22</v>
      </c>
      <c r="D21" s="83">
        <v>20.100000000000001</v>
      </c>
      <c r="E21" s="83">
        <v>22.3</v>
      </c>
      <c r="F21" s="83">
        <v>21</v>
      </c>
    </row>
    <row r="22" spans="1:6">
      <c r="A22" s="85" t="s">
        <v>16</v>
      </c>
      <c r="B22" s="83">
        <v>63.4</v>
      </c>
      <c r="C22" s="83">
        <v>58</v>
      </c>
      <c r="D22" s="83">
        <v>55.5</v>
      </c>
      <c r="E22" s="83">
        <v>50.3</v>
      </c>
      <c r="F22" s="83">
        <v>45.6</v>
      </c>
    </row>
    <row r="23" spans="1:6">
      <c r="A23" s="85" t="s">
        <v>17</v>
      </c>
      <c r="B23" s="83">
        <v>67.8</v>
      </c>
      <c r="C23" s="83">
        <v>64.599999999999994</v>
      </c>
      <c r="D23" s="83">
        <v>61.9</v>
      </c>
      <c r="E23" s="83">
        <v>56.9</v>
      </c>
      <c r="F23" s="83">
        <v>52.4</v>
      </c>
    </row>
    <row r="24" spans="1:6">
      <c r="A24" s="85" t="s">
        <v>18</v>
      </c>
      <c r="B24" s="83">
        <v>27.3</v>
      </c>
      <c r="C24" s="83" t="s">
        <v>246</v>
      </c>
      <c r="D24" s="83" t="s">
        <v>246</v>
      </c>
      <c r="E24" s="83" t="s">
        <v>246</v>
      </c>
      <c r="F24" s="83" t="s">
        <v>246</v>
      </c>
    </row>
    <row r="25" spans="1:6">
      <c r="A25" s="85" t="s">
        <v>19</v>
      </c>
      <c r="B25" s="83">
        <v>84</v>
      </c>
      <c r="C25" s="83">
        <v>84.9</v>
      </c>
      <c r="D25" s="83">
        <v>82.9</v>
      </c>
      <c r="E25" s="83">
        <v>78.3</v>
      </c>
      <c r="F25" s="83">
        <v>74</v>
      </c>
    </row>
    <row r="26" spans="1:6">
      <c r="A26" s="85" t="s">
        <v>20</v>
      </c>
      <c r="B26" s="83">
        <v>50.8</v>
      </c>
      <c r="C26" s="83">
        <v>51.3</v>
      </c>
      <c r="D26" s="83">
        <v>54.3</v>
      </c>
      <c r="E26" s="83">
        <v>50.6</v>
      </c>
      <c r="F26" s="83">
        <v>48.8</v>
      </c>
    </row>
    <row r="27" spans="1:6">
      <c r="A27" s="85" t="s">
        <v>21</v>
      </c>
      <c r="B27" s="83">
        <v>132.9</v>
      </c>
      <c r="C27" s="83">
        <v>131.19999999999999</v>
      </c>
      <c r="D27" s="83">
        <v>131.5</v>
      </c>
      <c r="E27" s="83">
        <v>126.1</v>
      </c>
      <c r="F27" s="83">
        <v>122</v>
      </c>
    </row>
    <row r="28" spans="1:6">
      <c r="A28" s="85" t="s">
        <v>22</v>
      </c>
      <c r="B28" s="83">
        <v>39.200000000000003</v>
      </c>
      <c r="C28" s="83">
        <v>37.799999999999997</v>
      </c>
      <c r="D28" s="83">
        <v>37.299999999999997</v>
      </c>
      <c r="E28" s="83">
        <v>35.1</v>
      </c>
      <c r="F28" s="83">
        <v>34.700000000000003</v>
      </c>
    </row>
    <row r="29" spans="1:6">
      <c r="A29" s="85" t="s">
        <v>23</v>
      </c>
      <c r="B29" s="83">
        <v>45.1</v>
      </c>
      <c r="C29" s="83">
        <v>43.9</v>
      </c>
      <c r="D29" s="83">
        <v>42.2</v>
      </c>
      <c r="E29" s="83">
        <v>40.799999999999997</v>
      </c>
      <c r="F29" s="83">
        <v>38.799999999999997</v>
      </c>
    </row>
    <row r="30" spans="1:6">
      <c r="A30" s="85" t="s">
        <v>24</v>
      </c>
      <c r="B30" s="83">
        <v>30.6</v>
      </c>
      <c r="C30" s="83">
        <v>30</v>
      </c>
      <c r="D30" s="83">
        <v>28.9</v>
      </c>
      <c r="E30" s="83">
        <v>29.3</v>
      </c>
      <c r="F30" s="83">
        <v>27.5</v>
      </c>
    </row>
    <row r="31" spans="1:6">
      <c r="A31" s="85" t="s">
        <v>25</v>
      </c>
      <c r="B31" s="83">
        <v>53.5</v>
      </c>
      <c r="C31" s="83">
        <v>51.9</v>
      </c>
      <c r="D31" s="83">
        <v>52</v>
      </c>
      <c r="E31" s="83">
        <v>51.3</v>
      </c>
      <c r="F31" s="83">
        <v>49.4</v>
      </c>
    </row>
    <row r="32" spans="1:6">
      <c r="A32" s="85" t="s">
        <v>26</v>
      </c>
      <c r="B32" s="83">
        <v>80.3</v>
      </c>
      <c r="C32" s="83">
        <v>82.6</v>
      </c>
      <c r="D32" s="83">
        <v>78.7</v>
      </c>
      <c r="E32" s="83">
        <v>74.099999999999994</v>
      </c>
      <c r="F32" s="83">
        <v>70.400000000000006</v>
      </c>
    </row>
    <row r="33" spans="1:6">
      <c r="A33" s="85" t="s">
        <v>27</v>
      </c>
      <c r="B33" s="83">
        <v>100.7</v>
      </c>
      <c r="C33" s="83">
        <v>99.3</v>
      </c>
      <c r="D33" s="83">
        <v>99.2</v>
      </c>
      <c r="E33" s="83">
        <v>98.6</v>
      </c>
      <c r="F33" s="83">
        <v>97.6</v>
      </c>
    </row>
    <row r="34" spans="1:6">
      <c r="A34" s="85" t="s">
        <v>28</v>
      </c>
      <c r="B34" s="83">
        <v>42.2</v>
      </c>
      <c r="C34" s="83">
        <v>40</v>
      </c>
      <c r="D34" s="83">
        <v>36.799999999999997</v>
      </c>
      <c r="E34" s="83">
        <v>34.700000000000003</v>
      </c>
      <c r="F34" s="83">
        <v>32.6</v>
      </c>
    </row>
    <row r="35" spans="1:6">
      <c r="A35" s="85" t="s">
        <v>29</v>
      </c>
      <c r="B35" s="83">
        <v>76.8</v>
      </c>
      <c r="C35" s="83">
        <v>76.2</v>
      </c>
      <c r="D35" s="83">
        <v>75.5</v>
      </c>
      <c r="E35" s="83">
        <v>72.900000000000006</v>
      </c>
      <c r="F35" s="83">
        <v>70.2</v>
      </c>
    </row>
    <row r="36" spans="1:6">
      <c r="A36" s="85" t="s">
        <v>30</v>
      </c>
      <c r="B36" s="83">
        <v>86.2</v>
      </c>
      <c r="C36" s="83">
        <v>86.9</v>
      </c>
      <c r="D36" s="83">
        <v>86.8</v>
      </c>
      <c r="E36" s="83">
        <v>86.2</v>
      </c>
      <c r="F36" s="83">
        <v>85.7</v>
      </c>
    </row>
    <row r="37" spans="1:6">
      <c r="A37" s="85" t="s">
        <v>31</v>
      </c>
      <c r="B37" s="83">
        <v>109.2</v>
      </c>
      <c r="C37" s="83">
        <v>107.5</v>
      </c>
      <c r="D37" s="83">
        <v>103.4</v>
      </c>
      <c r="E37" s="83">
        <v>93.9</v>
      </c>
      <c r="F37" s="83">
        <v>100.6</v>
      </c>
    </row>
    <row r="39" spans="1:6">
      <c r="A39" s="61" t="s">
        <v>129</v>
      </c>
    </row>
    <row r="40" spans="1:6" ht="29.25" customHeight="1">
      <c r="A40" s="108" t="s">
        <v>245</v>
      </c>
      <c r="B40" s="108"/>
      <c r="C40" s="108"/>
      <c r="D40" s="108"/>
      <c r="E40" s="108"/>
      <c r="F40" s="108"/>
    </row>
    <row r="41" spans="1:6" ht="30.75" customHeight="1">
      <c r="A41" s="108" t="s">
        <v>244</v>
      </c>
      <c r="B41" s="108"/>
      <c r="C41" s="108"/>
      <c r="D41" s="108"/>
      <c r="E41" s="108"/>
      <c r="F41" s="108"/>
    </row>
    <row r="42" spans="1:6">
      <c r="A42" s="62"/>
      <c r="B42" s="62"/>
      <c r="C42" s="62"/>
      <c r="D42" s="62"/>
      <c r="E42" s="62"/>
      <c r="F42" s="62"/>
    </row>
    <row r="43" spans="1:6">
      <c r="A43" s="61" t="s">
        <v>237</v>
      </c>
    </row>
    <row r="44" spans="1:6">
      <c r="A44" s="103" t="s">
        <v>291</v>
      </c>
      <c r="B44" s="103"/>
      <c r="C44" s="103"/>
      <c r="D44" s="103"/>
      <c r="E44" s="103"/>
      <c r="F44" s="103"/>
    </row>
    <row r="47" spans="1:6">
      <c r="A47" s="37" t="s">
        <v>275</v>
      </c>
    </row>
  </sheetData>
  <mergeCells count="5">
    <mergeCell ref="A1:F1"/>
    <mergeCell ref="A40:F40"/>
    <mergeCell ref="A41:F41"/>
    <mergeCell ref="A2:F2"/>
    <mergeCell ref="A44:F44"/>
  </mergeCells>
  <pageMargins left="0.70866141732283472" right="0.70866141732283472" top="0.78740157480314965" bottom="0.78740157480314965" header="0.31496062992125984" footer="0.31496062992125984"/>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zoomScaleNormal="100" workbookViewId="0"/>
  </sheetViews>
  <sheetFormatPr baseColWidth="10" defaultRowHeight="15"/>
  <cols>
    <col min="1" max="1" width="2.28515625" style="51" customWidth="1"/>
    <col min="2" max="2" width="2" style="51" customWidth="1"/>
    <col min="3" max="3" width="27.28515625" style="51" customWidth="1"/>
    <col min="4" max="6" width="8.140625" style="51" bestFit="1" customWidth="1"/>
    <col min="7" max="7" width="8.140625" style="51" customWidth="1"/>
    <col min="8" max="8" width="7.42578125" style="51" customWidth="1"/>
    <col min="9" max="16384" width="11.42578125" style="51"/>
  </cols>
  <sheetData>
    <row r="1" spans="1:9">
      <c r="A1" s="52" t="s">
        <v>170</v>
      </c>
      <c r="B1" s="52"/>
      <c r="C1" s="52"/>
      <c r="D1" s="52"/>
      <c r="E1" s="52"/>
      <c r="F1" s="52"/>
      <c r="G1" s="52"/>
      <c r="H1" s="52"/>
    </row>
    <row r="2" spans="1:9">
      <c r="A2" s="103" t="s">
        <v>292</v>
      </c>
      <c r="B2" s="103"/>
      <c r="C2" s="103"/>
      <c r="D2" s="103"/>
      <c r="E2" s="103"/>
      <c r="F2" s="103"/>
      <c r="G2" s="103"/>
      <c r="H2" s="103"/>
      <c r="I2" s="103"/>
    </row>
    <row r="3" spans="1:9">
      <c r="A3" s="52"/>
      <c r="B3" s="52"/>
      <c r="C3" s="52"/>
      <c r="H3" s="55" t="s">
        <v>253</v>
      </c>
    </row>
    <row r="4" spans="1:9">
      <c r="A4" s="52" t="s">
        <v>148</v>
      </c>
      <c r="B4" s="52"/>
      <c r="C4" s="52"/>
      <c r="D4" s="88">
        <v>2014</v>
      </c>
      <c r="E4" s="88">
        <v>2015</v>
      </c>
      <c r="F4" s="88">
        <v>2016</v>
      </c>
      <c r="G4" s="88">
        <v>2017</v>
      </c>
      <c r="H4" s="88">
        <v>2018</v>
      </c>
      <c r="I4" s="88" t="s">
        <v>252</v>
      </c>
    </row>
    <row r="5" spans="1:9">
      <c r="A5" s="105" t="s">
        <v>32</v>
      </c>
      <c r="B5" s="105"/>
      <c r="C5" s="105"/>
      <c r="D5" s="87">
        <v>1634</v>
      </c>
      <c r="E5" s="87">
        <v>1692.6</v>
      </c>
      <c r="F5" s="87">
        <v>1688.7</v>
      </c>
      <c r="G5" s="87">
        <v>1711.7</v>
      </c>
      <c r="H5" s="87">
        <v>1751</v>
      </c>
      <c r="I5" s="87">
        <v>1695.6</v>
      </c>
    </row>
    <row r="6" spans="1:9">
      <c r="B6" s="105" t="s">
        <v>54</v>
      </c>
      <c r="C6" s="105"/>
      <c r="D6" s="89">
        <v>791.2</v>
      </c>
      <c r="E6" s="89">
        <v>878.3</v>
      </c>
      <c r="F6" s="89">
        <v>864</v>
      </c>
      <c r="G6" s="89">
        <v>874.4</v>
      </c>
      <c r="H6" s="89">
        <v>923.5</v>
      </c>
      <c r="I6" s="87">
        <v>866.3</v>
      </c>
    </row>
    <row r="7" spans="1:9">
      <c r="C7" s="51" t="s">
        <v>168</v>
      </c>
      <c r="D7" s="89">
        <v>306.2</v>
      </c>
      <c r="E7" s="89">
        <v>307.2</v>
      </c>
      <c r="F7" s="89">
        <v>335.1</v>
      </c>
      <c r="G7" s="89">
        <v>341.2</v>
      </c>
      <c r="H7" s="89">
        <v>362.3</v>
      </c>
      <c r="I7" s="87">
        <v>330.4</v>
      </c>
    </row>
    <row r="8" spans="1:9">
      <c r="C8" s="51" t="s">
        <v>167</v>
      </c>
      <c r="D8" s="89">
        <v>484.7</v>
      </c>
      <c r="E8" s="89">
        <v>571.1</v>
      </c>
      <c r="F8" s="89">
        <v>528.9</v>
      </c>
      <c r="G8" s="89">
        <v>533.20000000000005</v>
      </c>
      <c r="H8" s="89">
        <v>561.20000000000005</v>
      </c>
      <c r="I8" s="87">
        <v>535.79999999999995</v>
      </c>
    </row>
    <row r="9" spans="1:9">
      <c r="C9" s="51" t="s">
        <v>251</v>
      </c>
      <c r="D9" s="89">
        <v>0.3</v>
      </c>
      <c r="E9" s="89" t="s">
        <v>190</v>
      </c>
      <c r="F9" s="2" t="s">
        <v>293</v>
      </c>
      <c r="G9" s="89" t="s">
        <v>293</v>
      </c>
      <c r="H9" s="89" t="s">
        <v>293</v>
      </c>
      <c r="I9" s="87">
        <v>0.1</v>
      </c>
    </row>
    <row r="10" spans="1:9">
      <c r="B10" s="105" t="s">
        <v>59</v>
      </c>
      <c r="C10" s="105"/>
      <c r="D10" s="89">
        <v>363</v>
      </c>
      <c r="E10" s="89">
        <v>364.9</v>
      </c>
      <c r="F10" s="89">
        <v>374.4</v>
      </c>
      <c r="G10" s="89">
        <v>371.6</v>
      </c>
      <c r="H10" s="89">
        <v>391.3</v>
      </c>
      <c r="I10" s="87">
        <v>373</v>
      </c>
    </row>
    <row r="11" spans="1:9">
      <c r="B11" s="105" t="s">
        <v>55</v>
      </c>
      <c r="C11" s="105"/>
      <c r="D11" s="89">
        <v>120.2</v>
      </c>
      <c r="E11" s="89">
        <v>117.6</v>
      </c>
      <c r="F11" s="89">
        <v>116.2</v>
      </c>
      <c r="G11" s="89">
        <v>119.8</v>
      </c>
      <c r="H11" s="89">
        <v>123.4</v>
      </c>
      <c r="I11" s="87">
        <v>119.5</v>
      </c>
    </row>
    <row r="12" spans="1:9">
      <c r="B12" s="105" t="s">
        <v>56</v>
      </c>
      <c r="C12" s="105"/>
      <c r="D12" s="89">
        <v>357.1</v>
      </c>
      <c r="E12" s="89">
        <v>329.7</v>
      </c>
      <c r="F12" s="89">
        <v>331.3</v>
      </c>
      <c r="G12" s="89">
        <v>345.1</v>
      </c>
      <c r="H12" s="89">
        <v>311.2</v>
      </c>
      <c r="I12" s="87">
        <v>334.9</v>
      </c>
    </row>
    <row r="13" spans="1:9">
      <c r="B13" s="105" t="s">
        <v>57</v>
      </c>
      <c r="C13" s="105"/>
      <c r="D13" s="89">
        <v>2.5</v>
      </c>
      <c r="E13" s="89">
        <v>2.2000000000000002</v>
      </c>
      <c r="F13" s="89">
        <v>2.8</v>
      </c>
      <c r="G13" s="89">
        <v>0.7</v>
      </c>
      <c r="H13" s="89">
        <v>1.6</v>
      </c>
      <c r="I13" s="87">
        <v>1.9</v>
      </c>
    </row>
    <row r="14" spans="1:9">
      <c r="A14" s="105" t="s">
        <v>33</v>
      </c>
      <c r="B14" s="105"/>
      <c r="C14" s="105"/>
      <c r="D14" s="87">
        <v>1491.9</v>
      </c>
      <c r="E14" s="87">
        <v>1465.3</v>
      </c>
      <c r="F14" s="87">
        <v>1492.6</v>
      </c>
      <c r="G14" s="87">
        <v>1523</v>
      </c>
      <c r="H14" s="87">
        <v>1551.3</v>
      </c>
      <c r="I14" s="87">
        <v>1504.8</v>
      </c>
    </row>
    <row r="15" spans="1:9">
      <c r="B15" s="105" t="s">
        <v>165</v>
      </c>
      <c r="C15" s="105"/>
      <c r="D15" s="89">
        <v>193.8</v>
      </c>
      <c r="E15" s="89">
        <v>197.1</v>
      </c>
      <c r="F15" s="89">
        <v>204.7</v>
      </c>
      <c r="G15" s="89">
        <v>216.8</v>
      </c>
      <c r="H15" s="89">
        <v>226.7</v>
      </c>
      <c r="I15" s="87">
        <v>207.8</v>
      </c>
    </row>
    <row r="16" spans="1:9">
      <c r="B16" s="105" t="s">
        <v>164</v>
      </c>
      <c r="C16" s="105"/>
      <c r="D16" s="89">
        <v>315.60000000000002</v>
      </c>
      <c r="E16" s="89">
        <v>314.7</v>
      </c>
      <c r="F16" s="89">
        <v>319.39999999999998</v>
      </c>
      <c r="G16" s="89">
        <v>323.2</v>
      </c>
      <c r="H16" s="89">
        <v>333.6</v>
      </c>
      <c r="I16" s="87">
        <v>321.3</v>
      </c>
    </row>
    <row r="17" spans="1:9">
      <c r="B17" s="105" t="s">
        <v>163</v>
      </c>
      <c r="C17" s="105"/>
      <c r="D17" s="89">
        <v>0.4</v>
      </c>
      <c r="E17" s="89">
        <v>0.9</v>
      </c>
      <c r="F17" s="89">
        <v>0.5</v>
      </c>
      <c r="G17" s="89">
        <v>0.3</v>
      </c>
      <c r="H17" s="89">
        <v>1</v>
      </c>
      <c r="I17" s="87">
        <v>0.6</v>
      </c>
    </row>
    <row r="18" spans="1:9">
      <c r="B18" s="105" t="s">
        <v>162</v>
      </c>
      <c r="C18" s="105"/>
      <c r="D18" s="89">
        <v>68.3</v>
      </c>
      <c r="E18" s="89">
        <v>55.9</v>
      </c>
      <c r="F18" s="89">
        <v>55.1</v>
      </c>
      <c r="G18" s="89">
        <v>55.2</v>
      </c>
      <c r="H18" s="89">
        <v>55.3</v>
      </c>
      <c r="I18" s="87">
        <v>58</v>
      </c>
    </row>
    <row r="19" spans="1:9">
      <c r="B19" s="105" t="s">
        <v>160</v>
      </c>
      <c r="C19" s="105"/>
      <c r="D19" s="89">
        <v>457.3</v>
      </c>
      <c r="E19" s="89">
        <v>465.8</v>
      </c>
      <c r="F19" s="89">
        <v>476.7</v>
      </c>
      <c r="G19" s="89">
        <v>490.3</v>
      </c>
      <c r="H19" s="89">
        <v>505.9</v>
      </c>
      <c r="I19" s="87">
        <v>479.2</v>
      </c>
    </row>
    <row r="20" spans="1:9">
      <c r="B20" s="105" t="s">
        <v>159</v>
      </c>
      <c r="C20" s="105"/>
      <c r="D20" s="89">
        <v>336.4</v>
      </c>
      <c r="E20" s="89">
        <v>330</v>
      </c>
      <c r="F20" s="89">
        <v>330.4</v>
      </c>
      <c r="G20" s="89">
        <v>324.39999999999998</v>
      </c>
      <c r="H20" s="89">
        <v>304.3</v>
      </c>
      <c r="I20" s="87">
        <v>325.10000000000002</v>
      </c>
    </row>
    <row r="21" spans="1:9">
      <c r="B21" s="105" t="s">
        <v>158</v>
      </c>
      <c r="C21" s="105"/>
      <c r="D21" s="89">
        <v>9.5</v>
      </c>
      <c r="E21" s="89">
        <v>15</v>
      </c>
      <c r="F21" s="89">
        <v>18</v>
      </c>
      <c r="G21" s="89">
        <v>26.6</v>
      </c>
      <c r="H21" s="89">
        <v>27.4</v>
      </c>
      <c r="I21" s="87">
        <v>19.3</v>
      </c>
    </row>
    <row r="22" spans="1:9">
      <c r="B22" s="105" t="s">
        <v>157</v>
      </c>
      <c r="C22" s="105"/>
      <c r="D22" s="89">
        <v>110.7</v>
      </c>
      <c r="E22" s="89">
        <v>86</v>
      </c>
      <c r="F22" s="89">
        <v>87.8</v>
      </c>
      <c r="G22" s="89">
        <v>86.3</v>
      </c>
      <c r="H22" s="89">
        <v>97.1</v>
      </c>
      <c r="I22" s="87">
        <v>93.6</v>
      </c>
    </row>
    <row r="23" spans="1:9">
      <c r="A23" s="105" t="s">
        <v>140</v>
      </c>
      <c r="B23" s="105"/>
      <c r="C23" s="105"/>
      <c r="D23" s="89">
        <v>142.1</v>
      </c>
      <c r="E23" s="89">
        <v>227.3</v>
      </c>
      <c r="F23" s="89">
        <v>196.1</v>
      </c>
      <c r="G23" s="89">
        <v>188.7</v>
      </c>
      <c r="H23" s="89">
        <v>199.7</v>
      </c>
      <c r="I23" s="87">
        <v>190.8</v>
      </c>
    </row>
    <row r="24" spans="1:9">
      <c r="D24" s="88"/>
      <c r="E24" s="88"/>
      <c r="F24" s="89"/>
      <c r="G24" s="89"/>
      <c r="H24" s="88"/>
      <c r="I24" s="87"/>
    </row>
    <row r="25" spans="1:9">
      <c r="A25" s="105" t="s">
        <v>250</v>
      </c>
      <c r="B25" s="105"/>
      <c r="C25" s="105"/>
      <c r="D25" s="87">
        <v>1410</v>
      </c>
      <c r="E25" s="87">
        <v>1477.6</v>
      </c>
      <c r="F25" s="87">
        <v>1471.3</v>
      </c>
      <c r="G25" s="87">
        <v>1494</v>
      </c>
      <c r="H25" s="87">
        <v>1562</v>
      </c>
      <c r="I25" s="87">
        <v>1483</v>
      </c>
    </row>
    <row r="26" spans="1:9">
      <c r="A26" s="105" t="s">
        <v>249</v>
      </c>
      <c r="B26" s="105"/>
      <c r="C26" s="105"/>
      <c r="D26" s="87">
        <v>1267.9000000000001</v>
      </c>
      <c r="E26" s="87">
        <v>1250.3</v>
      </c>
      <c r="F26" s="87">
        <v>1275.2</v>
      </c>
      <c r="G26" s="87">
        <v>1305.3</v>
      </c>
      <c r="H26" s="87">
        <v>1362.3</v>
      </c>
      <c r="I26" s="87">
        <v>1292.2</v>
      </c>
    </row>
    <row r="28" spans="1:9">
      <c r="A28" s="105" t="s">
        <v>129</v>
      </c>
      <c r="B28" s="105"/>
      <c r="C28" s="105"/>
      <c r="D28" s="105"/>
      <c r="E28" s="105"/>
      <c r="F28" s="105"/>
      <c r="G28" s="105"/>
      <c r="H28" s="105"/>
    </row>
    <row r="29" spans="1:9">
      <c r="A29" s="52" t="s">
        <v>151</v>
      </c>
      <c r="B29" s="52"/>
      <c r="C29" s="52"/>
      <c r="D29" s="52"/>
      <c r="E29" s="52"/>
      <c r="F29" s="52"/>
      <c r="G29" s="52"/>
      <c r="H29" s="52"/>
    </row>
    <row r="32" spans="1:9">
      <c r="A32" s="37" t="s">
        <v>275</v>
      </c>
    </row>
  </sheetData>
  <mergeCells count="20">
    <mergeCell ref="B6:C6"/>
    <mergeCell ref="B10:C10"/>
    <mergeCell ref="B11:C11"/>
    <mergeCell ref="B12:C12"/>
    <mergeCell ref="A2:I2"/>
    <mergeCell ref="A25:C25"/>
    <mergeCell ref="A26:C26"/>
    <mergeCell ref="A28:H28"/>
    <mergeCell ref="B18:C18"/>
    <mergeCell ref="B19:C19"/>
    <mergeCell ref="B20:C20"/>
    <mergeCell ref="B21:C21"/>
    <mergeCell ref="B22:C22"/>
    <mergeCell ref="A23:C23"/>
    <mergeCell ref="B13:C13"/>
    <mergeCell ref="A14:C14"/>
    <mergeCell ref="B15:C15"/>
    <mergeCell ref="B16:C16"/>
    <mergeCell ref="B17:C17"/>
    <mergeCell ref="A5:C5"/>
  </mergeCells>
  <pageMargins left="0.70866141732283472" right="0.70866141732283472" top="0.78740157480314965" bottom="0.78740157480314965" header="0.31496062992125984" footer="0.31496062992125984"/>
  <pageSetup paperSize="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zoomScaleNormal="100" workbookViewId="0"/>
  </sheetViews>
  <sheetFormatPr baseColWidth="10" defaultRowHeight="15"/>
  <cols>
    <col min="1" max="1" width="7.7109375" style="51" customWidth="1"/>
    <col min="2" max="2" width="20.140625" style="51" customWidth="1"/>
    <col min="3" max="5" width="7" style="51" bestFit="1" customWidth="1"/>
    <col min="6" max="7" width="7" style="51" customWidth="1"/>
    <col min="8" max="16384" width="11.42578125" style="51"/>
  </cols>
  <sheetData>
    <row r="1" spans="1:8">
      <c r="A1" s="52" t="s">
        <v>256</v>
      </c>
      <c r="B1" s="52"/>
      <c r="C1" s="52"/>
      <c r="D1" s="52"/>
      <c r="E1" s="52"/>
      <c r="F1" s="52"/>
      <c r="G1" s="52"/>
    </row>
    <row r="2" spans="1:8">
      <c r="A2" s="103" t="s">
        <v>294</v>
      </c>
      <c r="B2" s="103"/>
      <c r="C2" s="103"/>
      <c r="D2" s="103"/>
      <c r="E2" s="103"/>
      <c r="F2" s="103"/>
      <c r="G2" s="103"/>
      <c r="H2" s="103"/>
    </row>
    <row r="3" spans="1:8">
      <c r="A3" s="105" t="s">
        <v>148</v>
      </c>
      <c r="B3" s="105"/>
      <c r="G3" s="55" t="s">
        <v>255</v>
      </c>
    </row>
    <row r="4" spans="1:8">
      <c r="A4" s="105"/>
      <c r="B4" s="105"/>
      <c r="C4" s="90">
        <v>2014</v>
      </c>
      <c r="D4" s="90">
        <v>2015</v>
      </c>
      <c r="E4" s="90">
        <v>2016</v>
      </c>
      <c r="F4" s="90">
        <v>2017</v>
      </c>
      <c r="G4" s="90">
        <v>2018</v>
      </c>
      <c r="H4" s="90" t="s">
        <v>252</v>
      </c>
    </row>
    <row r="5" spans="1:8">
      <c r="A5" s="105" t="s">
        <v>32</v>
      </c>
      <c r="B5" s="105"/>
      <c r="C5" s="90"/>
      <c r="D5" s="90"/>
      <c r="E5" s="90"/>
      <c r="F5" s="90"/>
      <c r="G5" s="90"/>
      <c r="H5" s="90"/>
    </row>
    <row r="6" spans="1:8">
      <c r="A6" s="51" t="s">
        <v>147</v>
      </c>
      <c r="B6" s="51" t="s">
        <v>146</v>
      </c>
      <c r="C6" s="54">
        <v>1634</v>
      </c>
      <c r="D6" s="54">
        <v>1692.6</v>
      </c>
      <c r="E6" s="54">
        <v>1688.7</v>
      </c>
      <c r="F6" s="54">
        <v>1711.7</v>
      </c>
      <c r="G6" s="54">
        <v>1751</v>
      </c>
      <c r="H6" s="90">
        <v>1695.6</v>
      </c>
    </row>
    <row r="7" spans="1:8">
      <c r="A7" s="51" t="s">
        <v>48</v>
      </c>
      <c r="B7" s="51" t="s">
        <v>51</v>
      </c>
      <c r="C7" s="56">
        <v>820.3</v>
      </c>
      <c r="D7" s="56">
        <v>904.7</v>
      </c>
      <c r="E7" s="56">
        <v>890.8</v>
      </c>
      <c r="F7" s="56">
        <v>896.9</v>
      </c>
      <c r="G7" s="56">
        <v>954.7</v>
      </c>
      <c r="H7" s="90">
        <v>893.5</v>
      </c>
    </row>
    <row r="8" spans="1:8">
      <c r="A8" s="51" t="s">
        <v>49</v>
      </c>
      <c r="B8" s="51" t="s">
        <v>52</v>
      </c>
      <c r="C8" s="56">
        <v>322.8</v>
      </c>
      <c r="D8" s="56">
        <v>312.89999999999998</v>
      </c>
      <c r="E8" s="56">
        <v>314.39999999999998</v>
      </c>
      <c r="F8" s="56">
        <v>333.9</v>
      </c>
      <c r="G8" s="56">
        <v>323.3</v>
      </c>
      <c r="H8" s="90">
        <v>321.5</v>
      </c>
    </row>
    <row r="9" spans="1:8">
      <c r="A9" s="51" t="s">
        <v>50</v>
      </c>
      <c r="B9" s="51" t="s">
        <v>53</v>
      </c>
      <c r="C9" s="56">
        <v>490.9</v>
      </c>
      <c r="D9" s="56">
        <v>475</v>
      </c>
      <c r="E9" s="56">
        <v>483.6</v>
      </c>
      <c r="F9" s="56">
        <v>480.9</v>
      </c>
      <c r="G9" s="56">
        <v>473</v>
      </c>
      <c r="H9" s="90">
        <v>480.7</v>
      </c>
    </row>
    <row r="10" spans="1:8">
      <c r="C10" s="56"/>
      <c r="D10" s="56"/>
      <c r="E10" s="56"/>
      <c r="F10" s="56"/>
      <c r="G10" s="56"/>
      <c r="H10" s="90"/>
    </row>
    <row r="11" spans="1:8">
      <c r="A11" s="105" t="s">
        <v>45</v>
      </c>
      <c r="B11" s="105"/>
      <c r="C11" s="56"/>
      <c r="D11" s="56"/>
      <c r="E11" s="56"/>
      <c r="F11" s="56"/>
      <c r="G11" s="56"/>
      <c r="H11" s="90"/>
    </row>
    <row r="12" spans="1:8">
      <c r="A12" s="51" t="s">
        <v>147</v>
      </c>
      <c r="B12" s="51" t="s">
        <v>146</v>
      </c>
      <c r="C12" s="54">
        <v>1410</v>
      </c>
      <c r="D12" s="54">
        <v>1477.6</v>
      </c>
      <c r="E12" s="54">
        <v>1471.3</v>
      </c>
      <c r="F12" s="54">
        <v>1494</v>
      </c>
      <c r="G12" s="54">
        <v>1562</v>
      </c>
      <c r="H12" s="90">
        <v>1483</v>
      </c>
    </row>
    <row r="13" spans="1:8">
      <c r="A13" s="51" t="s">
        <v>48</v>
      </c>
      <c r="B13" s="51" t="s">
        <v>51</v>
      </c>
      <c r="C13" s="56">
        <v>750.7</v>
      </c>
      <c r="D13" s="56">
        <v>837.3</v>
      </c>
      <c r="E13" s="56">
        <v>819.6</v>
      </c>
      <c r="F13" s="56">
        <v>826.2</v>
      </c>
      <c r="G13" s="56">
        <v>882.5</v>
      </c>
      <c r="H13" s="90">
        <v>823.3</v>
      </c>
    </row>
    <row r="14" spans="1:8">
      <c r="A14" s="51" t="s">
        <v>49</v>
      </c>
      <c r="B14" s="51" t="s">
        <v>52</v>
      </c>
      <c r="C14" s="56">
        <v>316.39999999999998</v>
      </c>
      <c r="D14" s="56">
        <v>307</v>
      </c>
      <c r="E14" s="56">
        <v>306.10000000000002</v>
      </c>
      <c r="F14" s="56">
        <v>324.89999999999998</v>
      </c>
      <c r="G14" s="56">
        <v>317.60000000000002</v>
      </c>
      <c r="H14" s="90">
        <v>314.39999999999998</v>
      </c>
    </row>
    <row r="15" spans="1:8">
      <c r="A15" s="51" t="s">
        <v>50</v>
      </c>
      <c r="B15" s="51" t="s">
        <v>53</v>
      </c>
      <c r="C15" s="56">
        <v>490.9</v>
      </c>
      <c r="D15" s="56">
        <v>475</v>
      </c>
      <c r="E15" s="56">
        <v>483.6</v>
      </c>
      <c r="F15" s="56">
        <v>480.9</v>
      </c>
      <c r="G15" s="56">
        <v>473</v>
      </c>
      <c r="H15" s="90">
        <v>480.7</v>
      </c>
    </row>
    <row r="17" spans="1:8">
      <c r="A17" s="105" t="s">
        <v>129</v>
      </c>
      <c r="B17" s="105"/>
      <c r="C17" s="105"/>
      <c r="D17" s="105"/>
      <c r="E17" s="105"/>
      <c r="F17" s="105"/>
      <c r="G17" s="105"/>
    </row>
    <row r="18" spans="1:8" ht="60" customHeight="1">
      <c r="A18" s="106" t="s">
        <v>254</v>
      </c>
      <c r="B18" s="106"/>
      <c r="C18" s="106"/>
      <c r="D18" s="106"/>
      <c r="E18" s="106"/>
      <c r="F18" s="106"/>
      <c r="G18" s="106"/>
      <c r="H18" s="106"/>
    </row>
    <row r="21" spans="1:8">
      <c r="A21" s="37" t="s">
        <v>275</v>
      </c>
    </row>
  </sheetData>
  <mergeCells count="6">
    <mergeCell ref="A2:H2"/>
    <mergeCell ref="A18:H18"/>
    <mergeCell ref="A3:B4"/>
    <mergeCell ref="A5:B5"/>
    <mergeCell ref="A11:B11"/>
    <mergeCell ref="A17:G17"/>
  </mergeCells>
  <pageMargins left="0.70866141732283472" right="0.70866141732283472" top="0.78740157480314965" bottom="0.78740157480314965" header="0.31496062992125984" footer="0.31496062992125984"/>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zoomScaleNormal="100" workbookViewId="0"/>
  </sheetViews>
  <sheetFormatPr baseColWidth="10" defaultRowHeight="15"/>
  <cols>
    <col min="1" max="1" width="8.7109375" style="51" customWidth="1"/>
    <col min="2" max="2" width="20" style="51" bestFit="1" customWidth="1"/>
    <col min="3" max="5" width="7" style="51" bestFit="1" customWidth="1"/>
    <col min="6" max="6" width="7" style="51" customWidth="1"/>
    <col min="7" max="7" width="7" style="51" bestFit="1" customWidth="1"/>
    <col min="8" max="16384" width="11.42578125" style="51"/>
  </cols>
  <sheetData>
    <row r="1" spans="1:8">
      <c r="A1" s="52" t="s">
        <v>188</v>
      </c>
      <c r="B1" s="52"/>
      <c r="C1" s="52"/>
      <c r="D1" s="52"/>
      <c r="E1" s="52"/>
      <c r="F1" s="52"/>
      <c r="G1" s="52"/>
    </row>
    <row r="2" spans="1:8">
      <c r="A2" s="103" t="s">
        <v>294</v>
      </c>
      <c r="B2" s="103"/>
      <c r="C2" s="103"/>
      <c r="D2" s="103"/>
      <c r="E2" s="103"/>
      <c r="F2" s="103"/>
      <c r="G2" s="103"/>
      <c r="H2" s="103"/>
    </row>
    <row r="3" spans="1:8">
      <c r="A3" s="105" t="s">
        <v>148</v>
      </c>
      <c r="B3" s="105"/>
      <c r="G3" s="55" t="s">
        <v>258</v>
      </c>
    </row>
    <row r="4" spans="1:8">
      <c r="A4" s="105"/>
      <c r="B4" s="105"/>
      <c r="C4" s="91">
        <v>2014</v>
      </c>
      <c r="D4" s="91">
        <v>2015</v>
      </c>
      <c r="E4" s="91">
        <v>2016</v>
      </c>
      <c r="F4" s="91">
        <v>2017</v>
      </c>
      <c r="G4" s="91">
        <v>2018</v>
      </c>
      <c r="H4" s="91" t="s">
        <v>252</v>
      </c>
    </row>
    <row r="5" spans="1:8">
      <c r="A5" s="105" t="s">
        <v>33</v>
      </c>
      <c r="B5" s="105"/>
      <c r="C5" s="91"/>
      <c r="D5" s="91"/>
      <c r="E5" s="91"/>
      <c r="F5" s="91"/>
      <c r="G5" s="91"/>
      <c r="H5" s="91"/>
    </row>
    <row r="6" spans="1:8">
      <c r="A6" s="51" t="s">
        <v>147</v>
      </c>
      <c r="B6" s="51" t="s">
        <v>146</v>
      </c>
      <c r="C6" s="54">
        <v>1491.9</v>
      </c>
      <c r="D6" s="54">
        <v>1465.3</v>
      </c>
      <c r="E6" s="54">
        <v>1492.6</v>
      </c>
      <c r="F6" s="54">
        <v>1523</v>
      </c>
      <c r="G6" s="54">
        <v>1551.3</v>
      </c>
      <c r="H6" s="91">
        <v>1504.8</v>
      </c>
    </row>
    <row r="7" spans="1:8">
      <c r="A7" s="51" t="s">
        <v>48</v>
      </c>
      <c r="B7" s="51" t="s">
        <v>51</v>
      </c>
      <c r="C7" s="56">
        <v>827.1</v>
      </c>
      <c r="D7" s="56">
        <v>811.8</v>
      </c>
      <c r="E7" s="56">
        <v>822.4</v>
      </c>
      <c r="F7" s="56">
        <v>824.3</v>
      </c>
      <c r="G7" s="56">
        <v>824.6</v>
      </c>
      <c r="H7" s="91">
        <v>822</v>
      </c>
    </row>
    <row r="8" spans="1:8">
      <c r="A8" s="51" t="s">
        <v>49</v>
      </c>
      <c r="B8" s="51" t="s">
        <v>52</v>
      </c>
      <c r="C8" s="56">
        <v>262.7</v>
      </c>
      <c r="D8" s="56">
        <v>246.5</v>
      </c>
      <c r="E8" s="56">
        <v>254.3</v>
      </c>
      <c r="F8" s="56">
        <v>281.3</v>
      </c>
      <c r="G8" s="56">
        <v>304.39999999999998</v>
      </c>
      <c r="H8" s="91">
        <v>269.8</v>
      </c>
    </row>
    <row r="9" spans="1:8">
      <c r="A9" s="51" t="s">
        <v>50</v>
      </c>
      <c r="B9" s="51" t="s">
        <v>53</v>
      </c>
      <c r="C9" s="56">
        <v>402.2</v>
      </c>
      <c r="D9" s="56">
        <v>407</v>
      </c>
      <c r="E9" s="56">
        <v>415.8</v>
      </c>
      <c r="F9" s="56">
        <v>417.5</v>
      </c>
      <c r="G9" s="56">
        <v>422.2</v>
      </c>
      <c r="H9" s="91">
        <v>412.9</v>
      </c>
    </row>
    <row r="10" spans="1:8">
      <c r="C10" s="56"/>
      <c r="D10" s="56"/>
      <c r="E10" s="56"/>
      <c r="F10" s="56"/>
      <c r="G10" s="56"/>
      <c r="H10" s="91"/>
    </row>
    <row r="11" spans="1:8">
      <c r="A11" s="105" t="s">
        <v>46</v>
      </c>
      <c r="B11" s="105"/>
      <c r="C11" s="56"/>
      <c r="D11" s="56"/>
      <c r="E11" s="56"/>
      <c r="F11" s="56"/>
      <c r="G11" s="56"/>
      <c r="H11" s="91"/>
    </row>
    <row r="12" spans="1:8">
      <c r="A12" s="51" t="s">
        <v>147</v>
      </c>
      <c r="B12" s="51" t="s">
        <v>146</v>
      </c>
      <c r="C12" s="54">
        <v>1267.9000000000001</v>
      </c>
      <c r="D12" s="54">
        <v>1250.3</v>
      </c>
      <c r="E12" s="54">
        <v>1275.2</v>
      </c>
      <c r="F12" s="54">
        <v>1305.3</v>
      </c>
      <c r="G12" s="54">
        <v>1362.3</v>
      </c>
      <c r="H12" s="91">
        <v>1292.2</v>
      </c>
    </row>
    <row r="13" spans="1:8">
      <c r="A13" s="51" t="s">
        <v>48</v>
      </c>
      <c r="B13" s="51" t="s">
        <v>51</v>
      </c>
      <c r="C13" s="56">
        <v>757.5</v>
      </c>
      <c r="D13" s="56">
        <v>744.5</v>
      </c>
      <c r="E13" s="56">
        <v>751.3</v>
      </c>
      <c r="F13" s="56">
        <v>753.6</v>
      </c>
      <c r="G13" s="56">
        <v>752.4</v>
      </c>
      <c r="H13" s="91">
        <v>751.9</v>
      </c>
    </row>
    <row r="14" spans="1:8">
      <c r="A14" s="51" t="s">
        <v>49</v>
      </c>
      <c r="B14" s="51" t="s">
        <v>52</v>
      </c>
      <c r="C14" s="56">
        <v>256.3</v>
      </c>
      <c r="D14" s="56">
        <v>240.6</v>
      </c>
      <c r="E14" s="56">
        <v>246</v>
      </c>
      <c r="F14" s="56">
        <v>272.2</v>
      </c>
      <c r="G14" s="56">
        <v>298.8</v>
      </c>
      <c r="H14" s="91">
        <v>262.8</v>
      </c>
    </row>
    <row r="15" spans="1:8">
      <c r="A15" s="51" t="s">
        <v>50</v>
      </c>
      <c r="B15" s="51" t="s">
        <v>53</v>
      </c>
      <c r="C15" s="56">
        <v>402.2</v>
      </c>
      <c r="D15" s="56">
        <v>407</v>
      </c>
      <c r="E15" s="56">
        <v>415.8</v>
      </c>
      <c r="F15" s="56">
        <v>417.5</v>
      </c>
      <c r="G15" s="56">
        <v>422.2</v>
      </c>
      <c r="H15" s="91">
        <v>412.9</v>
      </c>
    </row>
    <row r="16" spans="1:8">
      <c r="C16" s="54"/>
      <c r="D16" s="54"/>
      <c r="E16" s="54"/>
      <c r="F16" s="54"/>
      <c r="G16" s="54"/>
    </row>
    <row r="17" spans="1:8">
      <c r="A17" s="105" t="s">
        <v>129</v>
      </c>
      <c r="B17" s="105"/>
      <c r="C17" s="105"/>
      <c r="D17" s="105"/>
      <c r="E17" s="105"/>
      <c r="F17" s="105"/>
      <c r="G17" s="105"/>
    </row>
    <row r="18" spans="1:8" ht="60.75" customHeight="1">
      <c r="A18" s="106" t="s">
        <v>257</v>
      </c>
      <c r="B18" s="106"/>
      <c r="C18" s="106"/>
      <c r="D18" s="106"/>
      <c r="E18" s="106"/>
      <c r="F18" s="106"/>
      <c r="G18" s="106"/>
      <c r="H18" s="106"/>
    </row>
    <row r="21" spans="1:8">
      <c r="A21" s="37" t="s">
        <v>275</v>
      </c>
    </row>
  </sheetData>
  <mergeCells count="6">
    <mergeCell ref="A18:H18"/>
    <mergeCell ref="A2:H2"/>
    <mergeCell ref="A3:B4"/>
    <mergeCell ref="A5:B5"/>
    <mergeCell ref="A11:B11"/>
    <mergeCell ref="A17:G17"/>
  </mergeCells>
  <pageMargins left="0.70866141732283472" right="0.70866141732283472" top="0.78740157480314965" bottom="0.78740157480314965" header="0.31496062992125984" footer="0.31496062992125984"/>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zoomScaleNormal="100" workbookViewId="0"/>
  </sheetViews>
  <sheetFormatPr baseColWidth="10" defaultRowHeight="15"/>
  <cols>
    <col min="1" max="1" width="3.140625" style="51" customWidth="1"/>
    <col min="2" max="2" width="43.28515625" style="51" customWidth="1"/>
    <col min="3" max="5" width="7.5703125" style="51" bestFit="1" customWidth="1"/>
    <col min="6" max="6" width="7.5703125" style="51" customWidth="1"/>
    <col min="7" max="7" width="7.5703125" style="51" bestFit="1" customWidth="1"/>
    <col min="8" max="16384" width="11.42578125" style="51"/>
  </cols>
  <sheetData>
    <row r="1" spans="1:8">
      <c r="A1" s="52" t="s">
        <v>188</v>
      </c>
      <c r="B1" s="52"/>
      <c r="C1" s="52"/>
      <c r="D1" s="52"/>
      <c r="E1" s="52"/>
      <c r="F1" s="52"/>
      <c r="G1" s="52"/>
    </row>
    <row r="2" spans="1:8">
      <c r="A2" s="103" t="s">
        <v>295</v>
      </c>
      <c r="B2" s="103"/>
      <c r="C2" s="103"/>
      <c r="D2" s="103"/>
      <c r="E2" s="103"/>
      <c r="F2" s="103"/>
      <c r="G2" s="103"/>
      <c r="H2" s="103"/>
    </row>
    <row r="3" spans="1:8">
      <c r="G3" s="55" t="s">
        <v>259</v>
      </c>
    </row>
    <row r="4" spans="1:8">
      <c r="A4" s="105" t="s">
        <v>148</v>
      </c>
      <c r="B4" s="105"/>
      <c r="C4" s="92">
        <v>2014</v>
      </c>
      <c r="D4" s="92">
        <v>2015</v>
      </c>
      <c r="E4" s="92">
        <v>2016</v>
      </c>
      <c r="F4" s="92">
        <v>2017</v>
      </c>
      <c r="G4" s="92">
        <v>2018</v>
      </c>
      <c r="H4" s="92" t="s">
        <v>252</v>
      </c>
    </row>
    <row r="5" spans="1:8">
      <c r="A5" s="105" t="s">
        <v>35</v>
      </c>
      <c r="B5" s="105"/>
      <c r="C5" s="94">
        <v>1491.9</v>
      </c>
      <c r="D5" s="94">
        <v>1465.3</v>
      </c>
      <c r="E5" s="94">
        <v>1492.6</v>
      </c>
      <c r="F5" s="94">
        <v>1523</v>
      </c>
      <c r="G5" s="94">
        <v>1551.3</v>
      </c>
      <c r="H5" s="94">
        <v>1504.8</v>
      </c>
    </row>
    <row r="6" spans="1:8">
      <c r="A6" s="51">
        <v>1</v>
      </c>
      <c r="B6" s="51" t="s">
        <v>36</v>
      </c>
      <c r="C6" s="93">
        <v>262.89999999999998</v>
      </c>
      <c r="D6" s="93">
        <v>269.5</v>
      </c>
      <c r="E6" s="93">
        <v>271.89999999999998</v>
      </c>
      <c r="F6" s="93">
        <v>266.89999999999998</v>
      </c>
      <c r="G6" s="93">
        <v>272</v>
      </c>
      <c r="H6" s="93">
        <v>268.60000000000002</v>
      </c>
    </row>
    <row r="7" spans="1:8">
      <c r="A7" s="51">
        <v>3</v>
      </c>
      <c r="B7" s="51" t="s">
        <v>37</v>
      </c>
      <c r="C7" s="93">
        <v>57.6</v>
      </c>
      <c r="D7" s="93">
        <v>57.3</v>
      </c>
      <c r="E7" s="93">
        <v>60.1</v>
      </c>
      <c r="F7" s="93">
        <v>62</v>
      </c>
      <c r="G7" s="93">
        <v>67.599999999999994</v>
      </c>
      <c r="H7" s="93">
        <v>60.9</v>
      </c>
    </row>
    <row r="8" spans="1:8">
      <c r="A8" s="51">
        <v>4</v>
      </c>
      <c r="B8" s="51" t="s">
        <v>38</v>
      </c>
      <c r="C8" s="93">
        <v>156.1</v>
      </c>
      <c r="D8" s="93">
        <v>135.19999999999999</v>
      </c>
      <c r="E8" s="93">
        <v>140.4</v>
      </c>
      <c r="F8" s="93">
        <v>145.69999999999999</v>
      </c>
      <c r="G8" s="93">
        <v>151.9</v>
      </c>
      <c r="H8" s="93">
        <v>145.9</v>
      </c>
    </row>
    <row r="9" spans="1:8">
      <c r="A9" s="51">
        <v>5</v>
      </c>
      <c r="B9" s="51" t="s">
        <v>39</v>
      </c>
      <c r="C9" s="93">
        <v>55.9</v>
      </c>
      <c r="D9" s="93">
        <v>51.9</v>
      </c>
      <c r="E9" s="93">
        <v>51.8</v>
      </c>
      <c r="F9" s="93">
        <v>57.3</v>
      </c>
      <c r="G9" s="93">
        <v>54</v>
      </c>
      <c r="H9" s="93">
        <v>54.2</v>
      </c>
    </row>
    <row r="10" spans="1:8">
      <c r="A10" s="51">
        <v>6</v>
      </c>
      <c r="B10" s="51" t="s">
        <v>40</v>
      </c>
      <c r="C10" s="93">
        <v>5.8</v>
      </c>
      <c r="D10" s="93">
        <v>5.9</v>
      </c>
      <c r="E10" s="93">
        <v>6.6</v>
      </c>
      <c r="F10" s="93">
        <v>5.7</v>
      </c>
      <c r="G10" s="93">
        <v>8.1999999999999993</v>
      </c>
      <c r="H10" s="93">
        <v>6.4</v>
      </c>
    </row>
    <row r="11" spans="1:8">
      <c r="A11" s="51">
        <v>7</v>
      </c>
      <c r="B11" s="51" t="s">
        <v>41</v>
      </c>
      <c r="C11" s="93">
        <v>30.7</v>
      </c>
      <c r="D11" s="93">
        <v>31.3</v>
      </c>
      <c r="E11" s="93">
        <v>31.9</v>
      </c>
      <c r="F11" s="93">
        <v>32.9</v>
      </c>
      <c r="G11" s="93">
        <v>38.299999999999997</v>
      </c>
      <c r="H11" s="93">
        <v>33</v>
      </c>
    </row>
    <row r="12" spans="1:8">
      <c r="A12" s="51">
        <v>8</v>
      </c>
      <c r="B12" s="51" t="s">
        <v>42</v>
      </c>
      <c r="C12" s="93">
        <v>78.2</v>
      </c>
      <c r="D12" s="93">
        <v>72.7</v>
      </c>
      <c r="E12" s="93">
        <v>78.099999999999994</v>
      </c>
      <c r="F12" s="93">
        <v>86</v>
      </c>
      <c r="G12" s="93">
        <v>82.9</v>
      </c>
      <c r="H12" s="93">
        <v>79.599999999999994</v>
      </c>
    </row>
    <row r="13" spans="1:8">
      <c r="A13" s="51">
        <v>9</v>
      </c>
      <c r="B13" s="51" t="s">
        <v>43</v>
      </c>
      <c r="C13" s="93">
        <v>231.6</v>
      </c>
      <c r="D13" s="93">
        <v>240.3</v>
      </c>
      <c r="E13" s="93">
        <v>237.3</v>
      </c>
      <c r="F13" s="93">
        <v>240.8</v>
      </c>
      <c r="G13" s="93">
        <v>254.6</v>
      </c>
      <c r="H13" s="93">
        <v>240.9</v>
      </c>
    </row>
    <row r="14" spans="1:8">
      <c r="A14" s="51">
        <v>10</v>
      </c>
      <c r="B14" s="51" t="s">
        <v>44</v>
      </c>
      <c r="C14" s="93">
        <v>613.1</v>
      </c>
      <c r="D14" s="93">
        <v>601.29999999999995</v>
      </c>
      <c r="E14" s="93">
        <v>614.5</v>
      </c>
      <c r="F14" s="93">
        <v>625.6</v>
      </c>
      <c r="G14" s="93">
        <v>621.70000000000005</v>
      </c>
      <c r="H14" s="93">
        <v>615.20000000000005</v>
      </c>
    </row>
    <row r="15" spans="1:8">
      <c r="C15" s="38"/>
      <c r="D15" s="38"/>
      <c r="E15" s="38"/>
      <c r="F15" s="38"/>
      <c r="G15" s="38"/>
    </row>
    <row r="17" spans="1:1">
      <c r="A17" s="37" t="s">
        <v>275</v>
      </c>
    </row>
  </sheetData>
  <mergeCells count="3">
    <mergeCell ref="A4:B4"/>
    <mergeCell ref="A5:B5"/>
    <mergeCell ref="A2:H2"/>
  </mergeCells>
  <pageMargins left="0.70866141732283472" right="0.70866141732283472" top="0.78740157480314965" bottom="0.78740157480314965" header="0.31496062992125984" footer="0.31496062992125984"/>
  <pageSetup paperSize="9"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zoomScaleNormal="100" workbookViewId="0"/>
  </sheetViews>
  <sheetFormatPr baseColWidth="10" defaultRowHeight="15"/>
  <cols>
    <col min="1" max="1" width="2.85546875" style="51" customWidth="1"/>
    <col min="2" max="2" width="49.5703125" style="51" bestFit="1" customWidth="1"/>
    <col min="3" max="6" width="6.7109375" style="51" customWidth="1"/>
    <col min="7" max="7" width="6.7109375" style="51" bestFit="1" customWidth="1"/>
    <col min="8" max="16384" width="11.42578125" style="51"/>
  </cols>
  <sheetData>
    <row r="1" spans="1:8">
      <c r="A1" s="52" t="s">
        <v>204</v>
      </c>
      <c r="B1" s="52"/>
      <c r="C1" s="52"/>
      <c r="D1" s="52"/>
      <c r="E1" s="52"/>
      <c r="F1" s="52"/>
      <c r="G1" s="52"/>
    </row>
    <row r="2" spans="1:8">
      <c r="A2" s="103" t="s">
        <v>296</v>
      </c>
      <c r="B2" s="103"/>
      <c r="C2" s="103"/>
      <c r="D2" s="103"/>
      <c r="E2" s="103"/>
      <c r="F2" s="103"/>
      <c r="G2" s="103"/>
      <c r="H2" s="103"/>
    </row>
    <row r="3" spans="1:8">
      <c r="G3" s="55" t="s">
        <v>261</v>
      </c>
    </row>
    <row r="4" spans="1:8">
      <c r="A4" s="105" t="s">
        <v>148</v>
      </c>
      <c r="B4" s="105"/>
      <c r="C4" s="95">
        <v>2014</v>
      </c>
      <c r="D4" s="95">
        <v>2015</v>
      </c>
      <c r="E4" s="95">
        <v>2016</v>
      </c>
      <c r="F4" s="95">
        <v>2017</v>
      </c>
      <c r="G4" s="95">
        <v>2018</v>
      </c>
      <c r="H4" s="95" t="s">
        <v>252</v>
      </c>
    </row>
    <row r="5" spans="1:8">
      <c r="A5" s="105" t="s">
        <v>202</v>
      </c>
      <c r="B5" s="105"/>
      <c r="C5" s="96"/>
      <c r="D5" s="96"/>
      <c r="E5" s="96"/>
      <c r="F5" s="96"/>
      <c r="G5" s="96"/>
      <c r="H5" s="96"/>
    </row>
    <row r="6" spans="1:8">
      <c r="B6" s="51" t="s">
        <v>201</v>
      </c>
      <c r="C6" s="98">
        <v>-212.5</v>
      </c>
      <c r="D6" s="98">
        <v>62.3</v>
      </c>
      <c r="E6" s="98">
        <v>54.4</v>
      </c>
      <c r="F6" s="98">
        <v>15.7</v>
      </c>
      <c r="G6" s="98">
        <v>-37.5</v>
      </c>
      <c r="H6" s="98">
        <v>-23.5</v>
      </c>
    </row>
    <row r="7" spans="1:8">
      <c r="B7" s="51" t="s">
        <v>200</v>
      </c>
      <c r="C7" s="98">
        <v>-50.3</v>
      </c>
      <c r="D7" s="98">
        <v>93.1</v>
      </c>
      <c r="E7" s="98">
        <v>67.400000000000006</v>
      </c>
      <c r="F7" s="98">
        <v>187.6</v>
      </c>
      <c r="G7" s="98">
        <v>168.5</v>
      </c>
      <c r="H7" s="98">
        <v>93.2</v>
      </c>
    </row>
    <row r="8" spans="1:8">
      <c r="B8" s="51" t="s">
        <v>196</v>
      </c>
      <c r="C8" s="98">
        <v>79.900000000000006</v>
      </c>
      <c r="D8" s="98">
        <v>-7.1</v>
      </c>
      <c r="E8" s="98">
        <v>-10.5</v>
      </c>
      <c r="F8" s="98">
        <v>-9</v>
      </c>
      <c r="G8" s="98">
        <v>-9.4</v>
      </c>
      <c r="H8" s="98">
        <v>8.8000000000000007</v>
      </c>
    </row>
    <row r="9" spans="1:8">
      <c r="B9" s="51" t="s">
        <v>199</v>
      </c>
      <c r="C9" s="98">
        <v>-85.8</v>
      </c>
      <c r="D9" s="98">
        <v>72.7</v>
      </c>
      <c r="E9" s="98">
        <v>29.8</v>
      </c>
      <c r="F9" s="98">
        <v>-58</v>
      </c>
      <c r="G9" s="98">
        <v>10</v>
      </c>
      <c r="H9" s="98">
        <v>-6.3</v>
      </c>
    </row>
    <row r="10" spans="1:8">
      <c r="B10" s="51" t="s">
        <v>198</v>
      </c>
      <c r="C10" s="98">
        <v>5</v>
      </c>
      <c r="D10" s="98">
        <v>34.1</v>
      </c>
      <c r="E10" s="98">
        <v>28.9</v>
      </c>
      <c r="F10" s="98">
        <v>65.5</v>
      </c>
      <c r="G10" s="98">
        <v>95.8</v>
      </c>
      <c r="H10" s="98">
        <v>45.9</v>
      </c>
    </row>
    <row r="11" spans="1:8">
      <c r="A11" s="105" t="s">
        <v>260</v>
      </c>
      <c r="B11" s="105"/>
      <c r="C11" s="97">
        <v>-263.7</v>
      </c>
      <c r="D11" s="97">
        <v>255.2</v>
      </c>
      <c r="E11" s="97">
        <v>170</v>
      </c>
      <c r="F11" s="97">
        <v>201.8</v>
      </c>
      <c r="G11" s="97">
        <v>227.3</v>
      </c>
      <c r="H11" s="97">
        <v>118.1</v>
      </c>
    </row>
    <row r="12" spans="1:8">
      <c r="C12" s="98"/>
      <c r="D12" s="98"/>
      <c r="E12" s="98"/>
      <c r="F12" s="98"/>
      <c r="G12" s="98"/>
      <c r="H12" s="98"/>
    </row>
    <row r="13" spans="1:8">
      <c r="A13" s="105" t="s">
        <v>197</v>
      </c>
      <c r="B13" s="105"/>
      <c r="C13" s="98"/>
      <c r="D13" s="98"/>
      <c r="E13" s="98"/>
      <c r="F13" s="98"/>
      <c r="G13" s="98"/>
      <c r="H13" s="98"/>
    </row>
    <row r="14" spans="1:8">
      <c r="B14" s="51" t="s">
        <v>201</v>
      </c>
      <c r="C14" s="98" t="s">
        <v>293</v>
      </c>
      <c r="D14" s="98" t="s">
        <v>293</v>
      </c>
      <c r="E14" s="98" t="s">
        <v>293</v>
      </c>
      <c r="F14" s="98" t="s">
        <v>293</v>
      </c>
      <c r="G14" s="98">
        <v>-0.5</v>
      </c>
      <c r="H14" s="98">
        <v>-0.1</v>
      </c>
    </row>
    <row r="15" spans="1:8">
      <c r="B15" s="51" t="s">
        <v>196</v>
      </c>
      <c r="C15" s="98">
        <v>4.9000000000000004</v>
      </c>
      <c r="D15" s="98">
        <v>-1.6</v>
      </c>
      <c r="E15" s="98">
        <v>-2.4</v>
      </c>
      <c r="F15" s="98">
        <v>5.2</v>
      </c>
      <c r="G15" s="98">
        <v>-1.4</v>
      </c>
      <c r="H15" s="98">
        <v>0.9</v>
      </c>
    </row>
    <row r="16" spans="1:8">
      <c r="B16" s="51" t="s">
        <v>194</v>
      </c>
      <c r="C16" s="98">
        <v>-411.5</v>
      </c>
      <c r="D16" s="98">
        <v>30.9</v>
      </c>
      <c r="E16" s="98">
        <v>-25.6</v>
      </c>
      <c r="F16" s="98">
        <v>8</v>
      </c>
      <c r="G16" s="98">
        <v>28.2</v>
      </c>
      <c r="H16" s="98">
        <v>-74</v>
      </c>
    </row>
    <row r="17" spans="1:8">
      <c r="A17" s="105" t="s">
        <v>142</v>
      </c>
      <c r="B17" s="105"/>
      <c r="C17" s="97">
        <v>-406.7</v>
      </c>
      <c r="D17" s="97">
        <v>29.3</v>
      </c>
      <c r="E17" s="97">
        <v>-28</v>
      </c>
      <c r="F17" s="97">
        <v>13.2</v>
      </c>
      <c r="G17" s="97">
        <v>26.2</v>
      </c>
      <c r="H17" s="97">
        <v>-73.2</v>
      </c>
    </row>
    <row r="18" spans="1:8">
      <c r="C18" s="98"/>
      <c r="D18" s="98"/>
      <c r="E18" s="98"/>
      <c r="F18" s="98"/>
      <c r="G18" s="98"/>
      <c r="H18" s="98"/>
    </row>
    <row r="19" spans="1:8">
      <c r="A19" s="105" t="s">
        <v>141</v>
      </c>
      <c r="B19" s="105"/>
      <c r="C19" s="98">
        <v>-0.9</v>
      </c>
      <c r="D19" s="98">
        <v>1.4</v>
      </c>
      <c r="E19" s="98">
        <v>-1.8</v>
      </c>
      <c r="F19" s="98" t="s">
        <v>297</v>
      </c>
      <c r="G19" s="2">
        <v>-1.3</v>
      </c>
      <c r="H19" s="98">
        <v>-0.5</v>
      </c>
    </row>
    <row r="20" spans="1:8">
      <c r="A20" s="105" t="s">
        <v>140</v>
      </c>
      <c r="B20" s="105"/>
      <c r="C20" s="97">
        <v>142.1</v>
      </c>
      <c r="D20" s="97">
        <v>227.3</v>
      </c>
      <c r="E20" s="97">
        <v>196.1</v>
      </c>
      <c r="F20" s="97">
        <v>188.7</v>
      </c>
      <c r="G20" s="97">
        <v>199.7</v>
      </c>
      <c r="H20" s="97">
        <v>190.8</v>
      </c>
    </row>
    <row r="23" spans="1:8">
      <c r="A23" s="37" t="s">
        <v>275</v>
      </c>
      <c r="C23" s="58"/>
      <c r="D23" s="58"/>
      <c r="E23" s="58"/>
      <c r="F23" s="58"/>
      <c r="G23" s="58"/>
    </row>
  </sheetData>
  <mergeCells count="8">
    <mergeCell ref="A2:H2"/>
    <mergeCell ref="A17:B17"/>
    <mergeCell ref="A19:B19"/>
    <mergeCell ref="A20:B20"/>
    <mergeCell ref="A4:B4"/>
    <mergeCell ref="A5:B5"/>
    <mergeCell ref="A11:B11"/>
    <mergeCell ref="A13:B13"/>
  </mergeCells>
  <pageMargins left="0.70866141732283472" right="0.70866141732283472" top="0.78740157480314965" bottom="0.78740157480314965" header="0.31496062992125984" footer="0.31496062992125984"/>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Normal="100" workbookViewId="0">
      <selection sqref="A1:H1"/>
    </sheetView>
  </sheetViews>
  <sheetFormatPr baseColWidth="10" defaultRowHeight="15"/>
  <cols>
    <col min="1" max="1" width="2.140625" style="51" customWidth="1"/>
    <col min="2" max="2" width="2.85546875" style="51" customWidth="1"/>
    <col min="3" max="3" width="45.5703125" style="51" customWidth="1"/>
    <col min="4" max="10" width="8.28515625" style="51" customWidth="1"/>
    <col min="11" max="16384" width="11.42578125" style="51"/>
  </cols>
  <sheetData>
    <row r="1" spans="1:9">
      <c r="A1" s="110" t="s">
        <v>215</v>
      </c>
      <c r="B1" s="110"/>
      <c r="C1" s="110"/>
      <c r="D1" s="110"/>
      <c r="E1" s="110"/>
      <c r="F1" s="110"/>
      <c r="G1" s="110"/>
      <c r="H1" s="110"/>
    </row>
    <row r="2" spans="1:9">
      <c r="A2" s="103" t="s">
        <v>296</v>
      </c>
      <c r="B2" s="103"/>
      <c r="C2" s="103"/>
      <c r="D2" s="103"/>
      <c r="E2" s="103"/>
      <c r="F2" s="103"/>
      <c r="G2" s="103"/>
      <c r="H2" s="103"/>
      <c r="I2" s="103"/>
    </row>
    <row r="3" spans="1:9">
      <c r="H3" s="55" t="s">
        <v>263</v>
      </c>
    </row>
    <row r="4" spans="1:9">
      <c r="A4" s="105" t="s">
        <v>148</v>
      </c>
      <c r="B4" s="105"/>
      <c r="C4" s="105"/>
      <c r="D4" s="100">
        <v>2014</v>
      </c>
      <c r="E4" s="100">
        <v>2015</v>
      </c>
      <c r="F4" s="100">
        <v>2016</v>
      </c>
      <c r="G4" s="100">
        <v>2017</v>
      </c>
      <c r="H4" s="100">
        <v>2018</v>
      </c>
      <c r="I4" s="100" t="s">
        <v>252</v>
      </c>
    </row>
    <row r="5" spans="1:9">
      <c r="A5" s="105" t="s">
        <v>135</v>
      </c>
      <c r="B5" s="105"/>
      <c r="C5" s="105"/>
      <c r="D5" s="101">
        <v>7297.7</v>
      </c>
      <c r="E5" s="101">
        <v>7409.9</v>
      </c>
      <c r="F5" s="101">
        <v>7654.5</v>
      </c>
      <c r="G5" s="101">
        <v>8348.4</v>
      </c>
      <c r="H5" s="101">
        <v>8487.9</v>
      </c>
      <c r="I5" s="101">
        <v>7839.7</v>
      </c>
    </row>
    <row r="6" spans="1:9">
      <c r="A6" s="105" t="s">
        <v>138</v>
      </c>
      <c r="B6" s="105"/>
      <c r="C6" s="105"/>
      <c r="D6" s="102">
        <v>1439.7</v>
      </c>
      <c r="E6" s="102">
        <v>1425</v>
      </c>
      <c r="F6" s="102">
        <v>1463.9</v>
      </c>
      <c r="G6" s="102">
        <v>1719.7</v>
      </c>
      <c r="H6" s="102">
        <v>1884.6</v>
      </c>
      <c r="I6" s="102">
        <v>1586.6</v>
      </c>
    </row>
    <row r="7" spans="1:9">
      <c r="A7" s="105" t="s">
        <v>133</v>
      </c>
      <c r="B7" s="105"/>
      <c r="C7" s="105"/>
      <c r="D7" s="102">
        <v>5858</v>
      </c>
      <c r="E7" s="102">
        <v>5984.8</v>
      </c>
      <c r="F7" s="102">
        <v>6190.6</v>
      </c>
      <c r="G7" s="102">
        <v>6628.7</v>
      </c>
      <c r="H7" s="102">
        <v>6603.3</v>
      </c>
      <c r="I7" s="102">
        <v>6253.1</v>
      </c>
    </row>
    <row r="8" spans="1:9">
      <c r="B8" s="105" t="s">
        <v>201</v>
      </c>
      <c r="C8" s="105"/>
      <c r="D8" s="102">
        <v>620.4</v>
      </c>
      <c r="E8" s="102">
        <v>664.3</v>
      </c>
      <c r="F8" s="102">
        <v>661.4</v>
      </c>
      <c r="G8" s="102">
        <v>680.8</v>
      </c>
      <c r="H8" s="102">
        <v>639.5</v>
      </c>
      <c r="I8" s="102">
        <v>653.29999999999995</v>
      </c>
    </row>
    <row r="9" spans="1:9">
      <c r="B9" s="105" t="s">
        <v>200</v>
      </c>
      <c r="C9" s="105"/>
      <c r="D9" s="102">
        <v>3536.2</v>
      </c>
      <c r="E9" s="102">
        <v>3607</v>
      </c>
      <c r="F9" s="102">
        <v>3712.8</v>
      </c>
      <c r="G9" s="102">
        <v>3972</v>
      </c>
      <c r="H9" s="102">
        <v>4022.9</v>
      </c>
      <c r="I9" s="102">
        <v>3770.2</v>
      </c>
    </row>
    <row r="10" spans="1:9">
      <c r="B10" s="105" t="s">
        <v>196</v>
      </c>
      <c r="C10" s="105"/>
      <c r="D10" s="102">
        <v>289</v>
      </c>
      <c r="E10" s="102">
        <v>283.39999999999998</v>
      </c>
      <c r="F10" s="102">
        <v>274.8</v>
      </c>
      <c r="G10" s="102">
        <v>265.7</v>
      </c>
      <c r="H10" s="102">
        <v>253.9</v>
      </c>
      <c r="I10" s="102">
        <v>273.3</v>
      </c>
    </row>
    <row r="11" spans="1:9">
      <c r="B11" s="105" t="s">
        <v>199</v>
      </c>
      <c r="C11" s="105"/>
      <c r="D11" s="102">
        <v>1085.2</v>
      </c>
      <c r="E11" s="102">
        <v>1070.2</v>
      </c>
      <c r="F11" s="102">
        <v>1154.0999999999999</v>
      </c>
      <c r="G11" s="102">
        <v>1258</v>
      </c>
      <c r="H11" s="102">
        <v>1140.9000000000001</v>
      </c>
      <c r="I11" s="102">
        <v>1141.7</v>
      </c>
    </row>
    <row r="12" spans="1:9">
      <c r="B12" s="105" t="s">
        <v>198</v>
      </c>
      <c r="C12" s="105"/>
      <c r="D12" s="102">
        <v>327.2</v>
      </c>
      <c r="E12" s="102">
        <v>360</v>
      </c>
      <c r="F12" s="102">
        <v>387.4</v>
      </c>
      <c r="G12" s="102">
        <v>452.3</v>
      </c>
      <c r="H12" s="102">
        <v>546.1</v>
      </c>
      <c r="I12" s="102">
        <v>414.6</v>
      </c>
    </row>
    <row r="13" spans="1:9">
      <c r="A13" s="105" t="s">
        <v>137</v>
      </c>
      <c r="B13" s="105"/>
      <c r="C13" s="105"/>
      <c r="D13" s="102">
        <v>562.4</v>
      </c>
      <c r="E13" s="102">
        <v>591.6</v>
      </c>
      <c r="F13" s="102">
        <v>563.1</v>
      </c>
      <c r="G13" s="102">
        <v>574.6</v>
      </c>
      <c r="H13" s="102">
        <v>600.79999999999995</v>
      </c>
      <c r="I13" s="102">
        <v>578.5</v>
      </c>
    </row>
    <row r="14" spans="1:9">
      <c r="B14" s="105" t="s">
        <v>201</v>
      </c>
      <c r="C14" s="105"/>
      <c r="D14" s="102">
        <v>1</v>
      </c>
      <c r="E14" s="102">
        <v>1</v>
      </c>
      <c r="F14" s="102">
        <v>1</v>
      </c>
      <c r="G14" s="102">
        <v>1</v>
      </c>
      <c r="H14" s="102">
        <v>0.5</v>
      </c>
      <c r="I14" s="102">
        <v>0.9</v>
      </c>
    </row>
    <row r="15" spans="1:9">
      <c r="B15" s="105" t="s">
        <v>196</v>
      </c>
      <c r="C15" s="105"/>
      <c r="D15" s="102">
        <v>35.799999999999997</v>
      </c>
      <c r="E15" s="102">
        <v>34.200000000000003</v>
      </c>
      <c r="F15" s="102">
        <v>31.8</v>
      </c>
      <c r="G15" s="102">
        <v>37</v>
      </c>
      <c r="H15" s="102">
        <v>35.6</v>
      </c>
      <c r="I15" s="102">
        <v>34.9</v>
      </c>
    </row>
    <row r="16" spans="1:9">
      <c r="B16" s="105" t="s">
        <v>194</v>
      </c>
      <c r="C16" s="105"/>
      <c r="D16" s="102">
        <v>525.6</v>
      </c>
      <c r="E16" s="102">
        <v>556.4</v>
      </c>
      <c r="F16" s="102">
        <v>530.29999999999995</v>
      </c>
      <c r="G16" s="102">
        <v>536.6</v>
      </c>
      <c r="H16" s="102">
        <v>564.79999999999995</v>
      </c>
      <c r="I16" s="102">
        <v>542.70000000000005</v>
      </c>
    </row>
    <row r="17" spans="1:9">
      <c r="A17" s="105" t="s">
        <v>213</v>
      </c>
      <c r="B17" s="105"/>
      <c r="C17" s="105"/>
      <c r="D17" s="101">
        <v>5295.6</v>
      </c>
      <c r="E17" s="101">
        <v>5393.3</v>
      </c>
      <c r="F17" s="101">
        <v>5627.5</v>
      </c>
      <c r="G17" s="101">
        <v>6054.1</v>
      </c>
      <c r="H17" s="101">
        <v>6002.5</v>
      </c>
      <c r="I17" s="101">
        <v>5674.6</v>
      </c>
    </row>
    <row r="18" spans="1:9">
      <c r="A18" s="105" t="s">
        <v>212</v>
      </c>
      <c r="B18" s="105"/>
      <c r="C18" s="105"/>
      <c r="D18" s="101">
        <v>6735.3</v>
      </c>
      <c r="E18" s="101">
        <v>6818.3</v>
      </c>
      <c r="F18" s="101">
        <v>7091.4</v>
      </c>
      <c r="G18" s="101">
        <v>7773.8</v>
      </c>
      <c r="H18" s="101">
        <v>7887.1</v>
      </c>
      <c r="I18" s="101">
        <v>7261.2</v>
      </c>
    </row>
    <row r="21" spans="1:9" s="37" customFormat="1">
      <c r="A21" s="103" t="s">
        <v>129</v>
      </c>
      <c r="B21" s="103"/>
      <c r="C21" s="103"/>
      <c r="D21" s="103"/>
      <c r="E21" s="103"/>
      <c r="F21" s="103"/>
      <c r="G21" s="103"/>
    </row>
    <row r="22" spans="1:9" s="37" customFormat="1">
      <c r="A22" s="37" t="s">
        <v>262</v>
      </c>
    </row>
    <row r="25" spans="1:9">
      <c r="A25" s="37" t="s">
        <v>275</v>
      </c>
    </row>
  </sheetData>
  <mergeCells count="18">
    <mergeCell ref="B10:C10"/>
    <mergeCell ref="B11:C11"/>
    <mergeCell ref="B12:C12"/>
    <mergeCell ref="A2:I2"/>
    <mergeCell ref="A21:G21"/>
    <mergeCell ref="A13:C13"/>
    <mergeCell ref="A1:H1"/>
    <mergeCell ref="A4:C4"/>
    <mergeCell ref="A5:C5"/>
    <mergeCell ref="A6:C6"/>
    <mergeCell ref="A7:C7"/>
    <mergeCell ref="B14:C14"/>
    <mergeCell ref="B15:C15"/>
    <mergeCell ref="B16:C16"/>
    <mergeCell ref="A17:C17"/>
    <mergeCell ref="A18:C18"/>
    <mergeCell ref="B8:C8"/>
    <mergeCell ref="B9:C9"/>
  </mergeCells>
  <pageMargins left="0.70866141732283472" right="0.70866141732283472" top="0.78740157480314965" bottom="0.78740157480314965" header="0.31496062992125984" footer="0.31496062992125984"/>
  <pageSetup paperSize="9"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zoomScaleNormal="100" workbookViewId="0"/>
  </sheetViews>
  <sheetFormatPr baseColWidth="10" defaultRowHeight="15"/>
  <cols>
    <col min="1" max="1" width="41.28515625" style="1" bestFit="1" customWidth="1"/>
    <col min="2" max="5" width="7.42578125" style="1" bestFit="1" customWidth="1"/>
    <col min="6" max="6" width="7.42578125" style="28" bestFit="1" customWidth="1"/>
    <col min="7" max="7" width="7.42578125" style="1" bestFit="1" customWidth="1"/>
    <col min="8" max="9" width="6.85546875" style="1" bestFit="1" customWidth="1"/>
    <col min="10" max="11" width="5.85546875" style="1" bestFit="1" customWidth="1"/>
    <col min="12" max="12" width="7.85546875" style="28" bestFit="1" customWidth="1"/>
    <col min="13" max="16384" width="11.42578125" style="1"/>
  </cols>
  <sheetData>
    <row r="1" spans="1:12" s="3" customFormat="1">
      <c r="B1" s="43">
        <v>2013</v>
      </c>
      <c r="C1" s="43">
        <v>2014</v>
      </c>
      <c r="D1" s="43">
        <v>2015</v>
      </c>
      <c r="E1" s="43">
        <v>2016</v>
      </c>
      <c r="F1" s="6">
        <v>2017</v>
      </c>
      <c r="G1" s="6">
        <v>2018</v>
      </c>
      <c r="H1" s="34">
        <v>2013</v>
      </c>
      <c r="I1" s="34">
        <v>2014</v>
      </c>
      <c r="J1" s="34">
        <v>2015</v>
      </c>
      <c r="K1" s="34">
        <v>2016</v>
      </c>
      <c r="L1" s="27">
        <v>2017</v>
      </c>
    </row>
    <row r="2" spans="1:12">
      <c r="A2" s="44" t="s">
        <v>32</v>
      </c>
      <c r="B2" s="38">
        <v>1539.4</v>
      </c>
      <c r="C2" s="38">
        <v>1634</v>
      </c>
      <c r="D2" s="38">
        <v>1692.6</v>
      </c>
      <c r="E2" s="38">
        <v>1688.7</v>
      </c>
      <c r="F2" s="38">
        <v>1711.7</v>
      </c>
      <c r="G2" s="38">
        <v>1751</v>
      </c>
      <c r="H2" s="11">
        <f>(C2-B2)/B2</f>
        <v>6.1452513966480382E-2</v>
      </c>
      <c r="I2" s="11">
        <f t="shared" ref="I2:L3" si="0">(D2-C2)/C2</f>
        <v>3.5862913096695169E-2</v>
      </c>
      <c r="J2" s="11">
        <f t="shared" si="0"/>
        <v>-2.3041474654377074E-3</v>
      </c>
      <c r="K2" s="11">
        <f t="shared" si="0"/>
        <v>1.361994433587967E-2</v>
      </c>
      <c r="L2" s="11">
        <f t="shared" si="0"/>
        <v>2.2959630776421075E-2</v>
      </c>
    </row>
    <row r="3" spans="1:12">
      <c r="A3" s="44" t="s">
        <v>33</v>
      </c>
      <c r="B3" s="38">
        <v>1599.2</v>
      </c>
      <c r="C3" s="38">
        <v>1491.9</v>
      </c>
      <c r="D3" s="38">
        <v>1465.3</v>
      </c>
      <c r="E3" s="38">
        <v>1492.6</v>
      </c>
      <c r="F3" s="38">
        <v>1523</v>
      </c>
      <c r="G3" s="38">
        <v>1551.3</v>
      </c>
      <c r="H3" s="11">
        <f>(C3-B3)/B3</f>
        <v>-6.7096048024011978E-2</v>
      </c>
      <c r="I3" s="11">
        <f t="shared" si="0"/>
        <v>-1.7829613244855644E-2</v>
      </c>
      <c r="J3" s="11">
        <f t="shared" si="0"/>
        <v>1.8630997065447318E-2</v>
      </c>
      <c r="K3" s="11">
        <f t="shared" si="0"/>
        <v>2.0367144579927707E-2</v>
      </c>
      <c r="L3" s="11">
        <f t="shared" si="0"/>
        <v>1.8581746552856174E-2</v>
      </c>
    </row>
    <row r="4" spans="1:12">
      <c r="A4" s="44" t="s">
        <v>34</v>
      </c>
      <c r="B4" s="38">
        <v>-59.8</v>
      </c>
      <c r="C4" s="38">
        <v>142.1</v>
      </c>
      <c r="D4" s="38">
        <v>227.3</v>
      </c>
      <c r="E4" s="38">
        <v>196.1</v>
      </c>
      <c r="F4" s="38">
        <v>188.7</v>
      </c>
      <c r="G4" s="38">
        <v>199.7</v>
      </c>
      <c r="H4" s="11"/>
      <c r="I4" s="11"/>
      <c r="J4" s="11"/>
      <c r="K4" s="11"/>
      <c r="L4" s="11"/>
    </row>
    <row r="6" spans="1:12">
      <c r="A6" s="3" t="s">
        <v>74</v>
      </c>
    </row>
    <row r="7" spans="1:12">
      <c r="A7" s="1" t="s">
        <v>66</v>
      </c>
    </row>
    <row r="8" spans="1:12">
      <c r="H8" s="37" t="s">
        <v>275</v>
      </c>
    </row>
    <row r="22" spans="1:8" s="37" customFormat="1"/>
    <row r="23" spans="1:8">
      <c r="B23" s="43"/>
      <c r="C23" s="43">
        <v>2014</v>
      </c>
      <c r="D23" s="43">
        <v>2015</v>
      </c>
      <c r="E23" s="43">
        <v>2016</v>
      </c>
      <c r="F23" s="6">
        <v>2017</v>
      </c>
      <c r="G23" s="6">
        <v>2018</v>
      </c>
    </row>
    <row r="24" spans="1:8">
      <c r="B24" s="44" t="s">
        <v>45</v>
      </c>
      <c r="C24" s="30">
        <v>1410</v>
      </c>
      <c r="D24" s="30">
        <v>1477.6</v>
      </c>
      <c r="E24" s="30">
        <v>1471.3</v>
      </c>
      <c r="F24" s="30">
        <v>1494</v>
      </c>
      <c r="G24" s="39">
        <v>1562</v>
      </c>
    </row>
    <row r="25" spans="1:8">
      <c r="B25" s="44" t="s">
        <v>46</v>
      </c>
      <c r="C25" s="30">
        <v>1267.9000000000001</v>
      </c>
      <c r="D25" s="30">
        <v>1250.3</v>
      </c>
      <c r="E25" s="30">
        <v>1275.2</v>
      </c>
      <c r="F25" s="30">
        <v>1305.3</v>
      </c>
      <c r="G25" s="39">
        <v>1362.3</v>
      </c>
    </row>
    <row r="26" spans="1:8">
      <c r="B26" s="44" t="s">
        <v>34</v>
      </c>
      <c r="C26" s="5">
        <v>282.60000000000002</v>
      </c>
      <c r="D26" s="5">
        <v>211.1</v>
      </c>
      <c r="E26" s="5">
        <v>217.4</v>
      </c>
      <c r="F26" s="5">
        <v>217.8</v>
      </c>
      <c r="G26" s="5">
        <v>199.7</v>
      </c>
    </row>
    <row r="28" spans="1:8">
      <c r="A28" s="43" t="s">
        <v>75</v>
      </c>
    </row>
    <row r="29" spans="1:8">
      <c r="A29" s="37" t="s">
        <v>66</v>
      </c>
    </row>
    <row r="30" spans="1:8">
      <c r="H30" s="37" t="s">
        <v>275</v>
      </c>
    </row>
  </sheetData>
  <pageMargins left="0.70866141732283472" right="0.70866141732283472" top="0.78740157480314965" bottom="0.78740157480314965" header="0.31496062992125984" footer="0.31496062992125984"/>
  <pageSetup paperSize="9" orientation="portrait" r:id="rId1"/>
  <headerFooter>
    <oddFooter>&amp;C&amp;Z&amp;F&amp;A</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zoomScaleNormal="100" workbookViewId="0"/>
  </sheetViews>
  <sheetFormatPr baseColWidth="10" defaultRowHeight="15"/>
  <cols>
    <col min="1" max="1" width="39.42578125" customWidth="1"/>
    <col min="2" max="3" width="6.140625" bestFit="1" customWidth="1"/>
    <col min="4" max="4" width="1.5703125" customWidth="1"/>
    <col min="5" max="6" width="7.28515625" bestFit="1" customWidth="1"/>
    <col min="7" max="7" width="1.28515625" customWidth="1"/>
    <col min="8" max="9" width="5.5703125" bestFit="1" customWidth="1"/>
    <col min="10" max="10" width="7.140625" bestFit="1" customWidth="1"/>
    <col min="11" max="11" width="3" bestFit="1" customWidth="1"/>
    <col min="12" max="12" width="44.7109375" bestFit="1" customWidth="1"/>
  </cols>
  <sheetData>
    <row r="1" spans="1:13">
      <c r="B1" s="14"/>
      <c r="C1" s="14"/>
      <c r="D1" s="14"/>
      <c r="E1" s="40">
        <v>2017</v>
      </c>
      <c r="F1" s="9">
        <v>2018</v>
      </c>
      <c r="G1" s="9"/>
      <c r="H1" s="10">
        <v>2017</v>
      </c>
      <c r="I1" s="10">
        <v>2018</v>
      </c>
      <c r="J1" s="10"/>
    </row>
    <row r="2" spans="1:13">
      <c r="A2" s="3"/>
      <c r="B2" s="40">
        <v>2017</v>
      </c>
      <c r="C2" s="40">
        <v>2018</v>
      </c>
      <c r="D2" s="3"/>
      <c r="E2" s="36">
        <v>1523</v>
      </c>
      <c r="F2" s="36">
        <v>1551.3</v>
      </c>
      <c r="G2" s="7"/>
      <c r="H2" s="12">
        <f>SUM(H3:H11)</f>
        <v>0.99993434011818771</v>
      </c>
      <c r="I2" s="12">
        <f t="shared" ref="I2" si="0">SUM(I3:I11)</f>
        <v>0.99993553793592471</v>
      </c>
      <c r="J2" s="12"/>
      <c r="K2" s="3"/>
      <c r="L2" s="3"/>
    </row>
    <row r="3" spans="1:13">
      <c r="A3" s="1" t="s">
        <v>36</v>
      </c>
      <c r="B3" s="15">
        <v>0.17522640098942979</v>
      </c>
      <c r="C3" s="15">
        <v>0.17536682034293466</v>
      </c>
      <c r="D3" s="15"/>
      <c r="E3" s="35">
        <v>266.89999999999998</v>
      </c>
      <c r="F3" s="35">
        <v>272</v>
      </c>
      <c r="G3" s="8"/>
      <c r="H3" s="13">
        <f t="shared" ref="H3:H11" si="1">E3/E$2</f>
        <v>0.17524622455679578</v>
      </c>
      <c r="I3" s="13">
        <f>F3/F$2</f>
        <v>0.17533681428479339</v>
      </c>
      <c r="J3" s="13"/>
      <c r="K3" s="1"/>
      <c r="L3" s="1"/>
      <c r="M3" s="20"/>
    </row>
    <row r="4" spans="1:13">
      <c r="A4" s="1" t="s">
        <v>37</v>
      </c>
      <c r="B4" s="15">
        <v>4.0722420069462389E-2</v>
      </c>
      <c r="C4" s="15">
        <v>4.3588489100266123E-2</v>
      </c>
      <c r="D4" s="15"/>
      <c r="E4" s="35">
        <v>62</v>
      </c>
      <c r="F4" s="35">
        <v>67.599999999999994</v>
      </c>
      <c r="G4" s="8"/>
      <c r="H4" s="13">
        <f t="shared" si="1"/>
        <v>4.0709126723571895E-2</v>
      </c>
      <c r="I4" s="13">
        <f t="shared" ref="I4:I11" si="2">F4/F$2</f>
        <v>4.3576355314897182E-2</v>
      </c>
      <c r="J4" s="13"/>
      <c r="K4" s="1"/>
      <c r="L4" s="1"/>
    </row>
    <row r="5" spans="1:13">
      <c r="A5" s="1" t="s">
        <v>38</v>
      </c>
      <c r="B5" s="15">
        <v>9.5659857583094823E-2</v>
      </c>
      <c r="C5" s="15">
        <v>9.7932474687316556E-2</v>
      </c>
      <c r="D5" s="15"/>
      <c r="E5" s="35">
        <v>145.69999999999999</v>
      </c>
      <c r="F5" s="35">
        <v>151.9</v>
      </c>
      <c r="G5" s="8"/>
      <c r="H5" s="13">
        <f>E5/E$2</f>
        <v>9.5666447800393947E-2</v>
      </c>
      <c r="I5" s="13">
        <f t="shared" si="2"/>
        <v>9.7917875330368082E-2</v>
      </c>
      <c r="J5" s="13"/>
      <c r="K5" s="1"/>
      <c r="L5" s="1"/>
    </row>
    <row r="6" spans="1:13">
      <c r="A6" s="1" t="s">
        <v>39</v>
      </c>
      <c r="B6" s="15">
        <v>3.7648952602167426E-2</v>
      </c>
      <c r="C6" s="15">
        <v>3.4821247923192682E-2</v>
      </c>
      <c r="D6" s="15"/>
      <c r="E6" s="35">
        <v>57.3</v>
      </c>
      <c r="F6" s="35">
        <v>54</v>
      </c>
      <c r="G6" s="8"/>
      <c r="H6" s="13">
        <f t="shared" si="1"/>
        <v>3.7623112278397895E-2</v>
      </c>
      <c r="I6" s="13">
        <f t="shared" si="2"/>
        <v>3.4809514600657517E-2</v>
      </c>
      <c r="J6" s="13"/>
      <c r="K6" s="1"/>
      <c r="L6" s="1"/>
    </row>
    <row r="7" spans="1:13">
      <c r="A7" s="1" t="s">
        <v>40</v>
      </c>
      <c r="B7" s="15">
        <v>3.7491530980744378E-3</v>
      </c>
      <c r="C7" s="15">
        <v>5.2657758917171883E-3</v>
      </c>
      <c r="D7" s="15"/>
      <c r="E7" s="35">
        <v>5.7</v>
      </c>
      <c r="F7" s="35">
        <v>8.1999999999999993</v>
      </c>
      <c r="G7" s="8"/>
      <c r="H7" s="13">
        <f t="shared" si="1"/>
        <v>3.7426132632961263E-3</v>
      </c>
      <c r="I7" s="13">
        <f t="shared" si="2"/>
        <v>5.2858892541739182E-3</v>
      </c>
      <c r="J7" s="13"/>
      <c r="K7" s="1"/>
      <c r="L7" s="1"/>
    </row>
    <row r="8" spans="1:13">
      <c r="A8" s="1" t="s">
        <v>41</v>
      </c>
      <c r="B8" s="15">
        <v>2.1599111508910258E-2</v>
      </c>
      <c r="C8" s="15">
        <v>2.4668219083611859E-2</v>
      </c>
      <c r="D8" s="15"/>
      <c r="E8" s="35">
        <v>32.9</v>
      </c>
      <c r="F8" s="35">
        <v>38.299999999999997</v>
      </c>
      <c r="G8" s="8"/>
      <c r="H8" s="13">
        <f t="shared" si="1"/>
        <v>2.1602101116217989E-2</v>
      </c>
      <c r="I8" s="13">
        <f t="shared" si="2"/>
        <v>2.4688970540836717E-2</v>
      </c>
      <c r="J8" s="13"/>
      <c r="K8" s="1"/>
      <c r="L8" s="1"/>
    </row>
    <row r="9" spans="1:13">
      <c r="A9" s="1" t="s">
        <v>42</v>
      </c>
      <c r="B9" s="15">
        <v>5.6484738387578358E-2</v>
      </c>
      <c r="C9" s="15">
        <v>5.3428592586896133E-2</v>
      </c>
      <c r="D9" s="15"/>
      <c r="E9" s="35">
        <v>86</v>
      </c>
      <c r="F9" s="35">
        <v>82.9</v>
      </c>
      <c r="G9" s="8"/>
      <c r="H9" s="13">
        <f t="shared" si="1"/>
        <v>5.6467498358502954E-2</v>
      </c>
      <c r="I9" s="13">
        <f t="shared" si="2"/>
        <v>5.3439051118416819E-2</v>
      </c>
      <c r="J9" s="13"/>
      <c r="K9" s="1"/>
      <c r="L9" s="1"/>
    </row>
    <row r="10" spans="1:13">
      <c r="A10" s="1" t="s">
        <v>43</v>
      </c>
      <c r="B10" s="15">
        <v>0.15812480615921468</v>
      </c>
      <c r="C10" s="15">
        <v>0.16414498252934007</v>
      </c>
      <c r="D10" s="15"/>
      <c r="E10" s="35">
        <v>240.8</v>
      </c>
      <c r="F10" s="35">
        <v>254.6</v>
      </c>
      <c r="G10" s="8"/>
      <c r="H10" s="13">
        <f t="shared" si="1"/>
        <v>0.15810899540380827</v>
      </c>
      <c r="I10" s="13">
        <f>F10/F$2</f>
        <v>0.16412041513569264</v>
      </c>
      <c r="J10" s="13"/>
      <c r="K10" s="1"/>
      <c r="L10" s="1"/>
    </row>
    <row r="11" spans="1:13">
      <c r="A11" s="1" t="s">
        <v>44</v>
      </c>
      <c r="B11" s="15">
        <v>0.41078455960206783</v>
      </c>
      <c r="C11" s="15">
        <v>0.40078339782893935</v>
      </c>
      <c r="D11" s="15"/>
      <c r="E11" s="35">
        <v>625.6</v>
      </c>
      <c r="F11" s="35">
        <v>621.70000000000005</v>
      </c>
      <c r="G11" s="8"/>
      <c r="H11" s="13">
        <f t="shared" si="1"/>
        <v>0.41076822061720292</v>
      </c>
      <c r="I11" s="13">
        <f t="shared" si="2"/>
        <v>0.40076065235608849</v>
      </c>
      <c r="J11" s="13"/>
      <c r="K11" s="1"/>
      <c r="L11" s="1"/>
    </row>
    <row r="14" spans="1:13">
      <c r="A14" s="3" t="s">
        <v>76</v>
      </c>
    </row>
    <row r="15" spans="1:13">
      <c r="L15" s="37"/>
    </row>
    <row r="32" spans="1:1">
      <c r="A32" s="37" t="s">
        <v>275</v>
      </c>
    </row>
  </sheetData>
  <pageMargins left="0.70866141732283472" right="0.70866141732283472" top="0.78740157480314965" bottom="0.78740157480314965" header="0.31496062992125984" footer="0.31496062992125984"/>
  <pageSetup paperSize="9" orientation="portrait" r:id="rId1"/>
  <headerFooter>
    <oddFooter>&amp;C&amp;Z&amp;F&amp;A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workbookViewId="0">
      <selection sqref="A1:G1"/>
    </sheetView>
  </sheetViews>
  <sheetFormatPr baseColWidth="10" defaultRowHeight="15"/>
  <cols>
    <col min="1" max="1" width="2.7109375" style="37" customWidth="1"/>
    <col min="2" max="2" width="3.42578125" style="37" customWidth="1"/>
    <col min="3" max="3" width="40.140625" style="37" customWidth="1"/>
    <col min="4" max="4" width="10.7109375" style="37" bestFit="1" customWidth="1"/>
    <col min="5" max="5" width="12.85546875" style="37" bestFit="1" customWidth="1"/>
    <col min="6" max="6" width="16.140625" style="37" bestFit="1" customWidth="1"/>
    <col min="7" max="7" width="20" style="37" bestFit="1" customWidth="1"/>
    <col min="8" max="16384" width="11.42578125" style="37"/>
  </cols>
  <sheetData>
    <row r="1" spans="1:7">
      <c r="A1" s="103" t="s">
        <v>150</v>
      </c>
      <c r="B1" s="103"/>
      <c r="C1" s="103"/>
      <c r="D1" s="103"/>
      <c r="E1" s="103"/>
      <c r="F1" s="103"/>
      <c r="G1" s="103"/>
    </row>
    <row r="2" spans="1:7">
      <c r="A2" s="103" t="s">
        <v>276</v>
      </c>
      <c r="B2" s="103"/>
      <c r="C2" s="103"/>
      <c r="D2" s="103"/>
      <c r="E2" s="103"/>
      <c r="F2" s="103"/>
      <c r="G2" s="103"/>
    </row>
    <row r="3" spans="1:7">
      <c r="A3" s="47"/>
      <c r="B3" s="47"/>
      <c r="C3" s="47"/>
      <c r="G3" s="44" t="s">
        <v>149</v>
      </c>
    </row>
    <row r="4" spans="1:7">
      <c r="A4" s="103" t="s">
        <v>148</v>
      </c>
      <c r="B4" s="103"/>
      <c r="C4" s="103"/>
      <c r="D4" s="37" t="s">
        <v>147</v>
      </c>
      <c r="E4" s="37" t="s">
        <v>48</v>
      </c>
      <c r="F4" s="37" t="s">
        <v>49</v>
      </c>
      <c r="G4" s="37" t="s">
        <v>50</v>
      </c>
    </row>
    <row r="5" spans="1:7">
      <c r="A5" s="103"/>
      <c r="B5" s="103"/>
      <c r="C5" s="103"/>
      <c r="D5" s="37" t="s">
        <v>146</v>
      </c>
      <c r="E5" s="37" t="s">
        <v>51</v>
      </c>
      <c r="F5" s="37" t="s">
        <v>52</v>
      </c>
      <c r="G5" s="37" t="s">
        <v>53</v>
      </c>
    </row>
    <row r="6" spans="1:7">
      <c r="A6" s="103" t="s">
        <v>145</v>
      </c>
      <c r="B6" s="103"/>
      <c r="C6" s="103"/>
      <c r="D6" s="49"/>
      <c r="E6" s="49"/>
      <c r="F6" s="49"/>
      <c r="G6" s="49"/>
    </row>
    <row r="7" spans="1:7">
      <c r="B7" s="37" t="s">
        <v>32</v>
      </c>
      <c r="D7" s="48">
        <v>1751</v>
      </c>
      <c r="E7" s="49">
        <v>954.7</v>
      </c>
      <c r="F7" s="49">
        <v>323.3</v>
      </c>
      <c r="G7" s="49">
        <v>473</v>
      </c>
    </row>
    <row r="8" spans="1:7">
      <c r="B8" s="37" t="s">
        <v>33</v>
      </c>
      <c r="D8" s="48">
        <v>1551.3</v>
      </c>
      <c r="E8" s="49">
        <v>824.6</v>
      </c>
      <c r="F8" s="49">
        <v>304.39999999999998</v>
      </c>
      <c r="G8" s="49">
        <v>422.2</v>
      </c>
    </row>
    <row r="9" spans="1:7">
      <c r="B9" s="37" t="s">
        <v>140</v>
      </c>
      <c r="D9" s="49">
        <v>199.7</v>
      </c>
      <c r="E9" s="49">
        <v>130.1</v>
      </c>
      <c r="F9" s="49">
        <v>18.899999999999999</v>
      </c>
      <c r="G9" s="49">
        <v>50.7</v>
      </c>
    </row>
    <row r="10" spans="1:7">
      <c r="D10" s="49"/>
      <c r="E10" s="49"/>
      <c r="F10" s="49"/>
      <c r="G10" s="49"/>
    </row>
    <row r="11" spans="1:7">
      <c r="A11" s="103" t="s">
        <v>144</v>
      </c>
      <c r="B11" s="103"/>
      <c r="C11" s="103"/>
      <c r="D11" s="49"/>
      <c r="E11" s="49"/>
      <c r="F11" s="49"/>
      <c r="G11" s="49"/>
    </row>
    <row r="12" spans="1:7">
      <c r="B12" s="37" t="s">
        <v>143</v>
      </c>
      <c r="D12" s="50">
        <v>227.3</v>
      </c>
      <c r="E12" s="49">
        <v>134.1</v>
      </c>
      <c r="F12" s="49">
        <v>29.9</v>
      </c>
      <c r="G12" s="49">
        <v>63.3</v>
      </c>
    </row>
    <row r="13" spans="1:7">
      <c r="B13" s="37" t="s">
        <v>142</v>
      </c>
      <c r="D13" s="50">
        <v>26.2</v>
      </c>
      <c r="E13" s="49">
        <v>4</v>
      </c>
      <c r="F13" s="49">
        <v>9.6999999999999993</v>
      </c>
      <c r="G13" s="49">
        <v>12.6</v>
      </c>
    </row>
    <row r="14" spans="1:7">
      <c r="B14" s="37" t="s">
        <v>141</v>
      </c>
      <c r="D14" s="2">
        <v>-1.3</v>
      </c>
      <c r="E14" s="2">
        <v>0</v>
      </c>
      <c r="F14" s="2">
        <v>-1.4</v>
      </c>
      <c r="G14" s="2" t="s">
        <v>153</v>
      </c>
    </row>
    <row r="15" spans="1:7">
      <c r="B15" s="37" t="s">
        <v>140</v>
      </c>
      <c r="D15" s="49">
        <v>199.7</v>
      </c>
      <c r="E15" s="49">
        <v>130.1</v>
      </c>
      <c r="F15" s="49">
        <v>18.899999999999999</v>
      </c>
      <c r="G15" s="49">
        <v>50.7</v>
      </c>
    </row>
    <row r="16" spans="1:7">
      <c r="D16" s="49"/>
      <c r="E16" s="49"/>
      <c r="F16" s="49"/>
      <c r="G16" s="49"/>
    </row>
    <row r="17" spans="1:7">
      <c r="A17" s="103" t="s">
        <v>139</v>
      </c>
      <c r="B17" s="103"/>
      <c r="C17" s="103"/>
      <c r="D17" s="49"/>
      <c r="E17" s="49"/>
      <c r="F17" s="49"/>
      <c r="G17" s="49"/>
    </row>
    <row r="18" spans="1:7">
      <c r="B18" s="37" t="s">
        <v>138</v>
      </c>
      <c r="D18" s="49">
        <v>-23.8</v>
      </c>
      <c r="E18" s="49">
        <v>-83.2</v>
      </c>
      <c r="F18" s="49">
        <v>128</v>
      </c>
      <c r="G18" s="49">
        <v>-68.7</v>
      </c>
    </row>
    <row r="19" spans="1:7">
      <c r="B19" s="37" t="s">
        <v>133</v>
      </c>
      <c r="D19" s="49">
        <v>-252.7</v>
      </c>
      <c r="E19" s="49">
        <v>-66.3</v>
      </c>
      <c r="F19" s="49">
        <v>-25</v>
      </c>
      <c r="G19" s="49">
        <v>-161.5</v>
      </c>
    </row>
    <row r="20" spans="1:7">
      <c r="B20" s="37" t="s">
        <v>137</v>
      </c>
      <c r="D20" s="49">
        <v>0</v>
      </c>
      <c r="E20" s="2">
        <v>0</v>
      </c>
      <c r="F20" s="49">
        <v>0</v>
      </c>
      <c r="G20" s="49">
        <v>0</v>
      </c>
    </row>
    <row r="21" spans="1:7">
      <c r="D21" s="49"/>
      <c r="E21" s="49"/>
      <c r="F21" s="49"/>
      <c r="G21" s="49"/>
    </row>
    <row r="22" spans="1:7">
      <c r="A22" s="103" t="s">
        <v>136</v>
      </c>
      <c r="B22" s="103"/>
      <c r="C22" s="103"/>
      <c r="D22" s="49"/>
      <c r="E22" s="49"/>
      <c r="F22" s="49"/>
      <c r="G22" s="49"/>
    </row>
    <row r="23" spans="1:7">
      <c r="A23" s="103" t="s">
        <v>135</v>
      </c>
      <c r="B23" s="103"/>
      <c r="C23" s="103"/>
      <c r="D23" s="48">
        <v>8487.9</v>
      </c>
      <c r="E23" s="48">
        <v>3159.4</v>
      </c>
      <c r="F23" s="48">
        <v>1928.4</v>
      </c>
      <c r="G23" s="48">
        <v>3400.1</v>
      </c>
    </row>
    <row r="24" spans="1:7">
      <c r="B24" s="37" t="s">
        <v>134</v>
      </c>
      <c r="D24" s="48">
        <v>1884.6</v>
      </c>
      <c r="E24" s="48">
        <v>556.1</v>
      </c>
      <c r="F24" s="48">
        <v>1157.2</v>
      </c>
      <c r="G24" s="48">
        <v>171.3</v>
      </c>
    </row>
    <row r="25" spans="1:7">
      <c r="B25" s="37" t="s">
        <v>133</v>
      </c>
      <c r="D25" s="48">
        <v>6603.3</v>
      </c>
      <c r="E25" s="48">
        <v>2603.1999999999998</v>
      </c>
      <c r="F25" s="48">
        <v>771.2</v>
      </c>
      <c r="G25" s="48">
        <v>3228.9</v>
      </c>
    </row>
    <row r="26" spans="1:7">
      <c r="A26" s="103" t="s">
        <v>132</v>
      </c>
      <c r="B26" s="103"/>
      <c r="C26" s="103"/>
      <c r="D26" s="48">
        <v>600.79999999999995</v>
      </c>
      <c r="E26" s="48">
        <v>435.1</v>
      </c>
      <c r="F26" s="48">
        <v>96.5</v>
      </c>
      <c r="G26" s="48">
        <v>69.2</v>
      </c>
    </row>
    <row r="27" spans="1:7">
      <c r="A27" s="103" t="s">
        <v>131</v>
      </c>
      <c r="B27" s="103"/>
      <c r="C27" s="103"/>
      <c r="D27" s="48">
        <v>7887.1</v>
      </c>
      <c r="E27" s="48">
        <v>2724.3</v>
      </c>
      <c r="F27" s="48">
        <v>1831.8</v>
      </c>
      <c r="G27" s="48">
        <v>3330.9</v>
      </c>
    </row>
    <row r="29" spans="1:7">
      <c r="A29" s="104" t="s">
        <v>130</v>
      </c>
      <c r="B29" s="104"/>
      <c r="C29" s="104"/>
      <c r="D29" s="104"/>
      <c r="E29" s="104"/>
      <c r="F29" s="104"/>
      <c r="G29" s="104"/>
    </row>
    <row r="30" spans="1:7">
      <c r="A30" s="47" t="s">
        <v>277</v>
      </c>
      <c r="B30" s="47"/>
      <c r="C30" s="47"/>
      <c r="D30" s="47"/>
      <c r="E30" s="47"/>
      <c r="F30" s="47"/>
      <c r="G30" s="47"/>
    </row>
    <row r="32" spans="1:7">
      <c r="A32" s="103" t="s">
        <v>129</v>
      </c>
      <c r="B32" s="103"/>
      <c r="C32" s="103"/>
      <c r="D32" s="103"/>
      <c r="E32" s="103"/>
      <c r="F32" s="103"/>
      <c r="G32" s="103"/>
    </row>
    <row r="33" spans="1:7">
      <c r="A33" s="47" t="s">
        <v>128</v>
      </c>
      <c r="B33" s="47"/>
      <c r="C33" s="47"/>
      <c r="D33" s="47"/>
      <c r="E33" s="47"/>
      <c r="F33" s="47"/>
      <c r="G33" s="47"/>
    </row>
    <row r="36" spans="1:7">
      <c r="A36" s="37" t="s">
        <v>275</v>
      </c>
    </row>
  </sheetData>
  <mergeCells count="12">
    <mergeCell ref="A1:G1"/>
    <mergeCell ref="A2:G2"/>
    <mergeCell ref="A6:C6"/>
    <mergeCell ref="A11:C11"/>
    <mergeCell ref="A17:C17"/>
    <mergeCell ref="A4:C5"/>
    <mergeCell ref="A32:G32"/>
    <mergeCell ref="A22:C22"/>
    <mergeCell ref="A23:C23"/>
    <mergeCell ref="A26:C26"/>
    <mergeCell ref="A27:C27"/>
    <mergeCell ref="A29:G29"/>
  </mergeCells>
  <pageMargins left="0.70866141732283472" right="0.70866141732283472" top="0.78740157480314965" bottom="0.78740157480314965" header="0.31496062992125984" footer="0.31496062992125984"/>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zoomScaleNormal="100" workbookViewId="0"/>
  </sheetViews>
  <sheetFormatPr baseColWidth="10" defaultRowHeight="15"/>
  <cols>
    <col min="1" max="1" width="28.7109375" bestFit="1" customWidth="1"/>
    <col min="2" max="3" width="7.140625" bestFit="1" customWidth="1"/>
    <col min="4" max="5" width="7.140625" customWidth="1"/>
    <col min="6" max="6" width="7.140625" style="26" customWidth="1"/>
    <col min="7" max="7" width="7.140625" bestFit="1" customWidth="1"/>
    <col min="8" max="9" width="7" bestFit="1" customWidth="1"/>
    <col min="10" max="11" width="7" customWidth="1"/>
    <col min="12" max="12" width="7" style="26" customWidth="1"/>
    <col min="13" max="13" width="7" bestFit="1" customWidth="1"/>
    <col min="15" max="15" width="7.140625" bestFit="1" customWidth="1"/>
    <col min="16" max="16" width="6.85546875" bestFit="1" customWidth="1"/>
    <col min="17" max="18" width="6.85546875" customWidth="1"/>
    <col min="19" max="19" width="7.5703125" bestFit="1" customWidth="1"/>
  </cols>
  <sheetData>
    <row r="1" spans="1:20">
      <c r="A1" s="1"/>
      <c r="B1" s="1"/>
      <c r="C1" s="1"/>
      <c r="D1" s="1"/>
      <c r="E1" s="1"/>
      <c r="F1" s="28"/>
      <c r="G1" s="1"/>
      <c r="H1" s="1" t="s">
        <v>58</v>
      </c>
      <c r="I1" s="1"/>
      <c r="J1" s="1"/>
      <c r="K1" s="1"/>
      <c r="L1" s="28"/>
      <c r="M1" s="1"/>
      <c r="O1" t="s">
        <v>62</v>
      </c>
    </row>
    <row r="2" spans="1:20">
      <c r="A2" s="1"/>
      <c r="B2" s="43">
        <v>2013</v>
      </c>
      <c r="C2" s="43">
        <v>2014</v>
      </c>
      <c r="D2" s="43">
        <v>2015</v>
      </c>
      <c r="E2" s="43">
        <v>2016</v>
      </c>
      <c r="F2" s="43">
        <v>2017</v>
      </c>
      <c r="G2" s="43">
        <v>2018</v>
      </c>
      <c r="H2" s="43">
        <v>2013</v>
      </c>
      <c r="I2" s="43">
        <v>2014</v>
      </c>
      <c r="J2" s="43">
        <v>2015</v>
      </c>
      <c r="K2" s="43">
        <v>2016</v>
      </c>
      <c r="L2" s="43">
        <v>2017</v>
      </c>
      <c r="M2" s="43">
        <v>2018</v>
      </c>
      <c r="O2" s="43">
        <v>2014</v>
      </c>
      <c r="P2" s="43">
        <v>2015</v>
      </c>
      <c r="Q2" s="43">
        <v>2016</v>
      </c>
      <c r="R2" s="43">
        <v>2017</v>
      </c>
      <c r="S2" s="27">
        <v>2018</v>
      </c>
    </row>
    <row r="3" spans="1:20">
      <c r="A3" s="1" t="s">
        <v>54</v>
      </c>
      <c r="B3" s="11">
        <f>H3/H$9</f>
        <v>0.43490970507990123</v>
      </c>
      <c r="C3" s="11">
        <f t="shared" ref="C3:G7" si="0">I3/I$9</f>
        <v>0.48421052631578948</v>
      </c>
      <c r="D3" s="11">
        <f t="shared" si="0"/>
        <v>0.51890582535743823</v>
      </c>
      <c r="E3" s="11">
        <f t="shared" si="0"/>
        <v>0.5116361698347841</v>
      </c>
      <c r="F3" s="11">
        <f t="shared" si="0"/>
        <v>0.51083717941228013</v>
      </c>
      <c r="G3" s="11">
        <f t="shared" si="0"/>
        <v>0.52741290691033693</v>
      </c>
      <c r="H3" s="35">
        <v>669.5</v>
      </c>
      <c r="I3" s="35">
        <v>791.2</v>
      </c>
      <c r="J3" s="35">
        <v>878.3</v>
      </c>
      <c r="K3" s="35">
        <v>864</v>
      </c>
      <c r="L3" s="35">
        <v>874.4</v>
      </c>
      <c r="M3" s="35">
        <v>923.5</v>
      </c>
      <c r="O3" s="11">
        <f t="shared" ref="O3:P7" si="1">(I3-H3)/H3</f>
        <v>0.18177744585511582</v>
      </c>
      <c r="P3" s="11">
        <f t="shared" si="1"/>
        <v>0.1100859453993932</v>
      </c>
      <c r="Q3" s="11">
        <f t="shared" ref="Q3:S7" si="2">(K3-J3)/J3</f>
        <v>-1.6281452806558072E-2</v>
      </c>
      <c r="R3" s="11">
        <f>(L3-K3)/K3</f>
        <v>1.2037037037037011E-2</v>
      </c>
      <c r="S3" s="11">
        <f t="shared" si="2"/>
        <v>5.6152790484903958E-2</v>
      </c>
      <c r="T3" s="17"/>
    </row>
    <row r="4" spans="1:20">
      <c r="A4" s="1" t="s">
        <v>59</v>
      </c>
      <c r="B4" s="11">
        <f t="shared" ref="B4:B7" si="3">H4/H$9</f>
        <v>0.22755619072365857</v>
      </c>
      <c r="C4" s="11">
        <f t="shared" si="0"/>
        <v>0.22215422276621788</v>
      </c>
      <c r="D4" s="11">
        <f t="shared" si="0"/>
        <v>0.21558548977903816</v>
      </c>
      <c r="E4" s="11">
        <f t="shared" si="0"/>
        <v>0.22170900692840645</v>
      </c>
      <c r="F4" s="11">
        <f t="shared" si="0"/>
        <v>0.21709411695974762</v>
      </c>
      <c r="G4" s="11">
        <f t="shared" si="0"/>
        <v>0.22347230154197603</v>
      </c>
      <c r="H4" s="35">
        <v>350.3</v>
      </c>
      <c r="I4" s="35">
        <v>363</v>
      </c>
      <c r="J4" s="35">
        <v>364.9</v>
      </c>
      <c r="K4" s="35">
        <v>374.4</v>
      </c>
      <c r="L4" s="35">
        <v>371.6</v>
      </c>
      <c r="M4" s="35">
        <v>391.3</v>
      </c>
      <c r="O4" s="11">
        <f t="shared" si="1"/>
        <v>3.6254638880959145E-2</v>
      </c>
      <c r="P4" s="11">
        <f t="shared" si="1"/>
        <v>5.2341597796142624E-3</v>
      </c>
      <c r="Q4" s="11">
        <f t="shared" si="2"/>
        <v>2.6034530008221431E-2</v>
      </c>
      <c r="R4" s="11">
        <f t="shared" si="2"/>
        <v>-7.4786324786323575E-3</v>
      </c>
      <c r="S4" s="11">
        <f t="shared" si="2"/>
        <v>5.3013993541442379E-2</v>
      </c>
    </row>
    <row r="5" spans="1:20">
      <c r="A5" s="1" t="s">
        <v>55</v>
      </c>
      <c r="B5" s="11">
        <f t="shared" si="3"/>
        <v>7.5418994413407811E-2</v>
      </c>
      <c r="C5" s="11">
        <f t="shared" si="0"/>
        <v>7.356181150550796E-2</v>
      </c>
      <c r="D5" s="11">
        <f t="shared" si="0"/>
        <v>6.9478908188585611E-2</v>
      </c>
      <c r="E5" s="11">
        <f t="shared" si="0"/>
        <v>6.8810327470835556E-2</v>
      </c>
      <c r="F5" s="11">
        <f t="shared" si="0"/>
        <v>6.9988899924052106E-2</v>
      </c>
      <c r="G5" s="11">
        <f t="shared" si="0"/>
        <v>7.0474014848657909E-2</v>
      </c>
      <c r="H5" s="35">
        <v>116.1</v>
      </c>
      <c r="I5" s="35">
        <v>120.2</v>
      </c>
      <c r="J5" s="35">
        <v>117.6</v>
      </c>
      <c r="K5" s="35">
        <v>116.2</v>
      </c>
      <c r="L5" s="35">
        <v>119.8</v>
      </c>
      <c r="M5" s="35">
        <v>123.4</v>
      </c>
      <c r="O5" s="11">
        <f t="shared" si="1"/>
        <v>3.5314384151593527E-2</v>
      </c>
      <c r="P5" s="11">
        <f t="shared" si="1"/>
        <v>-2.1630615640599073E-2</v>
      </c>
      <c r="Q5" s="11">
        <f t="shared" si="2"/>
        <v>-1.1904761904761833E-2</v>
      </c>
      <c r="R5" s="11">
        <f t="shared" si="2"/>
        <v>3.0981067125645391E-2</v>
      </c>
      <c r="S5" s="11">
        <f t="shared" si="2"/>
        <v>3.0050083472454161E-2</v>
      </c>
    </row>
    <row r="6" spans="1:20">
      <c r="A6" s="1" t="s">
        <v>56</v>
      </c>
      <c r="B6" s="11">
        <f t="shared" si="3"/>
        <v>0.26094582304794073</v>
      </c>
      <c r="C6" s="11">
        <f t="shared" si="0"/>
        <v>0.21854345165238678</v>
      </c>
      <c r="D6" s="11">
        <f t="shared" si="0"/>
        <v>0.19478908188585609</v>
      </c>
      <c r="E6" s="11">
        <f t="shared" si="0"/>
        <v>0.19618641558595371</v>
      </c>
      <c r="F6" s="11">
        <f t="shared" si="0"/>
        <v>0.20161243208506163</v>
      </c>
      <c r="G6" s="11">
        <f t="shared" si="0"/>
        <v>0.17772701313535122</v>
      </c>
      <c r="H6" s="35">
        <v>401.7</v>
      </c>
      <c r="I6" s="35">
        <v>357.1</v>
      </c>
      <c r="J6" s="35">
        <v>329.7</v>
      </c>
      <c r="K6" s="35">
        <v>331.3</v>
      </c>
      <c r="L6" s="35">
        <v>345.1</v>
      </c>
      <c r="M6" s="35">
        <v>311.2</v>
      </c>
      <c r="O6" s="11">
        <f t="shared" si="1"/>
        <v>-0.1110281304456061</v>
      </c>
      <c r="P6" s="11">
        <f t="shared" si="1"/>
        <v>-7.6729207504900684E-2</v>
      </c>
      <c r="Q6" s="11">
        <f t="shared" si="2"/>
        <v>4.8528965726418651E-3</v>
      </c>
      <c r="R6" s="11">
        <f t="shared" si="2"/>
        <v>4.1654089948687023E-2</v>
      </c>
      <c r="S6" s="11">
        <f t="shared" si="2"/>
        <v>-9.8232396406838687E-2</v>
      </c>
    </row>
    <row r="7" spans="1:20">
      <c r="A7" s="1" t="s">
        <v>57</v>
      </c>
      <c r="B7" s="11">
        <f t="shared" si="3"/>
        <v>1.169286735091594E-3</v>
      </c>
      <c r="C7" s="11">
        <f t="shared" si="0"/>
        <v>1.5299877600979193E-3</v>
      </c>
      <c r="D7" s="11">
        <f t="shared" si="0"/>
        <v>1.2997754933238806E-3</v>
      </c>
      <c r="E7" s="11">
        <f t="shared" si="0"/>
        <v>1.6580801800201337E-3</v>
      </c>
      <c r="F7" s="11">
        <f t="shared" si="0"/>
        <v>4.089501665011392E-4</v>
      </c>
      <c r="G7" s="11">
        <f t="shared" si="0"/>
        <v>9.1376356367789836E-4</v>
      </c>
      <c r="H7" s="35">
        <v>1.8</v>
      </c>
      <c r="I7" s="35">
        <v>2.5</v>
      </c>
      <c r="J7" s="35">
        <v>2.2000000000000002</v>
      </c>
      <c r="K7" s="35">
        <v>2.8</v>
      </c>
      <c r="L7" s="35">
        <v>0.7</v>
      </c>
      <c r="M7" s="35">
        <v>1.6</v>
      </c>
      <c r="O7" s="11">
        <f t="shared" si="1"/>
        <v>0.38888888888888884</v>
      </c>
      <c r="P7" s="11">
        <f t="shared" si="1"/>
        <v>-0.11999999999999993</v>
      </c>
      <c r="Q7" s="11">
        <f t="shared" si="2"/>
        <v>0.27272727272727254</v>
      </c>
      <c r="R7" s="11">
        <f t="shared" si="2"/>
        <v>-0.74999999999999989</v>
      </c>
      <c r="S7" s="11">
        <f t="shared" si="2"/>
        <v>1.285714285714286</v>
      </c>
    </row>
    <row r="8" spans="1:20">
      <c r="B8" s="11"/>
      <c r="C8" s="11"/>
      <c r="D8" s="11"/>
      <c r="E8" s="11"/>
      <c r="F8" s="11"/>
      <c r="G8" s="11"/>
      <c r="H8" s="42"/>
      <c r="I8" s="42"/>
      <c r="J8" s="42"/>
      <c r="K8" s="42"/>
      <c r="L8" s="42"/>
      <c r="M8" s="42"/>
    </row>
    <row r="9" spans="1:20">
      <c r="A9" s="3" t="s">
        <v>60</v>
      </c>
      <c r="B9" s="21">
        <f>H9/H$9</f>
        <v>1</v>
      </c>
      <c r="C9" s="21">
        <f t="shared" ref="C9:G9" si="4">I9/I$9</f>
        <v>1</v>
      </c>
      <c r="D9" s="21">
        <f t="shared" si="4"/>
        <v>1</v>
      </c>
      <c r="E9" s="21">
        <f t="shared" si="4"/>
        <v>1</v>
      </c>
      <c r="F9" s="21">
        <f t="shared" si="4"/>
        <v>1</v>
      </c>
      <c r="G9" s="21">
        <f t="shared" si="4"/>
        <v>1</v>
      </c>
      <c r="H9" s="22">
        <v>1539.4</v>
      </c>
      <c r="I9" s="22">
        <v>1634</v>
      </c>
      <c r="J9" s="22">
        <v>1692.6</v>
      </c>
      <c r="K9" s="22">
        <v>1688.7</v>
      </c>
      <c r="L9" s="22">
        <v>1711.7</v>
      </c>
      <c r="M9" s="22">
        <v>1751</v>
      </c>
    </row>
    <row r="12" spans="1:20">
      <c r="A12" s="9" t="s">
        <v>78</v>
      </c>
      <c r="J12" s="37"/>
    </row>
    <row r="30" spans="1:1">
      <c r="A30" s="37" t="s">
        <v>275</v>
      </c>
    </row>
  </sheetData>
  <pageMargins left="0.70866141732283472" right="0.70866141732283472" top="0.78740157480314965" bottom="0.78740157480314965" header="0.31496062992125984" footer="0.31496062992125984"/>
  <pageSetup paperSize="9" orientation="portrait" r:id="rId1"/>
  <headerFooter>
    <oddFooter>&amp;C&amp;Z&amp;F&amp;A</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zoomScaleNormal="100" workbookViewId="0"/>
  </sheetViews>
  <sheetFormatPr baseColWidth="10" defaultRowHeight="15"/>
  <cols>
    <col min="1" max="1" width="14" bestFit="1" customWidth="1"/>
    <col min="2" max="2" width="9.42578125" bestFit="1" customWidth="1"/>
    <col min="3" max="3" width="12.85546875" bestFit="1" customWidth="1"/>
    <col min="4" max="4" width="16.140625" bestFit="1" customWidth="1"/>
    <col min="5" max="5" width="20" bestFit="1" customWidth="1"/>
    <col min="6" max="6" width="9.42578125" bestFit="1" customWidth="1"/>
    <col min="7" max="9" width="9.42578125" customWidth="1"/>
    <col min="10" max="10" width="12.85546875" bestFit="1" customWidth="1"/>
    <col min="11" max="11" width="16.140625" bestFit="1" customWidth="1"/>
    <col min="12" max="12" width="20" bestFit="1" customWidth="1"/>
  </cols>
  <sheetData>
    <row r="1" spans="1:14" s="1" customFormat="1">
      <c r="B1" s="1" t="s">
        <v>47</v>
      </c>
      <c r="C1" s="1" t="s">
        <v>48</v>
      </c>
      <c r="D1" s="1" t="s">
        <v>49</v>
      </c>
      <c r="E1" s="1" t="s">
        <v>50</v>
      </c>
      <c r="F1" s="1" t="s">
        <v>47</v>
      </c>
      <c r="G1" s="1" t="s">
        <v>48</v>
      </c>
      <c r="H1" s="1" t="s">
        <v>49</v>
      </c>
      <c r="I1" s="1" t="s">
        <v>50</v>
      </c>
      <c r="J1" s="1" t="s">
        <v>61</v>
      </c>
    </row>
    <row r="2" spans="1:14" s="1" customFormat="1">
      <c r="A2"/>
      <c r="C2" s="1" t="s">
        <v>51</v>
      </c>
      <c r="D2" s="1" t="s">
        <v>52</v>
      </c>
      <c r="E2" s="1" t="s">
        <v>53</v>
      </c>
      <c r="G2" s="1" t="s">
        <v>51</v>
      </c>
      <c r="H2" s="1" t="s">
        <v>52</v>
      </c>
      <c r="I2" s="1" t="s">
        <v>53</v>
      </c>
      <c r="J2" s="1" t="s">
        <v>51</v>
      </c>
      <c r="K2" s="1" t="s">
        <v>52</v>
      </c>
      <c r="L2" s="1" t="s">
        <v>53</v>
      </c>
    </row>
    <row r="3" spans="1:14">
      <c r="A3" s="41">
        <v>2013</v>
      </c>
      <c r="B3" s="45">
        <v>6387.7</v>
      </c>
      <c r="C3" s="45">
        <v>2303.6</v>
      </c>
      <c r="D3" s="45">
        <v>1159.5</v>
      </c>
      <c r="E3" s="45">
        <v>2924.6</v>
      </c>
      <c r="F3" s="11">
        <f>SUM(G3:I3)</f>
        <v>1</v>
      </c>
      <c r="G3" s="11">
        <f>C3/$B3</f>
        <v>0.36063058690921612</v>
      </c>
      <c r="H3" s="11">
        <f t="shared" ref="H3:I8" si="0">D3/$B3</f>
        <v>0.18152073516289119</v>
      </c>
      <c r="I3" s="11">
        <f t="shared" si="0"/>
        <v>0.45784867792789269</v>
      </c>
      <c r="J3" s="11"/>
    </row>
    <row r="4" spans="1:14">
      <c r="A4" s="41">
        <v>2014</v>
      </c>
      <c r="B4" s="45">
        <v>6735.3</v>
      </c>
      <c r="C4" s="45">
        <v>2368.6</v>
      </c>
      <c r="D4" s="45">
        <v>1222.7</v>
      </c>
      <c r="E4" s="45">
        <v>3144</v>
      </c>
      <c r="F4" s="11">
        <f t="shared" ref="F4:F8" si="1">SUM(G4:I4)</f>
        <v>0.99999999999999989</v>
      </c>
      <c r="G4" s="11">
        <f>C4/$B4</f>
        <v>0.35166956186064463</v>
      </c>
      <c r="H4" s="11">
        <f t="shared" si="0"/>
        <v>0.18153608599468471</v>
      </c>
      <c r="I4" s="11">
        <f t="shared" si="0"/>
        <v>0.46679435214467058</v>
      </c>
      <c r="J4" s="18">
        <f>C4-C3</f>
        <v>65</v>
      </c>
      <c r="K4" s="18">
        <f t="shared" ref="K4" si="2">D4-D3</f>
        <v>63.200000000000045</v>
      </c>
      <c r="L4" s="18">
        <f>E4-E3</f>
        <v>219.40000000000009</v>
      </c>
      <c r="N4" s="18"/>
    </row>
    <row r="5" spans="1:14">
      <c r="A5" s="41">
        <v>2015</v>
      </c>
      <c r="B5" s="45">
        <v>6818.3</v>
      </c>
      <c r="C5" s="45">
        <v>2408</v>
      </c>
      <c r="D5" s="45">
        <v>1279.5999999999999</v>
      </c>
      <c r="E5" s="45">
        <v>3130.7</v>
      </c>
      <c r="F5" s="11">
        <f t="shared" ref="F5:F7" si="3">SUM(G5:I5)</f>
        <v>0.99999999999999989</v>
      </c>
      <c r="G5" s="11">
        <f t="shared" ref="G5:G7" si="4">C5/$B5</f>
        <v>0.35316721176832933</v>
      </c>
      <c r="H5" s="11">
        <f>D5/$B5</f>
        <v>0.18767141369549592</v>
      </c>
      <c r="I5" s="11">
        <f t="shared" ref="I5:I7" si="5">E5/$B5</f>
        <v>0.45916137453617467</v>
      </c>
      <c r="J5" s="18">
        <f>C5-C4</f>
        <v>39.400000000000091</v>
      </c>
      <c r="K5" s="18">
        <f>D5-D4</f>
        <v>56.899999999999864</v>
      </c>
      <c r="L5" s="18">
        <f>E5-E4</f>
        <v>-13.300000000000182</v>
      </c>
      <c r="N5" s="18"/>
    </row>
    <row r="6" spans="1:14">
      <c r="A6" s="41">
        <v>2016</v>
      </c>
      <c r="B6" s="45">
        <v>7091.4</v>
      </c>
      <c r="C6" s="45">
        <v>2500.4</v>
      </c>
      <c r="D6" s="45">
        <v>1347.9</v>
      </c>
      <c r="E6" s="45">
        <v>3243</v>
      </c>
      <c r="F6" s="11">
        <f t="shared" si="3"/>
        <v>0.99998589841216123</v>
      </c>
      <c r="G6" s="11">
        <f t="shared" si="4"/>
        <v>0.35259610232112137</v>
      </c>
      <c r="H6" s="11">
        <f>D6/$B6</f>
        <v>0.19007530247905915</v>
      </c>
      <c r="I6" s="11">
        <f t="shared" si="5"/>
        <v>0.45731449361198073</v>
      </c>
      <c r="J6" s="18">
        <f t="shared" ref="J6:J7" si="6">C6-C5</f>
        <v>92.400000000000091</v>
      </c>
      <c r="K6" s="18">
        <f t="shared" ref="K6" si="7">D6-D5</f>
        <v>68.300000000000182</v>
      </c>
      <c r="L6" s="18">
        <f t="shared" ref="L6:L8" si="8">E6-E5</f>
        <v>112.30000000000018</v>
      </c>
      <c r="N6" s="18"/>
    </row>
    <row r="7" spans="1:14">
      <c r="A7" s="41">
        <v>2017</v>
      </c>
      <c r="B7" s="45">
        <v>7773.8</v>
      </c>
      <c r="C7" s="45">
        <v>2671.1</v>
      </c>
      <c r="D7" s="45">
        <v>1655.8</v>
      </c>
      <c r="E7" s="45">
        <v>3447</v>
      </c>
      <c r="F7" s="11">
        <f t="shared" si="3"/>
        <v>1.0000128637217318</v>
      </c>
      <c r="G7" s="11">
        <f t="shared" si="4"/>
        <v>0.34360287118269056</v>
      </c>
      <c r="H7" s="11">
        <f>D7/$B7</f>
        <v>0.21299750443798399</v>
      </c>
      <c r="I7" s="11">
        <f t="shared" si="5"/>
        <v>0.44341248810105738</v>
      </c>
      <c r="J7" s="18">
        <f t="shared" si="6"/>
        <v>170.69999999999982</v>
      </c>
      <c r="K7" s="18">
        <f>D7-D6</f>
        <v>307.89999999999986</v>
      </c>
      <c r="L7" s="18">
        <f t="shared" si="8"/>
        <v>204</v>
      </c>
      <c r="N7" s="18"/>
    </row>
    <row r="8" spans="1:14">
      <c r="A8">
        <v>2018</v>
      </c>
      <c r="B8" s="45">
        <v>7887.1</v>
      </c>
      <c r="C8" s="45">
        <v>2724.3</v>
      </c>
      <c r="D8" s="45">
        <v>1831.8</v>
      </c>
      <c r="E8" s="45">
        <v>3330.9</v>
      </c>
      <c r="F8" s="11">
        <f t="shared" si="1"/>
        <v>0.99998732106858035</v>
      </c>
      <c r="G8" s="11">
        <f t="shared" ref="G8" si="9">C8/$B8</f>
        <v>0.34541212866579607</v>
      </c>
      <c r="H8" s="11">
        <f>D8/$B8</f>
        <v>0.23225266574533096</v>
      </c>
      <c r="I8" s="11">
        <f t="shared" si="0"/>
        <v>0.42232252665745329</v>
      </c>
      <c r="J8" s="18">
        <f>C8-C7</f>
        <v>53.200000000000273</v>
      </c>
      <c r="K8" s="18">
        <f>D8-D7</f>
        <v>176</v>
      </c>
      <c r="L8" s="18">
        <f t="shared" si="8"/>
        <v>-116.09999999999991</v>
      </c>
      <c r="N8" s="18"/>
    </row>
    <row r="9" spans="1:14">
      <c r="B9" s="20"/>
      <c r="K9" s="18"/>
      <c r="L9" s="18"/>
      <c r="N9" s="18"/>
    </row>
    <row r="11" spans="1:14" ht="15.75">
      <c r="A11" s="64" t="s">
        <v>77</v>
      </c>
      <c r="G11" s="37"/>
    </row>
    <row r="12" spans="1:14" ht="15.75">
      <c r="A12" s="16" t="s">
        <v>66</v>
      </c>
    </row>
    <row r="30" spans="1:1">
      <c r="A30" s="37" t="s">
        <v>275</v>
      </c>
    </row>
  </sheetData>
  <pageMargins left="0.70866141732283472" right="0.70866141732283472" top="0.78740157480314965" bottom="0.78740157480314965" header="0.31496062992125984" footer="0.31496062992125984"/>
  <pageSetup paperSize="9" orientation="portrait" r:id="rId1"/>
  <headerFooter>
    <oddFooter>&amp;C&amp;Z&amp;F&amp;A</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workbookViewId="0"/>
  </sheetViews>
  <sheetFormatPr baseColWidth="10" defaultRowHeight="15"/>
  <cols>
    <col min="1" max="1" width="24.140625" style="1" customWidth="1"/>
    <col min="2" max="2" width="5" style="1" bestFit="1" customWidth="1"/>
    <col min="3" max="3" width="1.7109375" style="1" customWidth="1"/>
    <col min="4" max="4" width="8.28515625" style="1" customWidth="1"/>
    <col min="5" max="16384" width="11.42578125" style="1"/>
  </cols>
  <sheetData>
    <row r="1" spans="1:11">
      <c r="A1" s="1" t="s">
        <v>0</v>
      </c>
    </row>
    <row r="3" spans="1:11">
      <c r="A3" s="3" t="s">
        <v>70</v>
      </c>
      <c r="B3" s="3">
        <v>2018</v>
      </c>
      <c r="D3" s="3" t="s">
        <v>71</v>
      </c>
      <c r="K3" s="37"/>
    </row>
    <row r="4" spans="1:11">
      <c r="A4" s="1" t="s">
        <v>7</v>
      </c>
      <c r="B4" s="39">
        <v>55.7</v>
      </c>
    </row>
    <row r="5" spans="1:11">
      <c r="A5" s="1" t="s">
        <v>6</v>
      </c>
      <c r="B5" s="39">
        <v>53.4</v>
      </c>
    </row>
    <row r="6" spans="1:11">
      <c r="A6" s="1" t="s">
        <v>1</v>
      </c>
      <c r="B6" s="39">
        <v>52.2</v>
      </c>
    </row>
    <row r="7" spans="1:11">
      <c r="A7" s="1" t="s">
        <v>3</v>
      </c>
      <c r="B7" s="39">
        <v>50.9</v>
      </c>
    </row>
    <row r="8" spans="1:11">
      <c r="A8" s="1" t="s">
        <v>23</v>
      </c>
      <c r="B8" s="39">
        <v>49.8</v>
      </c>
    </row>
    <row r="9" spans="1:11">
      <c r="A9" s="1" t="s">
        <v>18</v>
      </c>
      <c r="B9" s="2">
        <v>49.2</v>
      </c>
    </row>
    <row r="10" spans="1:11">
      <c r="A10" s="1" t="s">
        <v>19</v>
      </c>
      <c r="B10" s="39">
        <v>48.7</v>
      </c>
    </row>
    <row r="11" spans="1:11">
      <c r="A11" s="1" t="s">
        <v>10</v>
      </c>
      <c r="B11" s="39">
        <v>48.5</v>
      </c>
    </row>
    <row r="12" spans="1:11">
      <c r="A12" s="1" t="s">
        <v>8</v>
      </c>
      <c r="B12" s="39">
        <v>46.9</v>
      </c>
    </row>
    <row r="13" spans="1:11">
      <c r="A13" s="1" t="s">
        <v>29</v>
      </c>
      <c r="B13" s="39">
        <v>46.7</v>
      </c>
    </row>
    <row r="14" spans="1:11">
      <c r="A14" s="1" t="s">
        <v>11</v>
      </c>
      <c r="B14" s="39">
        <v>46.3</v>
      </c>
    </row>
    <row r="15" spans="1:11">
      <c r="A15" s="1" t="s">
        <v>63</v>
      </c>
      <c r="B15" s="39">
        <v>45.8</v>
      </c>
    </row>
    <row r="16" spans="1:11">
      <c r="A16" s="1" t="s">
        <v>67</v>
      </c>
      <c r="B16" s="39">
        <v>44.6</v>
      </c>
    </row>
    <row r="17" spans="1:2">
      <c r="A17" s="1" t="s">
        <v>26</v>
      </c>
      <c r="B17" s="39">
        <v>43.6</v>
      </c>
    </row>
    <row r="18" spans="1:2">
      <c r="A18" s="1" t="s">
        <v>21</v>
      </c>
      <c r="B18" s="39">
        <v>43.4</v>
      </c>
    </row>
    <row r="19" spans="1:2">
      <c r="A19" s="1" t="s">
        <v>31</v>
      </c>
      <c r="B19" s="39">
        <v>43.4</v>
      </c>
    </row>
    <row r="20" spans="1:2">
      <c r="A20" s="1" t="s">
        <v>68</v>
      </c>
      <c r="B20" s="39">
        <v>42.3</v>
      </c>
    </row>
    <row r="21" spans="1:2">
      <c r="A21" s="1" t="s">
        <v>15</v>
      </c>
      <c r="B21" s="39">
        <v>42.3</v>
      </c>
    </row>
    <row r="22" spans="1:2">
      <c r="A22" s="1" t="s">
        <v>17</v>
      </c>
      <c r="B22" s="39">
        <v>42.2</v>
      </c>
    </row>
    <row r="23" spans="1:2">
      <c r="A23" s="1" t="s">
        <v>25</v>
      </c>
      <c r="B23" s="39">
        <v>41.8</v>
      </c>
    </row>
    <row r="24" spans="1:2">
      <c r="A24" s="1" t="s">
        <v>27</v>
      </c>
      <c r="B24" s="39">
        <v>41.7</v>
      </c>
    </row>
    <row r="25" spans="1:2">
      <c r="A25" s="1" t="s">
        <v>20</v>
      </c>
      <c r="B25" s="39">
        <v>41.5</v>
      </c>
    </row>
    <row r="26" spans="1:2">
      <c r="A26" s="1" t="s">
        <v>28</v>
      </c>
      <c r="B26" s="39">
        <v>41.2</v>
      </c>
    </row>
    <row r="27" spans="1:2">
      <c r="A27" s="1" t="s">
        <v>30</v>
      </c>
      <c r="B27" s="39">
        <v>40.9</v>
      </c>
    </row>
    <row r="28" spans="1:2">
      <c r="A28" s="1" t="s">
        <v>12</v>
      </c>
      <c r="B28" s="39">
        <v>39.5</v>
      </c>
    </row>
    <row r="29" spans="1:2">
      <c r="A29" s="1" t="s">
        <v>5</v>
      </c>
      <c r="B29" s="39">
        <v>39.1</v>
      </c>
    </row>
    <row r="30" spans="1:2">
      <c r="A30" s="1" t="s">
        <v>16</v>
      </c>
      <c r="B30" s="2">
        <v>36.700000000000003</v>
      </c>
    </row>
    <row r="31" spans="1:2">
      <c r="A31" s="1" t="s">
        <v>2</v>
      </c>
      <c r="B31" s="39">
        <v>36.6</v>
      </c>
    </row>
    <row r="32" spans="1:2">
      <c r="A32" s="1" t="s">
        <v>22</v>
      </c>
      <c r="B32" s="39">
        <v>34.799999999999997</v>
      </c>
    </row>
    <row r="33" spans="1:2">
      <c r="A33" s="1" t="s">
        <v>14</v>
      </c>
      <c r="B33" s="39">
        <v>34</v>
      </c>
    </row>
    <row r="34" spans="1:2">
      <c r="A34" s="1" t="s">
        <v>24</v>
      </c>
      <c r="B34" s="39">
        <v>33.700000000000003</v>
      </c>
    </row>
    <row r="35" spans="1:2">
      <c r="A35" s="1" t="s">
        <v>9</v>
      </c>
      <c r="B35" s="54">
        <v>25.3</v>
      </c>
    </row>
    <row r="36" spans="1:2">
      <c r="A36" s="3" t="s">
        <v>13</v>
      </c>
      <c r="B36" s="4">
        <v>20.3</v>
      </c>
    </row>
    <row r="40" spans="1:2">
      <c r="A40" s="37" t="s">
        <v>275</v>
      </c>
    </row>
  </sheetData>
  <pageMargins left="0.70866141732283472" right="0.70866141732283472" top="0.78740157480314965" bottom="0.78740157480314965" header="0.31496062992125984" footer="0.31496062992125984"/>
  <pageSetup paperSize="9" scale="81" orientation="portrait" r:id="rId1"/>
  <headerFooter>
    <oddFooter>&amp;C&amp;Z&amp;F&amp;A</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workbookViewId="0"/>
  </sheetViews>
  <sheetFormatPr baseColWidth="10" defaultRowHeight="15"/>
  <cols>
    <col min="1" max="1" width="22.5703125" customWidth="1"/>
    <col min="2" max="2" width="5" bestFit="1" customWidth="1"/>
    <col min="3" max="3" width="2" customWidth="1"/>
  </cols>
  <sheetData>
    <row r="1" spans="1:11">
      <c r="A1" s="1" t="s">
        <v>64</v>
      </c>
      <c r="B1" s="1"/>
    </row>
    <row r="2" spans="1:11">
      <c r="A2" s="1"/>
      <c r="B2" s="1"/>
    </row>
    <row r="3" spans="1:11" s="9" customFormat="1">
      <c r="A3" s="3" t="s">
        <v>70</v>
      </c>
      <c r="B3" s="3">
        <v>2018</v>
      </c>
      <c r="D3" s="9" t="s">
        <v>72</v>
      </c>
      <c r="K3" s="37"/>
    </row>
    <row r="4" spans="1:11">
      <c r="A4" s="23" t="s">
        <v>31</v>
      </c>
      <c r="B4" s="25">
        <v>-3.7</v>
      </c>
    </row>
    <row r="5" spans="1:11">
      <c r="A5" s="23" t="s">
        <v>22</v>
      </c>
      <c r="B5" s="25">
        <v>-2.9</v>
      </c>
    </row>
    <row r="6" spans="1:11">
      <c r="A6" s="23" t="s">
        <v>27</v>
      </c>
      <c r="B6" s="25">
        <v>-2.5</v>
      </c>
    </row>
    <row r="7" spans="1:11">
      <c r="A7" s="23" t="s">
        <v>7</v>
      </c>
      <c r="B7" s="25">
        <v>-2.2999999999999998</v>
      </c>
    </row>
    <row r="8" spans="1:11">
      <c r="A8" s="23" t="s">
        <v>10</v>
      </c>
      <c r="B8" s="25">
        <v>-2.2000000000000002</v>
      </c>
    </row>
    <row r="9" spans="1:11">
      <c r="A9" s="23" t="s">
        <v>30</v>
      </c>
      <c r="B9" s="25">
        <v>-2.2000000000000002</v>
      </c>
    </row>
    <row r="10" spans="1:11">
      <c r="A10" s="23" t="s">
        <v>29</v>
      </c>
      <c r="B10" s="25">
        <v>-2.1</v>
      </c>
    </row>
    <row r="11" spans="1:11">
      <c r="A11" s="23" t="s">
        <v>25</v>
      </c>
      <c r="B11" s="25">
        <v>-1</v>
      </c>
    </row>
    <row r="12" spans="1:11">
      <c r="A12" s="23" t="s">
        <v>6</v>
      </c>
      <c r="B12" s="25">
        <v>-0.9</v>
      </c>
    </row>
    <row r="13" spans="1:11">
      <c r="A13" s="23" t="s">
        <v>1</v>
      </c>
      <c r="B13" s="25">
        <v>-0.8</v>
      </c>
    </row>
    <row r="14" spans="1:11">
      <c r="A14" s="23" t="s">
        <v>12</v>
      </c>
      <c r="B14" s="25">
        <v>-0.8</v>
      </c>
    </row>
    <row r="15" spans="1:11">
      <c r="A15" s="23" t="s">
        <v>69</v>
      </c>
      <c r="B15" s="25">
        <v>-0.7</v>
      </c>
    </row>
    <row r="16" spans="1:11">
      <c r="A16" s="23" t="s">
        <v>5</v>
      </c>
      <c r="B16" s="25">
        <v>-0.6</v>
      </c>
    </row>
    <row r="17" spans="1:2">
      <c r="A17" s="23" t="s">
        <v>21</v>
      </c>
      <c r="B17" s="25">
        <v>-0.4</v>
      </c>
    </row>
    <row r="18" spans="1:2">
      <c r="A18" s="23" t="s">
        <v>20</v>
      </c>
      <c r="B18" s="25">
        <v>-0.2</v>
      </c>
    </row>
    <row r="19" spans="1:2">
      <c r="A19" s="23" t="s">
        <v>9</v>
      </c>
      <c r="B19" s="25">
        <v>0.1</v>
      </c>
    </row>
    <row r="20" spans="1:2">
      <c r="A20" s="23" t="s">
        <v>11</v>
      </c>
      <c r="B20" s="25">
        <v>0.2</v>
      </c>
    </row>
    <row r="21" spans="1:2">
      <c r="A21" s="23" t="s">
        <v>19</v>
      </c>
      <c r="B21" s="25">
        <v>0.2</v>
      </c>
    </row>
    <row r="22" spans="1:2">
      <c r="A22" s="23" t="s">
        <v>14</v>
      </c>
      <c r="B22" s="25">
        <v>0.6</v>
      </c>
    </row>
    <row r="23" spans="1:2">
      <c r="A23" s="23" t="s">
        <v>3</v>
      </c>
      <c r="B23" s="25">
        <v>0.7</v>
      </c>
    </row>
    <row r="24" spans="1:2">
      <c r="A24" s="23" t="s">
        <v>26</v>
      </c>
      <c r="B24" s="25">
        <v>0.7</v>
      </c>
    </row>
    <row r="25" spans="1:2">
      <c r="A25" s="23" t="s">
        <v>23</v>
      </c>
      <c r="B25" s="25">
        <v>0.8</v>
      </c>
    </row>
    <row r="26" spans="1:2">
      <c r="A26" s="23" t="s">
        <v>28</v>
      </c>
      <c r="B26" s="25">
        <v>0.9</v>
      </c>
    </row>
    <row r="27" spans="1:2">
      <c r="A27" s="23" t="s">
        <v>8</v>
      </c>
      <c r="B27" s="25">
        <v>1</v>
      </c>
    </row>
    <row r="28" spans="1:2">
      <c r="A28" s="23" t="s">
        <v>17</v>
      </c>
      <c r="B28" s="25">
        <v>1.4</v>
      </c>
    </row>
    <row r="29" spans="1:2">
      <c r="A29" s="23" t="s">
        <v>4</v>
      </c>
      <c r="B29" s="25">
        <v>1.9</v>
      </c>
    </row>
    <row r="30" spans="1:2">
      <c r="A30" s="23" t="s">
        <v>16</v>
      </c>
      <c r="B30" s="25">
        <v>1.9</v>
      </c>
    </row>
    <row r="31" spans="1:2">
      <c r="A31" s="23" t="s">
        <v>2</v>
      </c>
      <c r="B31" s="25">
        <v>2</v>
      </c>
    </row>
    <row r="32" spans="1:2">
      <c r="A32" s="43" t="s">
        <v>13</v>
      </c>
      <c r="B32" s="24">
        <v>3</v>
      </c>
    </row>
    <row r="33" spans="1:2">
      <c r="A33" s="23" t="s">
        <v>15</v>
      </c>
      <c r="B33" s="25">
        <v>3.1</v>
      </c>
    </row>
    <row r="39" spans="1:2">
      <c r="A39" s="37" t="s">
        <v>275</v>
      </c>
    </row>
  </sheetData>
  <pageMargins left="0.25" right="0.25" top="0.75" bottom="0.75" header="0.3" footer="0.3"/>
  <pageSetup paperSize="9" scale="90" orientation="portrait" r:id="rId1"/>
  <headerFooter>
    <oddFooter>&amp;C&amp;Z&amp;F&amp;A</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
  <sheetViews>
    <sheetView workbookViewId="0">
      <selection sqref="A1:C1"/>
    </sheetView>
  </sheetViews>
  <sheetFormatPr baseColWidth="10" defaultRowHeight="15"/>
  <cols>
    <col min="1" max="1" width="22.140625" customWidth="1"/>
    <col min="2" max="2" width="6" bestFit="1" customWidth="1"/>
    <col min="3" max="3" width="2.42578125" customWidth="1"/>
  </cols>
  <sheetData>
    <row r="1" spans="1:6">
      <c r="A1" s="103" t="s">
        <v>65</v>
      </c>
      <c r="B1" s="103"/>
      <c r="C1" s="103"/>
    </row>
    <row r="2" spans="1:6">
      <c r="A2" s="19"/>
      <c r="B2" s="19"/>
      <c r="C2" s="19"/>
    </row>
    <row r="3" spans="1:6">
      <c r="A3" s="3" t="s">
        <v>70</v>
      </c>
      <c r="B3" s="3">
        <v>2018</v>
      </c>
      <c r="C3" s="1"/>
      <c r="D3" s="9" t="s">
        <v>73</v>
      </c>
      <c r="E3" s="9"/>
      <c r="F3" s="9"/>
    </row>
    <row r="4" spans="1:6">
      <c r="A4" s="32" t="s">
        <v>8</v>
      </c>
      <c r="B4" s="29">
        <v>181.2</v>
      </c>
      <c r="C4" s="1"/>
    </row>
    <row r="5" spans="1:6">
      <c r="A5" s="32" t="s">
        <v>10</v>
      </c>
      <c r="B5" s="29">
        <v>134.80000000000001</v>
      </c>
      <c r="C5" s="1"/>
    </row>
    <row r="6" spans="1:6">
      <c r="A6" s="32" t="s">
        <v>21</v>
      </c>
      <c r="B6" s="29">
        <v>122</v>
      </c>
      <c r="C6" s="1"/>
    </row>
    <row r="7" spans="1:6">
      <c r="A7" s="32" t="s">
        <v>31</v>
      </c>
      <c r="B7" s="29">
        <v>100.6</v>
      </c>
      <c r="C7" s="1"/>
    </row>
    <row r="8" spans="1:6">
      <c r="A8" s="32" t="s">
        <v>1</v>
      </c>
      <c r="B8" s="29">
        <v>99.8</v>
      </c>
      <c r="C8" s="1"/>
    </row>
    <row r="9" spans="1:6">
      <c r="A9" s="32" t="s">
        <v>7</v>
      </c>
      <c r="B9" s="29">
        <v>98.1</v>
      </c>
      <c r="C9" s="1"/>
    </row>
    <row r="10" spans="1:6">
      <c r="A10" s="32" t="s">
        <v>27</v>
      </c>
      <c r="B10" s="29">
        <v>97.6</v>
      </c>
      <c r="C10" s="1"/>
    </row>
    <row r="11" spans="1:6">
      <c r="A11" s="32" t="s">
        <v>30</v>
      </c>
      <c r="B11" s="29">
        <v>85.7</v>
      </c>
      <c r="C11" s="1"/>
    </row>
    <row r="12" spans="1:6">
      <c r="A12" s="32" t="s">
        <v>63</v>
      </c>
      <c r="B12" s="29">
        <v>80.400000000000006</v>
      </c>
      <c r="C12" s="1"/>
    </row>
    <row r="13" spans="1:6">
      <c r="A13" s="32" t="s">
        <v>11</v>
      </c>
      <c r="B13" s="29">
        <v>74.7</v>
      </c>
      <c r="C13" s="1"/>
    </row>
    <row r="14" spans="1:6">
      <c r="A14" s="32" t="s">
        <v>19</v>
      </c>
      <c r="B14" s="29">
        <v>74</v>
      </c>
      <c r="C14" s="1"/>
    </row>
    <row r="15" spans="1:6">
      <c r="A15" s="32" t="s">
        <v>26</v>
      </c>
      <c r="B15" s="29">
        <v>70.400000000000006</v>
      </c>
      <c r="C15" s="1"/>
    </row>
    <row r="16" spans="1:6">
      <c r="A16" s="32" t="s">
        <v>29</v>
      </c>
      <c r="B16" s="29">
        <v>70.2</v>
      </c>
      <c r="C16" s="1"/>
    </row>
    <row r="17" spans="1:3">
      <c r="A17" s="32" t="s">
        <v>9</v>
      </c>
      <c r="B17" s="29">
        <v>63.5</v>
      </c>
      <c r="C17" s="1"/>
    </row>
    <row r="18" spans="1:3">
      <c r="A18" s="32" t="s">
        <v>4</v>
      </c>
      <c r="B18" s="29">
        <v>61.9</v>
      </c>
      <c r="C18" s="1"/>
    </row>
    <row r="19" spans="1:3">
      <c r="A19" s="32" t="s">
        <v>6</v>
      </c>
      <c r="B19" s="29">
        <v>59.6</v>
      </c>
      <c r="C19" s="1"/>
    </row>
    <row r="20" spans="1:3">
      <c r="A20" s="32" t="s">
        <v>17</v>
      </c>
      <c r="B20" s="29">
        <v>52.4</v>
      </c>
      <c r="C20" s="1"/>
    </row>
    <row r="21" spans="1:3">
      <c r="A21" s="32" t="s">
        <v>25</v>
      </c>
      <c r="B21" s="29">
        <v>49.4</v>
      </c>
      <c r="C21" s="1"/>
    </row>
    <row r="22" spans="1:3">
      <c r="A22" s="32" t="s">
        <v>20</v>
      </c>
      <c r="B22" s="29">
        <v>48.8</v>
      </c>
      <c r="C22" s="1"/>
    </row>
    <row r="23" spans="1:3">
      <c r="A23" s="32" t="s">
        <v>16</v>
      </c>
      <c r="B23" s="29">
        <v>45.6</v>
      </c>
      <c r="C23" s="1"/>
    </row>
    <row r="24" spans="1:3">
      <c r="A24" s="32" t="s">
        <v>23</v>
      </c>
      <c r="B24" s="29">
        <v>38.799999999999997</v>
      </c>
      <c r="C24" s="1"/>
    </row>
    <row r="25" spans="1:3">
      <c r="A25" s="32" t="s">
        <v>12</v>
      </c>
      <c r="B25" s="29">
        <v>37.200000000000003</v>
      </c>
      <c r="C25" s="1"/>
    </row>
    <row r="26" spans="1:3">
      <c r="A26" s="32" t="s">
        <v>22</v>
      </c>
      <c r="B26" s="29">
        <v>34.700000000000003</v>
      </c>
      <c r="C26" s="1"/>
    </row>
    <row r="27" spans="1:3">
      <c r="A27" s="32" t="s">
        <v>3</v>
      </c>
      <c r="B27" s="29">
        <v>33.9</v>
      </c>
      <c r="C27" s="1"/>
    </row>
    <row r="28" spans="1:3">
      <c r="A28" s="32" t="s">
        <v>14</v>
      </c>
      <c r="B28" s="29">
        <v>33.799999999999997</v>
      </c>
      <c r="C28" s="1"/>
    </row>
    <row r="29" spans="1:3">
      <c r="A29" s="32" t="s">
        <v>28</v>
      </c>
      <c r="B29" s="29">
        <v>32.6</v>
      </c>
      <c r="C29" s="1"/>
    </row>
    <row r="30" spans="1:3">
      <c r="A30" s="32" t="s">
        <v>24</v>
      </c>
      <c r="B30" s="29">
        <v>27.546837165670865</v>
      </c>
      <c r="C30" s="1"/>
    </row>
    <row r="31" spans="1:3">
      <c r="A31" s="32" t="s">
        <v>2</v>
      </c>
      <c r="B31" s="29">
        <v>22.3</v>
      </c>
      <c r="C31" s="1"/>
    </row>
    <row r="32" spans="1:3">
      <c r="A32" s="32" t="s">
        <v>15</v>
      </c>
      <c r="B32" s="29">
        <v>21</v>
      </c>
      <c r="C32" s="1"/>
    </row>
    <row r="33" spans="1:3">
      <c r="A33" s="32" t="s">
        <v>5</v>
      </c>
      <c r="B33" s="29">
        <v>8.4</v>
      </c>
      <c r="C33" s="1"/>
    </row>
    <row r="34" spans="1:3">
      <c r="A34" s="33" t="s">
        <v>13</v>
      </c>
      <c r="B34" s="31">
        <v>0.5</v>
      </c>
      <c r="C34" s="1"/>
    </row>
    <row r="35" spans="1:3">
      <c r="C35" s="1"/>
    </row>
  </sheetData>
  <mergeCells count="1">
    <mergeCell ref="A1:C1"/>
  </mergeCells>
  <pageMargins left="0.23622047244094491" right="0.23622047244094491" top="0.74803149606299213" bottom="0.74803149606299213" header="0.31496062992125984" footer="0.31496062992125984"/>
  <pageSetup paperSize="9" scale="89" orientation="portrait" r:id="rId1"/>
  <headerFooter>
    <oddFooter>&amp;C&amp;Z&amp;F&amp;A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workbookViewId="0">
      <selection sqref="A1:G1"/>
    </sheetView>
  </sheetViews>
  <sheetFormatPr baseColWidth="10" defaultRowHeight="15"/>
  <cols>
    <col min="1" max="1" width="2.7109375" style="51" customWidth="1"/>
    <col min="2" max="2" width="3.42578125" style="51" customWidth="1"/>
    <col min="3" max="3" width="33.5703125" style="51" customWidth="1"/>
    <col min="4" max="4" width="10.7109375" style="51" bestFit="1" customWidth="1"/>
    <col min="5" max="5" width="13.140625" style="51" bestFit="1" customWidth="1"/>
    <col min="6" max="6" width="16.140625" style="51" bestFit="1" customWidth="1"/>
    <col min="7" max="7" width="20" style="51" bestFit="1" customWidth="1"/>
    <col min="8" max="16384" width="11.42578125" style="51"/>
  </cols>
  <sheetData>
    <row r="1" spans="1:7">
      <c r="A1" s="105" t="s">
        <v>170</v>
      </c>
      <c r="B1" s="105"/>
      <c r="C1" s="105"/>
      <c r="D1" s="105"/>
      <c r="E1" s="105"/>
      <c r="F1" s="105"/>
      <c r="G1" s="105"/>
    </row>
    <row r="2" spans="1:7">
      <c r="A2" s="103" t="s">
        <v>278</v>
      </c>
      <c r="B2" s="103"/>
      <c r="C2" s="103"/>
      <c r="D2" s="103"/>
      <c r="E2" s="103"/>
      <c r="F2" s="103"/>
      <c r="G2" s="103"/>
    </row>
    <row r="3" spans="1:7">
      <c r="G3" s="55" t="s">
        <v>169</v>
      </c>
    </row>
    <row r="4" spans="1:7">
      <c r="A4" s="105" t="s">
        <v>148</v>
      </c>
      <c r="B4" s="105"/>
      <c r="C4" s="105"/>
      <c r="D4" s="51" t="s">
        <v>147</v>
      </c>
      <c r="E4" s="51" t="s">
        <v>48</v>
      </c>
      <c r="F4" s="51" t="s">
        <v>49</v>
      </c>
      <c r="G4" s="51" t="s">
        <v>50</v>
      </c>
    </row>
    <row r="5" spans="1:7">
      <c r="A5" s="105"/>
      <c r="B5" s="105"/>
      <c r="C5" s="105"/>
      <c r="D5" s="51" t="s">
        <v>146</v>
      </c>
      <c r="E5" s="51" t="s">
        <v>51</v>
      </c>
      <c r="F5" s="51" t="s">
        <v>52</v>
      </c>
      <c r="G5" s="51" t="s">
        <v>53</v>
      </c>
    </row>
    <row r="6" spans="1:7">
      <c r="A6" s="105" t="s">
        <v>32</v>
      </c>
      <c r="B6" s="105"/>
      <c r="C6" s="105"/>
      <c r="D6" s="2">
        <v>1751</v>
      </c>
      <c r="E6" s="2">
        <v>954.7</v>
      </c>
      <c r="F6" s="38">
        <v>323.3</v>
      </c>
      <c r="G6" s="38">
        <v>473</v>
      </c>
    </row>
    <row r="7" spans="1:7">
      <c r="B7" s="105" t="s">
        <v>54</v>
      </c>
      <c r="C7" s="105"/>
      <c r="D7" s="2">
        <v>923.5</v>
      </c>
      <c r="E7" s="2">
        <v>716.4</v>
      </c>
      <c r="F7" s="38">
        <v>207.1</v>
      </c>
      <c r="G7" s="38" t="s">
        <v>153</v>
      </c>
    </row>
    <row r="8" spans="1:7">
      <c r="C8" s="51" t="s">
        <v>168</v>
      </c>
      <c r="D8" s="2">
        <v>362.3</v>
      </c>
      <c r="E8" s="2">
        <v>359.9</v>
      </c>
      <c r="F8" s="38">
        <v>2.4</v>
      </c>
      <c r="G8" s="38" t="s">
        <v>153</v>
      </c>
    </row>
    <row r="9" spans="1:7">
      <c r="C9" s="51" t="s">
        <v>167</v>
      </c>
      <c r="D9" s="2">
        <v>561.20000000000005</v>
      </c>
      <c r="E9" s="2">
        <v>356.5</v>
      </c>
      <c r="F9" s="38">
        <v>204.6</v>
      </c>
      <c r="G9" s="38" t="s">
        <v>153</v>
      </c>
    </row>
    <row r="10" spans="1:7">
      <c r="B10" s="105" t="s">
        <v>59</v>
      </c>
      <c r="C10" s="105"/>
      <c r="D10" s="2">
        <v>391.3</v>
      </c>
      <c r="E10" s="38" t="s">
        <v>166</v>
      </c>
      <c r="F10" s="38" t="s">
        <v>161</v>
      </c>
      <c r="G10" s="38">
        <v>391.3</v>
      </c>
    </row>
    <row r="11" spans="1:7">
      <c r="B11" s="105" t="s">
        <v>55</v>
      </c>
      <c r="C11" s="105"/>
      <c r="D11" s="2">
        <v>123.4</v>
      </c>
      <c r="E11" s="2">
        <v>67.900000000000006</v>
      </c>
      <c r="F11" s="38">
        <v>45.2</v>
      </c>
      <c r="G11" s="38">
        <v>10.3</v>
      </c>
    </row>
    <row r="12" spans="1:7">
      <c r="B12" s="105" t="s">
        <v>56</v>
      </c>
      <c r="C12" s="105"/>
      <c r="D12" s="2">
        <v>311.2</v>
      </c>
      <c r="E12" s="2">
        <v>170.4</v>
      </c>
      <c r="F12" s="38">
        <v>69.5</v>
      </c>
      <c r="G12" s="38">
        <v>71.3</v>
      </c>
    </row>
    <row r="13" spans="1:7">
      <c r="B13" s="105" t="s">
        <v>57</v>
      </c>
      <c r="C13" s="105"/>
      <c r="D13" s="2">
        <v>1.6</v>
      </c>
      <c r="E13" s="2">
        <v>0</v>
      </c>
      <c r="F13" s="38">
        <v>1.6</v>
      </c>
      <c r="G13" s="38" t="s">
        <v>153</v>
      </c>
    </row>
    <row r="14" spans="1:7">
      <c r="A14" s="105" t="s">
        <v>33</v>
      </c>
      <c r="B14" s="105"/>
      <c r="C14" s="105"/>
      <c r="D14" s="2">
        <v>1551.3</v>
      </c>
      <c r="E14" s="2">
        <v>824.6</v>
      </c>
      <c r="F14" s="38">
        <v>304.39999999999998</v>
      </c>
      <c r="G14" s="38">
        <v>422.2</v>
      </c>
    </row>
    <row r="15" spans="1:7">
      <c r="B15" s="105" t="s">
        <v>165</v>
      </c>
      <c r="C15" s="105"/>
      <c r="D15" s="2">
        <v>226.7</v>
      </c>
      <c r="E15" s="2">
        <v>127.9</v>
      </c>
      <c r="F15" s="38">
        <v>87.2</v>
      </c>
      <c r="G15" s="38">
        <v>11.6</v>
      </c>
    </row>
    <row r="16" spans="1:7">
      <c r="B16" s="105" t="s">
        <v>164</v>
      </c>
      <c r="C16" s="105"/>
      <c r="D16" s="2">
        <v>333.6</v>
      </c>
      <c r="E16" s="2">
        <v>262.10000000000002</v>
      </c>
      <c r="F16" s="38">
        <v>61.4</v>
      </c>
      <c r="G16" s="38">
        <v>10.1</v>
      </c>
    </row>
    <row r="17" spans="1:7">
      <c r="B17" s="105" t="s">
        <v>163</v>
      </c>
      <c r="C17" s="105"/>
      <c r="D17" s="2">
        <v>1</v>
      </c>
      <c r="E17" s="2">
        <v>0.1</v>
      </c>
      <c r="F17" s="38">
        <v>0.7</v>
      </c>
      <c r="G17" s="2">
        <v>0.3</v>
      </c>
    </row>
    <row r="18" spans="1:7">
      <c r="B18" s="105" t="s">
        <v>162</v>
      </c>
      <c r="C18" s="105"/>
      <c r="D18" s="2">
        <v>55.3</v>
      </c>
      <c r="E18" s="2">
        <v>55.3</v>
      </c>
      <c r="F18" s="38" t="s">
        <v>161</v>
      </c>
      <c r="G18" s="38" t="s">
        <v>153</v>
      </c>
    </row>
    <row r="19" spans="1:7">
      <c r="B19" s="105" t="s">
        <v>160</v>
      </c>
      <c r="C19" s="105"/>
      <c r="D19" s="2">
        <v>505.9</v>
      </c>
      <c r="E19" s="2">
        <v>86.4</v>
      </c>
      <c r="F19" s="38">
        <v>19.3</v>
      </c>
      <c r="G19" s="38">
        <v>400.2</v>
      </c>
    </row>
    <row r="20" spans="1:7">
      <c r="B20" s="105" t="s">
        <v>159</v>
      </c>
      <c r="C20" s="105"/>
      <c r="D20" s="2">
        <v>304.3</v>
      </c>
      <c r="E20" s="2">
        <v>260.3</v>
      </c>
      <c r="F20" s="38">
        <v>43.9</v>
      </c>
      <c r="G20" s="38" t="s">
        <v>153</v>
      </c>
    </row>
    <row r="21" spans="1:7">
      <c r="B21" s="105" t="s">
        <v>158</v>
      </c>
      <c r="C21" s="105"/>
      <c r="D21" s="2">
        <v>27.4</v>
      </c>
      <c r="E21" s="2">
        <v>18.2</v>
      </c>
      <c r="F21" s="38">
        <v>9.1999999999999993</v>
      </c>
      <c r="G21" s="38" t="s">
        <v>153</v>
      </c>
    </row>
    <row r="22" spans="1:7">
      <c r="B22" s="105" t="s">
        <v>157</v>
      </c>
      <c r="C22" s="105"/>
      <c r="D22" s="2">
        <v>97.1</v>
      </c>
      <c r="E22" s="2">
        <v>14.3</v>
      </c>
      <c r="F22" s="38">
        <v>82.7</v>
      </c>
      <c r="G22" s="38">
        <v>0.1</v>
      </c>
    </row>
    <row r="23" spans="1:7">
      <c r="A23" s="105" t="s">
        <v>140</v>
      </c>
      <c r="B23" s="105"/>
      <c r="C23" s="105"/>
      <c r="D23" s="2">
        <v>199.7</v>
      </c>
      <c r="E23" s="2">
        <v>130.1</v>
      </c>
      <c r="F23" s="38">
        <v>18.899999999999999</v>
      </c>
      <c r="G23" s="38">
        <v>50.7</v>
      </c>
    </row>
    <row r="24" spans="1:7">
      <c r="D24" s="54"/>
      <c r="E24" s="54"/>
    </row>
    <row r="25" spans="1:7">
      <c r="A25" s="105" t="s">
        <v>156</v>
      </c>
      <c r="B25" s="105"/>
      <c r="C25" s="105"/>
      <c r="D25" s="54"/>
      <c r="E25" s="54"/>
    </row>
    <row r="26" spans="1:7">
      <c r="B26" s="105" t="s">
        <v>155</v>
      </c>
      <c r="C26" s="105"/>
      <c r="D26" s="2">
        <v>189</v>
      </c>
      <c r="E26" s="2">
        <v>72.2</v>
      </c>
      <c r="F26" s="38">
        <v>5.7</v>
      </c>
      <c r="G26" s="38" t="s">
        <v>153</v>
      </c>
    </row>
    <row r="27" spans="1:7">
      <c r="B27" s="105" t="s">
        <v>154</v>
      </c>
      <c r="C27" s="105"/>
      <c r="D27" s="2">
        <v>189</v>
      </c>
      <c r="E27" s="2">
        <v>72.2</v>
      </c>
      <c r="F27" s="38">
        <v>5.7</v>
      </c>
      <c r="G27" s="38" t="s">
        <v>153</v>
      </c>
    </row>
    <row r="28" spans="1:7">
      <c r="B28" s="105" t="s">
        <v>45</v>
      </c>
      <c r="C28" s="105"/>
      <c r="D28" s="2">
        <v>1562</v>
      </c>
      <c r="E28" s="2">
        <v>882.5</v>
      </c>
      <c r="F28" s="38">
        <v>317.60000000000002</v>
      </c>
      <c r="G28" s="38">
        <v>473</v>
      </c>
    </row>
    <row r="29" spans="1:7">
      <c r="B29" s="105" t="s">
        <v>46</v>
      </c>
      <c r="C29" s="105"/>
      <c r="D29" s="2">
        <v>1362.3</v>
      </c>
      <c r="E29" s="2">
        <v>752.4</v>
      </c>
      <c r="F29" s="38">
        <v>298.8</v>
      </c>
      <c r="G29" s="38">
        <v>422.2</v>
      </c>
    </row>
    <row r="30" spans="1:7">
      <c r="A30" s="105" t="s">
        <v>152</v>
      </c>
      <c r="B30" s="105"/>
      <c r="C30" s="105"/>
      <c r="D30" s="2">
        <v>199.7</v>
      </c>
      <c r="E30" s="2">
        <v>130.1</v>
      </c>
      <c r="F30" s="38">
        <v>18.899999999999999</v>
      </c>
      <c r="G30" s="38">
        <v>50.7</v>
      </c>
    </row>
    <row r="32" spans="1:7">
      <c r="A32" s="105" t="s">
        <v>129</v>
      </c>
      <c r="B32" s="105"/>
      <c r="C32" s="105"/>
      <c r="D32" s="105"/>
      <c r="E32" s="105"/>
      <c r="F32" s="105"/>
      <c r="G32" s="105"/>
    </row>
    <row r="33" spans="1:7">
      <c r="A33" s="52" t="s">
        <v>151</v>
      </c>
      <c r="B33" s="52"/>
      <c r="C33" s="52"/>
      <c r="D33" s="52"/>
      <c r="E33" s="52"/>
      <c r="F33" s="52"/>
      <c r="G33" s="52"/>
    </row>
    <row r="36" spans="1:7">
      <c r="A36" s="37" t="s">
        <v>275</v>
      </c>
    </row>
  </sheetData>
  <mergeCells count="26">
    <mergeCell ref="B22:C22"/>
    <mergeCell ref="B26:C26"/>
    <mergeCell ref="B27:C27"/>
    <mergeCell ref="B28:C28"/>
    <mergeCell ref="B29:C29"/>
    <mergeCell ref="B16:C16"/>
    <mergeCell ref="B17:C17"/>
    <mergeCell ref="B18:C18"/>
    <mergeCell ref="B19:C19"/>
    <mergeCell ref="B20:C20"/>
    <mergeCell ref="B15:C15"/>
    <mergeCell ref="A25:C25"/>
    <mergeCell ref="A30:C30"/>
    <mergeCell ref="A32:G32"/>
    <mergeCell ref="A1:G1"/>
    <mergeCell ref="A2:G2"/>
    <mergeCell ref="A4:C5"/>
    <mergeCell ref="A6:C6"/>
    <mergeCell ref="A14:C14"/>
    <mergeCell ref="A23:C23"/>
    <mergeCell ref="B21:C21"/>
    <mergeCell ref="B7:C7"/>
    <mergeCell ref="B10:C10"/>
    <mergeCell ref="B11:C11"/>
    <mergeCell ref="B12:C12"/>
    <mergeCell ref="B13:C13"/>
  </mergeCells>
  <pageMargins left="0.25" right="0.25"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zoomScaleNormal="100" workbookViewId="0">
      <selection sqref="A1:F1"/>
    </sheetView>
  </sheetViews>
  <sheetFormatPr baseColWidth="10" defaultRowHeight="15"/>
  <cols>
    <col min="1" max="1" width="2.5703125" style="51" customWidth="1"/>
    <col min="2" max="2" width="3.28515625" style="51" customWidth="1"/>
    <col min="3" max="3" width="24.85546875" style="51" customWidth="1"/>
    <col min="4" max="4" width="12.85546875" style="51" bestFit="1" customWidth="1"/>
    <col min="5" max="5" width="12" style="51" bestFit="1" customWidth="1"/>
    <col min="6" max="6" width="24.28515625" style="51" bestFit="1" customWidth="1"/>
    <col min="7" max="16384" width="11.42578125" style="51"/>
  </cols>
  <sheetData>
    <row r="1" spans="1:6">
      <c r="A1" s="105" t="s">
        <v>175</v>
      </c>
      <c r="B1" s="105"/>
      <c r="C1" s="105"/>
      <c r="D1" s="105"/>
      <c r="E1" s="105"/>
      <c r="F1" s="105"/>
    </row>
    <row r="2" spans="1:6">
      <c r="A2" s="103" t="s">
        <v>279</v>
      </c>
      <c r="B2" s="103"/>
      <c r="C2" s="103"/>
      <c r="D2" s="103"/>
      <c r="E2" s="103"/>
      <c r="F2" s="103"/>
    </row>
    <row r="3" spans="1:6">
      <c r="F3" s="55" t="s">
        <v>174</v>
      </c>
    </row>
    <row r="4" spans="1:6">
      <c r="A4" s="105" t="s">
        <v>148</v>
      </c>
      <c r="B4" s="105"/>
      <c r="C4" s="105"/>
      <c r="D4" s="51" t="s">
        <v>48</v>
      </c>
    </row>
    <row r="5" spans="1:6">
      <c r="A5" s="105"/>
      <c r="B5" s="105"/>
      <c r="C5" s="105"/>
      <c r="D5" s="51" t="s">
        <v>51</v>
      </c>
      <c r="E5" s="51" t="s">
        <v>70</v>
      </c>
      <c r="F5" s="51" t="s">
        <v>173</v>
      </c>
    </row>
    <row r="6" spans="1:6">
      <c r="A6" s="105" t="s">
        <v>32</v>
      </c>
      <c r="B6" s="105"/>
      <c r="C6" s="105"/>
      <c r="D6" s="38">
        <v>954.7</v>
      </c>
      <c r="E6" s="38">
        <v>841.4</v>
      </c>
      <c r="F6" s="38">
        <v>113.3</v>
      </c>
    </row>
    <row r="7" spans="1:6">
      <c r="B7" s="105" t="s">
        <v>54</v>
      </c>
      <c r="C7" s="105"/>
      <c r="D7" s="38">
        <v>716.4</v>
      </c>
      <c r="E7" s="38">
        <v>716.4</v>
      </c>
      <c r="F7" s="38" t="s">
        <v>171</v>
      </c>
    </row>
    <row r="8" spans="1:6">
      <c r="C8" s="51" t="s">
        <v>168</v>
      </c>
      <c r="D8" s="38">
        <v>359.9</v>
      </c>
      <c r="E8" s="38">
        <v>359.9</v>
      </c>
      <c r="F8" s="38" t="s">
        <v>171</v>
      </c>
    </row>
    <row r="9" spans="1:6">
      <c r="C9" s="51" t="s">
        <v>167</v>
      </c>
      <c r="D9" s="38">
        <v>356.5</v>
      </c>
      <c r="E9" s="38">
        <v>356.5</v>
      </c>
      <c r="F9" s="38" t="s">
        <v>171</v>
      </c>
    </row>
    <row r="10" spans="1:6">
      <c r="B10" s="105" t="s">
        <v>55</v>
      </c>
      <c r="C10" s="105"/>
      <c r="D10" s="38">
        <v>67.900000000000006</v>
      </c>
      <c r="E10" s="38">
        <v>30.3</v>
      </c>
      <c r="F10" s="38">
        <v>37.6</v>
      </c>
    </row>
    <row r="11" spans="1:6">
      <c r="B11" s="105" t="s">
        <v>56</v>
      </c>
      <c r="C11" s="105"/>
      <c r="D11" s="38">
        <v>170.4</v>
      </c>
      <c r="E11" s="38">
        <v>94.7</v>
      </c>
      <c r="F11" s="38">
        <v>75.7</v>
      </c>
    </row>
    <row r="12" spans="1:6">
      <c r="B12" s="105" t="s">
        <v>57</v>
      </c>
      <c r="C12" s="105"/>
      <c r="D12" s="2">
        <v>0</v>
      </c>
      <c r="E12" s="38" t="s">
        <v>172</v>
      </c>
      <c r="F12" s="2">
        <v>0</v>
      </c>
    </row>
    <row r="13" spans="1:6">
      <c r="A13" s="105" t="s">
        <v>33</v>
      </c>
      <c r="B13" s="105"/>
      <c r="C13" s="105"/>
      <c r="D13" s="38">
        <v>824.6</v>
      </c>
      <c r="E13" s="38">
        <v>712.2</v>
      </c>
      <c r="F13" s="38">
        <v>112.3</v>
      </c>
    </row>
    <row r="14" spans="1:6">
      <c r="B14" s="105" t="s">
        <v>165</v>
      </c>
      <c r="C14" s="105"/>
      <c r="D14" s="38">
        <v>127.9</v>
      </c>
      <c r="E14" s="38">
        <v>86.4</v>
      </c>
      <c r="F14" s="38">
        <v>41.5</v>
      </c>
    </row>
    <row r="15" spans="1:6">
      <c r="B15" s="105" t="s">
        <v>164</v>
      </c>
      <c r="C15" s="105"/>
      <c r="D15" s="38">
        <v>262.10000000000002</v>
      </c>
      <c r="E15" s="38">
        <v>210.4</v>
      </c>
      <c r="F15" s="38">
        <v>51.7</v>
      </c>
    </row>
    <row r="16" spans="1:6">
      <c r="B16" s="105" t="s">
        <v>163</v>
      </c>
      <c r="C16" s="105"/>
      <c r="D16" s="2">
        <v>0.1</v>
      </c>
      <c r="E16" s="2">
        <v>0.1</v>
      </c>
      <c r="F16" s="2">
        <v>0</v>
      </c>
    </row>
    <row r="17" spans="1:6">
      <c r="B17" s="105" t="s">
        <v>162</v>
      </c>
      <c r="C17" s="105"/>
      <c r="D17" s="38">
        <v>55.3</v>
      </c>
      <c r="E17" s="38">
        <v>55.3</v>
      </c>
      <c r="F17" s="38" t="s">
        <v>171</v>
      </c>
    </row>
    <row r="18" spans="1:6">
      <c r="B18" s="105" t="s">
        <v>160</v>
      </c>
      <c r="C18" s="105"/>
      <c r="D18" s="38">
        <v>86.4</v>
      </c>
      <c r="E18" s="38">
        <v>86.1</v>
      </c>
      <c r="F18" s="38">
        <v>0.3</v>
      </c>
    </row>
    <row r="19" spans="1:6">
      <c r="B19" s="105" t="s">
        <v>159</v>
      </c>
      <c r="C19" s="105"/>
      <c r="D19" s="38">
        <v>260.3</v>
      </c>
      <c r="E19" s="38">
        <v>243.4</v>
      </c>
      <c r="F19" s="38">
        <v>17</v>
      </c>
    </row>
    <row r="20" spans="1:6">
      <c r="B20" s="105" t="s">
        <v>158</v>
      </c>
      <c r="C20" s="105"/>
      <c r="D20" s="38">
        <v>18.2</v>
      </c>
      <c r="E20" s="38">
        <v>18.2</v>
      </c>
      <c r="F20" s="38" t="s">
        <v>171</v>
      </c>
    </row>
    <row r="21" spans="1:6">
      <c r="B21" s="105" t="s">
        <v>157</v>
      </c>
      <c r="C21" s="105"/>
      <c r="D21" s="38">
        <v>14.3</v>
      </c>
      <c r="E21" s="38">
        <v>12.4</v>
      </c>
      <c r="F21" s="38">
        <v>1.9</v>
      </c>
    </row>
    <row r="22" spans="1:6">
      <c r="A22" s="105" t="s">
        <v>140</v>
      </c>
      <c r="B22" s="105"/>
      <c r="C22" s="105"/>
      <c r="D22" s="38">
        <v>130.1</v>
      </c>
      <c r="E22" s="38">
        <v>129.1</v>
      </c>
      <c r="F22" s="38">
        <v>1</v>
      </c>
    </row>
    <row r="25" spans="1:6">
      <c r="A25" s="37" t="s">
        <v>275</v>
      </c>
    </row>
  </sheetData>
  <mergeCells count="18">
    <mergeCell ref="A1:F1"/>
    <mergeCell ref="A2:F2"/>
    <mergeCell ref="A4:C5"/>
    <mergeCell ref="A6:C6"/>
    <mergeCell ref="B7:C7"/>
    <mergeCell ref="B10:C10"/>
    <mergeCell ref="B11:C11"/>
    <mergeCell ref="B12:C12"/>
    <mergeCell ref="A13:C13"/>
    <mergeCell ref="B14:C14"/>
    <mergeCell ref="B20:C20"/>
    <mergeCell ref="B21:C21"/>
    <mergeCell ref="A22:C22"/>
    <mergeCell ref="B15:C15"/>
    <mergeCell ref="B16:C16"/>
    <mergeCell ref="B17:C17"/>
    <mergeCell ref="B18:C18"/>
    <mergeCell ref="B19:C19"/>
  </mergeCells>
  <pageMargins left="0.70866141732283472" right="0.70866141732283472" top="0.78740157480314965" bottom="0.78740157480314965"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sqref="A1:G1"/>
    </sheetView>
  </sheetViews>
  <sheetFormatPr baseColWidth="10" defaultRowHeight="15"/>
  <cols>
    <col min="1" max="1" width="2.5703125" style="51" customWidth="1"/>
    <col min="2" max="2" width="3.140625" style="51" customWidth="1"/>
    <col min="3" max="3" width="25.28515625" style="51" customWidth="1"/>
    <col min="4" max="4" width="16.140625" style="51" bestFit="1" customWidth="1"/>
    <col min="5" max="5" width="11.42578125" style="51" bestFit="1" customWidth="1"/>
    <col min="6" max="7" width="23.140625" style="51" bestFit="1" customWidth="1"/>
    <col min="8" max="16384" width="11.42578125" style="51"/>
  </cols>
  <sheetData>
    <row r="1" spans="1:7">
      <c r="A1" s="105" t="s">
        <v>181</v>
      </c>
      <c r="B1" s="105"/>
      <c r="C1" s="105"/>
      <c r="D1" s="105"/>
      <c r="E1" s="105"/>
      <c r="F1" s="105"/>
      <c r="G1" s="105"/>
    </row>
    <row r="2" spans="1:7">
      <c r="A2" s="105" t="s">
        <v>279</v>
      </c>
      <c r="B2" s="105"/>
      <c r="C2" s="105"/>
      <c r="D2" s="105"/>
      <c r="E2" s="105"/>
      <c r="F2" s="105"/>
      <c r="G2" s="105"/>
    </row>
    <row r="3" spans="1:7">
      <c r="G3" s="55" t="s">
        <v>180</v>
      </c>
    </row>
    <row r="4" spans="1:7">
      <c r="A4" s="105" t="s">
        <v>148</v>
      </c>
      <c r="B4" s="105"/>
      <c r="C4" s="105"/>
      <c r="D4" s="51" t="s">
        <v>49</v>
      </c>
    </row>
    <row r="5" spans="1:7">
      <c r="A5" s="105"/>
      <c r="B5" s="105"/>
      <c r="C5" s="105"/>
      <c r="D5" s="51" t="s">
        <v>52</v>
      </c>
      <c r="E5" s="51" t="s">
        <v>179</v>
      </c>
      <c r="F5" s="51" t="s">
        <v>173</v>
      </c>
      <c r="G5" s="51" t="s">
        <v>178</v>
      </c>
    </row>
    <row r="6" spans="1:7">
      <c r="A6" s="105" t="s">
        <v>32</v>
      </c>
      <c r="B6" s="105"/>
      <c r="C6" s="105"/>
      <c r="D6" s="38">
        <v>323.3</v>
      </c>
      <c r="E6" s="38">
        <v>314.8</v>
      </c>
      <c r="F6" s="38">
        <v>4</v>
      </c>
      <c r="G6" s="38">
        <v>4.5</v>
      </c>
    </row>
    <row r="7" spans="1:7">
      <c r="B7" s="105" t="s">
        <v>54</v>
      </c>
      <c r="C7" s="105"/>
      <c r="D7" s="38">
        <v>207.1</v>
      </c>
      <c r="E7" s="38">
        <v>207.1</v>
      </c>
      <c r="F7" s="38" t="s">
        <v>177</v>
      </c>
      <c r="G7" s="38" t="s">
        <v>177</v>
      </c>
    </row>
    <row r="8" spans="1:7">
      <c r="C8" s="51" t="s">
        <v>168</v>
      </c>
      <c r="D8" s="38">
        <v>2.4</v>
      </c>
      <c r="E8" s="38">
        <v>2.4</v>
      </c>
      <c r="F8" s="38" t="s">
        <v>177</v>
      </c>
      <c r="G8" s="38" t="s">
        <v>177</v>
      </c>
    </row>
    <row r="9" spans="1:7">
      <c r="C9" s="51" t="s">
        <v>167</v>
      </c>
      <c r="D9" s="38">
        <v>204.6</v>
      </c>
      <c r="E9" s="38">
        <v>204.6</v>
      </c>
      <c r="F9" s="38" t="s">
        <v>177</v>
      </c>
      <c r="G9" s="38" t="s">
        <v>177</v>
      </c>
    </row>
    <row r="10" spans="1:7">
      <c r="B10" s="105" t="s">
        <v>55</v>
      </c>
      <c r="C10" s="105"/>
      <c r="D10" s="38">
        <v>45.2</v>
      </c>
      <c r="E10" s="38">
        <v>42.2</v>
      </c>
      <c r="F10" s="38">
        <v>0.6</v>
      </c>
      <c r="G10" s="38">
        <v>2.5</v>
      </c>
    </row>
    <row r="11" spans="1:7">
      <c r="B11" s="105" t="s">
        <v>56</v>
      </c>
      <c r="C11" s="105"/>
      <c r="D11" s="38">
        <v>69.5</v>
      </c>
      <c r="E11" s="38">
        <v>64</v>
      </c>
      <c r="F11" s="38">
        <v>3.4</v>
      </c>
      <c r="G11" s="38">
        <v>2.1</v>
      </c>
    </row>
    <row r="12" spans="1:7">
      <c r="B12" s="105" t="s">
        <v>57</v>
      </c>
      <c r="C12" s="105"/>
      <c r="D12" s="38">
        <v>1.6</v>
      </c>
      <c r="E12" s="38">
        <v>1.6</v>
      </c>
      <c r="F12" s="38" t="s">
        <v>177</v>
      </c>
      <c r="G12" s="38" t="s">
        <v>177</v>
      </c>
    </row>
    <row r="13" spans="1:7">
      <c r="A13" s="105" t="s">
        <v>33</v>
      </c>
      <c r="B13" s="105"/>
      <c r="C13" s="105"/>
      <c r="D13" s="38">
        <v>304.39999999999998</v>
      </c>
      <c r="E13" s="38">
        <v>296.8</v>
      </c>
      <c r="F13" s="38">
        <v>4</v>
      </c>
      <c r="G13" s="38">
        <v>3.6</v>
      </c>
    </row>
    <row r="14" spans="1:7">
      <c r="B14" s="105" t="s">
        <v>165</v>
      </c>
      <c r="C14" s="105"/>
      <c r="D14" s="38">
        <v>87.2</v>
      </c>
      <c r="E14" s="38">
        <v>82.3</v>
      </c>
      <c r="F14" s="38">
        <v>2.7</v>
      </c>
      <c r="G14" s="38">
        <v>2.2000000000000002</v>
      </c>
    </row>
    <row r="15" spans="1:7">
      <c r="B15" s="105" t="s">
        <v>164</v>
      </c>
      <c r="C15" s="105"/>
      <c r="D15" s="38">
        <v>61.4</v>
      </c>
      <c r="E15" s="38">
        <v>59.3</v>
      </c>
      <c r="F15" s="38">
        <v>1</v>
      </c>
      <c r="G15" s="38">
        <v>1.1000000000000001</v>
      </c>
    </row>
    <row r="16" spans="1:7">
      <c r="B16" s="105" t="s">
        <v>163</v>
      </c>
      <c r="C16" s="105"/>
      <c r="D16" s="38">
        <v>0.7</v>
      </c>
      <c r="E16" s="38">
        <v>0.7</v>
      </c>
      <c r="F16" s="38" t="s">
        <v>177</v>
      </c>
      <c r="G16" s="2">
        <v>0</v>
      </c>
    </row>
    <row r="17" spans="1:7">
      <c r="B17" s="105" t="s">
        <v>160</v>
      </c>
      <c r="C17" s="105"/>
      <c r="D17" s="38">
        <v>19.3</v>
      </c>
      <c r="E17" s="38">
        <v>19.3</v>
      </c>
      <c r="F17" s="38" t="s">
        <v>177</v>
      </c>
      <c r="G17" s="38" t="s">
        <v>177</v>
      </c>
    </row>
    <row r="18" spans="1:7">
      <c r="B18" s="105" t="s">
        <v>159</v>
      </c>
      <c r="C18" s="105"/>
      <c r="D18" s="38">
        <v>43.9</v>
      </c>
      <c r="E18" s="38">
        <v>43.9</v>
      </c>
      <c r="F18" s="38">
        <v>0.1</v>
      </c>
      <c r="G18" s="2">
        <v>0</v>
      </c>
    </row>
    <row r="19" spans="1:7">
      <c r="B19" s="105" t="s">
        <v>158</v>
      </c>
      <c r="C19" s="105"/>
      <c r="D19" s="38">
        <v>9.1999999999999993</v>
      </c>
      <c r="E19" s="38">
        <v>9.1999999999999993</v>
      </c>
      <c r="F19" s="38" t="s">
        <v>177</v>
      </c>
      <c r="G19" s="38" t="s">
        <v>177</v>
      </c>
    </row>
    <row r="20" spans="1:7">
      <c r="B20" s="105" t="s">
        <v>157</v>
      </c>
      <c r="C20" s="105"/>
      <c r="D20" s="38">
        <v>82.7</v>
      </c>
      <c r="E20" s="38">
        <v>82.2</v>
      </c>
      <c r="F20" s="38">
        <v>0.2</v>
      </c>
      <c r="G20" s="38">
        <v>0.3</v>
      </c>
    </row>
    <row r="21" spans="1:7">
      <c r="A21" s="105" t="s">
        <v>140</v>
      </c>
      <c r="B21" s="105"/>
      <c r="C21" s="105"/>
      <c r="D21" s="38">
        <v>18.899999999999999</v>
      </c>
      <c r="E21" s="38">
        <v>18</v>
      </c>
      <c r="F21" s="38" t="s">
        <v>177</v>
      </c>
      <c r="G21" s="38">
        <v>0.9</v>
      </c>
    </row>
    <row r="23" spans="1:7">
      <c r="A23" s="105" t="s">
        <v>129</v>
      </c>
      <c r="B23" s="105"/>
      <c r="C23" s="105"/>
      <c r="D23" s="105"/>
      <c r="E23" s="105"/>
      <c r="F23" s="105"/>
      <c r="G23" s="105"/>
    </row>
    <row r="24" spans="1:7">
      <c r="A24" s="47" t="s">
        <v>280</v>
      </c>
      <c r="B24" s="47"/>
      <c r="C24" s="47"/>
      <c r="D24" s="47"/>
      <c r="E24" s="47"/>
      <c r="F24" s="47"/>
      <c r="G24" s="47"/>
    </row>
    <row r="27" spans="1:7">
      <c r="A27" s="37" t="s">
        <v>275</v>
      </c>
    </row>
  </sheetData>
  <mergeCells count="18">
    <mergeCell ref="A1:G1"/>
    <mergeCell ref="A2:G2"/>
    <mergeCell ref="A4:C5"/>
    <mergeCell ref="A6:C6"/>
    <mergeCell ref="B7:C7"/>
    <mergeCell ref="B10:C10"/>
    <mergeCell ref="B11:C11"/>
    <mergeCell ref="B12:C12"/>
    <mergeCell ref="A13:C13"/>
    <mergeCell ref="B14:C14"/>
    <mergeCell ref="B20:C20"/>
    <mergeCell ref="A21:C21"/>
    <mergeCell ref="A23:G23"/>
    <mergeCell ref="B15:C15"/>
    <mergeCell ref="B16:C16"/>
    <mergeCell ref="B17:C17"/>
    <mergeCell ref="B18:C18"/>
    <mergeCell ref="B19:C19"/>
  </mergeCells>
  <pageMargins left="0.70866141732283472" right="0.70866141732283472" top="0.78740157480314965" bottom="0.78740157480314965"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sqref="A1:F1"/>
    </sheetView>
  </sheetViews>
  <sheetFormatPr baseColWidth="10" defaultRowHeight="15"/>
  <cols>
    <col min="1" max="1" width="2.85546875" style="51" customWidth="1"/>
    <col min="2" max="2" width="3" style="51" bestFit="1" customWidth="1"/>
    <col min="3" max="3" width="24.7109375" style="51" customWidth="1"/>
    <col min="4" max="4" width="20" style="51" bestFit="1" customWidth="1"/>
    <col min="5" max="5" width="20.7109375" style="51" bestFit="1" customWidth="1"/>
    <col min="6" max="6" width="17.28515625" style="51" bestFit="1" customWidth="1"/>
    <col min="7" max="16384" width="11.42578125" style="51"/>
  </cols>
  <sheetData>
    <row r="1" spans="1:6">
      <c r="A1" s="105" t="s">
        <v>186</v>
      </c>
      <c r="B1" s="105"/>
      <c r="C1" s="105"/>
      <c r="D1" s="105"/>
      <c r="E1" s="105"/>
      <c r="F1" s="105"/>
    </row>
    <row r="2" spans="1:6">
      <c r="A2" s="103" t="s">
        <v>279</v>
      </c>
      <c r="B2" s="103"/>
      <c r="C2" s="103"/>
      <c r="D2" s="103"/>
      <c r="E2" s="103"/>
      <c r="F2" s="103"/>
    </row>
    <row r="3" spans="1:6">
      <c r="F3" s="55" t="s">
        <v>185</v>
      </c>
    </row>
    <row r="4" spans="1:6">
      <c r="A4" s="105" t="s">
        <v>148</v>
      </c>
      <c r="B4" s="105"/>
      <c r="C4" s="105"/>
      <c r="D4" s="51" t="s">
        <v>50</v>
      </c>
    </row>
    <row r="5" spans="1:6">
      <c r="A5" s="105"/>
      <c r="B5" s="105"/>
      <c r="C5" s="105"/>
      <c r="D5" s="51" t="s">
        <v>53</v>
      </c>
      <c r="E5" s="51" t="s">
        <v>184</v>
      </c>
      <c r="F5" s="51" t="s">
        <v>183</v>
      </c>
    </row>
    <row r="6" spans="1:6">
      <c r="A6" s="105" t="s">
        <v>32</v>
      </c>
      <c r="B6" s="105"/>
      <c r="C6" s="105"/>
      <c r="D6" s="38">
        <v>473</v>
      </c>
      <c r="E6" s="38">
        <v>446.5</v>
      </c>
      <c r="F6" s="38">
        <v>26.5</v>
      </c>
    </row>
    <row r="7" spans="1:6">
      <c r="B7" s="105" t="s">
        <v>59</v>
      </c>
      <c r="C7" s="105"/>
      <c r="D7" s="38">
        <v>391.3</v>
      </c>
      <c r="E7" s="38">
        <v>365.2</v>
      </c>
      <c r="F7" s="38">
        <v>26.1</v>
      </c>
    </row>
    <row r="8" spans="1:6">
      <c r="B8" s="105" t="s">
        <v>55</v>
      </c>
      <c r="C8" s="105"/>
      <c r="D8" s="38">
        <v>10.3</v>
      </c>
      <c r="E8" s="38">
        <v>10.3</v>
      </c>
      <c r="F8" s="38">
        <v>0</v>
      </c>
    </row>
    <row r="9" spans="1:6">
      <c r="B9" s="105" t="s">
        <v>56</v>
      </c>
      <c r="C9" s="105"/>
      <c r="D9" s="38">
        <v>71.3</v>
      </c>
      <c r="E9" s="38">
        <v>71</v>
      </c>
      <c r="F9" s="38">
        <v>0.4</v>
      </c>
    </row>
    <row r="10" spans="1:6">
      <c r="A10" s="105" t="s">
        <v>33</v>
      </c>
      <c r="B10" s="105"/>
      <c r="C10" s="105"/>
      <c r="D10" s="38">
        <v>422.2</v>
      </c>
      <c r="E10" s="38">
        <v>405.4</v>
      </c>
      <c r="F10" s="38">
        <v>16.8</v>
      </c>
    </row>
    <row r="11" spans="1:6">
      <c r="B11" s="105" t="s">
        <v>165</v>
      </c>
      <c r="C11" s="105"/>
      <c r="D11" s="38">
        <v>11.6</v>
      </c>
      <c r="E11" s="38">
        <v>11.3</v>
      </c>
      <c r="F11" s="38">
        <v>0.3</v>
      </c>
    </row>
    <row r="12" spans="1:6">
      <c r="B12" s="105" t="s">
        <v>164</v>
      </c>
      <c r="C12" s="105"/>
      <c r="D12" s="38">
        <v>10.1</v>
      </c>
      <c r="E12" s="38">
        <v>7.7</v>
      </c>
      <c r="F12" s="38">
        <v>2.4</v>
      </c>
    </row>
    <row r="13" spans="1:6">
      <c r="B13" s="105" t="s">
        <v>163</v>
      </c>
      <c r="C13" s="105"/>
      <c r="D13" s="2">
        <v>0.3</v>
      </c>
      <c r="E13" s="2">
        <v>0.3</v>
      </c>
      <c r="F13" s="38" t="s">
        <v>182</v>
      </c>
    </row>
    <row r="14" spans="1:6">
      <c r="B14" s="105" t="s">
        <v>160</v>
      </c>
      <c r="C14" s="105"/>
      <c r="D14" s="38">
        <v>400.2</v>
      </c>
      <c r="E14" s="38">
        <v>386</v>
      </c>
      <c r="F14" s="38">
        <v>14.1</v>
      </c>
    </row>
    <row r="15" spans="1:6">
      <c r="B15" s="105" t="s">
        <v>157</v>
      </c>
      <c r="C15" s="105"/>
      <c r="D15" s="38">
        <v>0.1</v>
      </c>
      <c r="E15" s="38">
        <v>0.1</v>
      </c>
      <c r="F15" s="38" t="s">
        <v>182</v>
      </c>
    </row>
    <row r="16" spans="1:6">
      <c r="A16" s="105" t="s">
        <v>140</v>
      </c>
      <c r="B16" s="105"/>
      <c r="C16" s="105"/>
      <c r="D16" s="56">
        <v>50.7</v>
      </c>
      <c r="E16" s="56">
        <v>41</v>
      </c>
      <c r="F16" s="56">
        <v>9.6999999999999993</v>
      </c>
    </row>
    <row r="19" spans="1:1">
      <c r="A19" s="37" t="s">
        <v>275</v>
      </c>
    </row>
  </sheetData>
  <mergeCells count="14">
    <mergeCell ref="A1:F1"/>
    <mergeCell ref="A2:F2"/>
    <mergeCell ref="A4:C5"/>
    <mergeCell ref="A6:C6"/>
    <mergeCell ref="B7:C7"/>
    <mergeCell ref="B8:C8"/>
    <mergeCell ref="B15:C15"/>
    <mergeCell ref="A16:C16"/>
    <mergeCell ref="B9:C9"/>
    <mergeCell ref="A10:C10"/>
    <mergeCell ref="B11:C11"/>
    <mergeCell ref="B12:C12"/>
    <mergeCell ref="B13:C13"/>
    <mergeCell ref="B14:C14"/>
  </mergeCells>
  <pageMargins left="0.70866141732283472" right="0.70866141732283472" top="0.78740157480314965" bottom="0.78740157480314965"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
  <sheetViews>
    <sheetView zoomScaleNormal="100" workbookViewId="0">
      <selection sqref="A1:F1"/>
    </sheetView>
  </sheetViews>
  <sheetFormatPr baseColWidth="10" defaultRowHeight="15"/>
  <cols>
    <col min="1" max="1" width="3.7109375" style="51" customWidth="1"/>
    <col min="2" max="2" width="44" style="51" customWidth="1"/>
    <col min="3" max="3" width="11.42578125" style="51"/>
    <col min="4" max="4" width="12.85546875" style="51" bestFit="1" customWidth="1"/>
    <col min="5" max="5" width="16.140625" style="51" bestFit="1" customWidth="1"/>
    <col min="6" max="6" width="20" style="51" bestFit="1" customWidth="1"/>
    <col min="7" max="16384" width="11.42578125" style="51"/>
  </cols>
  <sheetData>
    <row r="1" spans="1:6">
      <c r="A1" s="105" t="s">
        <v>188</v>
      </c>
      <c r="B1" s="105"/>
      <c r="C1" s="105"/>
      <c r="D1" s="105"/>
      <c r="E1" s="105"/>
      <c r="F1" s="105"/>
    </row>
    <row r="2" spans="1:6">
      <c r="A2" s="105" t="s">
        <v>281</v>
      </c>
      <c r="B2" s="105"/>
      <c r="C2" s="105"/>
      <c r="D2" s="105"/>
      <c r="E2" s="105"/>
      <c r="F2" s="105"/>
    </row>
    <row r="3" spans="1:6">
      <c r="F3" s="55" t="s">
        <v>187</v>
      </c>
    </row>
    <row r="4" spans="1:6">
      <c r="A4" s="105" t="s">
        <v>148</v>
      </c>
      <c r="B4" s="105"/>
      <c r="C4" s="51" t="s">
        <v>147</v>
      </c>
      <c r="D4" s="51" t="s">
        <v>48</v>
      </c>
      <c r="E4" s="51" t="s">
        <v>49</v>
      </c>
      <c r="F4" s="51" t="s">
        <v>50</v>
      </c>
    </row>
    <row r="5" spans="1:6">
      <c r="A5" s="105"/>
      <c r="B5" s="105"/>
      <c r="C5" s="51" t="s">
        <v>146</v>
      </c>
      <c r="D5" s="51" t="s">
        <v>51</v>
      </c>
      <c r="E5" s="51" t="s">
        <v>52</v>
      </c>
      <c r="F5" s="51" t="s">
        <v>53</v>
      </c>
    </row>
    <row r="6" spans="1:6">
      <c r="A6" s="105" t="s">
        <v>35</v>
      </c>
      <c r="B6" s="105"/>
      <c r="C6" s="57">
        <v>1551.3</v>
      </c>
      <c r="D6" s="38">
        <v>824.6</v>
      </c>
      <c r="E6" s="38">
        <v>304.39999999999998</v>
      </c>
      <c r="F6" s="38">
        <v>422.2</v>
      </c>
    </row>
    <row r="7" spans="1:6">
      <c r="A7" s="51">
        <v>1</v>
      </c>
      <c r="B7" s="51" t="s">
        <v>36</v>
      </c>
      <c r="C7" s="38">
        <v>272</v>
      </c>
      <c r="D7" s="38">
        <v>218</v>
      </c>
      <c r="E7" s="38">
        <v>54</v>
      </c>
      <c r="F7" s="38" t="s">
        <v>153</v>
      </c>
    </row>
    <row r="8" spans="1:6">
      <c r="A8" s="51">
        <v>3</v>
      </c>
      <c r="B8" s="51" t="s">
        <v>37</v>
      </c>
      <c r="C8" s="38">
        <v>67.599999999999994</v>
      </c>
      <c r="D8" s="38">
        <v>55.9</v>
      </c>
      <c r="E8" s="38">
        <v>11.7</v>
      </c>
      <c r="F8" s="38" t="s">
        <v>153</v>
      </c>
    </row>
    <row r="9" spans="1:6">
      <c r="A9" s="51">
        <v>4</v>
      </c>
      <c r="B9" s="51" t="s">
        <v>38</v>
      </c>
      <c r="C9" s="38">
        <v>151.9</v>
      </c>
      <c r="D9" s="38">
        <v>100.6</v>
      </c>
      <c r="E9" s="38">
        <v>51.3</v>
      </c>
      <c r="F9" s="38" t="s">
        <v>153</v>
      </c>
    </row>
    <row r="10" spans="1:6">
      <c r="A10" s="51">
        <v>5</v>
      </c>
      <c r="B10" s="51" t="s">
        <v>39</v>
      </c>
      <c r="C10" s="38">
        <v>54</v>
      </c>
      <c r="D10" s="38">
        <v>11.3</v>
      </c>
      <c r="E10" s="38">
        <v>42.7</v>
      </c>
      <c r="F10" s="38" t="s">
        <v>153</v>
      </c>
    </row>
    <row r="11" spans="1:6">
      <c r="A11" s="51">
        <v>6</v>
      </c>
      <c r="B11" s="51" t="s">
        <v>40</v>
      </c>
      <c r="C11" s="38">
        <v>8.1999999999999993</v>
      </c>
      <c r="D11" s="38">
        <v>4.3</v>
      </c>
      <c r="E11" s="38">
        <v>3.9</v>
      </c>
      <c r="F11" s="38" t="s">
        <v>153</v>
      </c>
    </row>
    <row r="12" spans="1:6">
      <c r="A12" s="51">
        <v>7</v>
      </c>
      <c r="B12" s="51" t="s">
        <v>41</v>
      </c>
      <c r="C12" s="38">
        <v>38.299999999999997</v>
      </c>
      <c r="D12" s="38">
        <v>37.5</v>
      </c>
      <c r="E12" s="38">
        <v>0.7</v>
      </c>
      <c r="F12" s="38" t="s">
        <v>153</v>
      </c>
    </row>
    <row r="13" spans="1:6">
      <c r="A13" s="51">
        <v>8</v>
      </c>
      <c r="B13" s="51" t="s">
        <v>42</v>
      </c>
      <c r="C13" s="38">
        <v>82.9</v>
      </c>
      <c r="D13" s="38">
        <v>41.9</v>
      </c>
      <c r="E13" s="38">
        <v>40.9</v>
      </c>
      <c r="F13" s="38" t="s">
        <v>153</v>
      </c>
    </row>
    <row r="14" spans="1:6">
      <c r="A14" s="51">
        <v>9</v>
      </c>
      <c r="B14" s="51" t="s">
        <v>43</v>
      </c>
      <c r="C14" s="38">
        <v>254.6</v>
      </c>
      <c r="D14" s="38">
        <v>198.1</v>
      </c>
      <c r="E14" s="38">
        <v>56.5</v>
      </c>
      <c r="F14" s="38" t="s">
        <v>153</v>
      </c>
    </row>
    <row r="15" spans="1:6">
      <c r="A15" s="51">
        <v>10</v>
      </c>
      <c r="B15" s="51" t="s">
        <v>44</v>
      </c>
      <c r="C15" s="38">
        <v>621.70000000000005</v>
      </c>
      <c r="D15" s="38">
        <v>156.80000000000001</v>
      </c>
      <c r="E15" s="38">
        <v>42.6</v>
      </c>
      <c r="F15" s="38">
        <v>422.2</v>
      </c>
    </row>
    <row r="16" spans="1:6">
      <c r="C16" s="38"/>
      <c r="D16" s="38"/>
      <c r="E16" s="38"/>
      <c r="F16" s="38"/>
    </row>
    <row r="18" spans="1:6">
      <c r="A18" s="37" t="s">
        <v>275</v>
      </c>
      <c r="D18" s="56"/>
      <c r="E18" s="56"/>
      <c r="F18" s="56"/>
    </row>
  </sheetData>
  <mergeCells count="4">
    <mergeCell ref="A1:F1"/>
    <mergeCell ref="A2:F2"/>
    <mergeCell ref="A4:B5"/>
    <mergeCell ref="A6:B6"/>
  </mergeCells>
  <pageMargins left="0.70866141732283472" right="0.70866141732283472" top="0.78740157480314965" bottom="0.78740157480314965"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zoomScaleNormal="100" workbookViewId="0">
      <selection sqref="A1:K1"/>
    </sheetView>
  </sheetViews>
  <sheetFormatPr baseColWidth="10" defaultRowHeight="15"/>
  <cols>
    <col min="1" max="1" width="3.7109375" style="51" customWidth="1"/>
    <col min="2" max="2" width="44" style="51" customWidth="1"/>
    <col min="3" max="3" width="7.5703125" style="51" bestFit="1" customWidth="1"/>
    <col min="4" max="4" width="13.5703125" style="51" bestFit="1" customWidth="1"/>
    <col min="5" max="5" width="20.140625" style="51" bestFit="1" customWidth="1"/>
    <col min="6" max="6" width="7.85546875" style="51" bestFit="1" customWidth="1"/>
    <col min="7" max="7" width="13.42578125" style="51" bestFit="1" customWidth="1"/>
    <col min="8" max="8" width="15.5703125" style="51" bestFit="1" customWidth="1"/>
    <col min="9" max="9" width="26.5703125" style="51" bestFit="1" customWidth="1"/>
    <col min="10" max="10" width="27" style="51" bestFit="1" customWidth="1"/>
    <col min="11" max="11" width="20" style="51" bestFit="1" customWidth="1"/>
    <col min="12" max="16384" width="11.42578125" style="51"/>
  </cols>
  <sheetData>
    <row r="1" spans="1:11">
      <c r="A1" s="105" t="s">
        <v>188</v>
      </c>
      <c r="B1" s="105"/>
      <c r="C1" s="105"/>
      <c r="D1" s="105"/>
      <c r="E1" s="105"/>
      <c r="F1" s="105"/>
      <c r="G1" s="105"/>
      <c r="H1" s="105"/>
      <c r="I1" s="105"/>
      <c r="J1" s="105"/>
      <c r="K1" s="105"/>
    </row>
    <row r="2" spans="1:11">
      <c r="A2" s="103" t="s">
        <v>282</v>
      </c>
      <c r="B2" s="103"/>
      <c r="C2" s="103"/>
      <c r="D2" s="103"/>
      <c r="E2" s="103"/>
      <c r="F2" s="103"/>
      <c r="G2" s="103"/>
      <c r="H2" s="103"/>
      <c r="I2" s="103"/>
      <c r="J2" s="103"/>
      <c r="K2" s="103"/>
    </row>
    <row r="3" spans="1:11">
      <c r="K3" s="55" t="s">
        <v>193</v>
      </c>
    </row>
    <row r="4" spans="1:11">
      <c r="A4" s="105" t="s">
        <v>148</v>
      </c>
      <c r="B4" s="105"/>
      <c r="C4" s="51" t="s">
        <v>60</v>
      </c>
      <c r="D4" s="51" t="s">
        <v>165</v>
      </c>
      <c r="E4" s="51" t="s">
        <v>164</v>
      </c>
      <c r="F4" s="51" t="s">
        <v>163</v>
      </c>
      <c r="G4" s="51" t="s">
        <v>162</v>
      </c>
      <c r="H4" s="51" t="s">
        <v>160</v>
      </c>
      <c r="I4" s="51" t="s">
        <v>159</v>
      </c>
      <c r="J4" s="51" t="s">
        <v>158</v>
      </c>
      <c r="K4" s="51" t="s">
        <v>157</v>
      </c>
    </row>
    <row r="5" spans="1:11">
      <c r="A5" s="51" t="s">
        <v>35</v>
      </c>
      <c r="C5" s="57">
        <v>1551.3</v>
      </c>
      <c r="D5" s="38">
        <v>226.7</v>
      </c>
      <c r="E5" s="38">
        <v>333.6</v>
      </c>
      <c r="F5" s="38">
        <v>1</v>
      </c>
      <c r="G5" s="38">
        <v>55.3</v>
      </c>
      <c r="H5" s="38">
        <v>505.9</v>
      </c>
      <c r="I5" s="38">
        <v>304.3</v>
      </c>
      <c r="J5" s="38">
        <v>27.4</v>
      </c>
      <c r="K5" s="38">
        <v>97.1</v>
      </c>
    </row>
    <row r="6" spans="1:11">
      <c r="A6" s="51">
        <v>1</v>
      </c>
      <c r="B6" s="51" t="s">
        <v>36</v>
      </c>
      <c r="C6" s="38">
        <v>272</v>
      </c>
      <c r="D6" s="38">
        <v>65.5</v>
      </c>
      <c r="E6" s="38">
        <v>100.4</v>
      </c>
      <c r="F6" s="38">
        <v>0.7</v>
      </c>
      <c r="G6" s="38" t="s">
        <v>189</v>
      </c>
      <c r="H6" s="2">
        <v>0</v>
      </c>
      <c r="I6" s="38">
        <v>96.2</v>
      </c>
      <c r="J6" s="38" t="s">
        <v>191</v>
      </c>
      <c r="K6" s="38">
        <v>9.1999999999999993</v>
      </c>
    </row>
    <row r="7" spans="1:11">
      <c r="A7" s="51">
        <v>3</v>
      </c>
      <c r="B7" s="51" t="s">
        <v>37</v>
      </c>
      <c r="C7" s="38">
        <v>67.599999999999994</v>
      </c>
      <c r="D7" s="38">
        <v>12.6</v>
      </c>
      <c r="E7" s="38">
        <v>40.5</v>
      </c>
      <c r="F7" s="38" t="s">
        <v>190</v>
      </c>
      <c r="G7" s="2">
        <v>0</v>
      </c>
      <c r="H7" s="38">
        <v>0.1</v>
      </c>
      <c r="I7" s="38">
        <v>5.7</v>
      </c>
      <c r="J7" s="38" t="s">
        <v>191</v>
      </c>
      <c r="K7" s="38">
        <v>8.6</v>
      </c>
    </row>
    <row r="8" spans="1:11">
      <c r="A8" s="51">
        <v>4</v>
      </c>
      <c r="B8" s="51" t="s">
        <v>38</v>
      </c>
      <c r="C8" s="38">
        <v>151.9</v>
      </c>
      <c r="D8" s="38">
        <v>53.6</v>
      </c>
      <c r="E8" s="38">
        <v>26.2</v>
      </c>
      <c r="F8" s="2">
        <v>0</v>
      </c>
      <c r="G8" s="38">
        <v>12.7</v>
      </c>
      <c r="H8" s="38">
        <v>3.7</v>
      </c>
      <c r="I8" s="38">
        <v>22.7</v>
      </c>
      <c r="J8" s="38">
        <v>6.9</v>
      </c>
      <c r="K8" s="38">
        <v>26.2</v>
      </c>
    </row>
    <row r="9" spans="1:11">
      <c r="A9" s="51">
        <v>5</v>
      </c>
      <c r="B9" s="51" t="s">
        <v>39</v>
      </c>
      <c r="C9" s="38">
        <v>54</v>
      </c>
      <c r="D9" s="38">
        <v>18</v>
      </c>
      <c r="E9" s="38">
        <v>9.8000000000000007</v>
      </c>
      <c r="F9" s="38" t="s">
        <v>190</v>
      </c>
      <c r="G9" s="38" t="s">
        <v>189</v>
      </c>
      <c r="H9" s="38">
        <v>0.2</v>
      </c>
      <c r="I9" s="38">
        <v>3.9</v>
      </c>
      <c r="J9" s="38">
        <v>4.5999999999999996</v>
      </c>
      <c r="K9" s="38">
        <v>17.5</v>
      </c>
    </row>
    <row r="10" spans="1:11">
      <c r="A10" s="51">
        <v>6</v>
      </c>
      <c r="B10" s="51" t="s">
        <v>40</v>
      </c>
      <c r="C10" s="38">
        <v>8.1999999999999993</v>
      </c>
      <c r="D10" s="38">
        <v>2.9</v>
      </c>
      <c r="E10" s="38">
        <v>3.5</v>
      </c>
      <c r="F10" s="38" t="s">
        <v>190</v>
      </c>
      <c r="G10" s="38" t="s">
        <v>189</v>
      </c>
      <c r="H10" s="38" t="s">
        <v>192</v>
      </c>
      <c r="I10" s="38">
        <v>0.1</v>
      </c>
      <c r="J10" s="38" t="s">
        <v>191</v>
      </c>
      <c r="K10" s="38">
        <v>1.7</v>
      </c>
    </row>
    <row r="11" spans="1:11">
      <c r="A11" s="51">
        <v>7</v>
      </c>
      <c r="B11" s="51" t="s">
        <v>41</v>
      </c>
      <c r="C11" s="38">
        <v>38.299999999999997</v>
      </c>
      <c r="D11" s="38">
        <v>1.3</v>
      </c>
      <c r="E11" s="38">
        <v>3.2</v>
      </c>
      <c r="F11" s="38" t="s">
        <v>190</v>
      </c>
      <c r="G11" s="38" t="s">
        <v>189</v>
      </c>
      <c r="H11" s="38">
        <v>1.4</v>
      </c>
      <c r="I11" s="38">
        <v>31.9</v>
      </c>
      <c r="J11" s="38">
        <v>0.5</v>
      </c>
      <c r="K11" s="38">
        <v>0</v>
      </c>
    </row>
    <row r="12" spans="1:11">
      <c r="A12" s="51">
        <v>8</v>
      </c>
      <c r="B12" s="51" t="s">
        <v>42</v>
      </c>
      <c r="C12" s="38">
        <v>82.9</v>
      </c>
      <c r="D12" s="38">
        <v>24.9</v>
      </c>
      <c r="E12" s="38">
        <v>20.399999999999999</v>
      </c>
      <c r="F12" s="38" t="s">
        <v>190</v>
      </c>
      <c r="G12" s="38">
        <v>1.7</v>
      </c>
      <c r="H12" s="38">
        <v>0.2</v>
      </c>
      <c r="I12" s="38">
        <v>27.3</v>
      </c>
      <c r="J12" s="38">
        <v>1.2</v>
      </c>
      <c r="K12" s="38">
        <v>7.2</v>
      </c>
    </row>
    <row r="13" spans="1:11">
      <c r="A13" s="51">
        <v>9</v>
      </c>
      <c r="B13" s="51" t="s">
        <v>43</v>
      </c>
      <c r="C13" s="38">
        <v>254.6</v>
      </c>
      <c r="D13" s="38">
        <v>31.6</v>
      </c>
      <c r="E13" s="38">
        <v>116.9</v>
      </c>
      <c r="F13" s="2" t="s">
        <v>190</v>
      </c>
      <c r="G13" s="38" t="s">
        <v>189</v>
      </c>
      <c r="H13" s="38">
        <v>29</v>
      </c>
      <c r="I13" s="38">
        <v>54.6</v>
      </c>
      <c r="J13" s="38">
        <v>0.2</v>
      </c>
      <c r="K13" s="38">
        <v>22.3</v>
      </c>
    </row>
    <row r="14" spans="1:11">
      <c r="A14" s="51">
        <v>10</v>
      </c>
      <c r="B14" s="51" t="s">
        <v>44</v>
      </c>
      <c r="C14" s="38">
        <v>621.70000000000005</v>
      </c>
      <c r="D14" s="38">
        <v>16.399999999999999</v>
      </c>
      <c r="E14" s="38">
        <v>12.7</v>
      </c>
      <c r="F14" s="2">
        <v>0.3</v>
      </c>
      <c r="G14" s="38">
        <v>40.799999999999997</v>
      </c>
      <c r="H14" s="38">
        <v>471.2</v>
      </c>
      <c r="I14" s="38">
        <v>61.9</v>
      </c>
      <c r="J14" s="38">
        <v>14</v>
      </c>
      <c r="K14" s="38">
        <v>4.4000000000000004</v>
      </c>
    </row>
    <row r="15" spans="1:11">
      <c r="C15" s="38"/>
      <c r="D15" s="38"/>
      <c r="E15" s="38"/>
      <c r="F15" s="38"/>
    </row>
    <row r="17" spans="1:6">
      <c r="A17" s="37" t="s">
        <v>275</v>
      </c>
      <c r="D17" s="56"/>
      <c r="E17" s="56"/>
      <c r="F17" s="56"/>
    </row>
  </sheetData>
  <mergeCells count="3">
    <mergeCell ref="A1:K1"/>
    <mergeCell ref="A2:K2"/>
    <mergeCell ref="A4:B4"/>
  </mergeCells>
  <pageMargins left="0.25" right="0.25"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34</vt:i4>
      </vt:variant>
    </vt:vector>
  </HeadingPairs>
  <TitlesOfParts>
    <vt:vector size="34" baseType="lpstr">
      <vt:lpstr>Inhaltsverzeichnis</vt:lpstr>
      <vt:lpstr>Zeichenerklärungen</vt:lpstr>
      <vt:lpstr>1.1</vt:lpstr>
      <vt:lpstr>2.1</vt:lpstr>
      <vt:lpstr>2.2</vt:lpstr>
      <vt:lpstr>2.3</vt:lpstr>
      <vt:lpstr>2.4</vt:lpstr>
      <vt:lpstr>3.1</vt:lpstr>
      <vt:lpstr>3.2</vt:lpstr>
      <vt:lpstr>4.1</vt:lpstr>
      <vt:lpstr>4.2</vt:lpstr>
      <vt:lpstr>4.3</vt:lpstr>
      <vt:lpstr>4.4</vt:lpstr>
      <vt:lpstr>5.1</vt:lpstr>
      <vt:lpstr>5.2</vt:lpstr>
      <vt:lpstr>5.3</vt:lpstr>
      <vt:lpstr>5.4</vt:lpstr>
      <vt:lpstr>6.0</vt:lpstr>
      <vt:lpstr>6.1</vt:lpstr>
      <vt:lpstr>6.2</vt:lpstr>
      <vt:lpstr>6.3</vt:lpstr>
      <vt:lpstr>7.1</vt:lpstr>
      <vt:lpstr>7.1a</vt:lpstr>
      <vt:lpstr>7.1b</vt:lpstr>
      <vt:lpstr>7.2</vt:lpstr>
      <vt:lpstr>7.3</vt:lpstr>
      <vt:lpstr>7.4</vt:lpstr>
      <vt:lpstr>Einnahmen und Ausgaben</vt:lpstr>
      <vt:lpstr>Struktur Ausgaben</vt:lpstr>
      <vt:lpstr>Art Einnahmen</vt:lpstr>
      <vt:lpstr>Reinvermögen</vt:lpstr>
      <vt:lpstr>Staatsquote</vt:lpstr>
      <vt:lpstr>Finanzierungssaldo</vt:lpstr>
      <vt:lpstr>Bruttoschuldenstand</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2020-05-15T16:17:15Z</dcterms:created>
  <dcterms:modified xsi:type="dcterms:W3CDTF">2020-05-18T05:57:57Z</dcterms:modified>
</cp:coreProperties>
</file>