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24226"/>
  <mc:AlternateContent xmlns:mc="http://schemas.openxmlformats.org/markup-compatibility/2006">
    <mc:Choice Requires="x15">
      <x15ac:absPath xmlns:x15ac="http://schemas.microsoft.com/office/spreadsheetml/2010/11/ac" url="G:\Egovernment\Internet\8 Bildung und Wissenschaft\Bildung\2021\"/>
    </mc:Choice>
  </mc:AlternateContent>
  <xr:revisionPtr revIDLastSave="0" documentId="13_ncr:1_{87C25B9E-7F1F-4D8F-8859-9BBE8ACDA2E4}" xr6:coauthVersionLast="36" xr6:coauthVersionMax="36" xr10:uidLastSave="{00000000-0000-0000-0000-000000000000}"/>
  <bookViews>
    <workbookView xWindow="75" yWindow="1155" windowWidth="16530" windowHeight="9435" tabRatio="961" xr2:uid="{00000000-000D-0000-FFFF-FFFF00000000}"/>
  </bookViews>
  <sheets>
    <sheet name="Titel" sheetId="36" r:id="rId1"/>
    <sheet name="Tab_10_1_1" sheetId="1" r:id="rId2"/>
    <sheet name="Tab_10_1_2" sheetId="31" r:id="rId3"/>
    <sheet name="Tab_10_1_3" sheetId="4" r:id="rId4"/>
    <sheet name="Tab_10_1_4" sheetId="5" r:id="rId5"/>
    <sheet name="Tab_10_1_5" sheetId="6" r:id="rId6"/>
    <sheet name="Tab_10_1_6" sheetId="7" r:id="rId7"/>
    <sheet name="Tab_10_1_6a" sheetId="8" r:id="rId8"/>
    <sheet name="Tab_10_1_6b" sheetId="33" r:id="rId9"/>
    <sheet name="Tab_10_1_7" sheetId="35" r:id="rId10"/>
    <sheet name="Tab_10_1_8" sheetId="11" r:id="rId11"/>
    <sheet name="Tab_10_1_9" sheetId="12" r:id="rId12"/>
    <sheet name="Tab_10_1_11" sheetId="14" r:id="rId13"/>
    <sheet name="Tab_10_2_1" sheetId="15" r:id="rId14"/>
    <sheet name="Tab_10_2_2" sheetId="16" r:id="rId15"/>
    <sheet name="Tab_10_2_3" sheetId="17" r:id="rId16"/>
    <sheet name="Tab_10_2_4" sheetId="18" r:id="rId17"/>
    <sheet name="Tab_10_2_5" sheetId="19" r:id="rId18"/>
    <sheet name="Tab_10_3_1" sheetId="20" r:id="rId19"/>
    <sheet name="Tab_10_3_2" sheetId="21" r:id="rId20"/>
    <sheet name="Tab_10_3_3" sheetId="22" r:id="rId21"/>
    <sheet name="Tab_10_3_4" sheetId="23" r:id="rId22"/>
    <sheet name="Tab_10_4_1" sheetId="24" r:id="rId23"/>
    <sheet name="Tab_10_4_2" sheetId="25" r:id="rId24"/>
    <sheet name="Tab_10_4_3" sheetId="26" r:id="rId25"/>
    <sheet name="Tab_10_4_4" sheetId="27" r:id="rId26"/>
    <sheet name="Tab_10_4_5" sheetId="28" r:id="rId27"/>
  </sheets>
  <definedNames>
    <definedName name="_xlnm.Print_Area" localSheetId="2">Tab_10_1_2!$A$1:$I$22</definedName>
    <definedName name="_xlnm.Print_Area" localSheetId="3">Tab_10_1_3!$A$1:$H$37</definedName>
    <definedName name="_xlnm.Print_Area" localSheetId="4">Tab_10_1_4!$A$1:$H$44</definedName>
    <definedName name="_xlnm.Print_Area" localSheetId="5">Tab_10_1_5!$A$1:$C$18</definedName>
    <definedName name="_xlnm.Print_Area" localSheetId="6">Tab_10_1_6!$A$1:$H$22</definedName>
    <definedName name="_xlnm.Print_Area" localSheetId="7">Tab_10_1_6a!$A$1:$G$20</definedName>
    <definedName name="_xlnm.Print_Area" localSheetId="8">Tab_10_1_6b!$A$1:$F$20</definedName>
    <definedName name="_xlnm.Print_Area" localSheetId="9">Tab_10_1_7!$A$1:$F$27</definedName>
    <definedName name="_xlnm.Print_Area" localSheetId="10">Tab_10_1_8!$A$1:$I$21</definedName>
    <definedName name="_xlnm.Print_Area" localSheetId="13">Tab_10_2_1!$A$1:$H$48</definedName>
    <definedName name="_xlnm.Print_Area" localSheetId="14">Tab_10_2_2!$A$1:$F$15</definedName>
    <definedName name="_xlnm.Print_Area" localSheetId="15">Tab_10_2_3!$A$1:$C$23</definedName>
    <definedName name="_xlnm.Print_Area" localSheetId="16">Tab_10_2_4!$A$1:$D$24</definedName>
    <definedName name="_xlnm.Print_Area" localSheetId="18">Tab_10_3_1!$A$1:$I$30</definedName>
    <definedName name="_xlnm.Print_Area" localSheetId="19">Tab_10_3_2!$A$1:$D$29</definedName>
    <definedName name="_xlnm.Print_Area" localSheetId="20">Tab_10_3_3!$A$1:$E$24</definedName>
    <definedName name="_xlnm.Print_Area" localSheetId="21">Tab_10_3_4!$A$1:$D$23</definedName>
    <definedName name="_xlnm.Print_Area" localSheetId="22">Tab_10_4_1!$A$1:$M$27</definedName>
    <definedName name="_xlnm.Print_Area" localSheetId="23">Tab_10_4_2!$A$1:$M$26</definedName>
    <definedName name="_xlnm.Print_Area" localSheetId="24">Tab_10_4_3!$A$1:$E$16</definedName>
    <definedName name="_xlnm.Print_Area" localSheetId="25">Tab_10_4_4!$A$1:$F$16</definedName>
    <definedName name="_xlnm.Print_Area" localSheetId="26">Tab_10_4_5!$A$1:$E$30</definedName>
  </definedNames>
  <calcPr calcId="191029"/>
</workbook>
</file>

<file path=xl/calcChain.xml><?xml version="1.0" encoding="utf-8"?>
<calcChain xmlns="http://schemas.openxmlformats.org/spreadsheetml/2006/main">
  <c r="H36" i="15" l="1"/>
  <c r="H37" i="15"/>
  <c r="H38" i="15"/>
  <c r="H39" i="15"/>
  <c r="E42" i="15" l="1"/>
  <c r="E41" i="15"/>
  <c r="E40" i="15"/>
  <c r="C7" i="4" l="1"/>
  <c r="C6" i="4" s="1"/>
  <c r="B18" i="23" l="1"/>
  <c r="E38" i="15" l="1"/>
  <c r="E39" i="15"/>
  <c r="H35" i="15"/>
  <c r="H34" i="15"/>
  <c r="H28" i="15"/>
  <c r="E37" i="15"/>
  <c r="B17" i="23"/>
  <c r="C27" i="5"/>
  <c r="D27" i="5" s="1"/>
  <c r="C23" i="5"/>
  <c r="C26" i="4"/>
  <c r="B26" i="4"/>
  <c r="B22" i="4"/>
  <c r="C22" i="4"/>
  <c r="D22" i="4" s="1"/>
  <c r="B7" i="4"/>
  <c r="B6" i="4" s="1"/>
  <c r="B16" i="23"/>
  <c r="H31" i="15"/>
  <c r="E34" i="15"/>
  <c r="C8" i="5"/>
  <c r="D8" i="5" s="1"/>
  <c r="E9" i="35"/>
  <c r="D9" i="35"/>
  <c r="E31" i="15"/>
  <c r="D29" i="5"/>
  <c r="B15" i="23"/>
  <c r="E28" i="15"/>
  <c r="B11" i="26"/>
  <c r="B10" i="26"/>
  <c r="B9" i="26"/>
  <c r="B8" i="26"/>
  <c r="B7" i="26"/>
  <c r="H25" i="15"/>
  <c r="B14" i="23"/>
  <c r="D20" i="5"/>
  <c r="D16" i="5"/>
  <c r="D12" i="5"/>
  <c r="D11" i="5"/>
  <c r="D8" i="4"/>
  <c r="D9" i="4"/>
  <c r="D10" i="4"/>
  <c r="D11" i="4"/>
  <c r="D12" i="4"/>
  <c r="D13" i="4"/>
  <c r="D14" i="4"/>
  <c r="D15" i="4"/>
  <c r="D16" i="4"/>
  <c r="D17" i="4"/>
  <c r="D18" i="4"/>
  <c r="D19" i="4"/>
  <c r="D20" i="4"/>
  <c r="D23" i="4"/>
  <c r="D24" i="4"/>
  <c r="D25" i="4"/>
  <c r="D27" i="4"/>
  <c r="D28" i="4"/>
  <c r="D29" i="4"/>
  <c r="D30" i="4"/>
  <c r="D31" i="4"/>
  <c r="D32" i="4"/>
  <c r="D33" i="4"/>
  <c r="B13" i="23"/>
  <c r="B12" i="23"/>
  <c r="B11" i="23"/>
  <c r="B9" i="23"/>
  <c r="E25" i="15"/>
  <c r="H22" i="15"/>
  <c r="E22" i="15"/>
  <c r="H19" i="15"/>
  <c r="E19" i="15"/>
  <c r="H16" i="15"/>
  <c r="E16" i="15"/>
  <c r="H13" i="15"/>
  <c r="E13" i="15"/>
  <c r="E10" i="15"/>
  <c r="E7" i="15"/>
  <c r="D33" i="5"/>
  <c r="D32" i="5"/>
  <c r="D31" i="5"/>
  <c r="D30" i="5"/>
  <c r="D28" i="5"/>
  <c r="D26" i="5"/>
  <c r="D25" i="5"/>
  <c r="D24" i="5"/>
  <c r="D23" i="5"/>
  <c r="D21" i="5"/>
  <c r="D19" i="5"/>
  <c r="D18" i="5"/>
  <c r="D17" i="5"/>
  <c r="D15" i="5"/>
  <c r="D14" i="5"/>
  <c r="D13" i="5"/>
  <c r="D10" i="5"/>
  <c r="D9" i="5"/>
  <c r="D34" i="5"/>
  <c r="B21" i="4"/>
  <c r="C21" i="4" l="1"/>
  <c r="D26" i="4"/>
  <c r="D21" i="4"/>
  <c r="D7" i="4"/>
  <c r="C7" i="5"/>
  <c r="D7" i="5" s="1"/>
  <c r="C22" i="5"/>
  <c r="D22" i="5" s="1"/>
  <c r="D6" i="4" l="1"/>
</calcChain>
</file>

<file path=xl/sharedStrings.xml><?xml version="1.0" encoding="utf-8"?>
<sst xmlns="http://schemas.openxmlformats.org/spreadsheetml/2006/main" count="850" uniqueCount="314">
  <si>
    <t>10.1 Indikatoren der Allgemeinen Ausbildung</t>
  </si>
  <si>
    <t>Anzahl Schulkinder in Liechtenstein in der obligatorischen Schule</t>
  </si>
  <si>
    <t>Tabelle 10.1.1</t>
  </si>
  <si>
    <t>Total</t>
  </si>
  <si>
    <t>ISCED 1</t>
  </si>
  <si>
    <t>ISCED 2</t>
  </si>
  <si>
    <t>2003/04</t>
  </si>
  <si>
    <t>2004/05</t>
  </si>
  <si>
    <t>2005/06</t>
  </si>
  <si>
    <t>2006/07</t>
  </si>
  <si>
    <t>2007/08</t>
  </si>
  <si>
    <t>2008/09</t>
  </si>
  <si>
    <t>2009/10</t>
  </si>
  <si>
    <t>2010/11</t>
  </si>
  <si>
    <t>2011/12</t>
  </si>
  <si>
    <t>2012/13</t>
  </si>
  <si>
    <t>2013/14</t>
  </si>
  <si>
    <t>2014/15</t>
  </si>
  <si>
    <t>2015/16</t>
  </si>
  <si>
    <t>Erläuterung zur Tabelle:</t>
  </si>
  <si>
    <t>10. Bildungsindikatoren</t>
  </si>
  <si>
    <t>Tabelle 10.1.2</t>
  </si>
  <si>
    <t>Liechtenstein</t>
  </si>
  <si>
    <t>Schweiz</t>
  </si>
  <si>
    <t>Österreich</t>
  </si>
  <si>
    <t>Deutschland</t>
  </si>
  <si>
    <t>Luxemburg</t>
  </si>
  <si>
    <t>in %</t>
  </si>
  <si>
    <t>Schulklassengrösse</t>
  </si>
  <si>
    <t>Tabelle 10.1.3</t>
  </si>
  <si>
    <t>Anzahl
Klassen</t>
  </si>
  <si>
    <t>Anzahl
Schulkinder</t>
  </si>
  <si>
    <t>CH</t>
  </si>
  <si>
    <t>AT</t>
  </si>
  <si>
    <t>DE</t>
  </si>
  <si>
    <t>LU</t>
  </si>
  <si>
    <t>Primarschule (inkl. Kindergarten)</t>
  </si>
  <si>
    <t>Vaduz</t>
  </si>
  <si>
    <t>Triesen</t>
  </si>
  <si>
    <t>Balzers</t>
  </si>
  <si>
    <t>Triesenberg</t>
  </si>
  <si>
    <t>Schaan</t>
  </si>
  <si>
    <t>Planken</t>
  </si>
  <si>
    <t>Eschen</t>
  </si>
  <si>
    <t>Nendeln</t>
  </si>
  <si>
    <t>Mauren</t>
  </si>
  <si>
    <t>Schaanwald</t>
  </si>
  <si>
    <t>Gamprin</t>
  </si>
  <si>
    <t>Ruggell</t>
  </si>
  <si>
    <t>Schellenberg</t>
  </si>
  <si>
    <t>Oberschule</t>
  </si>
  <si>
    <t>Realschule</t>
  </si>
  <si>
    <t>Liecht. Gymnasium (1.-4. Klasse)</t>
  </si>
  <si>
    <t>Betreuungsverhältnis</t>
  </si>
  <si>
    <t>Tabelle 10.1.4</t>
  </si>
  <si>
    <t>Anzahl
Lehrer (VZÄ)</t>
  </si>
  <si>
    <t>Betreuungs-
verhältnis</t>
  </si>
  <si>
    <t>Sekundarstufe I (private)</t>
  </si>
  <si>
    <t>Gymnasium: Das Lehrpersonal am Liechtensteinischen Gymnasium kann nicht in Unter- und Oberstufe (ISCED 2 und ISCED 3) aufgeteilt werden und wird deshalb als Total ausgewiesen.</t>
  </si>
  <si>
    <t>CH: Nur öffentliche Institutionen.</t>
  </si>
  <si>
    <t>Kulturelle Heterogenität an der obligatorischen Schule</t>
  </si>
  <si>
    <t>Tabelle 10.1.5</t>
  </si>
  <si>
    <t>Anteil sehr heterogener Klassen</t>
  </si>
  <si>
    <t>Schweiz 2009/10</t>
  </si>
  <si>
    <t>Sekundarstufe I</t>
  </si>
  <si>
    <t>Kulturell sehr heterogene Klassen: Als kulturell sehr heterogen gelten Klassen, deren Anteil Schüler mit fremder Nationalität und/oder Sprache mindestens 30% beträgt.</t>
  </si>
  <si>
    <t>Tabelle 10.1.6</t>
  </si>
  <si>
    <t>LI</t>
  </si>
  <si>
    <t>EU (28 Länder)</t>
  </si>
  <si>
    <t>.</t>
  </si>
  <si>
    <t>Anteil der Schulkinder an Sekundarschulen (ISCED 2), die zwei oder mehr Fremdsprachen erlernen</t>
  </si>
  <si>
    <t>Tabelle 10.1.6a</t>
  </si>
  <si>
    <t>LI: Mit der Umstellung auf die Kategorien ISCED 2011 gehört das Freiwillige 10. Schuljahr ab 2013/14 neu zur Stufe ISCED 3. In den Vorjahren war das Freiwillige 10. Schuljahr der Kategorie ISCED 2 zugeteilt, weshalb einige Schüler in der Berechnung des Indikators berücksichtigt wurden, die auf dieser Stufe nur eine Fremdsprache lernen.</t>
  </si>
  <si>
    <t>Tabelle 10.1.6b</t>
  </si>
  <si>
    <t>Überweisungsrate in Sonderschulen oder SiR-Betreuung</t>
  </si>
  <si>
    <t>Tabelle 10.1.7</t>
  </si>
  <si>
    <t>Gesamt</t>
  </si>
  <si>
    <t>Regelschulkinder</t>
  </si>
  <si>
    <t>SiS</t>
  </si>
  <si>
    <t>Anzahl Pflichtschulkinder</t>
  </si>
  <si>
    <t>Anzahl Pflichtschulkinder mit Wohnsitz LI</t>
  </si>
  <si>
    <t>Anteil in % mit Wohnsitz LI</t>
  </si>
  <si>
    <t>Anzahl Pflichtschulkinder mit Wohnsitz CH, AT</t>
  </si>
  <si>
    <t>Anteil in % mit Wohnsitz CH, AT</t>
  </si>
  <si>
    <t>Geschlecht</t>
  </si>
  <si>
    <t>Wohnsitz LI</t>
  </si>
  <si>
    <t>Anteil Knaben %</t>
  </si>
  <si>
    <t>Anteil Mädchen %</t>
  </si>
  <si>
    <t>Wohnsitz CH, AT</t>
  </si>
  <si>
    <t>Staatsangehörigkeit</t>
  </si>
  <si>
    <t>Anteil LI %</t>
  </si>
  <si>
    <t>Anteil CH, AT, DE %</t>
  </si>
  <si>
    <t>Anteil Übrige %</t>
  </si>
  <si>
    <t xml:space="preserve">SiS: Sonderschulkind in Sonderschule. </t>
  </si>
  <si>
    <t>Maturitätsquote</t>
  </si>
  <si>
    <t>Tabelle 10.1.8</t>
  </si>
  <si>
    <t>Gymnasiale Maturität</t>
  </si>
  <si>
    <t>Berufliche Maturität</t>
  </si>
  <si>
    <t>Fachmittelschulmaturität</t>
  </si>
  <si>
    <t>Fachmaturität</t>
  </si>
  <si>
    <t>Anteil der Bevölkerung mit mindestens einem Abschluss in der Sekundarstufe II
nach Altersgruppe</t>
  </si>
  <si>
    <t>Tabelle 10.1.9</t>
  </si>
  <si>
    <t>Altersgruppe</t>
  </si>
  <si>
    <t>25- bis 34-Jährige</t>
  </si>
  <si>
    <t>30- bis 34-Jährige</t>
  </si>
  <si>
    <t>35- bis 44-Jährige</t>
  </si>
  <si>
    <t>45- bis 54-Jährige</t>
  </si>
  <si>
    <t>55- bis 64-Jährige</t>
  </si>
  <si>
    <t>OECD-Durchschnitt</t>
  </si>
  <si>
    <t>Tabelle 10.1.11</t>
  </si>
  <si>
    <t>25- bis 64-Jährige</t>
  </si>
  <si>
    <t>10.2 Indikatoren der beruflichen Grundbildung</t>
  </si>
  <si>
    <t>Lehrabschlüsse und BMS-Abschlüsse nach Geschlecht</t>
  </si>
  <si>
    <t>Tabelle 10.2.1</t>
  </si>
  <si>
    <t>Lehrabsolventen</t>
  </si>
  <si>
    <t>davon mit BMS</t>
  </si>
  <si>
    <t>Anteil in %</t>
  </si>
  <si>
    <t xml:space="preserve">Total </t>
  </si>
  <si>
    <t>*</t>
  </si>
  <si>
    <t>Männer</t>
  </si>
  <si>
    <t>Frauen</t>
  </si>
  <si>
    <t>Öffentliche Ausgaben für die berufliche Grundbildung</t>
  </si>
  <si>
    <t>Tabelle 10.2.2</t>
  </si>
  <si>
    <t>Gesamtausgaben für die berufliche Grundbildung in Mio. CHF</t>
  </si>
  <si>
    <t>Anteil an den öffentlichen Bildungsausgaben in %</t>
  </si>
  <si>
    <t>Anteil an den öffentlichen Ausgaben in %</t>
  </si>
  <si>
    <t>Ausbildende Betriebe in Liechtenstein</t>
  </si>
  <si>
    <t>Tabelle 10.2.3</t>
  </si>
  <si>
    <t>Anteil Lehrstellen an Arbeitsstellen in Prozent</t>
  </si>
  <si>
    <t>Tabelle 10.2.4</t>
  </si>
  <si>
    <t>Anteil Lehrstellen an Arbeitsstellen: Der Wert wird aus dem Anteil der Lehrstellen am Total der Vollzeitäquivalente jener Arbeitsstätten berechnet, die Lernende ausbilden.</t>
  </si>
  <si>
    <t>Schweiz: Das BFS wechselte 2012 die Methodik zur Berechnung dieses Indikators. Vergleiche zu früheren Jahren können deshalb nicht mehr gemacht werden.</t>
  </si>
  <si>
    <t>Verbleibensquote im Betrieb nach dem Lehrabschluss</t>
  </si>
  <si>
    <t>Tabelle 10.2.5</t>
  </si>
  <si>
    <t>Verbleibensquote in %</t>
  </si>
  <si>
    <t xml:space="preserve">Schweiz </t>
  </si>
  <si>
    <t>Verbleibensquote: Als Verbliebene gelten Personen, die ein Jahr nach dem Lehrabschluss (Stichtag 31.12.) noch im Lehrbetrieb tätig sind.</t>
  </si>
  <si>
    <t>10.3 Finanzindikatoren</t>
  </si>
  <si>
    <t>Anteil der öffentlichen Bildungsausgaben am Bruttonationaleinkommen</t>
  </si>
  <si>
    <t>Tabelle 10.3.1</t>
  </si>
  <si>
    <t>2013 (ESVG 95)</t>
  </si>
  <si>
    <t>2013 (ESVG 2010)</t>
  </si>
  <si>
    <t>Anteil der öffentlichen Bildungsausgaben an den gesamten öffentlichen Ausgaben</t>
  </si>
  <si>
    <t>Tabelle 10.3.2</t>
  </si>
  <si>
    <t>Öffentliche Bildungsausgaben im Vergleich zur Schweiz, Kindergarten bis Sekundarstufe II</t>
  </si>
  <si>
    <t>Tabelle 10.3.3</t>
  </si>
  <si>
    <t>Bildungsausgaben pro Schulkind</t>
  </si>
  <si>
    <t>Obligatorische Schule</t>
  </si>
  <si>
    <t>Sekundarstufe I / allgemeinbildende Schulen</t>
  </si>
  <si>
    <t>Liechtensteinisches Gymnasium (Sekundarstufe I)</t>
  </si>
  <si>
    <t>Sonderschule (inkl. PTM)</t>
  </si>
  <si>
    <t>Sekundarstufe II / allgemeinbildende Schulen</t>
  </si>
  <si>
    <t>Liechtensteinisches Gymnasium (Sekundarstufe II)</t>
  </si>
  <si>
    <t>Freiwilliges 10. Schuljahr</t>
  </si>
  <si>
    <t>Bildungsausgaben: In den Bildungsausgaben sind laufende Ausgaben und Investitionen enthalten (im Unterschied zu Tabelle 8.2.1).</t>
  </si>
  <si>
    <t>Liechtensteinisches Gymnasium: Bei der Berechnung der Schulkinder pro VZÄ sowie den Ausgaben des Liechtensteinischen Gymnasiums für die Sekundarstufe I (innerhalb der obligatorischen Schule) und die Sekundarstufe II werden die VZÄ des Liechtensteinischen Gymnasiums anhand der Schulkinder aufgeteilt.</t>
  </si>
  <si>
    <t>Sonderschule: In den Ausgaben der Sonderschule sind auch die Ausgaben für pädagogisch-therapeutische Massnahmen enthalten. Aus diesem Grund sind die Ausgaben pro Schulkind sehr hoch und entsprechen nicht den effektiven Kosten pro Schulkind in der Sonderschule.</t>
  </si>
  <si>
    <t>Tabelle 10.3.4</t>
  </si>
  <si>
    <t>in CHF</t>
  </si>
  <si>
    <t>Liechtenstein: Doppelzählungen sind möglich.</t>
  </si>
  <si>
    <t>Schweiz: Ab 2010 aufgrund der Individualerhebung keine Doppelzählungen der Stipendienbezüger innerhalb der jeweils betrachteten Schulstufe.</t>
  </si>
  <si>
    <t>10.4 Indikatoren zum Bildungsstand und zur Bildungsbeteiligung</t>
  </si>
  <si>
    <t>Tabelle 10.4.1</t>
  </si>
  <si>
    <t>Tabelle 10.4.2</t>
  </si>
  <si>
    <t>15- bis 29-jährige Personen, die weder in einer Ausbildung noch erwerbstätig sind</t>
  </si>
  <si>
    <t>Tabelle 10.4.3</t>
  </si>
  <si>
    <t>Anteil
Erwerbslose</t>
  </si>
  <si>
    <t>Anteil nicht erwerbstätige Personen</t>
  </si>
  <si>
    <t>Bildungsbeteiligung der Bevölkerung nach Alterskategorie</t>
  </si>
  <si>
    <t>Tabelle 10.4.4</t>
  </si>
  <si>
    <t>15- bis 19-Jährige</t>
  </si>
  <si>
    <t>30- bis 39-Jährige</t>
  </si>
  <si>
    <t>Bildungsstand der Bevölkerung nach Alterskategorien</t>
  </si>
  <si>
    <t>Tabelle 10.4.5</t>
  </si>
  <si>
    <t>Ausbildung unterhalb Sekundarstufe II</t>
  </si>
  <si>
    <t>Abschluss Sekundarstufe II/ postsekundare nicht tertiäre Stufe</t>
  </si>
  <si>
    <t>Abschluss auf der Tertiärstufe</t>
  </si>
  <si>
    <t>Schulkinder pro VZÄ</t>
  </si>
  <si>
    <t>Total: Der Kindergarten (ISCED 0) und die Sonderschule (ISCED 1, 2) sind nicht berücksichtigt.</t>
  </si>
  <si>
    <t xml:space="preserve"> </t>
  </si>
  <si>
    <t>CH, AT, DE, LU, EU-27: Anteil Bildungsausgaben in % des Bruttoinlandprodukts (BIP).</t>
  </si>
  <si>
    <t>ab dem Schuljahr 2003/04</t>
  </si>
  <si>
    <t>ab dem Kalenderjahr 2011</t>
  </si>
  <si>
    <t>ab dem Lehrjahr 2010</t>
  </si>
  <si>
    <t>ab dem Lehrjahr 2006/07</t>
  </si>
  <si>
    <t>ab dem Kalenderjahr 2010</t>
  </si>
  <si>
    <t>ab dem Rechnungsjahr 2004</t>
  </si>
  <si>
    <t>ab dem Kalenderjahr 2008</t>
  </si>
  <si>
    <t>2016/17</t>
  </si>
  <si>
    <t>ab 2013</t>
  </si>
  <si>
    <t>2013</t>
  </si>
  <si>
    <t>2014</t>
  </si>
  <si>
    <t>2015</t>
  </si>
  <si>
    <t>Gymnasium (1. - 7. Klasse)</t>
  </si>
  <si>
    <t>BNE in Mio. CHF, Anteil am BNE in %: Im Zuge der VGR Revision 2014 wurde die Berechnung des BNE auf das Europäische System Volkswirtschaftlicher Gesamtrechnungen (ESVG 2010) umgestellt. Die Berechnung gemäss ESVG 2010 erfolgte erstmals für das 2013. Aufgrund dieser Umstellung sind die Kennwerte mit den Vorjahren nicht vergleichbar.</t>
  </si>
  <si>
    <t>Kalenderjahr 2015</t>
  </si>
  <si>
    <t>40- bis 65- Jährige</t>
  </si>
  <si>
    <t>20- bis 24-Jährige</t>
  </si>
  <si>
    <t>25- bis 29-Jährige</t>
  </si>
  <si>
    <t>ISCED: Die Tabelle basiert auf den ISCED 2011 Kategorien.</t>
  </si>
  <si>
    <t>Beschäftigungsquote der 25- bis 64-Jährigen nach Bildungsstand</t>
  </si>
  <si>
    <t>Anteil der 4-Jährigen im Elementarbereich (ISCED 0) in Prozent der entsprechenden Altersgruppe</t>
  </si>
  <si>
    <t>Bildungsbeteiligung der 18-Jährigen in Prozent der entsprechenden Altersgruppe in der Bevölkerung</t>
  </si>
  <si>
    <t>LI und LU: In Liechtenstein und Luxemburg ist zu beachten, dass ein höherer Anteil an 18-Jährigen aus dem Ausland in LI bzw. LU und aus LI/LU im Ausland Ausbildungen absolviert als in anderen Ländern. Die Angaben beinhalten deshalb eine grössere Unschärfe als in den anderen Vergleichsländern.</t>
  </si>
  <si>
    <t>Anteil der Bevölkerung mit einem Abschluss in der Tertiärstufe nach 
Altersgruppe</t>
  </si>
  <si>
    <t>Öffentliche und private Schulen in</t>
  </si>
  <si>
    <t>2010/11: Mit der Einführung der Lehrbetriebsverbundorganisation trägt die zuständige Leitorganisation die gesamte Ausbildungsverantwortung für mehrere Partner-Lehrbetriebe in einem oder mehreren Lehrberufen und wird in der Statistik als ein Lehrbetrieb geführt, wodurch sich die Anzahl an ausbildenden Lehrbetrieben im summarischen Wert reduziert.</t>
  </si>
  <si>
    <t xml:space="preserve">BNE in Mio. LI: Das aktuelle Jahr basiert auf einem provisorischen Wert aus der VGR und wird jeweils in der darauffolgenden Publikation mit dem definitiven Wert aktualisiert. </t>
  </si>
  <si>
    <t>Durchschnittliche Stipendienhöhe pro Stipendienempfänger</t>
  </si>
  <si>
    <t>Promotion
oder
gleichwertiger
Abschluss
(ISCED 8)</t>
  </si>
  <si>
    <t>Bachelor oder
gleichwertiger
Abschluss
(ISCED 6)</t>
  </si>
  <si>
    <t>Abschl. im 
postsekundaren,
nicht
tertiären
Bereich
(ISCED 4)</t>
  </si>
  <si>
    <t>Abschluss
im
Sekundar- 
bereich I
(ISCED 2)</t>
  </si>
  <si>
    <t>Abschl.
im Primar-
bereich
(ISCED 1)</t>
  </si>
  <si>
    <t>Ausbildung
unterhalb
Primarbereich
(ISCED 0)</t>
  </si>
  <si>
    <t>Master oder
gleichwertiger
Abschluss
(ISCED 7)</t>
  </si>
  <si>
    <t>Abschluss
im post- sekundaren,
nicht
tertiären
Bereich
(ISCED 4)</t>
  </si>
  <si>
    <t>Abschluss
im Primar- bereich
(ISCED1)</t>
  </si>
  <si>
    <t>Abschluss
eines
kurzen
tertiären
Bildungsgangs
(ISCED 5)</t>
  </si>
  <si>
    <t>Abschluss im Sekundarbereich
II
(ISCED 3)</t>
  </si>
  <si>
    <t>Abschluss im
Sekundarbereich I
(ISCED 2)</t>
  </si>
  <si>
    <t>Aktuelle ISCED Definition:</t>
  </si>
  <si>
    <t xml:space="preserve">     ISCED 0: Ausbildung unterhalb des Primarbereichs.</t>
  </si>
  <si>
    <t xml:space="preserve">     ISCED 1: Primarbereich.</t>
  </si>
  <si>
    <t xml:space="preserve">     ISCED 2: Ausbildungen der Sekundarstufe I.</t>
  </si>
  <si>
    <t xml:space="preserve">     ISCED 3: Allgemeinbildende Ausbildungen auf der Sekundarstufe II (bspw. Gymnasium Oberstufe) und beruflich orientierte   
     Ausbildungen auf der Sekundarstufe II (bspw. eine berufliche Grundbildung).</t>
  </si>
  <si>
    <t xml:space="preserve">     ISCED 4: Ausbildungen, die auf einer Ausbildung der Sekundarstufe II basieren und einen weiteren Abschluss auf der 
     Sekundarstufe II ermöglichen (bspw. Passarelle).</t>
  </si>
  <si>
    <t xml:space="preserve">     ISCED 5 bis 8: Umfasst Studiengänge und Prüfungen der höheren Bildung. Akademische oder 
     gleichwertige Ausbildungen an Fachschulen, Fachhochschulen und Universitäten. ISCED 5 umfasst 
     kurze, berufsspezifische tertiäre Ausbildungen. Bachelor gelten als ISCED 6A, Master als ISCED 7A und 
     Doktorate als ISCED 8.</t>
  </si>
  <si>
    <t xml:space="preserve">     ISCED 1: Primarbereich</t>
  </si>
  <si>
    <t xml:space="preserve">     ISCED 3: Allgemeinbildende Ausbildungen auf der Sekundarstufe II (bspw. Gymnasium Oberstufe) und beruflich orientierte  
     Ausbildungen auf der Sekundarstufe II (bspw. eine berufliche Grundbildung).</t>
  </si>
  <si>
    <t>Quelle:</t>
  </si>
  <si>
    <t>Quellen:</t>
  </si>
  <si>
    <t xml:space="preserve">Schweiz, Österreich, Deutschland, Luxemburg, EU: Organisation für wirtschaftliche Zusammenarbeit 
und Entwicklung (OECD). </t>
  </si>
  <si>
    <t>Schweiz: Bundesamt für Statistik, Neuchâtel.</t>
  </si>
  <si>
    <t>Liechtenstein: Volkszählung 2015.</t>
  </si>
  <si>
    <t>Schweiz, Österreich, Deutschland, Luxemburg: Organisation für wirtschaftliche Zusammenarbeit und Entwicklung (OECD).</t>
  </si>
  <si>
    <t>Schweiz, Österreich, Deutschland, Luxemburg: Statistisches Amt der Europäischen Union (Eurostat).</t>
  </si>
  <si>
    <t>Schweiz, Österreich, Deutschland, Luxemburg, EU: Organisation für wirtschaftliche Zusammenarbeit und Entwicklung (OECD).</t>
  </si>
  <si>
    <t>Sekundarbereich
II
(ISCED 3)</t>
  </si>
  <si>
    <t>Schweiz, Österreich, Deutschland, Luxemburg: Statistisches 
Amt der Europäischen Union (Eurostat).</t>
  </si>
  <si>
    <t>2017/18</t>
  </si>
  <si>
    <t>2017</t>
  </si>
  <si>
    <t>Erwerbslosenquote der 25- bis 64-Jährigen nach Wohnland und Bildungsstand</t>
  </si>
  <si>
    <t>Liechtensteinische Berufsmaturitätsschule</t>
  </si>
  <si>
    <t>2018/19</t>
  </si>
  <si>
    <t>Anzahl Pflichtschulkinder: Berücksichtigt wurden Pflichtschulkinder an öffentlichen und privaten Schulen, inkl. der Sonderschule in Liechtenstein. Die Schulkinder des IKDaZ wurden nicht berücksichtigt.</t>
  </si>
  <si>
    <t>Schweiz: Mehrere Werte für die Schweiz wurden aktualisiert.</t>
  </si>
  <si>
    <t>Die hohen Bildungsausgaben pro Schulkind in der Schulstufe Primarschule ergeben sich insbesondere durch die hohen Investitionskosten, welche in erster Line auf die Sanierung von Schulgebäuden zurückzuführen sind.</t>
  </si>
  <si>
    <t>In der Tabelle sind öffentliche und private Schulen berücksichtigt.</t>
  </si>
  <si>
    <t>2018</t>
  </si>
  <si>
    <t xml:space="preserve">Durch eine Änderung der übermittelten Daten werden für das Jahr 2017/18 zwei Werte ausgewiesen (Vergleiche Erläuterung zur Tabelle 9.2.1). Für das Jahr 2017/18 wurde der Wert korrigiert. </t>
  </si>
  <si>
    <t>2019/20</t>
  </si>
  <si>
    <t>2019</t>
  </si>
  <si>
    <t>EU-27</t>
  </si>
  <si>
    <t>Durchschnittliche Anzahl der belegten Fremdsprachen pro Schulkind in der Sekundarstufe I</t>
  </si>
  <si>
    <t>Österreich, Deutschland, Luxemburg: Statistisches Amt der Europäischen Union (Eurostat).</t>
  </si>
  <si>
    <t xml:space="preserve">Ab 2018: Für 2018 und 2019 lagen die Werte als Prozentangaben für AT, DE, LU und EU-28 zum Zeitpunkt der Erstellung der Bildungsstatistik bei Eurostat noch nicht vor. </t>
  </si>
  <si>
    <t>Liechtenstein: In der Tabelle sind Abschlüsse von Lernenden in Liechtenstein erfasst.</t>
  </si>
  <si>
    <t>2020/21</t>
  </si>
  <si>
    <t>2020</t>
  </si>
  <si>
    <t>Schuljahr 2020/21</t>
  </si>
  <si>
    <t>Öffentliche Schulen in Liechtenstein 2020/21</t>
  </si>
  <si>
    <t>Internationaler Vergleich 2019/20</t>
  </si>
  <si>
    <t xml:space="preserve">Schweiz, Österreich, Deutschland, Luxemburg (Werte für 2019/20): Organisation für wirtschaftliche Zusammenarbeit und 
Entwicklung (OECD).
</t>
  </si>
  <si>
    <t xml:space="preserve">
Liechtenstein 2020/21</t>
  </si>
  <si>
    <t>EU (27 Länder)</t>
  </si>
  <si>
    <t xml:space="preserve">2020: Für 2020 lagen die Werte für CH, AT, DE, LU, EU-27 und EU-28 zum Zeitpunkt der Erstellung der Bildungsstatistik bei Eurostat noch nicht vor. </t>
  </si>
  <si>
    <t>EU-28: Mehrere Werte wurden aktualisiert.</t>
  </si>
  <si>
    <t>EU-27: Die EU-27 wurde neu in die Tabelle aufgenommen.</t>
  </si>
  <si>
    <t xml:space="preserve">2020: Für 2020 lagen die Werte für CH, AT, DE und LU zum Zeitpunkt der Erstellung der Bildungsstatistik bei Eurostat noch nicht vor. </t>
  </si>
  <si>
    <t xml:space="preserve">Schweiz: Die Werte der Schweiz wurden aufgrund der Angaben auf STAT-TAB aktualisiert (Stand April 2021). </t>
  </si>
  <si>
    <t>Rechnungsjahr 2020, Schuljahr 2020/21</t>
  </si>
  <si>
    <t>Schweiz 2018</t>
  </si>
  <si>
    <t>Rechnungsjahre 2016 bis 2020</t>
  </si>
  <si>
    <t>Liechtenstein: Die Werte für 2017 und 2018 wurden aktualisiert.</t>
  </si>
  <si>
    <t>Schulkinder pro VZÄ
(2020/21)</t>
  </si>
  <si>
    <t>Kalenderjahre 2004, 2009 bis 2019</t>
  </si>
  <si>
    <t xml:space="preserve">2020: Für 2020 lagen die Werte für AT, DE, LU. EU-27 und EU-28 zum Zeitpunkt der Erstellung der Bildungsstatistik bei Eurostat noch nicht vor. </t>
  </si>
  <si>
    <t>2019: Für EU-28 lagen keine Werte vor.</t>
  </si>
  <si>
    <t xml:space="preserve">Schweiz: Die Zahlen für 2019 und 2020 waren zum Zeitpunkt der Publikationserstellung nicht verfügbar. </t>
  </si>
  <si>
    <t>Eurostat hat neu für Luxemburg auf Ebene ISCED 2 den Wert des gesamten Sekundarstufenbereichs ausgewiesen.</t>
  </si>
  <si>
    <t>EU-28</t>
  </si>
  <si>
    <t>SiR</t>
  </si>
  <si>
    <t>SiR: Sonderschulkind integriert in Regelklasse. Für das Schuljahr 2020/21 lagen zum Zeitpunkt der 
Publikationserstellung keine Angaben vor.</t>
  </si>
  <si>
    <t>Tab_10_1_1</t>
  </si>
  <si>
    <t>Tab_10_1_2</t>
  </si>
  <si>
    <t>Tab_10_1_3</t>
  </si>
  <si>
    <t>Tab_10_1_4</t>
  </si>
  <si>
    <t>Tab_10_1_5</t>
  </si>
  <si>
    <t>Durchschnittliche Anzahl der studierten Fremdsprachen pro Schulkind in der Sekundarstufe I</t>
  </si>
  <si>
    <t>Tab_10_1_6</t>
  </si>
  <si>
    <t>Tab_10_1_6a</t>
  </si>
  <si>
    <t>Tab_10_1_6b</t>
  </si>
  <si>
    <t>Tab_10_1_7</t>
  </si>
  <si>
    <t>Tab_10_1_8</t>
  </si>
  <si>
    <t>Anteil der Bevölkerung mit mindestens einem Abschluss in der Sekundarstufe II nach Altersgruppe</t>
  </si>
  <si>
    <t>Tab_10_1_9</t>
  </si>
  <si>
    <t>Anteil der Bevölkerung mit einem Abschluss in der Tertiärstufe nach Altersgruppe</t>
  </si>
  <si>
    <t>Tab_10_1_11</t>
  </si>
  <si>
    <t>Tab_10_2_1</t>
  </si>
  <si>
    <t>Tab_10_2_2</t>
  </si>
  <si>
    <t>Tab_10_2_3</t>
  </si>
  <si>
    <t>Tab_10_2_4</t>
  </si>
  <si>
    <t>Tab_10_2_5</t>
  </si>
  <si>
    <t>Tab_10_3_1</t>
  </si>
  <si>
    <t>Tab_10_3_2</t>
  </si>
  <si>
    <t>Tab_10_3_3</t>
  </si>
  <si>
    <t>Tab_10_3_4</t>
  </si>
  <si>
    <t>Tab_10_4_1</t>
  </si>
  <si>
    <t>Tab_10_4_2</t>
  </si>
  <si>
    <t>Tab_10_4_3</t>
  </si>
  <si>
    <t>Tab_10_4_4</t>
  </si>
  <si>
    <t>Tab_10_4_5</t>
  </si>
  <si>
    <t>© Amt für Statistik am 3. März 2022 / Bildungsstatistik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</si>
</sst>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 #,##0.00_ ;_ * \-#,##0.00_ ;_ * &quot;-&quot;??_ ;_ @_ "/>
    <numFmt numFmtId="164" formatCode="0.0"/>
    <numFmt numFmtId="165" formatCode="_ * #,##0.0_ ;_ * \-#,##0.0_ ;_ * &quot;-&quot;?_ ;_ @_ "/>
    <numFmt numFmtId="166" formatCode="######0;\-######0.0__;\-__;@__\ "/>
    <numFmt numFmtId="167" formatCode="_(* #,##0.00_);_(* \(#,##0.00\);_(* &quot;-&quot;??_);_(@_)"/>
    <numFmt numFmtId="168" formatCode="_-* #,##0_-;\-* #,##0_-;_-* &quot;-&quot;_-;_-@_-"/>
    <numFmt numFmtId="169" formatCode="_ &quot;SFr.&quot;\ * #,##0.00_ ;_ &quot;SFr.&quot;\ * \-#,##0.00_ ;_ &quot;SFr.&quot;\ * &quot;-&quot;??_ ;_ @_ "/>
    <numFmt numFmtId="170" formatCode="#,###,##0.0__;\-#,###,##0.0__;\-__;@__"/>
    <numFmt numFmtId="171" formatCode="_ [$€-2]\ * #,##0.00_ ;_ [$€-2]\ * \-#,##0.00_ ;_ [$€-2]\ * &quot;-&quot;??_ "/>
    <numFmt numFmtId="172" formatCode="_ * #,##0;_ * \-#,##0;_ * &quot;-&quot;;_ @"/>
    <numFmt numFmtId="173" formatCode="##,##0;\-##,##0;&quot;-&quot;;* @"/>
    <numFmt numFmtId="174" formatCode="_-* #,##0.00_-;\-* #,##0.00_-;_-* &quot;-&quot;??_-;_-@_-"/>
    <numFmt numFmtId="175" formatCode="0.000"/>
    <numFmt numFmtId="176" formatCode="_(* #,##0_);_(* \(#,##0\);_(* &quot;-&quot;_);_(@_)"/>
    <numFmt numFmtId="177" formatCode="_-* #,##0.00\ _C_H_F_-;\-* #,##0.00\ _C_H_F_-;_-* &quot;-&quot;??\ _C_H_F_-;_-@_-"/>
    <numFmt numFmtId="178" formatCode="#\ ##0"/>
  </numFmts>
  <fonts count="208">
    <font>
      <sz val="11"/>
      <color theme="1"/>
      <name val="Calibri"/>
      <family val="2"/>
      <scheme val="minor"/>
    </font>
    <font>
      <sz val="11"/>
      <color indexed="8"/>
      <name val="Calibri"/>
      <family val="2"/>
    </font>
    <font>
      <b/>
      <sz val="12"/>
      <name val="Arial"/>
      <family val="2"/>
    </font>
    <font>
      <b/>
      <sz val="10"/>
      <name val="Arial"/>
      <family val="2"/>
    </font>
    <font>
      <sz val="10"/>
      <name val="Arial"/>
      <family val="2"/>
    </font>
    <font>
      <b/>
      <sz val="10"/>
      <color indexed="23"/>
      <name val="Arial"/>
      <family val="2"/>
    </font>
    <font>
      <b/>
      <sz val="20"/>
      <name val="Arial"/>
      <family val="2"/>
    </font>
    <font>
      <b/>
      <sz val="10"/>
      <color indexed="8"/>
      <name val="Arial"/>
      <family val="2"/>
    </font>
    <font>
      <sz val="10"/>
      <color indexed="8"/>
      <name val="Arial"/>
      <family val="2"/>
    </font>
    <font>
      <b/>
      <sz val="11"/>
      <color indexed="8"/>
      <name val="Calibri"/>
      <family val="2"/>
    </font>
    <font>
      <b/>
      <sz val="18"/>
      <color indexed="56"/>
      <name val="Cambria"/>
      <family val="2"/>
    </font>
    <font>
      <sz val="9"/>
      <color indexed="8"/>
      <name val="Arial"/>
      <family val="2"/>
    </font>
    <font>
      <sz val="9"/>
      <name val="Arial"/>
      <family val="2"/>
    </font>
    <font>
      <sz val="10"/>
      <color indexed="10"/>
      <name val="Arial"/>
      <family val="2"/>
    </font>
    <font>
      <i/>
      <sz val="10"/>
      <name val="Arial"/>
      <family val="2"/>
    </font>
    <font>
      <sz val="10"/>
      <color indexed="9"/>
      <name val="Arial"/>
      <family val="2"/>
    </font>
    <font>
      <sz val="10"/>
      <color indexed="20"/>
      <name val="Arial"/>
      <family val="2"/>
    </font>
    <font>
      <sz val="8"/>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b/>
      <sz val="8"/>
      <color indexed="12"/>
      <name val="Arial"/>
      <family val="2"/>
    </font>
    <font>
      <sz val="10"/>
      <color indexed="8"/>
      <name val="MS Sans Serif"/>
      <family val="2"/>
    </font>
    <font>
      <i/>
      <sz val="10"/>
      <color indexed="23"/>
      <name val="Arial"/>
      <family val="2"/>
    </font>
    <font>
      <sz val="8"/>
      <color indexed="8"/>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sz val="10"/>
      <color indexed="62"/>
      <name val="Arial"/>
      <family val="2"/>
    </font>
    <font>
      <sz val="8"/>
      <name val="Arial"/>
      <family val="2"/>
      <charset val="238"/>
    </font>
    <font>
      <sz val="10"/>
      <color indexed="52"/>
      <name val="Arial"/>
      <family val="2"/>
    </font>
    <font>
      <sz val="10"/>
      <color indexed="60"/>
      <name val="Arial"/>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MS Sans Serif"/>
      <family val="2"/>
    </font>
    <font>
      <b/>
      <sz val="8"/>
      <name val="Arial"/>
      <family val="2"/>
    </font>
    <font>
      <u/>
      <sz val="10"/>
      <color indexed="12"/>
      <name val="Arial"/>
      <family val="2"/>
    </font>
    <font>
      <sz val="10"/>
      <name val="Arial"/>
      <family val="2"/>
    </font>
    <font>
      <sz val="10"/>
      <name val="Arial"/>
      <family val="2"/>
    </font>
    <font>
      <sz val="11"/>
      <color indexed="8"/>
      <name val="Arial"/>
      <family val="2"/>
    </font>
    <font>
      <sz val="11"/>
      <color indexed="9"/>
      <name val="Calibri"/>
      <family val="2"/>
    </font>
    <font>
      <sz val="11"/>
      <color indexed="9"/>
      <name val="Arial"/>
      <family val="2"/>
    </font>
    <font>
      <b/>
      <sz val="11"/>
      <color indexed="63"/>
      <name val="Calibri"/>
      <family val="2"/>
    </font>
    <font>
      <b/>
      <sz val="11"/>
      <color indexed="63"/>
      <name val="Arial"/>
      <family val="2"/>
    </font>
    <font>
      <b/>
      <sz val="11"/>
      <color indexed="52"/>
      <name val="Calibri"/>
      <family val="2"/>
    </font>
    <font>
      <sz val="11"/>
      <color indexed="62"/>
      <name val="Calibri"/>
      <family val="2"/>
    </font>
    <font>
      <sz val="11"/>
      <color indexed="62"/>
      <name val="Arial"/>
      <family val="2"/>
    </font>
    <font>
      <b/>
      <sz val="11"/>
      <color indexed="8"/>
      <name val="Arial"/>
      <family val="2"/>
    </font>
    <font>
      <i/>
      <sz val="11"/>
      <color indexed="23"/>
      <name val="Calibri"/>
      <family val="2"/>
    </font>
    <font>
      <i/>
      <sz val="11"/>
      <color indexed="23"/>
      <name val="Arial"/>
      <family val="2"/>
    </font>
    <font>
      <sz val="11"/>
      <color indexed="17"/>
      <name val="Calibri"/>
      <family val="2"/>
    </font>
    <font>
      <sz val="11"/>
      <color indexed="17"/>
      <name val="Arial"/>
      <family val="2"/>
    </font>
    <font>
      <sz val="11"/>
      <color indexed="60"/>
      <name val="Calibri"/>
      <family val="2"/>
    </font>
    <font>
      <sz val="11"/>
      <color indexed="20"/>
      <name val="Calibri"/>
      <family val="2"/>
    </font>
    <font>
      <sz val="11"/>
      <color indexed="20"/>
      <name val="Arial"/>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sz val="11"/>
      <color indexed="10"/>
      <name val="Arial"/>
      <family val="2"/>
    </font>
    <font>
      <b/>
      <sz val="11"/>
      <color indexed="9"/>
      <name val="Calibri"/>
      <family val="2"/>
    </font>
    <font>
      <b/>
      <sz val="11"/>
      <color indexed="9"/>
      <name val="Arial"/>
      <family val="2"/>
    </font>
    <font>
      <b/>
      <sz val="11"/>
      <color indexed="10"/>
      <name val="Arial"/>
      <family val="2"/>
    </font>
    <font>
      <sz val="11"/>
      <color indexed="19"/>
      <name val="Arial"/>
      <family val="2"/>
    </font>
    <font>
      <b/>
      <sz val="18"/>
      <color indexed="62"/>
      <name val="Cambria"/>
      <family val="2"/>
    </font>
    <font>
      <b/>
      <sz val="15"/>
      <color indexed="62"/>
      <name val="Arial"/>
      <family val="2"/>
    </font>
    <font>
      <b/>
      <sz val="13"/>
      <color indexed="62"/>
      <name val="Arial"/>
      <family val="2"/>
    </font>
    <font>
      <b/>
      <sz val="11"/>
      <color indexed="62"/>
      <name val="Arial"/>
      <family val="2"/>
    </font>
    <font>
      <sz val="10"/>
      <name val="Tahoma"/>
      <family val="2"/>
    </font>
    <font>
      <sz val="12"/>
      <name val="Times New Roman"/>
      <family val="1"/>
    </font>
    <font>
      <u/>
      <sz val="10"/>
      <color indexed="12"/>
      <name val="Arial"/>
      <family val="2"/>
    </font>
    <font>
      <sz val="12"/>
      <name val="Arial"/>
      <family val="2"/>
    </font>
    <font>
      <sz val="11"/>
      <color indexed="14"/>
      <name val="Calibri"/>
      <family val="2"/>
    </font>
    <font>
      <b/>
      <sz val="15"/>
      <color indexed="62"/>
      <name val="Calibri"/>
      <family val="2"/>
    </font>
    <font>
      <b/>
      <sz val="13"/>
      <color indexed="62"/>
      <name val="Calibri"/>
      <family val="2"/>
    </font>
    <font>
      <b/>
      <sz val="11"/>
      <color indexed="62"/>
      <name val="Calibri"/>
      <family val="2"/>
    </font>
    <font>
      <sz val="10"/>
      <name val="Arial"/>
      <family val="2"/>
    </font>
    <font>
      <sz val="11"/>
      <color indexed="8"/>
      <name val="Calibri"/>
      <family val="2"/>
    </font>
    <font>
      <sz val="11"/>
      <color indexed="8"/>
      <name val="Arial"/>
      <family val="2"/>
    </font>
    <font>
      <sz val="11"/>
      <color indexed="8"/>
      <name val="Frutiger LT Pro 55 Standard"/>
      <family val="2"/>
    </font>
    <font>
      <b/>
      <sz val="11"/>
      <color indexed="8"/>
      <name val="Calibri"/>
      <family val="2"/>
    </font>
    <font>
      <sz val="11"/>
      <color indexed="8"/>
      <name val="Calibri"/>
      <family val="2"/>
    </font>
    <font>
      <sz val="10"/>
      <color indexed="8"/>
      <name val="Arial"/>
      <family val="2"/>
    </font>
    <font>
      <b/>
      <sz val="10"/>
      <color indexed="8"/>
      <name val="Arial"/>
      <family val="2"/>
    </font>
    <font>
      <sz val="11"/>
      <name val="Calibri"/>
      <family val="2"/>
    </font>
    <font>
      <sz val="10"/>
      <color indexed="8"/>
      <name val="Calibri"/>
      <family val="2"/>
    </font>
    <font>
      <sz val="10"/>
      <name val="Calibri"/>
      <family val="2"/>
    </font>
    <font>
      <sz val="12"/>
      <name val="MetaPlusNormal"/>
    </font>
    <font>
      <u/>
      <sz val="12"/>
      <color indexed="12"/>
      <name val="MetaPlusNormal"/>
    </font>
    <font>
      <sz val="10"/>
      <name val="Verdana"/>
      <family val="2"/>
    </font>
    <font>
      <sz val="10"/>
      <name val="Arial"/>
      <family val="2"/>
    </font>
    <font>
      <u/>
      <sz val="10"/>
      <name val="Arial"/>
      <family val="2"/>
    </font>
    <font>
      <sz val="10"/>
      <name val="Arial"/>
      <family val="2"/>
    </font>
    <font>
      <sz val="11"/>
      <color indexed="8"/>
      <name val="Calibri"/>
      <family val="2"/>
    </font>
    <font>
      <sz val="11"/>
      <color indexed="8"/>
      <name val="Arial"/>
      <family val="2"/>
    </font>
    <font>
      <sz val="11"/>
      <color indexed="8"/>
      <name val="Frutiger LT Pro 55 Standard"/>
      <family val="2"/>
    </font>
    <font>
      <sz val="11"/>
      <color indexed="8"/>
      <name val="Calibri"/>
      <family val="2"/>
    </font>
    <font>
      <sz val="10"/>
      <color indexed="8"/>
      <name val="Arial"/>
      <family val="2"/>
    </font>
    <font>
      <b/>
      <sz val="11"/>
      <color indexed="10"/>
      <name val="Calibri"/>
      <family val="2"/>
    </font>
    <font>
      <sz val="10"/>
      <name val="Calibri"/>
      <family val="2"/>
    </font>
    <font>
      <sz val="10"/>
      <color indexed="8"/>
      <name val="Calibri"/>
      <family val="2"/>
    </font>
    <font>
      <u/>
      <sz val="11"/>
      <color indexed="8"/>
      <name val="Calibri"/>
      <family val="2"/>
    </font>
    <font>
      <sz val="11"/>
      <name val="Calibri"/>
      <family val="2"/>
    </font>
    <font>
      <b/>
      <sz val="10"/>
      <color indexed="10"/>
      <name val="Arial"/>
      <family val="2"/>
    </font>
    <font>
      <sz val="11"/>
      <name val="Arial"/>
      <family val="2"/>
    </font>
    <font>
      <sz val="10"/>
      <name val="MS Sans"/>
    </font>
    <font>
      <sz val="10"/>
      <name val="Times New Roman"/>
      <family val="1"/>
    </font>
    <font>
      <u/>
      <sz val="8"/>
      <color indexed="12"/>
      <name val="Arial"/>
      <family val="2"/>
    </font>
    <font>
      <u/>
      <sz val="10"/>
      <color indexed="12"/>
      <name val="Arial"/>
      <family val="2"/>
    </font>
    <font>
      <sz val="11"/>
      <color indexed="8"/>
      <name val="Calibri"/>
      <family val="2"/>
    </font>
    <font>
      <sz val="11"/>
      <color indexed="8"/>
      <name val="Arial"/>
      <family val="2"/>
    </font>
    <font>
      <sz val="11"/>
      <color indexed="8"/>
      <name val="Frutiger LT Pro 55 Standard"/>
      <family val="2"/>
    </font>
    <font>
      <sz val="11"/>
      <color indexed="8"/>
      <name val="Calibri"/>
      <family val="2"/>
    </font>
    <font>
      <sz val="8"/>
      <color indexed="8"/>
      <name val="Arial"/>
      <family val="2"/>
    </font>
    <font>
      <sz val="11"/>
      <color theme="1"/>
      <name val="Calibri"/>
      <family val="2"/>
      <scheme val="minor"/>
    </font>
    <font>
      <sz val="11"/>
      <color theme="1"/>
      <name val="Arial"/>
      <family val="2"/>
    </font>
    <font>
      <sz val="11"/>
      <color theme="1"/>
      <name val="Frutiger LT Pro 55 Standard"/>
      <family val="2"/>
    </font>
    <font>
      <sz val="10"/>
      <color theme="1"/>
      <name val="Arial"/>
      <family val="2"/>
    </font>
    <font>
      <sz val="11"/>
      <color theme="0"/>
      <name val="Calibri"/>
      <family val="2"/>
      <scheme val="minor"/>
    </font>
    <font>
      <sz val="11"/>
      <color theme="0"/>
      <name val="Arial"/>
      <family val="2"/>
    </font>
    <font>
      <sz val="10"/>
      <color theme="0"/>
      <name val="Arial"/>
      <family val="2"/>
    </font>
    <font>
      <sz val="11"/>
      <color theme="0"/>
      <name val="Frutiger LT Pro 55 Standard"/>
      <family val="2"/>
    </font>
    <font>
      <b/>
      <sz val="11"/>
      <color rgb="FF3F3F3F"/>
      <name val="Calibri"/>
      <family val="2"/>
      <scheme val="minor"/>
    </font>
    <font>
      <b/>
      <sz val="11"/>
      <color rgb="FF3F3F3F"/>
      <name val="Arial"/>
      <family val="2"/>
    </font>
    <font>
      <b/>
      <sz val="10"/>
      <color rgb="FF3F3F3F"/>
      <name val="Arial"/>
      <family val="2"/>
    </font>
    <font>
      <b/>
      <sz val="11"/>
      <color rgb="FF3F3F3F"/>
      <name val="Frutiger LT Pro 55 Standard"/>
      <family val="2"/>
    </font>
    <font>
      <b/>
      <sz val="11"/>
      <color rgb="FFFA7D00"/>
      <name val="Calibri"/>
      <family val="2"/>
      <scheme val="minor"/>
    </font>
    <font>
      <b/>
      <sz val="11"/>
      <color rgb="FFFA7D00"/>
      <name val="Arial"/>
      <family val="2"/>
    </font>
    <font>
      <b/>
      <sz val="10"/>
      <color rgb="FFFA7D00"/>
      <name val="Arial"/>
      <family val="2"/>
    </font>
    <font>
      <b/>
      <sz val="11"/>
      <color rgb="FFFA7D00"/>
      <name val="Frutiger LT Pro 55 Standard"/>
      <family val="2"/>
    </font>
    <font>
      <u/>
      <sz val="11"/>
      <color rgb="FF800080"/>
      <name val="Calibri"/>
      <family val="2"/>
      <scheme val="minor"/>
    </font>
    <font>
      <u/>
      <sz val="11"/>
      <color rgb="FF800080"/>
      <name val="Frutiger LT Pro 55 Standard"/>
      <family val="2"/>
    </font>
    <font>
      <sz val="11"/>
      <color rgb="FF3F3F76"/>
      <name val="Calibri"/>
      <family val="2"/>
      <scheme val="minor"/>
    </font>
    <font>
      <sz val="11"/>
      <color rgb="FF3F3F76"/>
      <name val="Arial"/>
      <family val="2"/>
    </font>
    <font>
      <sz val="10"/>
      <color rgb="FF3F3F76"/>
      <name val="Arial"/>
      <family val="2"/>
    </font>
    <font>
      <sz val="11"/>
      <color rgb="FF3F3F76"/>
      <name val="Frutiger LT Pro 55 Standard"/>
      <family val="2"/>
    </font>
    <font>
      <b/>
      <sz val="11"/>
      <color theme="1"/>
      <name val="Calibri"/>
      <family val="2"/>
      <scheme val="minor"/>
    </font>
    <font>
      <b/>
      <sz val="11"/>
      <color theme="1"/>
      <name val="Arial"/>
      <family val="2"/>
    </font>
    <font>
      <b/>
      <sz val="10"/>
      <color theme="1"/>
      <name val="Arial"/>
      <family val="2"/>
    </font>
    <font>
      <b/>
      <sz val="11"/>
      <color theme="1"/>
      <name val="Frutiger LT Pro 55 Standard"/>
      <family val="2"/>
    </font>
    <font>
      <i/>
      <sz val="11"/>
      <color rgb="FF7F7F7F"/>
      <name val="Calibri"/>
      <family val="2"/>
      <scheme val="minor"/>
    </font>
    <font>
      <i/>
      <sz val="11"/>
      <color rgb="FF7F7F7F"/>
      <name val="Arial"/>
      <family val="2"/>
    </font>
    <font>
      <i/>
      <sz val="10"/>
      <color rgb="FF7F7F7F"/>
      <name val="Arial"/>
      <family val="2"/>
    </font>
    <font>
      <i/>
      <sz val="11"/>
      <color rgb="FF7F7F7F"/>
      <name val="Frutiger LT Pro 55 Standard"/>
      <family val="2"/>
    </font>
    <font>
      <sz val="11"/>
      <color rgb="FF006100"/>
      <name val="Calibri"/>
      <family val="2"/>
      <scheme val="minor"/>
    </font>
    <font>
      <sz val="11"/>
      <color rgb="FF006100"/>
      <name val="Arial"/>
      <family val="2"/>
    </font>
    <font>
      <sz val="10"/>
      <color rgb="FF006100"/>
      <name val="Arial"/>
      <family val="2"/>
    </font>
    <font>
      <sz val="11"/>
      <color rgb="FF006100"/>
      <name val="Frutiger LT Pro 55 Standard"/>
      <family val="2"/>
    </font>
    <font>
      <u/>
      <sz val="11"/>
      <color rgb="FF0000FF"/>
      <name val="Calibri"/>
      <family val="2"/>
      <scheme val="minor"/>
    </font>
    <font>
      <u/>
      <sz val="11"/>
      <color rgb="FF0000FF"/>
      <name val="Frutiger LT Pro 55 Standard"/>
      <family val="2"/>
    </font>
    <font>
      <u/>
      <sz val="10"/>
      <color theme="10"/>
      <name val="Arial"/>
      <family val="2"/>
    </font>
    <font>
      <u/>
      <sz val="11"/>
      <color theme="10"/>
      <name val="Calibri"/>
      <family val="2"/>
      <scheme val="minor"/>
    </font>
    <font>
      <u/>
      <sz val="11"/>
      <color theme="10"/>
      <name val="Arial"/>
      <family val="2"/>
    </font>
    <font>
      <sz val="11"/>
      <color rgb="FF9C6500"/>
      <name val="Calibri"/>
      <family val="2"/>
      <scheme val="minor"/>
    </font>
    <font>
      <sz val="10"/>
      <color rgb="FF9C6500"/>
      <name val="Arial"/>
      <family val="2"/>
    </font>
    <font>
      <sz val="11"/>
      <color rgb="FF9C6500"/>
      <name val="Frutiger LT Pro 55 Standard"/>
      <family val="2"/>
    </font>
    <font>
      <sz val="11"/>
      <color rgb="FF9C6500"/>
      <name val="Arial"/>
      <family val="2"/>
    </font>
    <font>
      <sz val="11"/>
      <color rgb="FF9C0006"/>
      <name val="Calibri"/>
      <family val="2"/>
      <scheme val="minor"/>
    </font>
    <font>
      <sz val="11"/>
      <color rgb="FF9C0006"/>
      <name val="Arial"/>
      <family val="2"/>
    </font>
    <font>
      <sz val="10"/>
      <color rgb="FF9C0006"/>
      <name val="Arial"/>
      <family val="2"/>
    </font>
    <font>
      <sz val="11"/>
      <color rgb="FF9C0006"/>
      <name val="Frutiger LT Pro 55 Standard"/>
      <family val="2"/>
    </font>
    <font>
      <sz val="10.5"/>
      <color rgb="FFFFFFFF"/>
      <name val="Arial"/>
      <family val="2"/>
    </font>
    <font>
      <b/>
      <sz val="14"/>
      <color theme="1"/>
      <name val="Arial"/>
      <family val="2"/>
    </font>
    <font>
      <sz val="10"/>
      <color rgb="FF000000"/>
      <name val="Arial"/>
      <family val="2"/>
    </font>
    <font>
      <sz val="10.5"/>
      <color theme="1"/>
      <name val="Arial"/>
      <family val="2"/>
    </font>
    <font>
      <sz val="12"/>
      <color theme="1"/>
      <name val="Calibri"/>
      <family val="2"/>
    </font>
    <font>
      <sz val="11"/>
      <color theme="1"/>
      <name val="Calibri"/>
      <family val="2"/>
    </font>
    <font>
      <sz val="11"/>
      <color rgb="FF000000"/>
      <name val="Calibri"/>
      <family val="2"/>
    </font>
    <font>
      <sz val="11"/>
      <color rgb="FF000000"/>
      <name val="Calibri"/>
      <family val="2"/>
      <scheme val="minor"/>
    </font>
    <font>
      <b/>
      <sz val="18"/>
      <color theme="3"/>
      <name val="Cambria"/>
      <family val="2"/>
      <scheme val="major"/>
    </font>
    <font>
      <b/>
      <sz val="15"/>
      <color theme="3"/>
      <name val="Calibri"/>
      <family val="2"/>
      <scheme val="minor"/>
    </font>
    <font>
      <b/>
      <sz val="15"/>
      <color theme="3"/>
      <name val="Arial"/>
      <family val="2"/>
    </font>
    <font>
      <b/>
      <sz val="15"/>
      <color theme="3"/>
      <name val="Frutiger LT Pro 55 Standard"/>
      <family val="2"/>
    </font>
    <font>
      <b/>
      <sz val="13"/>
      <color theme="3"/>
      <name val="Calibri"/>
      <family val="2"/>
      <scheme val="minor"/>
    </font>
    <font>
      <b/>
      <sz val="13"/>
      <color theme="3"/>
      <name val="Arial"/>
      <family val="2"/>
    </font>
    <font>
      <b/>
      <sz val="13"/>
      <color theme="3"/>
      <name val="Frutiger LT Pro 55 Standard"/>
      <family val="2"/>
    </font>
    <font>
      <b/>
      <sz val="11"/>
      <color theme="3"/>
      <name val="Calibri"/>
      <family val="2"/>
      <scheme val="minor"/>
    </font>
    <font>
      <b/>
      <sz val="11"/>
      <color theme="3"/>
      <name val="Arial"/>
      <family val="2"/>
    </font>
    <font>
      <b/>
      <sz val="11"/>
      <color theme="3"/>
      <name val="Frutiger LT Pro 55 Standard"/>
      <family val="2"/>
    </font>
    <font>
      <sz val="18"/>
      <color theme="3"/>
      <name val="Cambria"/>
      <family val="2"/>
      <scheme val="major"/>
    </font>
    <font>
      <sz val="11"/>
      <color rgb="FFFA7D00"/>
      <name val="Calibri"/>
      <family val="2"/>
      <scheme val="minor"/>
    </font>
    <font>
      <sz val="11"/>
      <color rgb="FFFA7D00"/>
      <name val="Arial"/>
      <family val="2"/>
    </font>
    <font>
      <sz val="10"/>
      <color rgb="FFFA7D00"/>
      <name val="Arial"/>
      <family val="2"/>
    </font>
    <font>
      <sz val="11"/>
      <color rgb="FFFA7D00"/>
      <name val="Frutiger LT Pro 55 Standard"/>
      <family val="2"/>
    </font>
    <font>
      <sz val="11"/>
      <color rgb="FFFF0000"/>
      <name val="Calibri"/>
      <family val="2"/>
      <scheme val="minor"/>
    </font>
    <font>
      <sz val="11"/>
      <color rgb="FFFF0000"/>
      <name val="Arial"/>
      <family val="2"/>
    </font>
    <font>
      <sz val="10"/>
      <color rgb="FFFF0000"/>
      <name val="Arial"/>
      <family val="2"/>
    </font>
    <font>
      <sz val="11"/>
      <color rgb="FFFF0000"/>
      <name val="Frutiger LT Pro 55 Standard"/>
      <family val="2"/>
    </font>
    <font>
      <b/>
      <sz val="11"/>
      <color theme="0"/>
      <name val="Calibri"/>
      <family val="2"/>
      <scheme val="minor"/>
    </font>
    <font>
      <b/>
      <sz val="11"/>
      <color theme="0"/>
      <name val="Arial"/>
      <family val="2"/>
    </font>
    <font>
      <b/>
      <sz val="10"/>
      <color theme="0"/>
      <name val="Arial"/>
      <family val="2"/>
    </font>
    <font>
      <b/>
      <sz val="11"/>
      <color theme="0"/>
      <name val="Frutiger LT Pro 55 Standard"/>
      <family val="2"/>
    </font>
    <font>
      <sz val="11"/>
      <name val="Calibri"/>
      <family val="2"/>
      <scheme val="minor"/>
    </font>
    <font>
      <u/>
      <sz val="11"/>
      <color theme="1"/>
      <name val="Calibri"/>
      <family val="2"/>
      <scheme val="minor"/>
    </font>
    <font>
      <b/>
      <sz val="12"/>
      <color theme="1"/>
      <name val="Calibri"/>
      <family val="2"/>
      <scheme val="minor"/>
    </font>
    <font>
      <u/>
      <sz val="10"/>
      <color indexed="8"/>
      <name val="Arial"/>
      <family val="2"/>
    </font>
    <font>
      <u/>
      <sz val="11"/>
      <name val="Calibri"/>
      <family val="2"/>
      <scheme val="minor"/>
    </font>
    <font>
      <sz val="8"/>
      <color theme="1"/>
      <name val="Arial"/>
      <family val="2"/>
    </font>
    <font>
      <u/>
      <sz val="8"/>
      <color theme="3" tint="0.39997558519241921"/>
      <name val="Arial"/>
      <family val="2"/>
    </font>
    <font>
      <u/>
      <sz val="8"/>
      <color theme="1"/>
      <name val="Arial"/>
      <family val="2"/>
    </font>
    <font>
      <sz val="10"/>
      <color theme="0" tint="-0.499984740745262"/>
      <name val="Arial"/>
      <family val="2"/>
    </font>
  </fonts>
  <fills count="67">
    <fill>
      <patternFill patternType="none"/>
    </fill>
    <fill>
      <patternFill patternType="gray125"/>
    </fill>
    <fill>
      <patternFill patternType="solid">
        <fgColor indexed="31"/>
      </patternFill>
    </fill>
    <fill>
      <patternFill patternType="solid">
        <fgColor indexed="9"/>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55"/>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6"/>
      </patternFill>
    </fill>
    <fill>
      <patternFill patternType="solid">
        <fgColor indexed="10"/>
      </patternFill>
    </fill>
    <fill>
      <patternFill patternType="solid">
        <fgColor indexed="57"/>
      </patternFill>
    </fill>
    <fill>
      <patternFill patternType="solid">
        <fgColor indexed="54"/>
      </patternFill>
    </fill>
    <fill>
      <patternFill patternType="solid">
        <fgColor indexed="19"/>
      </patternFill>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009645"/>
        <bgColor indexed="64"/>
      </patternFill>
    </fill>
    <fill>
      <patternFill patternType="solid">
        <fgColor rgb="FFA5A5A5"/>
      </patternFill>
    </fill>
    <fill>
      <patternFill patternType="solid">
        <fgColor theme="9" tint="0.39997558519241921"/>
        <bgColor indexed="64"/>
      </patternFill>
    </fill>
  </fills>
  <borders count="44">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style="thin">
        <color indexed="49"/>
      </top>
      <bottom style="double">
        <color indexed="49"/>
      </bottom>
      <diagonal/>
    </border>
    <border>
      <left/>
      <right/>
      <top style="thin">
        <color indexed="56"/>
      </top>
      <bottom style="double">
        <color indexed="56"/>
      </bottom>
      <diagonal/>
    </border>
    <border>
      <left/>
      <right/>
      <top/>
      <bottom style="thick">
        <color indexed="62"/>
      </bottom>
      <diagonal/>
    </border>
    <border>
      <left/>
      <right/>
      <top/>
      <bottom style="thick">
        <color indexed="56"/>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52"/>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indexed="49"/>
      </bottom>
      <diagonal/>
    </border>
    <border>
      <left/>
      <right/>
      <top/>
      <bottom style="medium">
        <color indexed="49"/>
      </bottom>
      <diagonal/>
    </border>
    <border>
      <left/>
      <right/>
      <top style="thin">
        <color indexed="64"/>
      </top>
      <bottom/>
      <diagonal/>
    </border>
    <border>
      <left/>
      <right/>
      <top style="thin">
        <color indexed="64"/>
      </top>
      <bottom style="thin">
        <color indexed="53"/>
      </bottom>
      <diagonal/>
    </border>
    <border>
      <left/>
      <right/>
      <top style="thin">
        <color indexed="53"/>
      </top>
      <bottom style="thin">
        <color indexed="53"/>
      </bottom>
      <diagonal/>
    </border>
    <border>
      <left/>
      <right/>
      <top style="thin">
        <color indexed="53"/>
      </top>
      <bottom/>
      <diagonal/>
    </border>
    <border>
      <left/>
      <right/>
      <top/>
      <bottom style="thin">
        <color indexed="53"/>
      </bottom>
      <diagonal/>
    </border>
    <border>
      <left/>
      <right/>
      <top style="thin">
        <color indexed="8"/>
      </top>
      <bottom/>
      <diagonal/>
    </border>
    <border>
      <left/>
      <right/>
      <top style="thin">
        <color indexed="8"/>
      </top>
      <bottom style="thin">
        <color indexed="53"/>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n">
        <color theme="9" tint="-0.249977111117893"/>
      </bottom>
      <diagonal/>
    </border>
    <border>
      <left/>
      <right/>
      <top style="thin">
        <color theme="9" tint="-0.249977111117893"/>
      </top>
      <bottom/>
      <diagonal/>
    </border>
  </borders>
  <cellStyleXfs count="2685">
    <xf numFmtId="0" fontId="0" fillId="0" borderId="0"/>
    <xf numFmtId="0" fontId="121" fillId="34" borderId="0" applyNumberFormat="0" applyBorder="0" applyAlignment="0" applyProtection="0"/>
    <xf numFmtId="0" fontId="122" fillId="34" borderId="0" applyNumberFormat="0" applyBorder="0" applyAlignment="0" applyProtection="0"/>
    <xf numFmtId="0" fontId="121" fillId="34" borderId="0" applyNumberFormat="0" applyBorder="0" applyAlignment="0" applyProtection="0"/>
    <xf numFmtId="0" fontId="121" fillId="34" borderId="0" applyNumberFormat="0" applyBorder="0" applyAlignment="0" applyProtection="0"/>
    <xf numFmtId="0" fontId="123" fillId="34" borderId="0" applyNumberFormat="0" applyBorder="0" applyAlignment="0" applyProtection="0"/>
    <xf numFmtId="0" fontId="121" fillId="34" borderId="0" applyNumberFormat="0" applyBorder="0" applyAlignment="0" applyProtection="0"/>
    <xf numFmtId="0" fontId="121" fillId="34" borderId="0" applyNumberFormat="0" applyBorder="0" applyAlignment="0" applyProtection="0"/>
    <xf numFmtId="0" fontId="121" fillId="34" borderId="0" applyNumberFormat="0" applyBorder="0" applyAlignment="0" applyProtection="0"/>
    <xf numFmtId="0" fontId="1" fillId="3" borderId="0" applyNumberFormat="0" applyBorder="0" applyAlignment="0" applyProtection="0"/>
    <xf numFmtId="0" fontId="121" fillId="34" borderId="0" applyNumberFormat="0" applyBorder="0" applyAlignment="0" applyProtection="0"/>
    <xf numFmtId="0" fontId="121" fillId="34" borderId="0" applyNumberFormat="0" applyBorder="0" applyAlignment="0" applyProtection="0"/>
    <xf numFmtId="0" fontId="121" fillId="34" borderId="0" applyNumberFormat="0" applyBorder="0" applyAlignment="0" applyProtection="0"/>
    <xf numFmtId="0" fontId="121" fillId="34" borderId="0" applyNumberFormat="0" applyBorder="0" applyAlignment="0" applyProtection="0"/>
    <xf numFmtId="0" fontId="124" fillId="34" borderId="0" applyNumberFormat="0" applyBorder="0" applyAlignment="0" applyProtection="0"/>
    <xf numFmtId="0" fontId="121" fillId="34" borderId="0" applyNumberFormat="0" applyBorder="0" applyAlignment="0" applyProtection="0"/>
    <xf numFmtId="0" fontId="121" fillId="34" borderId="0" applyNumberFormat="0" applyBorder="0" applyAlignment="0" applyProtection="0"/>
    <xf numFmtId="0" fontId="121" fillId="34" borderId="0" applyNumberFormat="0" applyBorder="0" applyAlignment="0" applyProtection="0"/>
    <xf numFmtId="0" fontId="121" fillId="34" borderId="0" applyNumberFormat="0" applyBorder="0" applyAlignment="0" applyProtection="0"/>
    <xf numFmtId="0" fontId="121" fillId="34" borderId="0" applyNumberFormat="0" applyBorder="0" applyAlignment="0" applyProtection="0"/>
    <xf numFmtId="0" fontId="121" fillId="34" borderId="0" applyNumberFormat="0" applyBorder="0" applyAlignment="0" applyProtection="0"/>
    <xf numFmtId="0" fontId="121" fillId="34" borderId="0" applyNumberFormat="0" applyBorder="0" applyAlignment="0" applyProtection="0"/>
    <xf numFmtId="0" fontId="121" fillId="34" borderId="0" applyNumberFormat="0" applyBorder="0" applyAlignment="0" applyProtection="0"/>
    <xf numFmtId="0" fontId="121" fillId="34" borderId="0" applyNumberFormat="0" applyBorder="0" applyAlignment="0" applyProtection="0"/>
    <xf numFmtId="0" fontId="121" fillId="34" borderId="0" applyNumberFormat="0" applyBorder="0" applyAlignment="0" applyProtection="0"/>
    <xf numFmtId="0" fontId="121" fillId="34" borderId="0" applyNumberFormat="0" applyBorder="0" applyAlignment="0" applyProtection="0"/>
    <xf numFmtId="0" fontId="121" fillId="34" borderId="0" applyNumberFormat="0" applyBorder="0" applyAlignment="0" applyProtection="0"/>
    <xf numFmtId="0" fontId="121" fillId="34" borderId="0" applyNumberFormat="0" applyBorder="0" applyAlignment="0" applyProtection="0"/>
    <xf numFmtId="0" fontId="121" fillId="34" borderId="0" applyNumberFormat="0" applyBorder="0" applyAlignment="0" applyProtection="0"/>
    <xf numFmtId="0" fontId="121" fillId="34" borderId="0" applyNumberFormat="0" applyBorder="0" applyAlignment="0" applyProtection="0"/>
    <xf numFmtId="0" fontId="121" fillId="34" borderId="0" applyNumberFormat="0" applyBorder="0" applyAlignment="0" applyProtection="0"/>
    <xf numFmtId="0" fontId="121" fillId="34" borderId="0" applyNumberFormat="0" applyBorder="0" applyAlignment="0" applyProtection="0"/>
    <xf numFmtId="0" fontId="121" fillId="34" borderId="0" applyNumberFormat="0" applyBorder="0" applyAlignment="0" applyProtection="0"/>
    <xf numFmtId="0" fontId="121" fillId="34" borderId="0" applyNumberFormat="0" applyBorder="0" applyAlignment="0" applyProtection="0"/>
    <xf numFmtId="0" fontId="121" fillId="34" borderId="0" applyNumberFormat="0" applyBorder="0" applyAlignment="0" applyProtection="0"/>
    <xf numFmtId="0" fontId="121" fillId="34" borderId="0" applyNumberFormat="0" applyBorder="0" applyAlignment="0" applyProtection="0"/>
    <xf numFmtId="0" fontId="8" fillId="4" borderId="0" applyNumberFormat="0" applyBorder="0" applyAlignment="0" applyProtection="0"/>
    <xf numFmtId="0" fontId="121" fillId="34" borderId="0" applyNumberFormat="0" applyBorder="0" applyAlignment="0" applyProtection="0"/>
    <xf numFmtId="0" fontId="121" fillId="34" borderId="0" applyNumberFormat="0" applyBorder="0" applyAlignment="0" applyProtection="0"/>
    <xf numFmtId="0" fontId="121" fillId="34" borderId="0" applyNumberFormat="0" applyBorder="0" applyAlignment="0" applyProtection="0"/>
    <xf numFmtId="0" fontId="121" fillId="34" borderId="0" applyNumberFormat="0" applyBorder="0" applyAlignment="0" applyProtection="0"/>
    <xf numFmtId="0" fontId="121" fillId="34" borderId="0" applyNumberFormat="0" applyBorder="0" applyAlignment="0" applyProtection="0"/>
    <xf numFmtId="0" fontId="121" fillId="34" borderId="0" applyNumberFormat="0" applyBorder="0" applyAlignment="0" applyProtection="0"/>
    <xf numFmtId="0" fontId="121" fillId="34" borderId="0" applyNumberFormat="0" applyBorder="0" applyAlignment="0" applyProtection="0"/>
    <xf numFmtId="0" fontId="122" fillId="34" borderId="0" applyNumberFormat="0" applyBorder="0" applyAlignment="0" applyProtection="0"/>
    <xf numFmtId="0" fontId="121" fillId="34" borderId="0" applyNumberFormat="0" applyBorder="0" applyAlignment="0" applyProtection="0"/>
    <xf numFmtId="0" fontId="121" fillId="34" borderId="0" applyNumberFormat="0" applyBorder="0" applyAlignment="0" applyProtection="0"/>
    <xf numFmtId="0" fontId="121" fillId="34" borderId="0" applyNumberFormat="0" applyBorder="0" applyAlignment="0" applyProtection="0"/>
    <xf numFmtId="0" fontId="121" fillId="34" borderId="0" applyNumberFormat="0" applyBorder="0" applyAlignment="0" applyProtection="0"/>
    <xf numFmtId="0" fontId="121" fillId="34" borderId="0" applyNumberFormat="0" applyBorder="0" applyAlignment="0" applyProtection="0"/>
    <xf numFmtId="0" fontId="121" fillId="34" borderId="0" applyNumberFormat="0" applyBorder="0" applyAlignment="0" applyProtection="0"/>
    <xf numFmtId="0" fontId="121" fillId="34" borderId="0" applyNumberFormat="0" applyBorder="0" applyAlignment="0" applyProtection="0"/>
    <xf numFmtId="0" fontId="121" fillId="34" borderId="0" applyNumberFormat="0" applyBorder="0" applyAlignment="0" applyProtection="0"/>
    <xf numFmtId="0" fontId="121" fillId="34" borderId="0" applyNumberFormat="0" applyBorder="0" applyAlignment="0" applyProtection="0"/>
    <xf numFmtId="0" fontId="121" fillId="34" borderId="0" applyNumberFormat="0" applyBorder="0" applyAlignment="0" applyProtection="0"/>
    <xf numFmtId="0" fontId="121" fillId="34" borderId="0" applyNumberFormat="0" applyBorder="0" applyAlignment="0" applyProtection="0"/>
    <xf numFmtId="0" fontId="121" fillId="34" borderId="0" applyNumberFormat="0" applyBorder="0" applyAlignment="0" applyProtection="0"/>
    <xf numFmtId="0" fontId="121" fillId="34" borderId="0" applyNumberFormat="0" applyBorder="0" applyAlignment="0" applyProtection="0"/>
    <xf numFmtId="0" fontId="121" fillId="34" borderId="0" applyNumberFormat="0" applyBorder="0" applyAlignment="0" applyProtection="0"/>
    <xf numFmtId="0" fontId="8" fillId="4" borderId="0" applyNumberFormat="0" applyBorder="0" applyAlignment="0" applyProtection="0"/>
    <xf numFmtId="0" fontId="123" fillId="34" borderId="0" applyNumberFormat="0" applyBorder="0" applyAlignment="0" applyProtection="0"/>
    <xf numFmtId="0" fontId="121" fillId="34" borderId="0" applyNumberFormat="0" applyBorder="0" applyAlignment="0" applyProtection="0"/>
    <xf numFmtId="0" fontId="121" fillId="34" borderId="0" applyNumberFormat="0" applyBorder="0" applyAlignment="0" applyProtection="0"/>
    <xf numFmtId="0" fontId="121" fillId="34" borderId="0" applyNumberFormat="0" applyBorder="0" applyAlignment="0" applyProtection="0"/>
    <xf numFmtId="0" fontId="121" fillId="35" borderId="0" applyNumberFormat="0" applyBorder="0" applyAlignment="0" applyProtection="0"/>
    <xf numFmtId="0" fontId="122" fillId="35" borderId="0" applyNumberFormat="0" applyBorder="0" applyAlignment="0" applyProtection="0"/>
    <xf numFmtId="0" fontId="121" fillId="35" borderId="0" applyNumberFormat="0" applyBorder="0" applyAlignment="0" applyProtection="0"/>
    <xf numFmtId="0" fontId="121" fillId="35" borderId="0" applyNumberFormat="0" applyBorder="0" applyAlignment="0" applyProtection="0"/>
    <xf numFmtId="0" fontId="123" fillId="35" borderId="0" applyNumberFormat="0" applyBorder="0" applyAlignment="0" applyProtection="0"/>
    <xf numFmtId="0" fontId="121" fillId="35" borderId="0" applyNumberFormat="0" applyBorder="0" applyAlignment="0" applyProtection="0"/>
    <xf numFmtId="0" fontId="121" fillId="35" borderId="0" applyNumberFormat="0" applyBorder="0" applyAlignment="0" applyProtection="0"/>
    <xf numFmtId="0" fontId="121" fillId="35" borderId="0" applyNumberFormat="0" applyBorder="0" applyAlignment="0" applyProtection="0"/>
    <xf numFmtId="0" fontId="1" fillId="3" borderId="0" applyNumberFormat="0" applyBorder="0" applyAlignment="0" applyProtection="0"/>
    <xf numFmtId="0" fontId="121" fillId="35" borderId="0" applyNumberFormat="0" applyBorder="0" applyAlignment="0" applyProtection="0"/>
    <xf numFmtId="0" fontId="121" fillId="35" borderId="0" applyNumberFormat="0" applyBorder="0" applyAlignment="0" applyProtection="0"/>
    <xf numFmtId="0" fontId="121" fillId="35" borderId="0" applyNumberFormat="0" applyBorder="0" applyAlignment="0" applyProtection="0"/>
    <xf numFmtId="0" fontId="121" fillId="35" borderId="0" applyNumberFormat="0" applyBorder="0" applyAlignment="0" applyProtection="0"/>
    <xf numFmtId="0" fontId="124" fillId="35" borderId="0" applyNumberFormat="0" applyBorder="0" applyAlignment="0" applyProtection="0"/>
    <xf numFmtId="0" fontId="121" fillId="35" borderId="0" applyNumberFormat="0" applyBorder="0" applyAlignment="0" applyProtection="0"/>
    <xf numFmtId="0" fontId="121" fillId="35" borderId="0" applyNumberFormat="0" applyBorder="0" applyAlignment="0" applyProtection="0"/>
    <xf numFmtId="0" fontId="121" fillId="35" borderId="0" applyNumberFormat="0" applyBorder="0" applyAlignment="0" applyProtection="0"/>
    <xf numFmtId="0" fontId="121" fillId="35" borderId="0" applyNumberFormat="0" applyBorder="0" applyAlignment="0" applyProtection="0"/>
    <xf numFmtId="0" fontId="121" fillId="35" borderId="0" applyNumberFormat="0" applyBorder="0" applyAlignment="0" applyProtection="0"/>
    <xf numFmtId="0" fontId="121" fillId="35" borderId="0" applyNumberFormat="0" applyBorder="0" applyAlignment="0" applyProtection="0"/>
    <xf numFmtId="0" fontId="121" fillId="35" borderId="0" applyNumberFormat="0" applyBorder="0" applyAlignment="0" applyProtection="0"/>
    <xf numFmtId="0" fontId="121" fillId="35" borderId="0" applyNumberFormat="0" applyBorder="0" applyAlignment="0" applyProtection="0"/>
    <xf numFmtId="0" fontId="121" fillId="35" borderId="0" applyNumberFormat="0" applyBorder="0" applyAlignment="0" applyProtection="0"/>
    <xf numFmtId="0" fontId="121" fillId="35" borderId="0" applyNumberFormat="0" applyBorder="0" applyAlignment="0" applyProtection="0"/>
    <xf numFmtId="0" fontId="121" fillId="35" borderId="0" applyNumberFormat="0" applyBorder="0" applyAlignment="0" applyProtection="0"/>
    <xf numFmtId="0" fontId="121" fillId="35" borderId="0" applyNumberFormat="0" applyBorder="0" applyAlignment="0" applyProtection="0"/>
    <xf numFmtId="0" fontId="121" fillId="35" borderId="0" applyNumberFormat="0" applyBorder="0" applyAlignment="0" applyProtection="0"/>
    <xf numFmtId="0" fontId="121" fillId="35" borderId="0" applyNumberFormat="0" applyBorder="0" applyAlignment="0" applyProtection="0"/>
    <xf numFmtId="0" fontId="121" fillId="35" borderId="0" applyNumberFormat="0" applyBorder="0" applyAlignment="0" applyProtection="0"/>
    <xf numFmtId="0" fontId="121" fillId="35" borderId="0" applyNumberFormat="0" applyBorder="0" applyAlignment="0" applyProtection="0"/>
    <xf numFmtId="0" fontId="121" fillId="35" borderId="0" applyNumberFormat="0" applyBorder="0" applyAlignment="0" applyProtection="0"/>
    <xf numFmtId="0" fontId="121" fillId="35" borderId="0" applyNumberFormat="0" applyBorder="0" applyAlignment="0" applyProtection="0"/>
    <xf numFmtId="0" fontId="121" fillId="35" borderId="0" applyNumberFormat="0" applyBorder="0" applyAlignment="0" applyProtection="0"/>
    <xf numFmtId="0" fontId="121" fillId="35" borderId="0" applyNumberFormat="0" applyBorder="0" applyAlignment="0" applyProtection="0"/>
    <xf numFmtId="0" fontId="121" fillId="35" borderId="0" applyNumberFormat="0" applyBorder="0" applyAlignment="0" applyProtection="0"/>
    <xf numFmtId="0" fontId="8" fillId="6" borderId="0" applyNumberFormat="0" applyBorder="0" applyAlignment="0" applyProtection="0"/>
    <xf numFmtId="0" fontId="121" fillId="35" borderId="0" applyNumberFormat="0" applyBorder="0" applyAlignment="0" applyProtection="0"/>
    <xf numFmtId="0" fontId="121" fillId="35" borderId="0" applyNumberFormat="0" applyBorder="0" applyAlignment="0" applyProtection="0"/>
    <xf numFmtId="0" fontId="121" fillId="35" borderId="0" applyNumberFormat="0" applyBorder="0" applyAlignment="0" applyProtection="0"/>
    <xf numFmtId="0" fontId="121" fillId="35" borderId="0" applyNumberFormat="0" applyBorder="0" applyAlignment="0" applyProtection="0"/>
    <xf numFmtId="0" fontId="121" fillId="35" borderId="0" applyNumberFormat="0" applyBorder="0" applyAlignment="0" applyProtection="0"/>
    <xf numFmtId="0" fontId="121" fillId="35" borderId="0" applyNumberFormat="0" applyBorder="0" applyAlignment="0" applyProtection="0"/>
    <xf numFmtId="0" fontId="121" fillId="35" borderId="0" applyNumberFormat="0" applyBorder="0" applyAlignment="0" applyProtection="0"/>
    <xf numFmtId="0" fontId="122" fillId="35" borderId="0" applyNumberFormat="0" applyBorder="0" applyAlignment="0" applyProtection="0"/>
    <xf numFmtId="0" fontId="121" fillId="35" borderId="0" applyNumberFormat="0" applyBorder="0" applyAlignment="0" applyProtection="0"/>
    <xf numFmtId="0" fontId="121" fillId="35" borderId="0" applyNumberFormat="0" applyBorder="0" applyAlignment="0" applyProtection="0"/>
    <xf numFmtId="0" fontId="121" fillId="35" borderId="0" applyNumberFormat="0" applyBorder="0" applyAlignment="0" applyProtection="0"/>
    <xf numFmtId="0" fontId="121" fillId="35" borderId="0" applyNumberFormat="0" applyBorder="0" applyAlignment="0" applyProtection="0"/>
    <xf numFmtId="0" fontId="121" fillId="35" borderId="0" applyNumberFormat="0" applyBorder="0" applyAlignment="0" applyProtection="0"/>
    <xf numFmtId="0" fontId="121" fillId="35" borderId="0" applyNumberFormat="0" applyBorder="0" applyAlignment="0" applyProtection="0"/>
    <xf numFmtId="0" fontId="121" fillId="35" borderId="0" applyNumberFormat="0" applyBorder="0" applyAlignment="0" applyProtection="0"/>
    <xf numFmtId="0" fontId="121" fillId="35" borderId="0" applyNumberFormat="0" applyBorder="0" applyAlignment="0" applyProtection="0"/>
    <xf numFmtId="0" fontId="121" fillId="35" borderId="0" applyNumberFormat="0" applyBorder="0" applyAlignment="0" applyProtection="0"/>
    <xf numFmtId="0" fontId="121" fillId="35" borderId="0" applyNumberFormat="0" applyBorder="0" applyAlignment="0" applyProtection="0"/>
    <xf numFmtId="0" fontId="121" fillId="35" borderId="0" applyNumberFormat="0" applyBorder="0" applyAlignment="0" applyProtection="0"/>
    <xf numFmtId="0" fontId="121" fillId="35" borderId="0" applyNumberFormat="0" applyBorder="0" applyAlignment="0" applyProtection="0"/>
    <xf numFmtId="0" fontId="121" fillId="35" borderId="0" applyNumberFormat="0" applyBorder="0" applyAlignment="0" applyProtection="0"/>
    <xf numFmtId="0" fontId="121" fillId="35" borderId="0" applyNumberFormat="0" applyBorder="0" applyAlignment="0" applyProtection="0"/>
    <xf numFmtId="0" fontId="8" fillId="6" borderId="0" applyNumberFormat="0" applyBorder="0" applyAlignment="0" applyProtection="0"/>
    <xf numFmtId="0" fontId="123" fillId="35" borderId="0" applyNumberFormat="0" applyBorder="0" applyAlignment="0" applyProtection="0"/>
    <xf numFmtId="0" fontId="121" fillId="35" borderId="0" applyNumberFormat="0" applyBorder="0" applyAlignment="0" applyProtection="0"/>
    <xf numFmtId="0" fontId="121" fillId="35" borderId="0" applyNumberFormat="0" applyBorder="0" applyAlignment="0" applyProtection="0"/>
    <xf numFmtId="0" fontId="121" fillId="35" borderId="0" applyNumberFormat="0" applyBorder="0" applyAlignment="0" applyProtection="0"/>
    <xf numFmtId="0" fontId="121" fillId="36" borderId="0" applyNumberFormat="0" applyBorder="0" applyAlignment="0" applyProtection="0"/>
    <xf numFmtId="0" fontId="122"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3"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 fillId="3"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4"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8" fillId="8"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2"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8" fillId="8" borderId="0" applyNumberFormat="0" applyBorder="0" applyAlignment="0" applyProtection="0"/>
    <xf numFmtId="0" fontId="123"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7" borderId="0" applyNumberFormat="0" applyBorder="0" applyAlignment="0" applyProtection="0"/>
    <xf numFmtId="0" fontId="122"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3"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 fillId="3"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4"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8" fillId="10"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2"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8" fillId="10" borderId="0" applyNumberFormat="0" applyBorder="0" applyAlignment="0" applyProtection="0"/>
    <xf numFmtId="0" fontId="123"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8" borderId="0" applyNumberFormat="0" applyBorder="0" applyAlignment="0" applyProtection="0"/>
    <xf numFmtId="0" fontId="122"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3"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 fillId="12"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4"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8" fillId="11"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2"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8" fillId="11" borderId="0" applyNumberFormat="0" applyBorder="0" applyAlignment="0" applyProtection="0"/>
    <xf numFmtId="0" fontId="123"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9" borderId="0" applyNumberFormat="0" applyBorder="0" applyAlignment="0" applyProtection="0"/>
    <xf numFmtId="0" fontId="122"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3"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 fillId="12"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4"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8" fillId="8"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2"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8" fillId="8" borderId="0" applyNumberFormat="0" applyBorder="0" applyAlignment="0" applyProtection="0"/>
    <xf numFmtId="0" fontId="123"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8" fillId="2" borderId="0" applyNumberFormat="0" applyBorder="0" applyAlignment="0" applyProtection="0"/>
    <xf numFmtId="0" fontId="45" fillId="4" borderId="0" applyNumberFormat="0" applyBorder="0" applyAlignment="0" applyProtection="0"/>
    <xf numFmtId="0" fontId="8" fillId="5" borderId="0" applyNumberFormat="0" applyBorder="0" applyAlignment="0" applyProtection="0"/>
    <xf numFmtId="0" fontId="45" fillId="6" borderId="0" applyNumberFormat="0" applyBorder="0" applyAlignment="0" applyProtection="0"/>
    <xf numFmtId="0" fontId="8" fillId="7" borderId="0" applyNumberFormat="0" applyBorder="0" applyAlignment="0" applyProtection="0"/>
    <xf numFmtId="0" fontId="45" fillId="8" borderId="0" applyNumberFormat="0" applyBorder="0" applyAlignment="0" applyProtection="0"/>
    <xf numFmtId="0" fontId="8" fillId="9" borderId="0" applyNumberFormat="0" applyBorder="0" applyAlignment="0" applyProtection="0"/>
    <xf numFmtId="0" fontId="45" fillId="10" borderId="0" applyNumberFormat="0" applyBorder="0" applyAlignment="0" applyProtection="0"/>
    <xf numFmtId="0" fontId="8" fillId="11" borderId="0" applyNumberFormat="0" applyBorder="0" applyAlignment="0" applyProtection="0"/>
    <xf numFmtId="0" fontId="45" fillId="11" borderId="0" applyNumberFormat="0" applyBorder="0" applyAlignment="0" applyProtection="0"/>
    <xf numFmtId="0" fontId="8" fillId="10" borderId="0" applyNumberFormat="0" applyBorder="0" applyAlignment="0" applyProtection="0"/>
    <xf numFmtId="0" fontId="45" fillId="8" borderId="0" applyNumberFormat="0" applyBorder="0" applyAlignment="0" applyProtection="0"/>
    <xf numFmtId="0" fontId="45" fillId="4"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2" borderId="0" applyNumberFormat="0" applyBorder="0" applyAlignment="0" applyProtection="0"/>
    <xf numFmtId="0" fontId="45" fillId="6" borderId="0" applyNumberFormat="0" applyBorder="0" applyAlignment="0" applyProtection="0"/>
    <xf numFmtId="0" fontId="1" fillId="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45" fillId="8"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7" borderId="0" applyNumberFormat="0" applyBorder="0" applyAlignment="0" applyProtection="0"/>
    <xf numFmtId="0" fontId="45" fillId="10" borderId="0" applyNumberFormat="0" applyBorder="0" applyAlignment="0" applyProtection="0"/>
    <xf numFmtId="0" fontId="1" fillId="9"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45" fillId="11" borderId="0" applyNumberFormat="0" applyBorder="0" applyAlignment="0" applyProtection="0"/>
    <xf numFmtId="0" fontId="1" fillId="11" borderId="0" applyNumberFormat="0" applyBorder="0" applyAlignment="0" applyProtection="0"/>
    <xf numFmtId="0" fontId="45" fillId="8" borderId="0" applyNumberFormat="0" applyBorder="0" applyAlignment="0" applyProtection="0"/>
    <xf numFmtId="0" fontId="1" fillId="10" borderId="0" applyNumberFormat="0" applyBorder="0" applyAlignment="0" applyProtection="0"/>
    <xf numFmtId="0" fontId="121" fillId="40" borderId="0" applyNumberFormat="0" applyBorder="0" applyAlignment="0" applyProtection="0"/>
    <xf numFmtId="0" fontId="122"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3"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 fillId="3"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4"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8" fillId="11"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2"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8" fillId="11" borderId="0" applyNumberFormat="0" applyBorder="0" applyAlignment="0" applyProtection="0"/>
    <xf numFmtId="0" fontId="123"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1" borderId="0" applyNumberFormat="0" applyBorder="0" applyAlignment="0" applyProtection="0"/>
    <xf numFmtId="0" fontId="122"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3"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 fillId="3"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4"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8" fillId="6"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2"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8" fillId="6" borderId="0" applyNumberFormat="0" applyBorder="0" applyAlignment="0" applyProtection="0"/>
    <xf numFmtId="0" fontId="123"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2" borderId="0" applyNumberFormat="0" applyBorder="0" applyAlignment="0" applyProtection="0"/>
    <xf numFmtId="0" fontId="122"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3"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 fillId="1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4"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8" fillId="14"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2"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8" fillId="14" borderId="0" applyNumberFormat="0" applyBorder="0" applyAlignment="0" applyProtection="0"/>
    <xf numFmtId="0" fontId="123"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3" borderId="0" applyNumberFormat="0" applyBorder="0" applyAlignment="0" applyProtection="0"/>
    <xf numFmtId="0" fontId="122"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3"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 fillId="12"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4"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8" fillId="5"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2"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8" fillId="5" borderId="0" applyNumberFormat="0" applyBorder="0" applyAlignment="0" applyProtection="0"/>
    <xf numFmtId="0" fontId="123"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4" borderId="0" applyNumberFormat="0" applyBorder="0" applyAlignment="0" applyProtection="0"/>
    <xf numFmtId="0" fontId="122"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3"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 fillId="12"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4"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8" fillId="11"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2"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8" fillId="11" borderId="0" applyNumberFormat="0" applyBorder="0" applyAlignment="0" applyProtection="0"/>
    <xf numFmtId="0" fontId="123"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5" borderId="0" applyNumberFormat="0" applyBorder="0" applyAlignment="0" applyProtection="0"/>
    <xf numFmtId="0" fontId="122"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3"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 fillId="12"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4"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8" fillId="8"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2"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8" fillId="8" borderId="0" applyNumberFormat="0" applyBorder="0" applyAlignment="0" applyProtection="0"/>
    <xf numFmtId="0" fontId="123"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8" fillId="4" borderId="0" applyNumberFormat="0" applyBorder="0" applyAlignment="0" applyProtection="0"/>
    <xf numFmtId="0" fontId="45" fillId="11" borderId="0" applyNumberFormat="0" applyBorder="0" applyAlignment="0" applyProtection="0"/>
    <xf numFmtId="0" fontId="8" fillId="6" borderId="0" applyNumberFormat="0" applyBorder="0" applyAlignment="0" applyProtection="0"/>
    <xf numFmtId="0" fontId="45" fillId="6" borderId="0" applyNumberFormat="0" applyBorder="0" applyAlignment="0" applyProtection="0"/>
    <xf numFmtId="0" fontId="8" fillId="13" borderId="0" applyNumberFormat="0" applyBorder="0" applyAlignment="0" applyProtection="0"/>
    <xf numFmtId="0" fontId="45" fillId="14" borderId="0" applyNumberFormat="0" applyBorder="0" applyAlignment="0" applyProtection="0"/>
    <xf numFmtId="0" fontId="8" fillId="9" borderId="0" applyNumberFormat="0" applyBorder="0" applyAlignment="0" applyProtection="0"/>
    <xf numFmtId="0" fontId="45" fillId="5" borderId="0" applyNumberFormat="0" applyBorder="0" applyAlignment="0" applyProtection="0"/>
    <xf numFmtId="0" fontId="8" fillId="4" borderId="0" applyNumberFormat="0" applyBorder="0" applyAlignment="0" applyProtection="0"/>
    <xf numFmtId="0" fontId="45" fillId="11" borderId="0" applyNumberFormat="0" applyBorder="0" applyAlignment="0" applyProtection="0"/>
    <xf numFmtId="0" fontId="8" fillId="15" borderId="0" applyNumberFormat="0" applyBorder="0" applyAlignment="0" applyProtection="0"/>
    <xf numFmtId="0" fontId="45" fillId="8" borderId="0" applyNumberFormat="0" applyBorder="0" applyAlignment="0" applyProtection="0"/>
    <xf numFmtId="0" fontId="45" fillId="11" borderId="0" applyNumberFormat="0" applyBorder="0" applyAlignment="0" applyProtection="0"/>
    <xf numFmtId="0" fontId="1" fillId="4"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4" borderId="0" applyNumberFormat="0" applyBorder="0" applyAlignment="0" applyProtection="0"/>
    <xf numFmtId="0" fontId="45" fillId="6" borderId="0" applyNumberFormat="0" applyBorder="0" applyAlignment="0" applyProtection="0"/>
    <xf numFmtId="0" fontId="1" fillId="6" borderId="0" applyNumberFormat="0" applyBorder="0" applyAlignment="0" applyProtection="0"/>
    <xf numFmtId="0" fontId="45" fillId="14"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3" borderId="0" applyNumberFormat="0" applyBorder="0" applyAlignment="0" applyProtection="0"/>
    <xf numFmtId="0" fontId="45" fillId="5" borderId="0" applyNumberFormat="0" applyBorder="0" applyAlignment="0" applyProtection="0"/>
    <xf numFmtId="0" fontId="1" fillId="9"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9" borderId="0" applyNumberFormat="0" applyBorder="0" applyAlignment="0" applyProtection="0"/>
    <xf numFmtId="0" fontId="45" fillId="11" borderId="0" applyNumberFormat="0" applyBorder="0" applyAlignment="0" applyProtection="0"/>
    <xf numFmtId="0" fontId="1" fillId="4" borderId="0" applyNumberFormat="0" applyBorder="0" applyAlignment="0" applyProtection="0"/>
    <xf numFmtId="0" fontId="45" fillId="8"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5" borderId="0" applyNumberFormat="0" applyBorder="0" applyAlignment="0" applyProtection="0"/>
    <xf numFmtId="0" fontId="125" fillId="46" borderId="0" applyNumberFormat="0" applyBorder="0" applyAlignment="0" applyProtection="0"/>
    <xf numFmtId="0" fontId="126" fillId="46" borderId="0" applyNumberFormat="0" applyBorder="0" applyAlignment="0" applyProtection="0"/>
    <xf numFmtId="0" fontId="125" fillId="46" borderId="0" applyNumberFormat="0" applyBorder="0" applyAlignment="0" applyProtection="0"/>
    <xf numFmtId="0" fontId="46" fillId="3" borderId="0" applyNumberFormat="0" applyBorder="0" applyAlignment="0" applyProtection="0"/>
    <xf numFmtId="0" fontId="127" fillId="46" borderId="0" applyNumberFormat="0" applyBorder="0" applyAlignment="0" applyProtection="0"/>
    <xf numFmtId="0" fontId="128" fillId="46" borderId="0" applyNumberFormat="0" applyBorder="0" applyAlignment="0" applyProtection="0"/>
    <xf numFmtId="0" fontId="15" fillId="11" borderId="0" applyNumberFormat="0" applyBorder="0" applyAlignment="0" applyProtection="0"/>
    <xf numFmtId="0" fontId="126" fillId="46" borderId="0" applyNumberFormat="0" applyBorder="0" applyAlignment="0" applyProtection="0"/>
    <xf numFmtId="0" fontId="15" fillId="11" borderId="0" applyNumberFormat="0" applyBorder="0" applyAlignment="0" applyProtection="0"/>
    <xf numFmtId="0" fontId="128" fillId="46" borderId="0" applyNumberFormat="0" applyBorder="0" applyAlignment="0" applyProtection="0"/>
    <xf numFmtId="0" fontId="125" fillId="46" borderId="0" applyNumberFormat="0" applyBorder="0" applyAlignment="0" applyProtection="0"/>
    <xf numFmtId="0" fontId="125" fillId="46" borderId="0" applyNumberFormat="0" applyBorder="0" applyAlignment="0" applyProtection="0"/>
    <xf numFmtId="0" fontId="125" fillId="47" borderId="0" applyNumberFormat="0" applyBorder="0" applyAlignment="0" applyProtection="0"/>
    <xf numFmtId="0" fontId="126" fillId="47" borderId="0" applyNumberFormat="0" applyBorder="0" applyAlignment="0" applyProtection="0"/>
    <xf numFmtId="0" fontId="125" fillId="47" borderId="0" applyNumberFormat="0" applyBorder="0" applyAlignment="0" applyProtection="0"/>
    <xf numFmtId="0" fontId="46" fillId="12" borderId="0" applyNumberFormat="0" applyBorder="0" applyAlignment="0" applyProtection="0"/>
    <xf numFmtId="0" fontId="127" fillId="47" borderId="0" applyNumberFormat="0" applyBorder="0" applyAlignment="0" applyProtection="0"/>
    <xf numFmtId="0" fontId="128" fillId="47" borderId="0" applyNumberFormat="0" applyBorder="0" applyAlignment="0" applyProtection="0"/>
    <xf numFmtId="0" fontId="15" fillId="17" borderId="0" applyNumberFormat="0" applyBorder="0" applyAlignment="0" applyProtection="0"/>
    <xf numFmtId="0" fontId="126" fillId="47" borderId="0" applyNumberFormat="0" applyBorder="0" applyAlignment="0" applyProtection="0"/>
    <xf numFmtId="0" fontId="15" fillId="17" borderId="0" applyNumberFormat="0" applyBorder="0" applyAlignment="0" applyProtection="0"/>
    <xf numFmtId="0" fontId="128" fillId="47" borderId="0" applyNumberFormat="0" applyBorder="0" applyAlignment="0" applyProtection="0"/>
    <xf numFmtId="0" fontId="125" fillId="47" borderId="0" applyNumberFormat="0" applyBorder="0" applyAlignment="0" applyProtection="0"/>
    <xf numFmtId="0" fontId="125" fillId="47" borderId="0" applyNumberFormat="0" applyBorder="0" applyAlignment="0" applyProtection="0"/>
    <xf numFmtId="0" fontId="125" fillId="48" borderId="0" applyNumberFormat="0" applyBorder="0" applyAlignment="0" applyProtection="0"/>
    <xf numFmtId="0" fontId="126" fillId="48" borderId="0" applyNumberFormat="0" applyBorder="0" applyAlignment="0" applyProtection="0"/>
    <xf numFmtId="0" fontId="125" fillId="48" borderId="0" applyNumberFormat="0" applyBorder="0" applyAlignment="0" applyProtection="0"/>
    <xf numFmtId="0" fontId="46" fillId="18" borderId="0" applyNumberFormat="0" applyBorder="0" applyAlignment="0" applyProtection="0"/>
    <xf numFmtId="0" fontId="127" fillId="48" borderId="0" applyNumberFormat="0" applyBorder="0" applyAlignment="0" applyProtection="0"/>
    <xf numFmtId="0" fontId="128" fillId="48" borderId="0" applyNumberFormat="0" applyBorder="0" applyAlignment="0" applyProtection="0"/>
    <xf numFmtId="0" fontId="15" fillId="15" borderId="0" applyNumberFormat="0" applyBorder="0" applyAlignment="0" applyProtection="0"/>
    <xf numFmtId="0" fontId="126" fillId="48" borderId="0" applyNumberFormat="0" applyBorder="0" applyAlignment="0" applyProtection="0"/>
    <xf numFmtId="0" fontId="15" fillId="15" borderId="0" applyNumberFormat="0" applyBorder="0" applyAlignment="0" applyProtection="0"/>
    <xf numFmtId="0" fontId="128" fillId="48" borderId="0" applyNumberFormat="0" applyBorder="0" applyAlignment="0" applyProtection="0"/>
    <xf numFmtId="0" fontId="125" fillId="48" borderId="0" applyNumberFormat="0" applyBorder="0" applyAlignment="0" applyProtection="0"/>
    <xf numFmtId="0" fontId="125" fillId="48" borderId="0" applyNumberFormat="0" applyBorder="0" applyAlignment="0" applyProtection="0"/>
    <xf numFmtId="0" fontId="125" fillId="49" borderId="0" applyNumberFormat="0" applyBorder="0" applyAlignment="0" applyProtection="0"/>
    <xf numFmtId="0" fontId="126" fillId="49" borderId="0" applyNumberFormat="0" applyBorder="0" applyAlignment="0" applyProtection="0"/>
    <xf numFmtId="0" fontId="125" fillId="49" borderId="0" applyNumberFormat="0" applyBorder="0" applyAlignment="0" applyProtection="0"/>
    <xf numFmtId="0" fontId="46" fillId="12" borderId="0" applyNumberFormat="0" applyBorder="0" applyAlignment="0" applyProtection="0"/>
    <xf numFmtId="0" fontId="127" fillId="49" borderId="0" applyNumberFormat="0" applyBorder="0" applyAlignment="0" applyProtection="0"/>
    <xf numFmtId="0" fontId="128" fillId="49" borderId="0" applyNumberFormat="0" applyBorder="0" applyAlignment="0" applyProtection="0"/>
    <xf numFmtId="0" fontId="15" fillId="5" borderId="0" applyNumberFormat="0" applyBorder="0" applyAlignment="0" applyProtection="0"/>
    <xf numFmtId="0" fontId="126" fillId="49" borderId="0" applyNumberFormat="0" applyBorder="0" applyAlignment="0" applyProtection="0"/>
    <xf numFmtId="0" fontId="15" fillId="5" borderId="0" applyNumberFormat="0" applyBorder="0" applyAlignment="0" applyProtection="0"/>
    <xf numFmtId="0" fontId="125" fillId="49" borderId="0" applyNumberFormat="0" applyBorder="0" applyAlignment="0" applyProtection="0"/>
    <xf numFmtId="0" fontId="125" fillId="50" borderId="0" applyNumberFormat="0" applyBorder="0" applyAlignment="0" applyProtection="0"/>
    <xf numFmtId="0" fontId="126" fillId="50" borderId="0" applyNumberFormat="0" applyBorder="0" applyAlignment="0" applyProtection="0"/>
    <xf numFmtId="0" fontId="125" fillId="50" borderId="0" applyNumberFormat="0" applyBorder="0" applyAlignment="0" applyProtection="0"/>
    <xf numFmtId="0" fontId="46" fillId="18" borderId="0" applyNumberFormat="0" applyBorder="0" applyAlignment="0" applyProtection="0"/>
    <xf numFmtId="0" fontId="127" fillId="50" borderId="0" applyNumberFormat="0" applyBorder="0" applyAlignment="0" applyProtection="0"/>
    <xf numFmtId="0" fontId="128" fillId="50" borderId="0" applyNumberFormat="0" applyBorder="0" applyAlignment="0" applyProtection="0"/>
    <xf numFmtId="0" fontId="15" fillId="11" borderId="0" applyNumberFormat="0" applyBorder="0" applyAlignment="0" applyProtection="0"/>
    <xf numFmtId="0" fontId="126" fillId="50" borderId="0" applyNumberFormat="0" applyBorder="0" applyAlignment="0" applyProtection="0"/>
    <xf numFmtId="0" fontId="15" fillId="11" borderId="0" applyNumberFormat="0" applyBorder="0" applyAlignment="0" applyProtection="0"/>
    <xf numFmtId="0" fontId="128" fillId="50" borderId="0" applyNumberFormat="0" applyBorder="0" applyAlignment="0" applyProtection="0"/>
    <xf numFmtId="0" fontId="125" fillId="50" borderId="0" applyNumberFormat="0" applyBorder="0" applyAlignment="0" applyProtection="0"/>
    <xf numFmtId="0" fontId="125" fillId="50" borderId="0" applyNumberFormat="0" applyBorder="0" applyAlignment="0" applyProtection="0"/>
    <xf numFmtId="0" fontId="125" fillId="51" borderId="0" applyNumberFormat="0" applyBorder="0" applyAlignment="0" applyProtection="0"/>
    <xf numFmtId="0" fontId="126" fillId="51" borderId="0" applyNumberFormat="0" applyBorder="0" applyAlignment="0" applyProtection="0"/>
    <xf numFmtId="0" fontId="125" fillId="51" borderId="0" applyNumberFormat="0" applyBorder="0" applyAlignment="0" applyProtection="0"/>
    <xf numFmtId="0" fontId="46" fillId="18" borderId="0" applyNumberFormat="0" applyBorder="0" applyAlignment="0" applyProtection="0"/>
    <xf numFmtId="0" fontId="127" fillId="51" borderId="0" applyNumberFormat="0" applyBorder="0" applyAlignment="0" applyProtection="0"/>
    <xf numFmtId="0" fontId="128" fillId="51" borderId="0" applyNumberFormat="0" applyBorder="0" applyAlignment="0" applyProtection="0"/>
    <xf numFmtId="0" fontId="15" fillId="6" borderId="0" applyNumberFormat="0" applyBorder="0" applyAlignment="0" applyProtection="0"/>
    <xf numFmtId="0" fontId="126" fillId="51" borderId="0" applyNumberFormat="0" applyBorder="0" applyAlignment="0" applyProtection="0"/>
    <xf numFmtId="0" fontId="15" fillId="6" borderId="0" applyNumberFormat="0" applyBorder="0" applyAlignment="0" applyProtection="0"/>
    <xf numFmtId="0" fontId="128" fillId="51" borderId="0" applyNumberFormat="0" applyBorder="0" applyAlignment="0" applyProtection="0"/>
    <xf numFmtId="0" fontId="125" fillId="51" borderId="0" applyNumberFormat="0" applyBorder="0" applyAlignment="0" applyProtection="0"/>
    <xf numFmtId="0" fontId="125" fillId="51" borderId="0" applyNumberFormat="0" applyBorder="0" applyAlignment="0" applyProtection="0"/>
    <xf numFmtId="0" fontId="15" fillId="16" borderId="0" applyNumberFormat="0" applyBorder="0" applyAlignment="0" applyProtection="0"/>
    <xf numFmtId="0" fontId="47" fillId="11" borderId="0" applyNumberFormat="0" applyBorder="0" applyAlignment="0" applyProtection="0"/>
    <xf numFmtId="0" fontId="15" fillId="6" borderId="0" applyNumberFormat="0" applyBorder="0" applyAlignment="0" applyProtection="0"/>
    <xf numFmtId="0" fontId="47" fillId="17" borderId="0" applyNumberFormat="0" applyBorder="0" applyAlignment="0" applyProtection="0"/>
    <xf numFmtId="0" fontId="15" fillId="13" borderId="0" applyNumberFormat="0" applyBorder="0" applyAlignment="0" applyProtection="0"/>
    <xf numFmtId="0" fontId="47" fillId="15" borderId="0" applyNumberFormat="0" applyBorder="0" applyAlignment="0" applyProtection="0"/>
    <xf numFmtId="0" fontId="15" fillId="19" borderId="0" applyNumberFormat="0" applyBorder="0" applyAlignment="0" applyProtection="0"/>
    <xf numFmtId="0" fontId="47" fillId="5" borderId="0" applyNumberFormat="0" applyBorder="0" applyAlignment="0" applyProtection="0"/>
    <xf numFmtId="0" fontId="15" fillId="20" borderId="0" applyNumberFormat="0" applyBorder="0" applyAlignment="0" applyProtection="0"/>
    <xf numFmtId="0" fontId="47" fillId="11" borderId="0" applyNumberFormat="0" applyBorder="0" applyAlignment="0" applyProtection="0"/>
    <xf numFmtId="0" fontId="15" fillId="21" borderId="0" applyNumberFormat="0" applyBorder="0" applyAlignment="0" applyProtection="0"/>
    <xf numFmtId="0" fontId="47" fillId="6" borderId="0" applyNumberFormat="0" applyBorder="0" applyAlignment="0" applyProtection="0"/>
    <xf numFmtId="0" fontId="47" fillId="11" borderId="0" applyNumberFormat="0" applyBorder="0" applyAlignment="0" applyProtection="0"/>
    <xf numFmtId="0" fontId="46" fillId="16"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16" borderId="0" applyNumberFormat="0" applyBorder="0" applyAlignment="0" applyProtection="0"/>
    <xf numFmtId="0" fontId="47" fillId="17" borderId="0" applyNumberFormat="0" applyBorder="0" applyAlignment="0" applyProtection="0"/>
    <xf numFmtId="0" fontId="46" fillId="6" borderId="0" applyNumberFormat="0" applyBorder="0" applyAlignment="0" applyProtection="0"/>
    <xf numFmtId="0" fontId="47" fillId="15" borderId="0" applyNumberFormat="0" applyBorder="0" applyAlignment="0" applyProtection="0"/>
    <xf numFmtId="0" fontId="46" fillId="13" borderId="0" applyNumberFormat="0" applyBorder="0" applyAlignment="0" applyProtection="0"/>
    <xf numFmtId="0" fontId="46" fillId="14" borderId="0" applyNumberFormat="0" applyBorder="0" applyAlignment="0" applyProtection="0"/>
    <xf numFmtId="0" fontId="46" fillId="14" borderId="0" applyNumberFormat="0" applyBorder="0" applyAlignment="0" applyProtection="0"/>
    <xf numFmtId="0" fontId="46" fillId="13" borderId="0" applyNumberFormat="0" applyBorder="0" applyAlignment="0" applyProtection="0"/>
    <xf numFmtId="0" fontId="47" fillId="5" borderId="0" applyNumberFormat="0" applyBorder="0" applyAlignment="0" applyProtection="0"/>
    <xf numFmtId="0" fontId="46" fillId="19" borderId="0" applyNumberFormat="0" applyBorder="0" applyAlignment="0" applyProtection="0"/>
    <xf numFmtId="0" fontId="46" fillId="12" borderId="0" applyNumberFormat="0" applyBorder="0" applyAlignment="0" applyProtection="0"/>
    <xf numFmtId="0" fontId="46" fillId="12" borderId="0" applyNumberFormat="0" applyBorder="0" applyAlignment="0" applyProtection="0"/>
    <xf numFmtId="0" fontId="46" fillId="19" borderId="0" applyNumberFormat="0" applyBorder="0" applyAlignment="0" applyProtection="0"/>
    <xf numFmtId="0" fontId="47" fillId="11" borderId="0" applyNumberFormat="0" applyBorder="0" applyAlignment="0" applyProtection="0"/>
    <xf numFmtId="0" fontId="46" fillId="20" borderId="0" applyNumberFormat="0" applyBorder="0" applyAlignment="0" applyProtection="0"/>
    <xf numFmtId="0" fontId="47" fillId="6" borderId="0" applyNumberFormat="0" applyBorder="0" applyAlignment="0" applyProtection="0"/>
    <xf numFmtId="0" fontId="46" fillId="21" borderId="0" applyNumberFormat="0" applyBorder="0" applyAlignment="0" applyProtection="0"/>
    <xf numFmtId="0" fontId="46" fillId="10" borderId="0" applyNumberFormat="0" applyBorder="0" applyAlignment="0" applyProtection="0"/>
    <xf numFmtId="0" fontId="46" fillId="10" borderId="0" applyNumberFormat="0" applyBorder="0" applyAlignment="0" applyProtection="0"/>
    <xf numFmtId="0" fontId="46" fillId="21" borderId="0" applyNumberFormat="0" applyBorder="0" applyAlignment="0" applyProtection="0"/>
    <xf numFmtId="172" fontId="4" fillId="0" borderId="0" applyFont="0" applyFill="0" applyBorder="0" applyAlignment="0" applyProtection="0">
      <alignment horizontal="right" vertical="center"/>
    </xf>
    <xf numFmtId="0" fontId="15" fillId="22" borderId="0" applyNumberFormat="0" applyBorder="0" applyAlignment="0" applyProtection="0"/>
    <xf numFmtId="0" fontId="47" fillId="23" borderId="0" applyNumberFormat="0" applyBorder="0" applyAlignment="0" applyProtection="0"/>
    <xf numFmtId="0" fontId="15" fillId="24" borderId="0" applyNumberFormat="0" applyBorder="0" applyAlignment="0" applyProtection="0"/>
    <xf numFmtId="0" fontId="47" fillId="17" borderId="0" applyNumberFormat="0" applyBorder="0" applyAlignment="0" applyProtection="0"/>
    <xf numFmtId="0" fontId="15" fillId="25" borderId="0" applyNumberFormat="0" applyBorder="0" applyAlignment="0" applyProtection="0"/>
    <xf numFmtId="0" fontId="47" fillId="15" borderId="0" applyNumberFormat="0" applyBorder="0" applyAlignment="0" applyProtection="0"/>
    <xf numFmtId="0" fontId="15" fillId="19" borderId="0" applyNumberFormat="0" applyBorder="0" applyAlignment="0" applyProtection="0"/>
    <xf numFmtId="0" fontId="47" fillId="26" borderId="0" applyNumberFormat="0" applyBorder="0" applyAlignment="0" applyProtection="0"/>
    <xf numFmtId="0" fontId="15" fillId="20" borderId="0" applyNumberFormat="0" applyBorder="0" applyAlignment="0" applyProtection="0"/>
    <xf numFmtId="0" fontId="47" fillId="20" borderId="0" applyNumberFormat="0" applyBorder="0" applyAlignment="0" applyProtection="0"/>
    <xf numFmtId="0" fontId="15" fillId="17" borderId="0" applyNumberFormat="0" applyBorder="0" applyAlignment="0" applyProtection="0"/>
    <xf numFmtId="0" fontId="47" fillId="24" borderId="0" applyNumberFormat="0" applyBorder="0" applyAlignment="0" applyProtection="0"/>
    <xf numFmtId="0" fontId="125" fillId="52" borderId="0" applyNumberFormat="0" applyBorder="0" applyAlignment="0" applyProtection="0"/>
    <xf numFmtId="0" fontId="126" fillId="52" borderId="0" applyNumberFormat="0" applyBorder="0" applyAlignment="0" applyProtection="0"/>
    <xf numFmtId="0" fontId="125" fillId="52" borderId="0" applyNumberFormat="0" applyBorder="0" applyAlignment="0" applyProtection="0"/>
    <xf numFmtId="0" fontId="46" fillId="20" borderId="0" applyNumberFormat="0" applyBorder="0" applyAlignment="0" applyProtection="0"/>
    <xf numFmtId="0" fontId="127" fillId="52" borderId="0" applyNumberFormat="0" applyBorder="0" applyAlignment="0" applyProtection="0"/>
    <xf numFmtId="0" fontId="46" fillId="22" borderId="0" applyNumberFormat="0" applyBorder="0" applyAlignment="0" applyProtection="0"/>
    <xf numFmtId="0" fontId="47" fillId="23" borderId="0" applyNumberFormat="0" applyBorder="0" applyAlignment="0" applyProtection="0"/>
    <xf numFmtId="0" fontId="46" fillId="22" borderId="0" applyNumberFormat="0" applyBorder="0" applyAlignment="0" applyProtection="0"/>
    <xf numFmtId="0" fontId="128" fillId="52" borderId="0" applyNumberFormat="0" applyBorder="0" applyAlignment="0" applyProtection="0"/>
    <xf numFmtId="0" fontId="126" fillId="52" borderId="0" applyNumberFormat="0" applyBorder="0" applyAlignment="0" applyProtection="0"/>
    <xf numFmtId="0" fontId="46" fillId="20" borderId="0" applyNumberFormat="0" applyBorder="0" applyAlignment="0" applyProtection="0"/>
    <xf numFmtId="0" fontId="47" fillId="23" borderId="0" applyNumberFormat="0" applyBorder="0" applyAlignment="0" applyProtection="0"/>
    <xf numFmtId="0" fontId="128" fillId="52" borderId="0" applyNumberFormat="0" applyBorder="0" applyAlignment="0" applyProtection="0"/>
    <xf numFmtId="0" fontId="125" fillId="52" borderId="0" applyNumberFormat="0" applyBorder="0" applyAlignment="0" applyProtection="0"/>
    <xf numFmtId="0" fontId="125" fillId="52" borderId="0" applyNumberFormat="0" applyBorder="0" applyAlignment="0" applyProtection="0"/>
    <xf numFmtId="0" fontId="46" fillId="22" borderId="0" applyNumberFormat="0" applyBorder="0" applyAlignment="0" applyProtection="0"/>
    <xf numFmtId="0" fontId="125" fillId="52" borderId="0" applyNumberFormat="0" applyBorder="0" applyAlignment="0" applyProtection="0"/>
    <xf numFmtId="0" fontId="15" fillId="22" borderId="0" applyNumberFormat="0" applyBorder="0" applyAlignment="0" applyProtection="0"/>
    <xf numFmtId="0" fontId="125" fillId="53" borderId="0" applyNumberFormat="0" applyBorder="0" applyAlignment="0" applyProtection="0"/>
    <xf numFmtId="0" fontId="126" fillId="53" borderId="0" applyNumberFormat="0" applyBorder="0" applyAlignment="0" applyProtection="0"/>
    <xf numFmtId="0" fontId="125" fillId="53" borderId="0" applyNumberFormat="0" applyBorder="0" applyAlignment="0" applyProtection="0"/>
    <xf numFmtId="0" fontId="46" fillId="27" borderId="0" applyNumberFormat="0" applyBorder="0" applyAlignment="0" applyProtection="0"/>
    <xf numFmtId="0" fontId="127" fillId="53" borderId="0" applyNumberFormat="0" applyBorder="0" applyAlignment="0" applyProtection="0"/>
    <xf numFmtId="0" fontId="46" fillId="24" borderId="0" applyNumberFormat="0" applyBorder="0" applyAlignment="0" applyProtection="0"/>
    <xf numFmtId="0" fontId="128" fillId="53" borderId="0" applyNumberFormat="0" applyBorder="0" applyAlignment="0" applyProtection="0"/>
    <xf numFmtId="0" fontId="46" fillId="24" borderId="0" applyNumberFormat="0" applyBorder="0" applyAlignment="0" applyProtection="0"/>
    <xf numFmtId="0" fontId="47" fillId="17" borderId="0" applyNumberFormat="0" applyBorder="0" applyAlignment="0" applyProtection="0"/>
    <xf numFmtId="0" fontId="126" fillId="53" borderId="0" applyNumberFormat="0" applyBorder="0" applyAlignment="0" applyProtection="0"/>
    <xf numFmtId="0" fontId="46" fillId="27" borderId="0" applyNumberFormat="0" applyBorder="0" applyAlignment="0" applyProtection="0"/>
    <xf numFmtId="0" fontId="47" fillId="17" borderId="0" applyNumberFormat="0" applyBorder="0" applyAlignment="0" applyProtection="0"/>
    <xf numFmtId="0" fontId="46" fillId="24" borderId="0" applyNumberFormat="0" applyBorder="0" applyAlignment="0" applyProtection="0"/>
    <xf numFmtId="0" fontId="125" fillId="53" borderId="0" applyNumberFormat="0" applyBorder="0" applyAlignment="0" applyProtection="0"/>
    <xf numFmtId="0" fontId="125" fillId="53" borderId="0" applyNumberFormat="0" applyBorder="0" applyAlignment="0" applyProtection="0"/>
    <xf numFmtId="0" fontId="125" fillId="53" borderId="0" applyNumberFormat="0" applyBorder="0" applyAlignment="0" applyProtection="0"/>
    <xf numFmtId="0" fontId="15" fillId="24" borderId="0" applyNumberFormat="0" applyBorder="0" applyAlignment="0" applyProtection="0"/>
    <xf numFmtId="0" fontId="125" fillId="54" borderId="0" applyNumberFormat="0" applyBorder="0" applyAlignment="0" applyProtection="0"/>
    <xf numFmtId="0" fontId="126" fillId="54" borderId="0" applyNumberFormat="0" applyBorder="0" applyAlignment="0" applyProtection="0"/>
    <xf numFmtId="0" fontId="125" fillId="54" borderId="0" applyNumberFormat="0" applyBorder="0" applyAlignment="0" applyProtection="0"/>
    <xf numFmtId="0" fontId="46" fillId="27" borderId="0" applyNumberFormat="0" applyBorder="0" applyAlignment="0" applyProtection="0"/>
    <xf numFmtId="0" fontId="127" fillId="54" borderId="0" applyNumberFormat="0" applyBorder="0" applyAlignment="0" applyProtection="0"/>
    <xf numFmtId="0" fontId="46" fillId="25" borderId="0" applyNumberFormat="0" applyBorder="0" applyAlignment="0" applyProtection="0"/>
    <xf numFmtId="0" fontId="128" fillId="54" borderId="0" applyNumberFormat="0" applyBorder="0" applyAlignment="0" applyProtection="0"/>
    <xf numFmtId="0" fontId="46" fillId="25" borderId="0" applyNumberFormat="0" applyBorder="0" applyAlignment="0" applyProtection="0"/>
    <xf numFmtId="0" fontId="47" fillId="15" borderId="0" applyNumberFormat="0" applyBorder="0" applyAlignment="0" applyProtection="0"/>
    <xf numFmtId="0" fontId="126" fillId="54" borderId="0" applyNumberFormat="0" applyBorder="0" applyAlignment="0" applyProtection="0"/>
    <xf numFmtId="0" fontId="46" fillId="27" borderId="0" applyNumberFormat="0" applyBorder="0" applyAlignment="0" applyProtection="0"/>
    <xf numFmtId="0" fontId="47" fillId="15" borderId="0" applyNumberFormat="0" applyBorder="0" applyAlignment="0" applyProtection="0"/>
    <xf numFmtId="0" fontId="46" fillId="25" borderId="0" applyNumberFormat="0" applyBorder="0" applyAlignment="0" applyProtection="0"/>
    <xf numFmtId="0" fontId="125" fillId="54" borderId="0" applyNumberFormat="0" applyBorder="0" applyAlignment="0" applyProtection="0"/>
    <xf numFmtId="0" fontId="125" fillId="54" borderId="0" applyNumberFormat="0" applyBorder="0" applyAlignment="0" applyProtection="0"/>
    <xf numFmtId="0" fontId="125" fillId="54" borderId="0" applyNumberFormat="0" applyBorder="0" applyAlignment="0" applyProtection="0"/>
    <xf numFmtId="0" fontId="15" fillId="25" borderId="0" applyNumberFormat="0" applyBorder="0" applyAlignment="0" applyProtection="0"/>
    <xf numFmtId="0" fontId="125" fillId="55" borderId="0" applyNumberFormat="0" applyBorder="0" applyAlignment="0" applyProtection="0"/>
    <xf numFmtId="0" fontId="126" fillId="55" borderId="0" applyNumberFormat="0" applyBorder="0" applyAlignment="0" applyProtection="0"/>
    <xf numFmtId="0" fontId="125" fillId="55" borderId="0" applyNumberFormat="0" applyBorder="0" applyAlignment="0" applyProtection="0"/>
    <xf numFmtId="0" fontId="46" fillId="26" borderId="0" applyNumberFormat="0" applyBorder="0" applyAlignment="0" applyProtection="0"/>
    <xf numFmtId="0" fontId="127" fillId="55" borderId="0" applyNumberFormat="0" applyBorder="0" applyAlignment="0" applyProtection="0"/>
    <xf numFmtId="0" fontId="46" fillId="19" borderId="0" applyNumberFormat="0" applyBorder="0" applyAlignment="0" applyProtection="0"/>
    <xf numFmtId="0" fontId="128" fillId="55" borderId="0" applyNumberFormat="0" applyBorder="0" applyAlignment="0" applyProtection="0"/>
    <xf numFmtId="0" fontId="46" fillId="19" borderId="0" applyNumberFormat="0" applyBorder="0" applyAlignment="0" applyProtection="0"/>
    <xf numFmtId="0" fontId="47" fillId="26" borderId="0" applyNumberFormat="0" applyBorder="0" applyAlignment="0" applyProtection="0"/>
    <xf numFmtId="0" fontId="126" fillId="55" borderId="0" applyNumberFormat="0" applyBorder="0" applyAlignment="0" applyProtection="0"/>
    <xf numFmtId="0" fontId="46" fillId="26" borderId="0" applyNumberFormat="0" applyBorder="0" applyAlignment="0" applyProtection="0"/>
    <xf numFmtId="0" fontId="47" fillId="26" borderId="0" applyNumberFormat="0" applyBorder="0" applyAlignment="0" applyProtection="0"/>
    <xf numFmtId="0" fontId="46" fillId="19" borderId="0" applyNumberFormat="0" applyBorder="0" applyAlignment="0" applyProtection="0"/>
    <xf numFmtId="0" fontId="125" fillId="55" borderId="0" applyNumberFormat="0" applyBorder="0" applyAlignment="0" applyProtection="0"/>
    <xf numFmtId="0" fontId="125" fillId="55" borderId="0" applyNumberFormat="0" applyBorder="0" applyAlignment="0" applyProtection="0"/>
    <xf numFmtId="0" fontId="125" fillId="55" borderId="0" applyNumberFormat="0" applyBorder="0" applyAlignment="0" applyProtection="0"/>
    <xf numFmtId="0" fontId="15" fillId="19" borderId="0" applyNumberFormat="0" applyBorder="0" applyAlignment="0" applyProtection="0"/>
    <xf numFmtId="0" fontId="125" fillId="56" borderId="0" applyNumberFormat="0" applyBorder="0" applyAlignment="0" applyProtection="0"/>
    <xf numFmtId="0" fontId="126" fillId="56" borderId="0" applyNumberFormat="0" applyBorder="0" applyAlignment="0" applyProtection="0"/>
    <xf numFmtId="0" fontId="125" fillId="56" borderId="0" applyNumberFormat="0" applyBorder="0" applyAlignment="0" applyProtection="0"/>
    <xf numFmtId="0" fontId="127" fillId="56" borderId="0" applyNumberFormat="0" applyBorder="0" applyAlignment="0" applyProtection="0"/>
    <xf numFmtId="0" fontId="46" fillId="20" borderId="0" applyNumberFormat="0" applyBorder="0" applyAlignment="0" applyProtection="0"/>
    <xf numFmtId="0" fontId="47" fillId="20" borderId="0" applyNumberFormat="0" applyBorder="0" applyAlignment="0" applyProtection="0"/>
    <xf numFmtId="0" fontId="128" fillId="56" borderId="0" applyNumberFormat="0" applyBorder="0" applyAlignment="0" applyProtection="0"/>
    <xf numFmtId="0" fontId="126" fillId="56" borderId="0" applyNumberFormat="0" applyBorder="0" applyAlignment="0" applyProtection="0"/>
    <xf numFmtId="0" fontId="46" fillId="20" borderId="0" applyNumberFormat="0" applyBorder="0" applyAlignment="0" applyProtection="0"/>
    <xf numFmtId="0" fontId="47" fillId="20" borderId="0" applyNumberFormat="0" applyBorder="0" applyAlignment="0" applyProtection="0"/>
    <xf numFmtId="0" fontId="128" fillId="56" borderId="0" applyNumberFormat="0" applyBorder="0" applyAlignment="0" applyProtection="0"/>
    <xf numFmtId="0" fontId="125" fillId="56" borderId="0" applyNumberFormat="0" applyBorder="0" applyAlignment="0" applyProtection="0"/>
    <xf numFmtId="0" fontId="125" fillId="56" borderId="0" applyNumberFormat="0" applyBorder="0" applyAlignment="0" applyProtection="0"/>
    <xf numFmtId="0" fontId="46" fillId="20" borderId="0" applyNumberFormat="0" applyBorder="0" applyAlignment="0" applyProtection="0"/>
    <xf numFmtId="0" fontId="125" fillId="56" borderId="0" applyNumberFormat="0" applyBorder="0" applyAlignment="0" applyProtection="0"/>
    <xf numFmtId="0" fontId="15" fillId="20" borderId="0" applyNumberFormat="0" applyBorder="0" applyAlignment="0" applyProtection="0"/>
    <xf numFmtId="0" fontId="125" fillId="57" borderId="0" applyNumberFormat="0" applyBorder="0" applyAlignment="0" applyProtection="0"/>
    <xf numFmtId="0" fontId="126" fillId="57" borderId="0" applyNumberFormat="0" applyBorder="0" applyAlignment="0" applyProtection="0"/>
    <xf numFmtId="0" fontId="125" fillId="57" borderId="0" applyNumberFormat="0" applyBorder="0" applyAlignment="0" applyProtection="0"/>
    <xf numFmtId="0" fontId="127" fillId="57" borderId="0" applyNumberFormat="0" applyBorder="0" applyAlignment="0" applyProtection="0"/>
    <xf numFmtId="0" fontId="128" fillId="57" borderId="0" applyNumberFormat="0" applyBorder="0" applyAlignment="0" applyProtection="0"/>
    <xf numFmtId="0" fontId="46" fillId="17" borderId="0" applyNumberFormat="0" applyBorder="0" applyAlignment="0" applyProtection="0"/>
    <xf numFmtId="0" fontId="47" fillId="24" borderId="0" applyNumberFormat="0" applyBorder="0" applyAlignment="0" applyProtection="0"/>
    <xf numFmtId="0" fontId="126" fillId="57" borderId="0" applyNumberFormat="0" applyBorder="0" applyAlignment="0" applyProtection="0"/>
    <xf numFmtId="0" fontId="46" fillId="17" borderId="0" applyNumberFormat="0" applyBorder="0" applyAlignment="0" applyProtection="0"/>
    <xf numFmtId="0" fontId="47" fillId="24" borderId="0" applyNumberFormat="0" applyBorder="0" applyAlignment="0" applyProtection="0"/>
    <xf numFmtId="0" fontId="125" fillId="57" borderId="0" applyNumberFormat="0" applyBorder="0" applyAlignment="0" applyProtection="0"/>
    <xf numFmtId="0" fontId="46" fillId="17" borderId="0" applyNumberFormat="0" applyBorder="0" applyAlignment="0" applyProtection="0"/>
    <xf numFmtId="0" fontId="125" fillId="57" borderId="0" applyNumberFormat="0" applyBorder="0" applyAlignment="0" applyProtection="0"/>
    <xf numFmtId="0" fontId="15" fillId="17" borderId="0" applyNumberFormat="0" applyBorder="0" applyAlignment="0" applyProtection="0"/>
    <xf numFmtId="0" fontId="129" fillId="58" borderId="33" applyNumberFormat="0" applyAlignment="0" applyProtection="0"/>
    <xf numFmtId="0" fontId="130" fillId="58" borderId="33" applyNumberFormat="0" applyAlignment="0" applyProtection="0"/>
    <xf numFmtId="0" fontId="129" fillId="58" borderId="33" applyNumberFormat="0" applyAlignment="0" applyProtection="0"/>
    <xf numFmtId="0" fontId="48" fillId="3" borderId="1" applyNumberFormat="0" applyAlignment="0" applyProtection="0"/>
    <xf numFmtId="0" fontId="131" fillId="58" borderId="33" applyNumberFormat="0" applyAlignment="0" applyProtection="0"/>
    <xf numFmtId="0" fontId="48" fillId="12" borderId="1" applyNumberFormat="0" applyAlignment="0" applyProtection="0"/>
    <xf numFmtId="0" fontId="132" fillId="58" borderId="33" applyNumberFormat="0" applyAlignment="0" applyProtection="0"/>
    <xf numFmtId="0" fontId="48" fillId="12" borderId="1" applyNumberFormat="0" applyAlignment="0" applyProtection="0"/>
    <xf numFmtId="0" fontId="49" fillId="3" borderId="1" applyNumberFormat="0" applyAlignment="0" applyProtection="0"/>
    <xf numFmtId="0" fontId="130" fillId="58" borderId="33" applyNumberFormat="0" applyAlignment="0" applyProtection="0"/>
    <xf numFmtId="0" fontId="48" fillId="3" borderId="1" applyNumberFormat="0" applyAlignment="0" applyProtection="0"/>
    <xf numFmtId="0" fontId="49" fillId="3" borderId="1" applyNumberFormat="0" applyAlignment="0" applyProtection="0"/>
    <xf numFmtId="0" fontId="48" fillId="12" borderId="1" applyNumberFormat="0" applyAlignment="0" applyProtection="0"/>
    <xf numFmtId="0" fontId="129" fillId="58" borderId="33" applyNumberFormat="0" applyAlignment="0" applyProtection="0"/>
    <xf numFmtId="0" fontId="129" fillId="58" borderId="33" applyNumberFormat="0" applyAlignment="0" applyProtection="0"/>
    <xf numFmtId="0" fontId="129" fillId="58" borderId="33" applyNumberFormat="0" applyAlignment="0" applyProtection="0"/>
    <xf numFmtId="0" fontId="16" fillId="5" borderId="0" applyNumberFormat="0" applyBorder="0" applyAlignment="0" applyProtection="0"/>
    <xf numFmtId="0" fontId="60" fillId="9" borderId="0" applyNumberFormat="0" applyBorder="0" applyAlignment="0" applyProtection="0"/>
    <xf numFmtId="0" fontId="133" fillId="58" borderId="34" applyNumberFormat="0" applyAlignment="0" applyProtection="0"/>
    <xf numFmtId="0" fontId="134" fillId="58" borderId="34" applyNumberFormat="0" applyAlignment="0" applyProtection="0"/>
    <xf numFmtId="0" fontId="133" fillId="58" borderId="34" applyNumberFormat="0" applyAlignment="0" applyProtection="0"/>
    <xf numFmtId="0" fontId="50" fillId="3" borderId="2" applyNumberFormat="0" applyAlignment="0" applyProtection="0"/>
    <xf numFmtId="0" fontId="135" fillId="58" borderId="34" applyNumberFormat="0" applyAlignment="0" applyProtection="0"/>
    <xf numFmtId="0" fontId="50" fillId="12" borderId="2" applyNumberFormat="0" applyAlignment="0" applyProtection="0"/>
    <xf numFmtId="0" fontId="136" fillId="58" borderId="34" applyNumberFormat="0" applyAlignment="0" applyProtection="0"/>
    <xf numFmtId="0" fontId="50" fillId="12" borderId="2" applyNumberFormat="0" applyAlignment="0" applyProtection="0"/>
    <xf numFmtId="0" fontId="69" fillId="3" borderId="2" applyNumberFormat="0" applyAlignment="0" applyProtection="0"/>
    <xf numFmtId="0" fontId="134" fillId="58" borderId="34" applyNumberFormat="0" applyAlignment="0" applyProtection="0"/>
    <xf numFmtId="0" fontId="50" fillId="3" borderId="2" applyNumberFormat="0" applyAlignment="0" applyProtection="0"/>
    <xf numFmtId="0" fontId="69" fillId="3" borderId="2" applyNumberFormat="0" applyAlignment="0" applyProtection="0"/>
    <xf numFmtId="0" fontId="50" fillId="12" borderId="2" applyNumberFormat="0" applyAlignment="0" applyProtection="0"/>
    <xf numFmtId="0" fontId="133" fillId="58" borderId="34" applyNumberFormat="0" applyAlignment="0" applyProtection="0"/>
    <xf numFmtId="0" fontId="133" fillId="58" borderId="34" applyNumberFormat="0" applyAlignment="0" applyProtection="0"/>
    <xf numFmtId="0" fontId="133" fillId="58" borderId="34" applyNumberFormat="0" applyAlignment="0" applyProtection="0"/>
    <xf numFmtId="0" fontId="137" fillId="0" borderId="0" applyNumberFormat="0" applyFill="0" applyBorder="0" applyAlignment="0" applyProtection="0"/>
    <xf numFmtId="0" fontId="138" fillId="0" borderId="0" applyNumberFormat="0" applyFill="0" applyBorder="0" applyAlignment="0" applyProtection="0"/>
    <xf numFmtId="0" fontId="137" fillId="0" borderId="0" applyNumberFormat="0" applyFill="0" applyBorder="0" applyAlignment="0" applyProtection="0"/>
    <xf numFmtId="0" fontId="17" fillId="28" borderId="3"/>
    <xf numFmtId="0" fontId="17" fillId="28" borderId="3"/>
    <xf numFmtId="0" fontId="18" fillId="12" borderId="2" applyNumberFormat="0" applyAlignment="0" applyProtection="0"/>
    <xf numFmtId="0" fontId="69" fillId="3" borderId="2" applyNumberFormat="0" applyAlignment="0" applyProtection="0"/>
    <xf numFmtId="0" fontId="17" fillId="0" borderId="4"/>
    <xf numFmtId="0" fontId="17" fillId="0" borderId="4"/>
    <xf numFmtId="0" fontId="19" fillId="18" borderId="5" applyNumberFormat="0" applyAlignment="0" applyProtection="0"/>
    <xf numFmtId="0" fontId="68" fillId="18" borderId="5" applyNumberFormat="0" applyAlignment="0" applyProtection="0"/>
    <xf numFmtId="0" fontId="20" fillId="29" borderId="0">
      <alignment horizontal="center"/>
    </xf>
    <xf numFmtId="0" fontId="21" fillId="29" borderId="0">
      <alignment horizontal="center" vertical="center"/>
    </xf>
    <xf numFmtId="0" fontId="4" fillId="30" borderId="0">
      <alignment horizontal="center" wrapText="1"/>
    </xf>
    <xf numFmtId="0" fontId="4" fillId="30" borderId="0">
      <alignment horizontal="center" wrapText="1"/>
    </xf>
    <xf numFmtId="0" fontId="44" fillId="30" borderId="0">
      <alignment horizontal="center" wrapText="1"/>
    </xf>
    <xf numFmtId="0" fontId="4" fillId="30" borderId="0">
      <alignment horizontal="center" wrapText="1"/>
    </xf>
    <xf numFmtId="0" fontId="22" fillId="29" borderId="0">
      <alignment horizontal="center"/>
    </xf>
    <xf numFmtId="167" fontId="4" fillId="0" borderId="0" applyFont="0" applyFill="0" applyBorder="0" applyAlignment="0" applyProtection="0"/>
    <xf numFmtId="167" fontId="4" fillId="0" borderId="0" applyFont="0" applyFill="0" applyBorder="0" applyAlignment="0" applyProtection="0"/>
    <xf numFmtId="167" fontId="84" fillId="0" borderId="0" applyFont="0" applyFill="0" applyBorder="0" applyAlignment="0" applyProtection="0"/>
    <xf numFmtId="167" fontId="1" fillId="0" borderId="0" applyFont="0" applyFill="0" applyBorder="0" applyAlignment="0" applyProtection="0"/>
    <xf numFmtId="0" fontId="23" fillId="31" borderId="3" applyBorder="0">
      <protection locked="0"/>
    </xf>
    <xf numFmtId="176" fontId="4" fillId="0" borderId="0" applyFont="0" applyFill="0" applyBorder="0" applyAlignment="0" applyProtection="0"/>
    <xf numFmtId="174" fontId="84" fillId="0" borderId="0" applyFont="0" applyFill="0" applyBorder="0" applyAlignment="0" applyProtection="0"/>
    <xf numFmtId="174" fontId="100" fillId="0" borderId="0" applyFont="0" applyFill="0" applyBorder="0" applyAlignment="0" applyProtection="0"/>
    <xf numFmtId="174" fontId="116" fillId="0" borderId="0" applyFont="0" applyFill="0" applyBorder="0" applyAlignment="0" applyProtection="0"/>
    <xf numFmtId="174" fontId="1" fillId="0" borderId="0" applyFont="0" applyFill="0" applyBorder="0" applyAlignment="0" applyProtection="0"/>
    <xf numFmtId="0" fontId="139" fillId="59" borderId="34" applyNumberFormat="0" applyAlignment="0" applyProtection="0"/>
    <xf numFmtId="0" fontId="140" fillId="59" borderId="34" applyNumberFormat="0" applyAlignment="0" applyProtection="0"/>
    <xf numFmtId="0" fontId="139" fillId="59" borderId="34" applyNumberFormat="0" applyAlignment="0" applyProtection="0"/>
    <xf numFmtId="0" fontId="141" fillId="59" borderId="34" applyNumberFormat="0" applyAlignment="0" applyProtection="0"/>
    <xf numFmtId="0" fontId="51" fillId="10" borderId="2" applyNumberFormat="0" applyAlignment="0" applyProtection="0"/>
    <xf numFmtId="0" fontId="52" fillId="14" borderId="2" applyNumberFormat="0" applyAlignment="0" applyProtection="0"/>
    <xf numFmtId="0" fontId="142" fillId="59" borderId="34" applyNumberFormat="0" applyAlignment="0" applyProtection="0"/>
    <xf numFmtId="0" fontId="140" fillId="59" borderId="34" applyNumberFormat="0" applyAlignment="0" applyProtection="0"/>
    <xf numFmtId="0" fontId="51" fillId="10" borderId="2" applyNumberFormat="0" applyAlignment="0" applyProtection="0"/>
    <xf numFmtId="0" fontId="52" fillId="14" borderId="2" applyNumberFormat="0" applyAlignment="0" applyProtection="0"/>
    <xf numFmtId="0" fontId="142" fillId="59" borderId="34" applyNumberFormat="0" applyAlignment="0" applyProtection="0"/>
    <xf numFmtId="0" fontId="139" fillId="59" borderId="34" applyNumberFormat="0" applyAlignment="0" applyProtection="0"/>
    <xf numFmtId="0" fontId="139" fillId="59" borderId="34" applyNumberFormat="0" applyAlignment="0" applyProtection="0"/>
    <xf numFmtId="0" fontId="51" fillId="10" borderId="2" applyNumberFormat="0" applyAlignment="0" applyProtection="0"/>
    <xf numFmtId="0" fontId="139" fillId="59" borderId="34" applyNumberFormat="0" applyAlignment="0" applyProtection="0"/>
    <xf numFmtId="0" fontId="143" fillId="0" borderId="35" applyNumberFormat="0" applyFill="0" applyAlignment="0" applyProtection="0"/>
    <xf numFmtId="0" fontId="144" fillId="0" borderId="35" applyNumberFormat="0" applyFill="0" applyAlignment="0" applyProtection="0"/>
    <xf numFmtId="0" fontId="143" fillId="0" borderId="35" applyNumberFormat="0" applyFill="0" applyAlignment="0" applyProtection="0"/>
    <xf numFmtId="0" fontId="9" fillId="0" borderId="7" applyNumberFormat="0" applyFill="0" applyAlignment="0" applyProtection="0"/>
    <xf numFmtId="0" fontId="145" fillId="0" borderId="35" applyNumberFormat="0" applyFill="0" applyAlignment="0" applyProtection="0"/>
    <xf numFmtId="0" fontId="9" fillId="0" borderId="6" applyNumberFormat="0" applyFill="0" applyAlignment="0" applyProtection="0"/>
    <xf numFmtId="0" fontId="53" fillId="0" borderId="8" applyNumberFormat="0" applyFill="0" applyAlignment="0" applyProtection="0"/>
    <xf numFmtId="0" fontId="9" fillId="0" borderId="6" applyNumberFormat="0" applyFill="0" applyAlignment="0" applyProtection="0"/>
    <xf numFmtId="0" fontId="146" fillId="0" borderId="35" applyNumberFormat="0" applyFill="0" applyAlignment="0" applyProtection="0"/>
    <xf numFmtId="0" fontId="144" fillId="0" borderId="35" applyNumberFormat="0" applyFill="0" applyAlignment="0" applyProtection="0"/>
    <xf numFmtId="0" fontId="9" fillId="0" borderId="7" applyNumberFormat="0" applyFill="0" applyAlignment="0" applyProtection="0"/>
    <xf numFmtId="0" fontId="53" fillId="0" borderId="8" applyNumberFormat="0" applyFill="0" applyAlignment="0" applyProtection="0"/>
    <xf numFmtId="0" fontId="146" fillId="0" borderId="35" applyNumberFormat="0" applyFill="0" applyAlignment="0" applyProtection="0"/>
    <xf numFmtId="0" fontId="143" fillId="0" borderId="35" applyNumberFormat="0" applyFill="0" applyAlignment="0" applyProtection="0"/>
    <xf numFmtId="0" fontId="143" fillId="0" borderId="35" applyNumberFormat="0" applyFill="0" applyAlignment="0" applyProtection="0"/>
    <xf numFmtId="0" fontId="9" fillId="0" borderId="6" applyNumberFormat="0" applyFill="0" applyAlignment="0" applyProtection="0"/>
    <xf numFmtId="0" fontId="143" fillId="0" borderId="35" applyNumberFormat="0" applyFill="0" applyAlignment="0" applyProtection="0"/>
    <xf numFmtId="0" fontId="7" fillId="0" borderId="6" applyNumberFormat="0" applyFill="0" applyAlignment="0" applyProtection="0"/>
    <xf numFmtId="0" fontId="147" fillId="0" borderId="0" applyNumberFormat="0" applyFill="0" applyBorder="0" applyAlignment="0" applyProtection="0"/>
    <xf numFmtId="0" fontId="148" fillId="0" borderId="0" applyNumberFormat="0" applyFill="0" applyBorder="0" applyAlignment="0" applyProtection="0"/>
    <xf numFmtId="0" fontId="147" fillId="0" borderId="0" applyNumberFormat="0" applyFill="0" applyBorder="0" applyAlignment="0" applyProtection="0"/>
    <xf numFmtId="0" fontId="149" fillId="0" borderId="0" applyNumberFormat="0" applyFill="0" applyBorder="0" applyAlignment="0" applyProtection="0"/>
    <xf numFmtId="0" fontId="54" fillId="0" borderId="0" applyNumberFormat="0" applyFill="0" applyBorder="0" applyAlignment="0" applyProtection="0"/>
    <xf numFmtId="0" fontId="150" fillId="0" borderId="0" applyNumberFormat="0" applyFill="0" applyBorder="0" applyAlignment="0" applyProtection="0"/>
    <xf numFmtId="0" fontId="55" fillId="0" borderId="0" applyNumberFormat="0" applyFill="0" applyBorder="0" applyAlignment="0" applyProtection="0"/>
    <xf numFmtId="0" fontId="148"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4" fillId="0" borderId="0" applyFont="0" applyFill="0" applyBorder="0" applyAlignment="0" applyProtection="0"/>
    <xf numFmtId="171" fontId="4" fillId="0" borderId="0" applyFon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55" fillId="0" borderId="0" applyNumberFormat="0" applyFill="0" applyBorder="0" applyAlignment="0" applyProtection="0"/>
    <xf numFmtId="0" fontId="25" fillId="29" borderId="4">
      <alignment horizontal="left"/>
    </xf>
    <xf numFmtId="0" fontId="26" fillId="29" borderId="0">
      <alignment horizontal="left"/>
    </xf>
    <xf numFmtId="0" fontId="8" fillId="29" borderId="0">
      <alignment horizontal="left"/>
    </xf>
    <xf numFmtId="0" fontId="27" fillId="7" borderId="0" applyNumberFormat="0" applyBorder="0" applyAlignment="0" applyProtection="0"/>
    <xf numFmtId="0" fontId="57" fillId="11" borderId="0" applyNumberFormat="0" applyBorder="0" applyAlignment="0" applyProtection="0"/>
    <xf numFmtId="0" fontId="28" fillId="32" borderId="0">
      <alignment horizontal="right" vertical="top" textRotation="90" wrapText="1"/>
    </xf>
    <xf numFmtId="0" fontId="28" fillId="32" borderId="0">
      <alignment horizontal="right" vertical="top" wrapText="1"/>
    </xf>
    <xf numFmtId="0" fontId="151" fillId="60" borderId="0" applyNumberFormat="0" applyBorder="0" applyAlignment="0" applyProtection="0"/>
    <xf numFmtId="0" fontId="152" fillId="60" borderId="0" applyNumberFormat="0" applyBorder="0" applyAlignment="0" applyProtection="0"/>
    <xf numFmtId="0" fontId="151" fillId="60" borderId="0" applyNumberFormat="0" applyBorder="0" applyAlignment="0" applyProtection="0"/>
    <xf numFmtId="0" fontId="56" fillId="7" borderId="0" applyNumberFormat="0" applyBorder="0" applyAlignment="0" applyProtection="0"/>
    <xf numFmtId="0" fontId="153" fillId="60" borderId="0" applyNumberFormat="0" applyBorder="0" applyAlignment="0" applyProtection="0"/>
    <xf numFmtId="0" fontId="56" fillId="7" borderId="0" applyNumberFormat="0" applyBorder="0" applyAlignment="0" applyProtection="0"/>
    <xf numFmtId="0" fontId="57" fillId="11" borderId="0" applyNumberFormat="0" applyBorder="0" applyAlignment="0" applyProtection="0"/>
    <xf numFmtId="0" fontId="151" fillId="60" borderId="0" applyNumberFormat="0" applyBorder="0" applyAlignment="0" applyProtection="0"/>
    <xf numFmtId="0" fontId="154" fillId="60" borderId="0" applyNumberFormat="0" applyBorder="0" applyAlignment="0" applyProtection="0"/>
    <xf numFmtId="0" fontId="152" fillId="60" borderId="0" applyNumberFormat="0" applyBorder="0" applyAlignment="0" applyProtection="0"/>
    <xf numFmtId="0" fontId="151" fillId="60" borderId="0" applyNumberFormat="0" applyBorder="0" applyAlignment="0" applyProtection="0"/>
    <xf numFmtId="0" fontId="56" fillId="7" borderId="0" applyNumberFormat="0" applyBorder="0" applyAlignment="0" applyProtection="0"/>
    <xf numFmtId="0" fontId="57" fillId="11" borderId="0" applyNumberFormat="0" applyBorder="0" applyAlignment="0" applyProtection="0"/>
    <xf numFmtId="0" fontId="154" fillId="60" borderId="0" applyNumberFormat="0" applyBorder="0" applyAlignment="0" applyProtection="0"/>
    <xf numFmtId="0" fontId="151" fillId="60" borderId="0" applyNumberFormat="0" applyBorder="0" applyAlignment="0" applyProtection="0"/>
    <xf numFmtId="0" fontId="151" fillId="60" borderId="0" applyNumberFormat="0" applyBorder="0" applyAlignment="0" applyProtection="0"/>
    <xf numFmtId="0" fontId="56" fillId="7" borderId="0" applyNumberFormat="0" applyBorder="0" applyAlignment="0" applyProtection="0"/>
    <xf numFmtId="0" fontId="151" fillId="60" borderId="0" applyNumberFormat="0" applyBorder="0" applyAlignment="0" applyProtection="0"/>
    <xf numFmtId="0" fontId="29" fillId="0" borderId="9" applyNumberFormat="0" applyFill="0" applyAlignment="0" applyProtection="0"/>
    <xf numFmtId="0" fontId="72" fillId="0" borderId="10" applyNumberFormat="0" applyFill="0" applyAlignment="0" applyProtection="0"/>
    <xf numFmtId="0" fontId="30" fillId="0" borderId="11" applyNumberFormat="0" applyFill="0" applyAlignment="0" applyProtection="0"/>
    <xf numFmtId="0" fontId="73" fillId="0" borderId="12" applyNumberFormat="0" applyFill="0" applyAlignment="0" applyProtection="0"/>
    <xf numFmtId="0" fontId="31" fillId="0" borderId="13" applyNumberFormat="0" applyFill="0" applyAlignment="0" applyProtection="0"/>
    <xf numFmtId="0" fontId="74" fillId="0" borderId="14" applyNumberFormat="0" applyFill="0" applyAlignment="0" applyProtection="0"/>
    <xf numFmtId="0" fontId="31" fillId="0" borderId="0" applyNumberFormat="0" applyFill="0" applyBorder="0" applyAlignment="0" applyProtection="0"/>
    <xf numFmtId="0" fontId="74" fillId="0" borderId="0" applyNumberFormat="0" applyFill="0" applyBorder="0" applyAlignment="0" applyProtection="0"/>
    <xf numFmtId="0" fontId="155" fillId="0" borderId="0" applyNumberFormat="0" applyFill="0" applyBorder="0" applyAlignment="0" applyProtection="0"/>
    <xf numFmtId="0" fontId="42" fillId="0" borderId="0" applyNumberFormat="0" applyFill="0" applyBorder="0" applyAlignment="0" applyProtection="0">
      <alignment vertical="top"/>
      <protection locked="0"/>
    </xf>
    <xf numFmtId="0" fontId="114" fillId="0" borderId="0" applyNumberFormat="0" applyFill="0" applyBorder="0" applyAlignment="0" applyProtection="0">
      <alignment vertical="top"/>
      <protection locked="0"/>
    </xf>
    <xf numFmtId="0" fontId="155" fillId="0" borderId="0" applyNumberFormat="0" applyFill="0" applyBorder="0" applyAlignment="0" applyProtection="0"/>
    <xf numFmtId="0" fontId="156" fillId="0" borderId="0" applyNumberFormat="0" applyFill="0" applyBorder="0" applyAlignment="0" applyProtection="0"/>
    <xf numFmtId="0" fontId="42" fillId="0" borderId="0" applyNumberFormat="0" applyFill="0" applyBorder="0" applyAlignment="0" applyProtection="0">
      <alignment vertical="top"/>
      <protection locked="0"/>
    </xf>
    <xf numFmtId="0" fontId="95" fillId="0" borderId="0" applyNumberFormat="0" applyFill="0" applyBorder="0" applyAlignment="0" applyProtection="0">
      <alignment vertical="top"/>
      <protection locked="0"/>
    </xf>
    <xf numFmtId="0" fontId="157" fillId="0" borderId="0" applyNumberFormat="0" applyFill="0" applyBorder="0" applyAlignment="0" applyProtection="0"/>
    <xf numFmtId="0" fontId="158" fillId="0" borderId="0" applyNumberFormat="0" applyFill="0" applyBorder="0" applyAlignment="0" applyProtection="0"/>
    <xf numFmtId="0" fontId="155" fillId="0" borderId="0" applyNumberFormat="0" applyFill="0" applyBorder="0" applyAlignment="0" applyProtection="0"/>
    <xf numFmtId="0" fontId="159" fillId="0" borderId="0" applyNumberFormat="0" applyFill="0" applyBorder="0" applyAlignment="0" applyProtection="0"/>
    <xf numFmtId="0" fontId="42" fillId="0" borderId="0" applyNumberFormat="0" applyFill="0" applyBorder="0" applyAlignment="0" applyProtection="0">
      <alignment vertical="top"/>
      <protection locked="0"/>
    </xf>
    <xf numFmtId="0" fontId="159" fillId="0" borderId="0" applyNumberFormat="0" applyFill="0" applyBorder="0" applyAlignment="0" applyProtection="0"/>
    <xf numFmtId="0" fontId="42" fillId="0" borderId="0" applyNumberFormat="0" applyFill="0" applyBorder="0" applyAlignment="0" applyProtection="0">
      <alignment vertical="top"/>
      <protection locked="0"/>
    </xf>
    <xf numFmtId="0" fontId="115"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77"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32" fillId="10" borderId="2" applyNumberFormat="0" applyAlignment="0" applyProtection="0"/>
    <xf numFmtId="0" fontId="52" fillId="14" borderId="2" applyNumberFormat="0" applyAlignment="0" applyProtection="0"/>
    <xf numFmtId="0" fontId="3" fillId="30" borderId="0">
      <alignment horizontal="center"/>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86" fillId="0" borderId="0" applyFont="0" applyFill="0" applyBorder="0" applyAlignment="0" applyProtection="0"/>
    <xf numFmtId="43" fontId="1" fillId="0" borderId="0" applyFont="0" applyFill="0" applyBorder="0" applyAlignment="0" applyProtection="0"/>
    <xf numFmtId="167" fontId="75" fillId="0" borderId="0" applyFont="0" applyFill="0" applyBorder="0" applyAlignment="0" applyProtection="0"/>
    <xf numFmtId="43" fontId="4" fillId="0" borderId="0" applyFont="0" applyFill="0" applyBorder="0" applyAlignment="0" applyProtection="0"/>
    <xf numFmtId="43" fontId="86" fillId="0" borderId="0" applyFont="0" applyFill="0" applyBorder="0" applyAlignment="0" applyProtection="0"/>
    <xf numFmtId="43" fontId="1" fillId="0" borderId="0" applyFont="0" applyFill="0" applyBorder="0" applyAlignment="0" applyProtection="0"/>
    <xf numFmtId="43" fontId="85" fillId="0" borderId="0" applyFont="0" applyFill="0" applyBorder="0" applyAlignment="0" applyProtection="0"/>
    <xf numFmtId="43" fontId="45" fillId="0" borderId="0" applyFont="0" applyFill="0" applyBorder="0" applyAlignment="0" applyProtection="0"/>
    <xf numFmtId="43" fontId="101" fillId="0" borderId="0" applyFont="0" applyFill="0" applyBorder="0" applyAlignment="0" applyProtection="0"/>
    <xf numFmtId="43" fontId="117" fillId="0" borderId="0" applyFont="0" applyFill="0" applyBorder="0" applyAlignment="0" applyProtection="0"/>
    <xf numFmtId="177" fontId="99" fillId="0" borderId="0" applyFont="0" applyFill="0" applyBorder="0" applyAlignment="0" applyProtection="0"/>
    <xf numFmtId="43" fontId="1" fillId="0" borderId="0" applyFont="0" applyFill="0" applyBorder="0" applyAlignment="0" applyProtection="0"/>
    <xf numFmtId="43" fontId="85" fillId="0" borderId="0" applyFont="0" applyFill="0" applyBorder="0" applyAlignment="0" applyProtection="0"/>
    <xf numFmtId="43" fontId="4" fillId="0" borderId="0" applyFont="0" applyFill="0" applyBorder="0" applyAlignment="0" applyProtection="0"/>
    <xf numFmtId="43" fontId="86" fillId="0" borderId="0" applyFont="0" applyFill="0" applyBorder="0" applyAlignment="0" applyProtection="0"/>
    <xf numFmtId="43" fontId="102" fillId="0" borderId="0" applyFont="0" applyFill="0" applyBorder="0" applyAlignment="0" applyProtection="0"/>
    <xf numFmtId="43" fontId="4" fillId="0" borderId="0" applyFont="0" applyFill="0" applyBorder="0" applyAlignment="0" applyProtection="0"/>
    <xf numFmtId="43" fontId="11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43" fontId="86" fillId="0" borderId="0" applyFont="0" applyFill="0" applyBorder="0" applyAlignment="0" applyProtection="0"/>
    <xf numFmtId="43" fontId="86" fillId="0" borderId="0" applyFont="0" applyFill="0" applyBorder="0" applyAlignment="0" applyProtection="0"/>
    <xf numFmtId="43" fontId="102"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18"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85" fillId="0" borderId="0" applyFont="0" applyFill="0" applyBorder="0" applyAlignment="0" applyProtection="0"/>
    <xf numFmtId="43" fontId="45" fillId="0" borderId="0" applyFont="0" applyFill="0" applyBorder="0" applyAlignment="0" applyProtection="0"/>
    <xf numFmtId="43" fontId="101" fillId="0" borderId="0" applyFont="0" applyFill="0" applyBorder="0" applyAlignment="0" applyProtection="0"/>
    <xf numFmtId="43" fontId="117" fillId="0" borderId="0" applyFont="0" applyFill="0" applyBorder="0" applyAlignment="0" applyProtection="0"/>
    <xf numFmtId="43" fontId="45"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7" fillId="29" borderId="15">
      <alignment wrapText="1"/>
    </xf>
    <xf numFmtId="0" fontId="17" fillId="29" borderId="15">
      <alignment wrapText="1"/>
    </xf>
    <xf numFmtId="0" fontId="33" fillId="29" borderId="16"/>
    <xf numFmtId="0" fontId="33" fillId="29" borderId="17"/>
    <xf numFmtId="0" fontId="17" fillId="29" borderId="18">
      <alignment horizontal="center" wrapText="1"/>
    </xf>
    <xf numFmtId="0" fontId="17" fillId="29" borderId="18">
      <alignment horizontal="center" wrapText="1"/>
    </xf>
    <xf numFmtId="0" fontId="159" fillId="0" borderId="0" applyNumberFormat="0" applyFill="0" applyBorder="0" applyAlignment="0" applyProtection="0">
      <alignment vertical="top"/>
      <protection locked="0"/>
    </xf>
    <xf numFmtId="0" fontId="159" fillId="0" borderId="0" applyNumberFormat="0" applyFill="0" applyBorder="0" applyAlignment="0" applyProtection="0"/>
    <xf numFmtId="0" fontId="34" fillId="0" borderId="19" applyNumberFormat="0" applyFill="0" applyAlignment="0" applyProtection="0"/>
    <xf numFmtId="0" fontId="66" fillId="0" borderId="20" applyNumberFormat="0" applyFill="0" applyAlignment="0" applyProtection="0"/>
    <xf numFmtId="168" fontId="4" fillId="0" borderId="0" applyFont="0" applyFill="0" applyBorder="0" applyAlignment="0" applyProtection="0"/>
    <xf numFmtId="0" fontId="160" fillId="61" borderId="0" applyNumberFormat="0" applyBorder="0" applyAlignment="0" applyProtection="0"/>
    <xf numFmtId="0" fontId="35" fillId="14" borderId="0" applyNumberFormat="0" applyBorder="0" applyAlignment="0" applyProtection="0"/>
    <xf numFmtId="0" fontId="160" fillId="61" borderId="0" applyNumberFormat="0" applyBorder="0" applyAlignment="0" applyProtection="0"/>
    <xf numFmtId="0" fontId="58" fillId="14" borderId="0" applyNumberFormat="0" applyBorder="0" applyAlignment="0" applyProtection="0"/>
    <xf numFmtId="0" fontId="70" fillId="14" borderId="0" applyNumberFormat="0" applyBorder="0" applyAlignment="0" applyProtection="0"/>
    <xf numFmtId="0" fontId="161" fillId="61" borderId="0" applyNumberFormat="0" applyBorder="0" applyAlignment="0" applyProtection="0"/>
    <xf numFmtId="0" fontId="70" fillId="14" borderId="0" applyNumberFormat="0" applyBorder="0" applyAlignment="0" applyProtection="0"/>
    <xf numFmtId="0" fontId="162" fillId="61" borderId="0" applyNumberFormat="0" applyBorder="0" applyAlignment="0" applyProtection="0"/>
    <xf numFmtId="0" fontId="35" fillId="14" borderId="0" applyNumberFormat="0" applyBorder="0" applyAlignment="0" applyProtection="0"/>
    <xf numFmtId="0" fontId="58" fillId="14" borderId="0" applyNumberFormat="0" applyBorder="0" applyAlignment="0" applyProtection="0"/>
    <xf numFmtId="0" fontId="163" fillId="61" borderId="0" applyNumberFormat="0" applyBorder="0" applyAlignment="0" applyProtection="0"/>
    <xf numFmtId="0" fontId="162" fillId="61" borderId="0" applyNumberFormat="0" applyBorder="0" applyAlignment="0" applyProtection="0"/>
    <xf numFmtId="0" fontId="160" fillId="61" borderId="0" applyNumberFormat="0" applyBorder="0" applyAlignment="0" applyProtection="0"/>
    <xf numFmtId="0" fontId="70" fillId="14" borderId="0" applyNumberFormat="0" applyBorder="0" applyAlignment="0" applyProtection="0"/>
    <xf numFmtId="0" fontId="163" fillId="61" borderId="0" applyNumberFormat="0" applyBorder="0" applyAlignment="0" applyProtection="0"/>
    <xf numFmtId="0" fontId="160" fillId="61" borderId="0" applyNumberFormat="0" applyBorder="0" applyAlignment="0" applyProtection="0"/>
    <xf numFmtId="0" fontId="58" fillId="14" borderId="0" applyNumberFormat="0" applyBorder="0" applyAlignment="0" applyProtection="0"/>
    <xf numFmtId="0" fontId="160" fillId="61" borderId="0" applyNumberFormat="0" applyBorder="0" applyAlignment="0" applyProtection="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4" fillId="0" borderId="0"/>
    <xf numFmtId="0" fontId="4" fillId="0" borderId="0"/>
    <xf numFmtId="0" fontId="17" fillId="0" borderId="0"/>
    <xf numFmtId="0" fontId="17" fillId="0" borderId="0"/>
    <xf numFmtId="0" fontId="17" fillId="0" borderId="0"/>
    <xf numFmtId="0" fontId="121" fillId="0" borderId="0"/>
    <xf numFmtId="0" fontId="121" fillId="0" borderId="0"/>
    <xf numFmtId="0" fontId="17" fillId="0" borderId="0"/>
    <xf numFmtId="0" fontId="4" fillId="0" borderId="0"/>
    <xf numFmtId="0" fontId="4" fillId="0" borderId="0"/>
    <xf numFmtId="0" fontId="4" fillId="0" borderId="0"/>
    <xf numFmtId="0" fontId="4" fillId="0" borderId="0"/>
    <xf numFmtId="0" fontId="4" fillId="0" borderId="0"/>
    <xf numFmtId="0" fontId="113" fillId="0" borderId="0"/>
    <xf numFmtId="0" fontId="8" fillId="0" borderId="0"/>
    <xf numFmtId="0" fontId="4" fillId="0" borderId="0"/>
    <xf numFmtId="0" fontId="4" fillId="0" borderId="0"/>
    <xf numFmtId="0" fontId="113" fillId="0" borderId="0"/>
    <xf numFmtId="0" fontId="122" fillId="0" borderId="0"/>
    <xf numFmtId="0" fontId="113" fillId="0" borderId="0"/>
    <xf numFmtId="0" fontId="4" fillId="0" borderId="0"/>
    <xf numFmtId="0" fontId="4" fillId="0" borderId="0"/>
    <xf numFmtId="0" fontId="4" fillId="0" borderId="0"/>
    <xf numFmtId="0" fontId="4" fillId="0" borderId="0"/>
    <xf numFmtId="0" fontId="122" fillId="0" borderId="0"/>
    <xf numFmtId="0" fontId="121" fillId="0" borderId="0"/>
    <xf numFmtId="0" fontId="1" fillId="0" borderId="0"/>
    <xf numFmtId="0" fontId="121" fillId="0" borderId="0"/>
    <xf numFmtId="0" fontId="1" fillId="0" borderId="0"/>
    <xf numFmtId="0" fontId="4" fillId="0" borderId="0"/>
    <xf numFmtId="0" fontId="1" fillId="0" borderId="0"/>
    <xf numFmtId="0" fontId="121" fillId="0" borderId="0"/>
    <xf numFmtId="0" fontId="1" fillId="0" borderId="0"/>
    <xf numFmtId="0" fontId="121" fillId="0" borderId="0"/>
    <xf numFmtId="0" fontId="121" fillId="0" borderId="0"/>
    <xf numFmtId="0" fontId="1" fillId="0" borderId="0"/>
    <xf numFmtId="0" fontId="122" fillId="0" borderId="0"/>
    <xf numFmtId="0" fontId="121" fillId="0" borderId="0"/>
    <xf numFmtId="0" fontId="1" fillId="0" borderId="0"/>
    <xf numFmtId="0" fontId="4" fillId="0" borderId="0"/>
    <xf numFmtId="0" fontId="4"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4"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7" fillId="0" borderId="0"/>
    <xf numFmtId="0" fontId="4" fillId="8" borderId="21" applyNumberFormat="0" applyFont="0" applyAlignment="0" applyProtection="0"/>
    <xf numFmtId="0" fontId="4" fillId="8" borderId="21" applyNumberFormat="0" applyFont="0" applyAlignment="0" applyProtection="0"/>
    <xf numFmtId="0" fontId="84" fillId="62" borderId="36" applyNumberFormat="0" applyFont="0" applyAlignment="0" applyProtection="0"/>
    <xf numFmtId="0" fontId="84" fillId="62" borderId="36" applyNumberFormat="0" applyFont="0" applyAlignment="0" applyProtection="0"/>
    <xf numFmtId="0" fontId="84" fillId="62" borderId="36" applyNumberFormat="0" applyFont="0" applyAlignment="0" applyProtection="0"/>
    <xf numFmtId="0" fontId="4" fillId="8" borderId="21" applyNumberFormat="0" applyFont="0" applyAlignment="0" applyProtection="0"/>
    <xf numFmtId="0" fontId="1" fillId="62" borderId="36" applyNumberFormat="0" applyFont="0" applyAlignment="0" applyProtection="0"/>
    <xf numFmtId="0" fontId="100" fillId="62" borderId="36" applyNumberFormat="0" applyFont="0" applyAlignment="0" applyProtection="0"/>
    <xf numFmtId="0" fontId="116" fillId="62" borderId="36" applyNumberFormat="0" applyFont="0" applyAlignment="0" applyProtection="0"/>
    <xf numFmtId="0" fontId="86" fillId="62" borderId="36" applyNumberFormat="0" applyFont="0" applyAlignment="0" applyProtection="0"/>
    <xf numFmtId="0" fontId="4" fillId="8" borderId="21" applyNumberFormat="0" applyFont="0" applyAlignment="0" applyProtection="0"/>
    <xf numFmtId="0" fontId="102" fillId="62" borderId="36" applyNumberFormat="0" applyFont="0" applyAlignment="0" applyProtection="0"/>
    <xf numFmtId="0" fontId="118" fillId="62" borderId="36" applyNumberFormat="0" applyFont="0" applyAlignment="0" applyProtection="0"/>
    <xf numFmtId="0" fontId="4" fillId="8" borderId="21" applyNumberFormat="0" applyFont="0" applyAlignment="0" applyProtection="0"/>
    <xf numFmtId="0" fontId="100" fillId="62" borderId="36" applyNumberFormat="0" applyFont="0" applyAlignment="0" applyProtection="0"/>
    <xf numFmtId="0" fontId="116" fillId="62" borderId="36" applyNumberFormat="0" applyFont="0" applyAlignment="0" applyProtection="0"/>
    <xf numFmtId="0" fontId="1" fillId="62" borderId="36" applyNumberFormat="0" applyFont="0" applyAlignment="0" applyProtection="0"/>
    <xf numFmtId="0" fontId="1" fillId="62" borderId="36" applyNumberFormat="0" applyFont="0" applyAlignment="0" applyProtection="0"/>
    <xf numFmtId="0" fontId="4" fillId="8" borderId="21" applyNumberFormat="0" applyFont="0" applyAlignment="0" applyProtection="0"/>
    <xf numFmtId="0" fontId="1" fillId="62" borderId="36" applyNumberFormat="0" applyFont="0" applyAlignment="0" applyProtection="0"/>
    <xf numFmtId="0" fontId="1" fillId="62" borderId="36" applyNumberFormat="0" applyFont="0" applyAlignment="0" applyProtection="0"/>
    <xf numFmtId="0" fontId="1" fillId="62" borderId="36" applyNumberFormat="0" applyFont="0" applyAlignment="0" applyProtection="0"/>
    <xf numFmtId="0" fontId="1" fillId="62" borderId="36" applyNumberFormat="0" applyFont="0" applyAlignment="0" applyProtection="0"/>
    <xf numFmtId="0" fontId="1" fillId="62" borderId="36" applyNumberFormat="0" applyFont="0" applyAlignment="0" applyProtection="0"/>
    <xf numFmtId="0" fontId="1" fillId="62" borderId="36" applyNumberFormat="0" applyFont="0" applyAlignment="0" applyProtection="0"/>
    <xf numFmtId="0" fontId="1" fillId="62" borderId="36" applyNumberFormat="0" applyFont="0" applyAlignment="0" applyProtection="0"/>
    <xf numFmtId="0" fontId="84" fillId="62" borderId="36" applyNumberFormat="0" applyFont="0" applyAlignment="0" applyProtection="0"/>
    <xf numFmtId="0" fontId="1" fillId="62" borderId="36" applyNumberFormat="0" applyFont="0" applyAlignment="0" applyProtection="0"/>
    <xf numFmtId="0" fontId="76" fillId="8" borderId="21" applyNumberFormat="0" applyFont="0" applyAlignment="0" applyProtection="0"/>
    <xf numFmtId="0" fontId="100" fillId="62" borderId="36" applyNumberFormat="0" applyFont="0" applyAlignment="0" applyProtection="0"/>
    <xf numFmtId="0" fontId="116" fillId="62" borderId="36" applyNumberFormat="0" applyFont="0" applyAlignment="0" applyProtection="0"/>
    <xf numFmtId="0" fontId="4" fillId="8" borderId="21" applyNumberFormat="0" applyFont="0" applyAlignment="0" applyProtection="0"/>
    <xf numFmtId="0" fontId="1" fillId="62" borderId="36" applyNumberFormat="0" applyFont="0" applyAlignment="0" applyProtection="0"/>
    <xf numFmtId="0" fontId="1" fillId="62" borderId="36" applyNumberFormat="0" applyFont="0" applyAlignment="0" applyProtection="0"/>
    <xf numFmtId="0" fontId="1" fillId="62" borderId="36" applyNumberFormat="0" applyFont="0" applyAlignment="0" applyProtection="0"/>
    <xf numFmtId="0" fontId="1" fillId="62" borderId="36" applyNumberFormat="0" applyFont="0" applyAlignment="0" applyProtection="0"/>
    <xf numFmtId="0" fontId="1" fillId="62" borderId="36" applyNumberFormat="0" applyFont="0" applyAlignment="0" applyProtection="0"/>
    <xf numFmtId="0" fontId="4" fillId="8" borderId="21" applyNumberFormat="0" applyFont="0" applyAlignment="0" applyProtection="0"/>
    <xf numFmtId="0" fontId="84" fillId="62" borderId="36" applyNumberFormat="0" applyFont="0" applyAlignment="0" applyProtection="0"/>
    <xf numFmtId="0" fontId="1" fillId="62" borderId="36" applyNumberFormat="0" applyFont="0" applyAlignment="0" applyProtection="0"/>
    <xf numFmtId="0" fontId="100" fillId="62" borderId="36" applyNumberFormat="0" applyFont="0" applyAlignment="0" applyProtection="0"/>
    <xf numFmtId="0" fontId="1" fillId="62" borderId="36" applyNumberFormat="0" applyFont="0" applyAlignment="0" applyProtection="0"/>
    <xf numFmtId="0" fontId="116" fillId="62" borderId="36" applyNumberFormat="0" applyFont="0" applyAlignment="0" applyProtection="0"/>
    <xf numFmtId="0" fontId="1" fillId="62" borderId="36" applyNumberFormat="0" applyFont="0" applyAlignment="0" applyProtection="0"/>
    <xf numFmtId="0" fontId="100" fillId="62" borderId="36" applyNumberFormat="0" applyFont="0" applyAlignment="0" applyProtection="0"/>
    <xf numFmtId="0" fontId="1" fillId="62" borderId="36" applyNumberFormat="0" applyFont="0" applyAlignment="0" applyProtection="0"/>
    <xf numFmtId="0" fontId="1" fillId="62" borderId="36" applyNumberFormat="0" applyFont="0" applyAlignment="0" applyProtection="0"/>
    <xf numFmtId="0" fontId="8" fillId="62" borderId="36" applyNumberFormat="0" applyFont="0" applyAlignment="0" applyProtection="0"/>
    <xf numFmtId="0" fontId="116" fillId="62" borderId="36" applyNumberFormat="0" applyFont="0" applyAlignment="0" applyProtection="0"/>
    <xf numFmtId="0" fontId="1" fillId="62" borderId="36" applyNumberFormat="0" applyFont="0" applyAlignment="0" applyProtection="0"/>
    <xf numFmtId="0" fontId="1" fillId="62" borderId="36" applyNumberFormat="0" applyFont="0" applyAlignment="0" applyProtection="0"/>
    <xf numFmtId="0" fontId="1" fillId="62" borderId="36" applyNumberFormat="0" applyFont="0" applyAlignment="0" applyProtection="0"/>
    <xf numFmtId="0" fontId="1" fillId="62" borderId="36" applyNumberFormat="0" applyFont="0" applyAlignment="0" applyProtection="0"/>
    <xf numFmtId="0" fontId="1" fillId="62" borderId="36" applyNumberFormat="0" applyFont="0" applyAlignment="0" applyProtection="0"/>
    <xf numFmtId="0" fontId="1" fillId="62" borderId="36" applyNumberFormat="0" applyFont="0" applyAlignment="0" applyProtection="0"/>
    <xf numFmtId="0" fontId="84" fillId="62" borderId="36" applyNumberFormat="0" applyFont="0" applyAlignment="0" applyProtection="0"/>
    <xf numFmtId="0" fontId="1" fillId="62" borderId="36" applyNumberFormat="0" applyFont="0" applyAlignment="0" applyProtection="0"/>
    <xf numFmtId="0" fontId="1" fillId="62" borderId="36" applyNumberFormat="0" applyFont="0" applyAlignment="0" applyProtection="0"/>
    <xf numFmtId="0" fontId="1" fillId="62" borderId="36" applyNumberFormat="0" applyFont="0" applyAlignment="0" applyProtection="0"/>
    <xf numFmtId="0" fontId="1" fillId="62" borderId="36" applyNumberFormat="0" applyFont="0" applyAlignment="0" applyProtection="0"/>
    <xf numFmtId="0" fontId="100" fillId="62" borderId="36" applyNumberFormat="0" applyFont="0" applyAlignment="0" applyProtection="0"/>
    <xf numFmtId="0" fontId="1" fillId="62" borderId="36" applyNumberFormat="0" applyFont="0" applyAlignment="0" applyProtection="0"/>
    <xf numFmtId="0" fontId="1" fillId="62" borderId="36" applyNumberFormat="0" applyFont="0" applyAlignment="0" applyProtection="0"/>
    <xf numFmtId="0" fontId="116" fillId="62" borderId="36" applyNumberFormat="0" applyFont="0" applyAlignment="0" applyProtection="0"/>
    <xf numFmtId="0" fontId="1" fillId="62" borderId="36" applyNumberFormat="0" applyFont="0" applyAlignment="0" applyProtection="0"/>
    <xf numFmtId="0" fontId="1" fillId="62" borderId="36" applyNumberFormat="0" applyFont="0" applyAlignment="0" applyProtection="0"/>
    <xf numFmtId="0" fontId="1" fillId="62" borderId="36" applyNumberFormat="0" applyFont="0" applyAlignment="0" applyProtection="0"/>
    <xf numFmtId="0" fontId="1" fillId="62" borderId="36" applyNumberFormat="0" applyFont="0" applyAlignment="0" applyProtection="0"/>
    <xf numFmtId="0" fontId="1" fillId="62" borderId="36" applyNumberFormat="0" applyFont="0" applyAlignment="0" applyProtection="0"/>
    <xf numFmtId="0" fontId="1" fillId="62" borderId="36" applyNumberFormat="0" applyFont="0" applyAlignment="0" applyProtection="0"/>
    <xf numFmtId="0" fontId="84" fillId="62" borderId="36" applyNumberFormat="0" applyFont="0" applyAlignment="0" applyProtection="0"/>
    <xf numFmtId="0" fontId="1" fillId="62" borderId="36" applyNumberFormat="0" applyFont="0" applyAlignment="0" applyProtection="0"/>
    <xf numFmtId="0" fontId="100" fillId="62" borderId="36" applyNumberFormat="0" applyFont="0" applyAlignment="0" applyProtection="0"/>
    <xf numFmtId="0" fontId="1" fillId="62" borderId="36" applyNumberFormat="0" applyFont="0" applyAlignment="0" applyProtection="0"/>
    <xf numFmtId="0" fontId="116" fillId="62" borderId="36" applyNumberFormat="0" applyFont="0" applyAlignment="0" applyProtection="0"/>
    <xf numFmtId="0" fontId="1" fillId="62" borderId="36" applyNumberFormat="0" applyFont="0" applyAlignment="0" applyProtection="0"/>
    <xf numFmtId="0" fontId="1" fillId="62" borderId="36" applyNumberFormat="0" applyFont="0" applyAlignment="0" applyProtection="0"/>
    <xf numFmtId="0" fontId="1" fillId="62" borderId="36" applyNumberFormat="0" applyFont="0" applyAlignment="0" applyProtection="0"/>
    <xf numFmtId="0" fontId="1" fillId="62" borderId="36" applyNumberFormat="0" applyFont="0" applyAlignment="0" applyProtection="0"/>
    <xf numFmtId="0" fontId="100" fillId="62" borderId="36" applyNumberFormat="0" applyFont="0" applyAlignment="0" applyProtection="0"/>
    <xf numFmtId="0" fontId="1" fillId="62" borderId="36" applyNumberFormat="0" applyFont="0" applyAlignment="0" applyProtection="0"/>
    <xf numFmtId="0" fontId="1" fillId="62" borderId="36" applyNumberFormat="0" applyFont="0" applyAlignment="0" applyProtection="0"/>
    <xf numFmtId="0" fontId="1" fillId="62" borderId="36" applyNumberFormat="0" applyFont="0" applyAlignment="0" applyProtection="0"/>
    <xf numFmtId="0" fontId="1" fillId="62" borderId="36" applyNumberFormat="0" applyFont="0" applyAlignment="0" applyProtection="0"/>
    <xf numFmtId="0" fontId="1" fillId="62" borderId="36" applyNumberFormat="0" applyFont="0" applyAlignment="0" applyProtection="0"/>
    <xf numFmtId="0" fontId="1" fillId="62" borderId="36" applyNumberFormat="0" applyFont="0" applyAlignment="0" applyProtection="0"/>
    <xf numFmtId="0" fontId="116" fillId="62" borderId="36" applyNumberFormat="0" applyFont="0" applyAlignment="0" applyProtection="0"/>
    <xf numFmtId="0" fontId="1" fillId="62" borderId="36" applyNumberFormat="0" applyFont="0" applyAlignment="0" applyProtection="0"/>
    <xf numFmtId="0" fontId="1" fillId="62" borderId="36" applyNumberFormat="0" applyFont="0" applyAlignment="0" applyProtection="0"/>
    <xf numFmtId="0" fontId="1" fillId="62" borderId="36" applyNumberFormat="0" applyFont="0" applyAlignment="0" applyProtection="0"/>
    <xf numFmtId="0" fontId="1" fillId="62" borderId="36" applyNumberFormat="0" applyFont="0" applyAlignment="0" applyProtection="0"/>
    <xf numFmtId="0" fontId="1" fillId="62" borderId="36" applyNumberFormat="0" applyFont="0" applyAlignment="0" applyProtection="0"/>
    <xf numFmtId="0" fontId="1" fillId="62" borderId="36" applyNumberFormat="0" applyFont="0" applyAlignment="0" applyProtection="0"/>
    <xf numFmtId="0" fontId="1" fillId="62" borderId="36" applyNumberFormat="0" applyFont="0" applyAlignment="0" applyProtection="0"/>
    <xf numFmtId="0" fontId="1" fillId="62" borderId="36" applyNumberFormat="0" applyFont="0" applyAlignment="0" applyProtection="0"/>
    <xf numFmtId="0" fontId="4" fillId="8" borderId="21" applyNumberFormat="0" applyFont="0" applyAlignment="0" applyProtection="0"/>
    <xf numFmtId="0" fontId="4" fillId="8" borderId="21" applyNumberFormat="0" applyFont="0" applyAlignment="0" applyProtection="0"/>
    <xf numFmtId="0" fontId="4" fillId="8" borderId="21" applyNumberFormat="0" applyFont="0" applyAlignment="0" applyProtection="0"/>
    <xf numFmtId="0" fontId="76" fillId="8" borderId="21" applyNumberFormat="0" applyFont="0" applyAlignment="0" applyProtection="0"/>
    <xf numFmtId="0" fontId="84" fillId="62" borderId="36" applyNumberFormat="0" applyFont="0" applyAlignment="0" applyProtection="0"/>
    <xf numFmtId="0" fontId="1" fillId="62" borderId="36" applyNumberFormat="0" applyFont="0" applyAlignment="0" applyProtection="0"/>
    <xf numFmtId="0" fontId="100" fillId="62" borderId="36" applyNumberFormat="0" applyFont="0" applyAlignment="0" applyProtection="0"/>
    <xf numFmtId="0" fontId="116" fillId="62" borderId="36" applyNumberFormat="0" applyFont="0" applyAlignment="0" applyProtection="0"/>
    <xf numFmtId="0" fontId="4" fillId="8" borderId="21" applyNumberFormat="0" applyFont="0" applyAlignment="0" applyProtection="0"/>
    <xf numFmtId="0" fontId="84" fillId="62" borderId="36" applyNumberFormat="0" applyFont="0" applyAlignment="0" applyProtection="0"/>
    <xf numFmtId="0" fontId="1" fillId="62" borderId="36" applyNumberFormat="0" applyFont="0" applyAlignment="0" applyProtection="0"/>
    <xf numFmtId="0" fontId="100" fillId="62" borderId="36" applyNumberFormat="0" applyFont="0" applyAlignment="0" applyProtection="0"/>
    <xf numFmtId="0" fontId="116" fillId="62" borderId="36" applyNumberFormat="0" applyFont="0" applyAlignment="0" applyProtection="0"/>
    <xf numFmtId="0" fontId="100" fillId="62" borderId="36" applyNumberFormat="0" applyFont="0" applyAlignment="0" applyProtection="0"/>
    <xf numFmtId="0" fontId="8" fillId="8" borderId="21" applyNumberFormat="0" applyFont="0" applyAlignment="0" applyProtection="0"/>
    <xf numFmtId="0" fontId="116" fillId="62" borderId="36" applyNumberFormat="0" applyFont="0" applyAlignment="0" applyProtection="0"/>
    <xf numFmtId="0" fontId="44" fillId="8" borderId="21" applyNumberFormat="0" applyFont="0" applyAlignment="0" applyProtection="0"/>
    <xf numFmtId="0" fontId="84" fillId="62" borderId="36" applyNumberFormat="0" applyFont="0" applyAlignment="0" applyProtection="0"/>
    <xf numFmtId="0" fontId="1" fillId="62" borderId="36" applyNumberFormat="0" applyFont="0" applyAlignment="0" applyProtection="0"/>
    <xf numFmtId="0" fontId="100" fillId="62" borderId="36" applyNumberFormat="0" applyFont="0" applyAlignment="0" applyProtection="0"/>
    <xf numFmtId="0" fontId="116" fillId="62" borderId="36" applyNumberFormat="0" applyFont="0" applyAlignment="0" applyProtection="0"/>
    <xf numFmtId="0" fontId="4" fillId="8" borderId="21" applyNumberFormat="0" applyFont="0" applyAlignment="0" applyProtection="0"/>
    <xf numFmtId="0" fontId="100" fillId="62" borderId="36" applyNumberFormat="0" applyFont="0" applyAlignment="0" applyProtection="0"/>
    <xf numFmtId="0" fontId="4" fillId="8" borderId="21" applyNumberFormat="0" applyFont="0" applyAlignment="0" applyProtection="0"/>
    <xf numFmtId="0" fontId="116" fillId="62" borderId="36" applyNumberFormat="0" applyFont="0" applyAlignment="0" applyProtection="0"/>
    <xf numFmtId="0" fontId="4" fillId="8" borderId="21" applyNumberFormat="0" applyFont="0" applyAlignment="0" applyProtection="0"/>
    <xf numFmtId="0" fontId="4" fillId="8" borderId="21" applyNumberFormat="0" applyFont="0" applyAlignment="0" applyProtection="0"/>
    <xf numFmtId="0" fontId="4" fillId="8" borderId="21" applyNumberFormat="0" applyFont="0" applyAlignment="0" applyProtection="0"/>
    <xf numFmtId="0" fontId="99" fillId="8" borderId="21" applyNumberFormat="0" applyFont="0" applyAlignment="0" applyProtection="0"/>
    <xf numFmtId="0" fontId="36" fillId="12" borderId="1" applyNumberFormat="0" applyAlignment="0" applyProtection="0"/>
    <xf numFmtId="0" fontId="36" fillId="12" borderId="1" applyNumberFormat="0" applyAlignment="0" applyProtection="0"/>
    <xf numFmtId="0" fontId="49" fillId="3" borderId="1" applyNumberFormat="0" applyAlignment="0" applyProtection="0"/>
    <xf numFmtId="9" fontId="4" fillId="0" borderId="0" applyFont="0" applyFill="0" applyBorder="0" applyAlignment="0" applyProtection="0"/>
    <xf numFmtId="9" fontId="84" fillId="0" borderId="0" applyFont="0" applyFill="0" applyBorder="0" applyAlignment="0" applyProtection="0"/>
    <xf numFmtId="9" fontId="1" fillId="0" borderId="0" applyFont="0" applyFill="0" applyBorder="0" applyAlignment="0" applyProtection="0"/>
    <xf numFmtId="9" fontId="85" fillId="0" borderId="0" applyFont="0" applyFill="0" applyBorder="0" applyAlignment="0" applyProtection="0"/>
    <xf numFmtId="9" fontId="45" fillId="0" borderId="0" applyFont="0" applyFill="0" applyBorder="0" applyAlignment="0" applyProtection="0"/>
    <xf numFmtId="9" fontId="117" fillId="0" borderId="0" applyFont="0" applyFill="0" applyBorder="0" applyAlignment="0" applyProtection="0"/>
    <xf numFmtId="9" fontId="8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1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9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6" fillId="0" borderId="0" applyFont="0" applyFill="0" applyBorder="0" applyAlignment="0" applyProtection="0"/>
    <xf numFmtId="9" fontId="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6" fillId="0" borderId="0" applyFont="0" applyFill="0" applyBorder="0" applyAlignment="0" applyProtection="0"/>
    <xf numFmtId="9" fontId="102" fillId="0" borderId="0" applyFont="0" applyFill="0" applyBorder="0" applyAlignment="0" applyProtection="0"/>
    <xf numFmtId="9" fontId="4" fillId="0" borderId="0" applyFont="0" applyFill="0" applyBorder="0" applyAlignment="0" applyProtection="0"/>
    <xf numFmtId="9" fontId="118"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8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5" fillId="0" borderId="0" applyFont="0" applyFill="0" applyBorder="0" applyAlignment="0" applyProtection="0"/>
    <xf numFmtId="9" fontId="45" fillId="0" borderId="0" applyFont="0" applyFill="0" applyBorder="0" applyAlignment="0" applyProtection="0"/>
    <xf numFmtId="9" fontId="101" fillId="0" borderId="0" applyFont="0" applyFill="0" applyBorder="0" applyAlignment="0" applyProtection="0"/>
    <xf numFmtId="9" fontId="117" fillId="0" borderId="0" applyFont="0" applyFill="0" applyBorder="0" applyAlignment="0" applyProtection="0"/>
    <xf numFmtId="9" fontId="45" fillId="0" borderId="0" applyFont="0" applyFill="0" applyBorder="0" applyAlignment="0" applyProtection="0"/>
    <xf numFmtId="9" fontId="8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1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10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1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1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10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1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1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1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1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7" fillId="29" borderId="4"/>
    <xf numFmtId="0" fontId="17" fillId="29" borderId="4"/>
    <xf numFmtId="0" fontId="21" fillId="29" borderId="0">
      <alignment horizontal="right"/>
    </xf>
    <xf numFmtId="0" fontId="37" fillId="33" borderId="0">
      <alignment horizontal="center"/>
    </xf>
    <xf numFmtId="0" fontId="38" fillId="30" borderId="0"/>
    <xf numFmtId="0" fontId="39" fillId="32" borderId="22">
      <alignment horizontal="left" vertical="top" wrapText="1"/>
    </xf>
    <xf numFmtId="0" fontId="39" fillId="32" borderId="23">
      <alignment horizontal="left" vertical="top"/>
    </xf>
    <xf numFmtId="0" fontId="164" fillId="63" borderId="0" applyNumberFormat="0" applyBorder="0" applyAlignment="0" applyProtection="0"/>
    <xf numFmtId="0" fontId="165" fillId="63" borderId="0" applyNumberFormat="0" applyBorder="0" applyAlignment="0" applyProtection="0"/>
    <xf numFmtId="0" fontId="164" fillId="63" borderId="0" applyNumberFormat="0" applyBorder="0" applyAlignment="0" applyProtection="0"/>
    <xf numFmtId="0" fontId="79" fillId="5" borderId="0" applyNumberFormat="0" applyBorder="0" applyAlignment="0" applyProtection="0"/>
    <xf numFmtId="0" fontId="166" fillId="63" borderId="0" applyNumberFormat="0" applyBorder="0" applyAlignment="0" applyProtection="0"/>
    <xf numFmtId="0" fontId="167" fillId="63" borderId="0" applyNumberFormat="0" applyBorder="0" applyAlignment="0" applyProtection="0"/>
    <xf numFmtId="0" fontId="59" fillId="5" borderId="0" applyNumberFormat="0" applyBorder="0" applyAlignment="0" applyProtection="0"/>
    <xf numFmtId="0" fontId="60" fillId="9" borderId="0" applyNumberFormat="0" applyBorder="0" applyAlignment="0" applyProtection="0"/>
    <xf numFmtId="0" fontId="164" fillId="63" borderId="0" applyNumberFormat="0" applyBorder="0" applyAlignment="0" applyProtection="0"/>
    <xf numFmtId="0" fontId="165" fillId="63" borderId="0" applyNumberFormat="0" applyBorder="0" applyAlignment="0" applyProtection="0"/>
    <xf numFmtId="0" fontId="164" fillId="63" borderId="0" applyNumberFormat="0" applyBorder="0" applyAlignment="0" applyProtection="0"/>
    <xf numFmtId="0" fontId="79" fillId="5" borderId="0" applyNumberFormat="0" applyBorder="0" applyAlignment="0" applyProtection="0"/>
    <xf numFmtId="0" fontId="60" fillId="9" borderId="0" applyNumberFormat="0" applyBorder="0" applyAlignment="0" applyProtection="0"/>
    <xf numFmtId="0" fontId="59" fillId="5" borderId="0" applyNumberFormat="0" applyBorder="0" applyAlignment="0" applyProtection="0"/>
    <xf numFmtId="0" fontId="164" fillId="63" borderId="0" applyNumberFormat="0" applyBorder="0" applyAlignment="0" applyProtection="0"/>
    <xf numFmtId="0" fontId="164" fillId="63" borderId="0" applyNumberFormat="0" applyBorder="0" applyAlignment="0" applyProtection="0"/>
    <xf numFmtId="0" fontId="164" fillId="63" borderId="0" applyNumberFormat="0" applyBorder="0" applyAlignment="0" applyProtection="0"/>
    <xf numFmtId="0" fontId="168" fillId="64" borderId="0">
      <alignment wrapText="1"/>
    </xf>
    <xf numFmtId="0" fontId="168" fillId="64" borderId="0">
      <alignment horizontal="center" textRotation="90" wrapText="1"/>
    </xf>
    <xf numFmtId="0" fontId="169" fillId="0" borderId="0">
      <alignment vertical="top"/>
    </xf>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4" fillId="0" borderId="0"/>
    <xf numFmtId="0" fontId="121" fillId="0" borderId="0"/>
    <xf numFmtId="0" fontId="121" fillId="0" borderId="0"/>
    <xf numFmtId="0" fontId="121" fillId="0" borderId="0"/>
    <xf numFmtId="0" fontId="121" fillId="0" borderId="0"/>
    <xf numFmtId="0" fontId="4" fillId="0" borderId="0"/>
    <xf numFmtId="0" fontId="121" fillId="0" borderId="0"/>
    <xf numFmtId="0" fontId="121" fillId="0" borderId="0"/>
    <xf numFmtId="0" fontId="4" fillId="0" borderId="0"/>
    <xf numFmtId="0" fontId="4" fillId="0" borderId="0"/>
    <xf numFmtId="0" fontId="121" fillId="0" borderId="0"/>
    <xf numFmtId="0" fontId="4"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8" fillId="0" borderId="0">
      <alignment vertical="top"/>
    </xf>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83" fillId="0" borderId="0"/>
    <xf numFmtId="0" fontId="170" fillId="0" borderId="0"/>
    <xf numFmtId="0" fontId="171" fillId="0" borderId="0"/>
    <xf numFmtId="0" fontId="121" fillId="0" borderId="0"/>
    <xf numFmtId="0" fontId="4" fillId="0" borderId="0"/>
    <xf numFmtId="0" fontId="121" fillId="0" borderId="0"/>
    <xf numFmtId="0" fontId="121" fillId="0" borderId="0"/>
    <xf numFmtId="0" fontId="121" fillId="0" borderId="0"/>
    <xf numFmtId="0" fontId="121" fillId="0" borderId="0"/>
    <xf numFmtId="0" fontId="121" fillId="0" borderId="0"/>
    <xf numFmtId="0" fontId="94" fillId="0" borderId="0"/>
    <xf numFmtId="0" fontId="4" fillId="0" borderId="0"/>
    <xf numFmtId="0" fontId="121" fillId="0" borderId="0"/>
    <xf numFmtId="0" fontId="121" fillId="0" borderId="0"/>
    <xf numFmtId="0" fontId="121" fillId="0" borderId="0"/>
    <xf numFmtId="0" fontId="121" fillId="0" borderId="0"/>
    <xf numFmtId="0" fontId="97" fillId="0" borderId="0"/>
    <xf numFmtId="0" fontId="4" fillId="0" borderId="0"/>
    <xf numFmtId="0" fontId="121" fillId="0" borderId="0"/>
    <xf numFmtId="0" fontId="99" fillId="0" borderId="0"/>
    <xf numFmtId="0" fontId="4" fillId="0" borderId="0"/>
    <xf numFmtId="0" fontId="4" fillId="0" borderId="0"/>
    <xf numFmtId="0" fontId="121" fillId="0" borderId="0"/>
    <xf numFmtId="0" fontId="96" fillId="0" borderId="0"/>
    <xf numFmtId="0" fontId="121" fillId="0" borderId="0"/>
    <xf numFmtId="0" fontId="4" fillId="0" borderId="0"/>
    <xf numFmtId="0" fontId="121" fillId="0" borderId="0"/>
    <xf numFmtId="0" fontId="4" fillId="0" borderId="0"/>
    <xf numFmtId="0" fontId="121" fillId="0" borderId="0"/>
    <xf numFmtId="0" fontId="170" fillId="0" borderId="0"/>
    <xf numFmtId="0" fontId="1" fillId="0" borderId="0"/>
    <xf numFmtId="0" fontId="123" fillId="0" borderId="0"/>
    <xf numFmtId="0" fontId="170" fillId="0" borderId="0"/>
    <xf numFmtId="0" fontId="124" fillId="0" borderId="0"/>
    <xf numFmtId="0" fontId="172" fillId="0" borderId="0"/>
    <xf numFmtId="0" fontId="76" fillId="0" borderId="0"/>
    <xf numFmtId="0" fontId="8" fillId="0" borderId="0">
      <alignment vertical="top"/>
    </xf>
    <xf numFmtId="0" fontId="111" fillId="0" borderId="0"/>
    <xf numFmtId="0" fontId="8" fillId="0" borderId="0">
      <alignment vertical="top"/>
    </xf>
    <xf numFmtId="0" fontId="4" fillId="0" borderId="0"/>
    <xf numFmtId="0" fontId="4" fillId="0" borderId="0"/>
    <xf numFmtId="0" fontId="123" fillId="0" borderId="0"/>
    <xf numFmtId="0" fontId="121" fillId="0" borderId="0"/>
    <xf numFmtId="0" fontId="4" fillId="0" borderId="0"/>
    <xf numFmtId="0" fontId="173" fillId="0" borderId="0"/>
    <xf numFmtId="0" fontId="1" fillId="0" borderId="0"/>
    <xf numFmtId="0" fontId="88" fillId="0" borderId="0"/>
    <xf numFmtId="0" fontId="40" fillId="0" borderId="0" applyBorder="0"/>
    <xf numFmtId="0" fontId="8" fillId="0" borderId="0">
      <alignment vertical="top"/>
    </xf>
    <xf numFmtId="0" fontId="8" fillId="0" borderId="0">
      <alignment vertical="top"/>
    </xf>
    <xf numFmtId="0" fontId="40" fillId="0" borderId="0" applyBorder="0"/>
    <xf numFmtId="0" fontId="8" fillId="0" borderId="0">
      <alignment vertical="top"/>
    </xf>
    <xf numFmtId="0" fontId="4" fillId="0" borderId="0"/>
    <xf numFmtId="0" fontId="8" fillId="0" borderId="0">
      <alignment vertical="top"/>
    </xf>
    <xf numFmtId="0" fontId="1" fillId="0" borderId="0"/>
    <xf numFmtId="0" fontId="103" fillId="0" borderId="0"/>
    <xf numFmtId="0" fontId="119"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4"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 fillId="0" borderId="0"/>
    <xf numFmtId="0" fontId="124" fillId="0" borderId="0"/>
    <xf numFmtId="0" fontId="121" fillId="0" borderId="0"/>
    <xf numFmtId="0" fontId="121" fillId="0" borderId="0"/>
    <xf numFmtId="0" fontId="121" fillId="0" borderId="0"/>
    <xf numFmtId="0" fontId="121" fillId="0" borderId="0"/>
    <xf numFmtId="0" fontId="124"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4" fillId="0" borderId="0"/>
    <xf numFmtId="0" fontId="4" fillId="0" borderId="0"/>
    <xf numFmtId="0" fontId="1" fillId="0" borderId="0"/>
    <xf numFmtId="0" fontId="76" fillId="0" borderId="0"/>
    <xf numFmtId="0" fontId="40" fillId="0" borderId="0"/>
    <xf numFmtId="0" fontId="40" fillId="0" borderId="0"/>
    <xf numFmtId="0" fontId="121" fillId="0" borderId="0"/>
    <xf numFmtId="0" fontId="121" fillId="0" borderId="0"/>
    <xf numFmtId="0" fontId="121" fillId="0" borderId="0"/>
    <xf numFmtId="0" fontId="121" fillId="0" borderId="0"/>
    <xf numFmtId="0" fontId="121" fillId="0" borderId="0"/>
    <xf numFmtId="0" fontId="97" fillId="0" borderId="0"/>
    <xf numFmtId="0" fontId="4"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40" fillId="0" borderId="0"/>
    <xf numFmtId="0" fontId="4" fillId="0" borderId="0"/>
    <xf numFmtId="0" fontId="8" fillId="0" borderId="0">
      <alignment vertical="top"/>
    </xf>
    <xf numFmtId="0" fontId="1" fillId="0" borderId="0"/>
    <xf numFmtId="0" fontId="121" fillId="0" borderId="0"/>
    <xf numFmtId="0" fontId="40" fillId="0" borderId="0"/>
    <xf numFmtId="0" fontId="112" fillId="0" borderId="0"/>
    <xf numFmtId="0" fontId="40" fillId="0" borderId="0"/>
    <xf numFmtId="0" fontId="4" fillId="0" borderId="0"/>
    <xf numFmtId="0" fontId="40" fillId="0" borderId="0"/>
    <xf numFmtId="0" fontId="8" fillId="0" borderId="0">
      <alignment vertical="top"/>
    </xf>
    <xf numFmtId="0" fontId="121" fillId="0" borderId="0"/>
    <xf numFmtId="0" fontId="17" fillId="0" borderId="0"/>
    <xf numFmtId="0" fontId="4"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88"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8" fillId="0" borderId="0">
      <alignment vertical="top"/>
    </xf>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8" fillId="0" borderId="0">
      <alignment vertical="top"/>
    </xf>
    <xf numFmtId="0" fontId="121" fillId="0" borderId="0"/>
    <xf numFmtId="0" fontId="121" fillId="0" borderId="0"/>
    <xf numFmtId="0" fontId="121" fillId="0" borderId="0"/>
    <xf numFmtId="0" fontId="121" fillId="0" borderId="0"/>
    <xf numFmtId="0" fontId="121" fillId="0" borderId="0"/>
    <xf numFmtId="0" fontId="121" fillId="0" borderId="0"/>
    <xf numFmtId="0" fontId="1" fillId="0" borderId="0"/>
    <xf numFmtId="0" fontId="121" fillId="0" borderId="0"/>
    <xf numFmtId="0" fontId="121" fillId="0" borderId="0"/>
    <xf numFmtId="0" fontId="121" fillId="0" borderId="0"/>
    <xf numFmtId="0" fontId="121" fillId="0" borderId="0"/>
    <xf numFmtId="0" fontId="112" fillId="0" borderId="0"/>
    <xf numFmtId="0" fontId="103" fillId="0" borderId="0"/>
    <xf numFmtId="0" fontId="121" fillId="0" borderId="0"/>
    <xf numFmtId="0" fontId="121" fillId="0" borderId="0"/>
    <xf numFmtId="0" fontId="119"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8" fillId="0" borderId="0">
      <alignment vertical="top"/>
    </xf>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4"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74" fillId="0" borderId="0"/>
    <xf numFmtId="0" fontId="121" fillId="0" borderId="0"/>
    <xf numFmtId="0" fontId="121" fillId="0" borderId="0"/>
    <xf numFmtId="0" fontId="121" fillId="0" borderId="0"/>
    <xf numFmtId="0" fontId="8" fillId="0" borderId="0">
      <alignment vertical="top"/>
    </xf>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8" fillId="0" borderId="0">
      <alignment vertical="top"/>
    </xf>
    <xf numFmtId="0" fontId="121" fillId="0" borderId="0"/>
    <xf numFmtId="0" fontId="121" fillId="0" borderId="0"/>
    <xf numFmtId="0" fontId="121" fillId="0" borderId="0"/>
    <xf numFmtId="0" fontId="121" fillId="0" borderId="0"/>
    <xf numFmtId="0" fontId="121" fillId="0" borderId="0"/>
    <xf numFmtId="0" fontId="4"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74"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3" fillId="0" borderId="0"/>
    <xf numFmtId="0" fontId="4" fillId="0" borderId="0"/>
    <xf numFmtId="0" fontId="121" fillId="0" borderId="0"/>
    <xf numFmtId="0" fontId="174"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44" fillId="0" borderId="0"/>
    <xf numFmtId="0" fontId="4" fillId="0" borderId="0"/>
    <xf numFmtId="0" fontId="121" fillId="0" borderId="0"/>
    <xf numFmtId="0" fontId="121" fillId="0" borderId="0"/>
    <xf numFmtId="0" fontId="8"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2" fillId="0" borderId="0"/>
    <xf numFmtId="0" fontId="8"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43" fillId="0" borderId="0"/>
    <xf numFmtId="0" fontId="121" fillId="0" borderId="0"/>
    <xf numFmtId="0" fontId="121" fillId="0" borderId="0"/>
    <xf numFmtId="0" fontId="121" fillId="0" borderId="0"/>
    <xf numFmtId="0" fontId="121" fillId="0" borderId="0"/>
    <xf numFmtId="0" fontId="121" fillId="0" borderId="0"/>
    <xf numFmtId="0" fontId="1" fillId="0" borderId="0"/>
    <xf numFmtId="0" fontId="121" fillId="0" borderId="0"/>
    <xf numFmtId="0" fontId="121" fillId="0" borderId="0"/>
    <xf numFmtId="0" fontId="121" fillId="0" borderId="0"/>
    <xf numFmtId="0" fontId="4" fillId="0" borderId="0"/>
    <xf numFmtId="0" fontId="123" fillId="0" borderId="0"/>
    <xf numFmtId="0" fontId="121" fillId="0" borderId="0"/>
    <xf numFmtId="0" fontId="4" fillId="0" borderId="0"/>
    <xf numFmtId="0" fontId="4" fillId="0" borderId="0"/>
    <xf numFmtId="0" fontId="4" fillId="0" borderId="0"/>
    <xf numFmtId="0" fontId="121" fillId="0" borderId="0"/>
    <xf numFmtId="0" fontId="111" fillId="0" borderId="0"/>
    <xf numFmtId="0" fontId="44"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70"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44" fillId="0" borderId="0"/>
    <xf numFmtId="0" fontId="4" fillId="0" borderId="0"/>
    <xf numFmtId="0" fontId="123" fillId="0" borderId="0"/>
    <xf numFmtId="0" fontId="4"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70"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4"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72" fillId="0" borderId="0"/>
    <xf numFmtId="0" fontId="4"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4" fillId="0" borderId="0"/>
    <xf numFmtId="0" fontId="121" fillId="0" borderId="0"/>
    <xf numFmtId="0" fontId="121" fillId="0" borderId="0"/>
    <xf numFmtId="0" fontId="121" fillId="0" borderId="0"/>
    <xf numFmtId="0" fontId="121" fillId="0" borderId="0"/>
    <xf numFmtId="0" fontId="44" fillId="0" borderId="0"/>
    <xf numFmtId="0" fontId="121" fillId="0" borderId="0"/>
    <xf numFmtId="0" fontId="121" fillId="0" borderId="0"/>
    <xf numFmtId="0" fontId="111" fillId="0" borderId="0"/>
    <xf numFmtId="0" fontId="121" fillId="0" borderId="0"/>
    <xf numFmtId="0" fontId="121" fillId="0" borderId="0"/>
    <xf numFmtId="0" fontId="175" fillId="0" borderId="0"/>
    <xf numFmtId="0" fontId="121" fillId="0" borderId="0"/>
    <xf numFmtId="0" fontId="170" fillId="0" borderId="0"/>
    <xf numFmtId="0" fontId="121" fillId="0" borderId="0"/>
    <xf numFmtId="0" fontId="121" fillId="0" borderId="0"/>
    <xf numFmtId="0" fontId="121" fillId="0" borderId="0"/>
    <xf numFmtId="0" fontId="175" fillId="0" borderId="0"/>
    <xf numFmtId="0" fontId="121" fillId="0" borderId="0"/>
    <xf numFmtId="0" fontId="121" fillId="0" borderId="0"/>
    <xf numFmtId="0" fontId="170"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72" fillId="0" borderId="0"/>
    <xf numFmtId="0" fontId="170"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44" fillId="0" borderId="0"/>
    <xf numFmtId="0" fontId="4"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4" fillId="0" borderId="0"/>
    <xf numFmtId="0" fontId="121" fillId="0" borderId="0"/>
    <xf numFmtId="0" fontId="121" fillId="0" borderId="0"/>
    <xf numFmtId="0" fontId="121" fillId="0" borderId="0"/>
    <xf numFmtId="0" fontId="121" fillId="0" borderId="0"/>
    <xf numFmtId="0" fontId="1" fillId="0" borderId="0"/>
    <xf numFmtId="0" fontId="121" fillId="0" borderId="0"/>
    <xf numFmtId="0" fontId="121" fillId="0" borderId="0"/>
    <xf numFmtId="0" fontId="121" fillId="0" borderId="0"/>
    <xf numFmtId="0" fontId="121" fillId="0" borderId="0"/>
    <xf numFmtId="0" fontId="124" fillId="0" borderId="0"/>
    <xf numFmtId="0" fontId="4"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74" fillId="0" borderId="0" applyNumberFormat="0" applyBorder="0" applyAlignment="0"/>
    <xf numFmtId="0" fontId="121" fillId="0" borderId="0"/>
    <xf numFmtId="0" fontId="121" fillId="0" borderId="0"/>
    <xf numFmtId="0" fontId="121" fillId="0" borderId="0"/>
    <xf numFmtId="0" fontId="121" fillId="0" borderId="0"/>
    <xf numFmtId="0" fontId="88" fillId="0" borderId="0"/>
    <xf numFmtId="0" fontId="1" fillId="0" borderId="0"/>
    <xf numFmtId="0" fontId="121" fillId="0" borderId="0"/>
    <xf numFmtId="0" fontId="103" fillId="0" borderId="0"/>
    <xf numFmtId="0" fontId="121" fillId="0" borderId="0"/>
    <xf numFmtId="0" fontId="119" fillId="0" borderId="0"/>
    <xf numFmtId="0" fontId="121" fillId="0" borderId="0"/>
    <xf numFmtId="0" fontId="121" fillId="0" borderId="0"/>
    <xf numFmtId="0" fontId="124" fillId="0" borderId="0"/>
    <xf numFmtId="0" fontId="121" fillId="0" borderId="0"/>
    <xf numFmtId="0" fontId="121" fillId="0" borderId="0"/>
    <xf numFmtId="0" fontId="121" fillId="0" borderId="0"/>
    <xf numFmtId="0" fontId="103" fillId="0" borderId="0"/>
    <xf numFmtId="0" fontId="1" fillId="0" borderId="0"/>
    <xf numFmtId="0" fontId="119" fillId="0" borderId="0"/>
    <xf numFmtId="0" fontId="121" fillId="0" borderId="0"/>
    <xf numFmtId="0" fontId="174" fillId="0" borderId="0"/>
    <xf numFmtId="0" fontId="122" fillId="0" borderId="0"/>
    <xf numFmtId="0" fontId="121" fillId="0" borderId="0"/>
    <xf numFmtId="0" fontId="121" fillId="0" borderId="0"/>
    <xf numFmtId="0" fontId="121" fillId="0" borderId="0"/>
    <xf numFmtId="0" fontId="121" fillId="0" borderId="0"/>
    <xf numFmtId="0" fontId="78" fillId="0" borderId="0"/>
    <xf numFmtId="0" fontId="170" fillId="0" borderId="0"/>
    <xf numFmtId="0" fontId="121" fillId="0" borderId="0"/>
    <xf numFmtId="0" fontId="121" fillId="0" borderId="0"/>
    <xf numFmtId="0" fontId="121" fillId="0" borderId="0"/>
    <xf numFmtId="0" fontId="121" fillId="0" borderId="0"/>
    <xf numFmtId="0" fontId="170"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70" fillId="0" borderId="0"/>
    <xf numFmtId="0" fontId="121" fillId="0" borderId="0"/>
    <xf numFmtId="0" fontId="121" fillId="0" borderId="0"/>
    <xf numFmtId="0" fontId="121" fillId="0" borderId="0"/>
    <xf numFmtId="0" fontId="121" fillId="0" borderId="0"/>
    <xf numFmtId="0" fontId="121" fillId="0" borderId="0"/>
    <xf numFmtId="0" fontId="122" fillId="0" borderId="0"/>
    <xf numFmtId="0" fontId="121" fillId="0" borderId="0"/>
    <xf numFmtId="0" fontId="121" fillId="0" borderId="0"/>
    <xf numFmtId="0" fontId="121" fillId="0" borderId="0"/>
    <xf numFmtId="0" fontId="121" fillId="0" borderId="0"/>
    <xf numFmtId="0" fontId="78" fillId="0" borderId="0"/>
    <xf numFmtId="0" fontId="170" fillId="0" borderId="0"/>
    <xf numFmtId="0" fontId="4" fillId="0" borderId="0"/>
    <xf numFmtId="0" fontId="4" fillId="0" borderId="0"/>
    <xf numFmtId="0" fontId="170"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4" fillId="0" borderId="0"/>
    <xf numFmtId="0" fontId="8" fillId="0" borderId="0">
      <alignment vertical="top"/>
    </xf>
    <xf numFmtId="0" fontId="121" fillId="0" borderId="0"/>
    <xf numFmtId="0" fontId="121" fillId="0" borderId="0"/>
    <xf numFmtId="0" fontId="121" fillId="0" borderId="0"/>
    <xf numFmtId="0" fontId="121" fillId="0" borderId="0"/>
    <xf numFmtId="0" fontId="8" fillId="0" borderId="0">
      <alignment vertical="top"/>
    </xf>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4" fillId="0" borderId="0"/>
    <xf numFmtId="0" fontId="8" fillId="0" borderId="0">
      <alignment vertical="top"/>
    </xf>
    <xf numFmtId="0" fontId="121" fillId="0" borderId="0"/>
    <xf numFmtId="0" fontId="121" fillId="0" borderId="0"/>
    <xf numFmtId="0" fontId="121" fillId="0" borderId="0"/>
    <xf numFmtId="0" fontId="121" fillId="0" borderId="0"/>
    <xf numFmtId="0" fontId="121" fillId="0" borderId="0"/>
    <xf numFmtId="0" fontId="121" fillId="0" borderId="0"/>
    <xf numFmtId="0" fontId="8" fillId="0" borderId="0">
      <alignment vertical="top"/>
    </xf>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4"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78" fillId="0" borderId="0"/>
    <xf numFmtId="0" fontId="4"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4"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173" fontId="4" fillId="0" borderId="0" applyFont="0" applyFill="0" applyBorder="0" applyAlignment="0" applyProtection="0">
      <alignment horizontal="right" vertical="center"/>
      <protection locked="0"/>
    </xf>
    <xf numFmtId="0" fontId="8" fillId="0" borderId="0">
      <alignment vertical="top"/>
    </xf>
    <xf numFmtId="0" fontId="20" fillId="29" borderId="0">
      <alignment horizontal="center"/>
    </xf>
    <xf numFmtId="0" fontId="10" fillId="0" borderId="0" applyNumberFormat="0" applyFill="0" applyBorder="0" applyAlignment="0" applyProtection="0"/>
    <xf numFmtId="0" fontId="71" fillId="0" borderId="0" applyNumberFormat="0" applyFill="0" applyBorder="0" applyAlignment="0" applyProtection="0"/>
    <xf numFmtId="0" fontId="41" fillId="29" borderId="0"/>
    <xf numFmtId="0" fontId="7" fillId="0" borderId="6" applyNumberFormat="0" applyFill="0" applyAlignment="0" applyProtection="0"/>
    <xf numFmtId="0" fontId="53" fillId="0" borderId="8" applyNumberFormat="0" applyFill="0" applyAlignment="0" applyProtection="0"/>
    <xf numFmtId="0" fontId="176" fillId="0" borderId="0" applyNumberFormat="0" applyFill="0" applyBorder="0" applyAlignment="0" applyProtection="0"/>
    <xf numFmtId="0" fontId="177" fillId="0" borderId="37" applyNumberFormat="0" applyFill="0" applyAlignment="0" applyProtection="0"/>
    <xf numFmtId="0" fontId="178" fillId="0" borderId="37" applyNumberFormat="0" applyFill="0" applyAlignment="0" applyProtection="0"/>
    <xf numFmtId="0" fontId="177" fillId="0" borderId="37" applyNumberFormat="0" applyFill="0" applyAlignment="0" applyProtection="0"/>
    <xf numFmtId="0" fontId="80" fillId="0" borderId="24" applyNumberFormat="0" applyFill="0" applyAlignment="0" applyProtection="0"/>
    <xf numFmtId="0" fontId="178" fillId="0" borderId="37" applyNumberFormat="0" applyFill="0" applyAlignment="0" applyProtection="0"/>
    <xf numFmtId="0" fontId="61" fillId="0" borderId="9" applyNumberFormat="0" applyFill="0" applyAlignment="0" applyProtection="0"/>
    <xf numFmtId="0" fontId="72" fillId="0" borderId="10" applyNumberFormat="0" applyFill="0" applyAlignment="0" applyProtection="0"/>
    <xf numFmtId="0" fontId="61" fillId="0" borderId="9" applyNumberFormat="0" applyFill="0" applyAlignment="0" applyProtection="0"/>
    <xf numFmtId="0" fontId="179" fillId="0" borderId="37" applyNumberFormat="0" applyFill="0" applyAlignment="0" applyProtection="0"/>
    <xf numFmtId="0" fontId="178" fillId="0" borderId="37" applyNumberFormat="0" applyFill="0" applyAlignment="0" applyProtection="0"/>
    <xf numFmtId="0" fontId="80" fillId="0" borderId="24" applyNumberFormat="0" applyFill="0" applyAlignment="0" applyProtection="0"/>
    <xf numFmtId="0" fontId="72" fillId="0" borderId="10" applyNumberFormat="0" applyFill="0" applyAlignment="0" applyProtection="0"/>
    <xf numFmtId="0" fontId="179" fillId="0" borderId="37" applyNumberFormat="0" applyFill="0" applyAlignment="0" applyProtection="0"/>
    <xf numFmtId="0" fontId="177" fillId="0" borderId="37" applyNumberFormat="0" applyFill="0" applyAlignment="0" applyProtection="0"/>
    <xf numFmtId="0" fontId="177" fillId="0" borderId="37" applyNumberFormat="0" applyFill="0" applyAlignment="0" applyProtection="0"/>
    <xf numFmtId="0" fontId="61" fillId="0" borderId="9" applyNumberFormat="0" applyFill="0" applyAlignment="0" applyProtection="0"/>
    <xf numFmtId="0" fontId="177" fillId="0" borderId="37" applyNumberFormat="0" applyFill="0" applyAlignment="0" applyProtection="0"/>
    <xf numFmtId="0" fontId="180" fillId="0" borderId="38" applyNumberFormat="0" applyFill="0" applyAlignment="0" applyProtection="0"/>
    <xf numFmtId="0" fontId="181" fillId="0" borderId="38" applyNumberFormat="0" applyFill="0" applyAlignment="0" applyProtection="0"/>
    <xf numFmtId="0" fontId="180" fillId="0" borderId="38" applyNumberFormat="0" applyFill="0" applyAlignment="0" applyProtection="0"/>
    <xf numFmtId="0" fontId="81" fillId="0" borderId="11" applyNumberFormat="0" applyFill="0" applyAlignment="0" applyProtection="0"/>
    <xf numFmtId="0" fontId="181" fillId="0" borderId="38" applyNumberFormat="0" applyFill="0" applyAlignment="0" applyProtection="0"/>
    <xf numFmtId="0" fontId="62" fillId="0" borderId="11" applyNumberFormat="0" applyFill="0" applyAlignment="0" applyProtection="0"/>
    <xf numFmtId="0" fontId="73" fillId="0" borderId="12" applyNumberFormat="0" applyFill="0" applyAlignment="0" applyProtection="0"/>
    <xf numFmtId="0" fontId="62" fillId="0" borderId="11" applyNumberFormat="0" applyFill="0" applyAlignment="0" applyProtection="0"/>
    <xf numFmtId="0" fontId="182" fillId="0" borderId="38" applyNumberFormat="0" applyFill="0" applyAlignment="0" applyProtection="0"/>
    <xf numFmtId="0" fontId="181" fillId="0" borderId="38" applyNumberFormat="0" applyFill="0" applyAlignment="0" applyProtection="0"/>
    <xf numFmtId="0" fontId="81" fillId="0" borderId="11" applyNumberFormat="0" applyFill="0" applyAlignment="0" applyProtection="0"/>
    <xf numFmtId="0" fontId="73" fillId="0" borderId="12" applyNumberFormat="0" applyFill="0" applyAlignment="0" applyProtection="0"/>
    <xf numFmtId="0" fontId="182" fillId="0" borderId="38" applyNumberFormat="0" applyFill="0" applyAlignment="0" applyProtection="0"/>
    <xf numFmtId="0" fontId="180" fillId="0" borderId="38" applyNumberFormat="0" applyFill="0" applyAlignment="0" applyProtection="0"/>
    <xf numFmtId="0" fontId="180" fillId="0" borderId="38" applyNumberFormat="0" applyFill="0" applyAlignment="0" applyProtection="0"/>
    <xf numFmtId="0" fontId="62" fillId="0" borderId="11" applyNumberFormat="0" applyFill="0" applyAlignment="0" applyProtection="0"/>
    <xf numFmtId="0" fontId="180" fillId="0" borderId="38" applyNumberFormat="0" applyFill="0" applyAlignment="0" applyProtection="0"/>
    <xf numFmtId="0" fontId="183" fillId="0" borderId="39" applyNumberFormat="0" applyFill="0" applyAlignment="0" applyProtection="0"/>
    <xf numFmtId="0" fontId="184" fillId="0" borderId="39" applyNumberFormat="0" applyFill="0" applyAlignment="0" applyProtection="0"/>
    <xf numFmtId="0" fontId="183" fillId="0" borderId="39" applyNumberFormat="0" applyFill="0" applyAlignment="0" applyProtection="0"/>
    <xf numFmtId="0" fontId="82" fillId="0" borderId="25" applyNumberFormat="0" applyFill="0" applyAlignment="0" applyProtection="0"/>
    <xf numFmtId="0" fontId="184" fillId="0" borderId="39" applyNumberFormat="0" applyFill="0" applyAlignment="0" applyProtection="0"/>
    <xf numFmtId="0" fontId="63" fillId="0" borderId="13" applyNumberFormat="0" applyFill="0" applyAlignment="0" applyProtection="0"/>
    <xf numFmtId="0" fontId="74" fillId="0" borderId="14" applyNumberFormat="0" applyFill="0" applyAlignment="0" applyProtection="0"/>
    <xf numFmtId="0" fontId="63" fillId="0" borderId="13" applyNumberFormat="0" applyFill="0" applyAlignment="0" applyProtection="0"/>
    <xf numFmtId="0" fontId="185" fillId="0" borderId="39" applyNumberFormat="0" applyFill="0" applyAlignment="0" applyProtection="0"/>
    <xf numFmtId="0" fontId="184" fillId="0" borderId="39" applyNumberFormat="0" applyFill="0" applyAlignment="0" applyProtection="0"/>
    <xf numFmtId="0" fontId="82" fillId="0" borderId="25" applyNumberFormat="0" applyFill="0" applyAlignment="0" applyProtection="0"/>
    <xf numFmtId="0" fontId="74" fillId="0" borderId="14" applyNumberFormat="0" applyFill="0" applyAlignment="0" applyProtection="0"/>
    <xf numFmtId="0" fontId="185" fillId="0" borderId="39" applyNumberFormat="0" applyFill="0" applyAlignment="0" applyProtection="0"/>
    <xf numFmtId="0" fontId="183" fillId="0" borderId="39" applyNumberFormat="0" applyFill="0" applyAlignment="0" applyProtection="0"/>
    <xf numFmtId="0" fontId="183" fillId="0" borderId="39" applyNumberFormat="0" applyFill="0" applyAlignment="0" applyProtection="0"/>
    <xf numFmtId="0" fontId="63" fillId="0" borderId="13" applyNumberFormat="0" applyFill="0" applyAlignment="0" applyProtection="0"/>
    <xf numFmtId="0" fontId="183" fillId="0" borderId="39" applyNumberFormat="0" applyFill="0" applyAlignment="0" applyProtection="0"/>
    <xf numFmtId="0" fontId="183" fillId="0" borderId="0" applyNumberFormat="0" applyFill="0" applyBorder="0" applyAlignment="0" applyProtection="0"/>
    <xf numFmtId="0" fontId="184" fillId="0" borderId="0" applyNumberFormat="0" applyFill="0" applyBorder="0" applyAlignment="0" applyProtection="0"/>
    <xf numFmtId="0" fontId="183" fillId="0" borderId="0" applyNumberFormat="0" applyFill="0" applyBorder="0" applyAlignment="0" applyProtection="0"/>
    <xf numFmtId="0" fontId="82" fillId="0" borderId="0" applyNumberFormat="0" applyFill="0" applyBorder="0" applyAlignment="0" applyProtection="0"/>
    <xf numFmtId="0" fontId="184" fillId="0" borderId="0" applyNumberFormat="0" applyFill="0" applyBorder="0" applyAlignment="0" applyProtection="0"/>
    <xf numFmtId="0" fontId="63" fillId="0" borderId="0" applyNumberFormat="0" applyFill="0" applyBorder="0" applyAlignment="0" applyProtection="0"/>
    <xf numFmtId="0" fontId="185" fillId="0" borderId="0" applyNumberFormat="0" applyFill="0" applyBorder="0" applyAlignment="0" applyProtection="0"/>
    <xf numFmtId="0" fontId="63" fillId="0" borderId="0" applyNumberFormat="0" applyFill="0" applyBorder="0" applyAlignment="0" applyProtection="0"/>
    <xf numFmtId="0" fontId="74" fillId="0" borderId="0" applyNumberFormat="0" applyFill="0" applyBorder="0" applyAlignment="0" applyProtection="0"/>
    <xf numFmtId="0" fontId="184" fillId="0" borderId="0" applyNumberFormat="0" applyFill="0" applyBorder="0" applyAlignment="0" applyProtection="0"/>
    <xf numFmtId="0" fontId="82" fillId="0" borderId="0" applyNumberFormat="0" applyFill="0" applyBorder="0" applyAlignment="0" applyProtection="0"/>
    <xf numFmtId="0" fontId="74" fillId="0" borderId="0" applyNumberFormat="0" applyFill="0" applyBorder="0" applyAlignment="0" applyProtection="0"/>
    <xf numFmtId="0" fontId="63" fillId="0" borderId="0" applyNumberFormat="0" applyFill="0" applyBorder="0" applyAlignment="0" applyProtection="0"/>
    <xf numFmtId="0" fontId="183" fillId="0" borderId="0" applyNumberFormat="0" applyFill="0" applyBorder="0" applyAlignment="0" applyProtection="0"/>
    <xf numFmtId="0" fontId="183" fillId="0" borderId="0" applyNumberFormat="0" applyFill="0" applyBorder="0" applyAlignment="0" applyProtection="0"/>
    <xf numFmtId="0" fontId="183" fillId="0" borderId="0" applyNumberFormat="0" applyFill="0" applyBorder="0" applyAlignment="0" applyProtection="0"/>
    <xf numFmtId="0" fontId="71" fillId="0" borderId="0" applyNumberFormat="0" applyFill="0" applyBorder="0" applyAlignment="0" applyProtection="0"/>
    <xf numFmtId="0" fontId="176" fillId="0" borderId="0" applyNumberFormat="0" applyFill="0" applyBorder="0" applyAlignment="0" applyProtection="0"/>
    <xf numFmtId="0" fontId="71" fillId="0" borderId="0" applyNumberFormat="0" applyFill="0" applyBorder="0" applyAlignment="0" applyProtection="0"/>
    <xf numFmtId="0" fontId="186" fillId="0" borderId="0" applyNumberFormat="0" applyFill="0" applyBorder="0" applyAlignment="0" applyProtection="0"/>
    <xf numFmtId="0" fontId="10" fillId="0" borderId="0" applyNumberFormat="0" applyFill="0" applyBorder="0" applyAlignment="0" applyProtection="0"/>
    <xf numFmtId="0" fontId="71"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87" fillId="0" borderId="40" applyNumberFormat="0" applyFill="0" applyAlignment="0" applyProtection="0"/>
    <xf numFmtId="0" fontId="188" fillId="0" borderId="40" applyNumberFormat="0" applyFill="0" applyAlignment="0" applyProtection="0"/>
    <xf numFmtId="0" fontId="187" fillId="0" borderId="40" applyNumberFormat="0" applyFill="0" applyAlignment="0" applyProtection="0"/>
    <xf numFmtId="0" fontId="189" fillId="0" borderId="40" applyNumberFormat="0" applyFill="0" applyAlignment="0" applyProtection="0"/>
    <xf numFmtId="0" fontId="64" fillId="0" borderId="19" applyNumberFormat="0" applyFill="0" applyAlignment="0" applyProtection="0"/>
    <xf numFmtId="0" fontId="190" fillId="0" borderId="40" applyNumberFormat="0" applyFill="0" applyAlignment="0" applyProtection="0"/>
    <xf numFmtId="0" fontId="66" fillId="0" borderId="20" applyNumberFormat="0" applyFill="0" applyAlignment="0" applyProtection="0"/>
    <xf numFmtId="0" fontId="188" fillId="0" borderId="40" applyNumberFormat="0" applyFill="0" applyAlignment="0" applyProtection="0"/>
    <xf numFmtId="0" fontId="64" fillId="0" borderId="19" applyNumberFormat="0" applyFill="0" applyAlignment="0" applyProtection="0"/>
    <xf numFmtId="0" fontId="66" fillId="0" borderId="20" applyNumberFormat="0" applyFill="0" applyAlignment="0" applyProtection="0"/>
    <xf numFmtId="0" fontId="64" fillId="0" borderId="19" applyNumberFormat="0" applyFill="0" applyAlignment="0" applyProtection="0"/>
    <xf numFmtId="0" fontId="187" fillId="0" borderId="40" applyNumberFormat="0" applyFill="0" applyAlignment="0" applyProtection="0"/>
    <xf numFmtId="0" fontId="187" fillId="0" borderId="40" applyNumberFormat="0" applyFill="0" applyAlignment="0" applyProtection="0"/>
    <xf numFmtId="0" fontId="187" fillId="0" borderId="40" applyNumberFormat="0" applyFill="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0" fontId="191" fillId="0" borderId="0" applyNumberFormat="0" applyFill="0" applyBorder="0" applyAlignment="0" applyProtection="0"/>
    <xf numFmtId="0" fontId="192" fillId="0" borderId="0" applyNumberFormat="0" applyFill="0" applyBorder="0" applyAlignment="0" applyProtection="0"/>
    <xf numFmtId="0" fontId="191" fillId="0" borderId="0" applyNumberFormat="0" applyFill="0" applyBorder="0" applyAlignment="0" applyProtection="0"/>
    <xf numFmtId="0" fontId="193" fillId="0" borderId="0" applyNumberFormat="0" applyFill="0" applyBorder="0" applyAlignment="0" applyProtection="0"/>
    <xf numFmtId="0" fontId="65" fillId="0" borderId="0" applyNumberFormat="0" applyFill="0" applyBorder="0" applyAlignment="0" applyProtection="0"/>
    <xf numFmtId="0" fontId="194" fillId="0" borderId="0" applyNumberFormat="0" applyFill="0" applyBorder="0" applyAlignment="0" applyProtection="0"/>
    <xf numFmtId="0" fontId="66" fillId="0" borderId="0" applyNumberFormat="0" applyFill="0" applyBorder="0" applyAlignment="0" applyProtection="0"/>
    <xf numFmtId="0" fontId="192" fillId="0" borderId="0" applyNumberFormat="0" applyFill="0" applyBorder="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65" fillId="0" borderId="0" applyNumberFormat="0" applyFill="0" applyBorder="0" applyAlignment="0" applyProtection="0"/>
    <xf numFmtId="0" fontId="191" fillId="0" borderId="0" applyNumberFormat="0" applyFill="0" applyBorder="0" applyAlignment="0" applyProtection="0"/>
    <xf numFmtId="0" fontId="191" fillId="0" borderId="0" applyNumberFormat="0" applyFill="0" applyBorder="0" applyAlignment="0" applyProtection="0"/>
    <xf numFmtId="0" fontId="191"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66" fillId="0" borderId="0" applyNumberFormat="0" applyFill="0" applyBorder="0" applyAlignment="0" applyProtection="0"/>
    <xf numFmtId="0" fontId="195" fillId="65" borderId="41" applyNumberFormat="0" applyAlignment="0" applyProtection="0"/>
    <xf numFmtId="0" fontId="196" fillId="65" borderId="41" applyNumberFormat="0" applyAlignment="0" applyProtection="0"/>
    <xf numFmtId="0" fontId="195" fillId="65" borderId="41" applyNumberFormat="0" applyAlignment="0" applyProtection="0"/>
    <xf numFmtId="0" fontId="197" fillId="65" borderId="41" applyNumberFormat="0" applyAlignment="0" applyProtection="0"/>
    <xf numFmtId="0" fontId="67" fillId="18" borderId="5" applyNumberFormat="0" applyAlignment="0" applyProtection="0"/>
    <xf numFmtId="0" fontId="198" fillId="65" borderId="41" applyNumberFormat="0" applyAlignment="0" applyProtection="0"/>
    <xf numFmtId="0" fontId="68" fillId="18" borderId="5" applyNumberFormat="0" applyAlignment="0" applyProtection="0"/>
    <xf numFmtId="0" fontId="196" fillId="65" borderId="41" applyNumberFormat="0" applyAlignment="0" applyProtection="0"/>
    <xf numFmtId="0" fontId="67" fillId="18" borderId="5" applyNumberFormat="0" applyAlignment="0" applyProtection="0"/>
    <xf numFmtId="0" fontId="68" fillId="18" borderId="5" applyNumberFormat="0" applyAlignment="0" applyProtection="0"/>
    <xf numFmtId="0" fontId="67" fillId="18" borderId="5" applyNumberFormat="0" applyAlignment="0" applyProtection="0"/>
    <xf numFmtId="0" fontId="195" fillId="65" borderId="41" applyNumberFormat="0" applyAlignment="0" applyProtection="0"/>
    <xf numFmtId="0" fontId="195" fillId="65" borderId="41" applyNumberFormat="0" applyAlignment="0" applyProtection="0"/>
    <xf numFmtId="0" fontId="195" fillId="65" borderId="41" applyNumberFormat="0" applyAlignment="0" applyProtection="0"/>
    <xf numFmtId="0" fontId="4" fillId="0" borderId="0"/>
    <xf numFmtId="0" fontId="158" fillId="0" borderId="0" applyNumberFormat="0" applyFill="0" applyBorder="0" applyAlignment="0" applyProtection="0"/>
  </cellStyleXfs>
  <cellXfs count="509">
    <xf numFmtId="0" fontId="0" fillId="0" borderId="0" xfId="0"/>
    <xf numFmtId="0" fontId="3" fillId="0" borderId="0" xfId="0" applyFont="1" applyBorder="1"/>
    <xf numFmtId="0" fontId="3" fillId="0" borderId="0" xfId="0" applyFont="1" applyAlignment="1">
      <alignment horizontal="right"/>
    </xf>
    <xf numFmtId="0" fontId="0" fillId="0" borderId="0" xfId="0" applyBorder="1"/>
    <xf numFmtId="0" fontId="0" fillId="0" borderId="26" xfId="0" applyBorder="1"/>
    <xf numFmtId="0" fontId="4" fillId="0" borderId="0" xfId="0" applyFont="1" applyFill="1" applyBorder="1"/>
    <xf numFmtId="0" fontId="6" fillId="0" borderId="0" xfId="0" applyFont="1"/>
    <xf numFmtId="0" fontId="3" fillId="0" borderId="0" xfId="0" applyFont="1" applyFill="1" applyAlignment="1">
      <alignment horizontal="right"/>
    </xf>
    <xf numFmtId="164" fontId="0" fillId="0" borderId="26" xfId="0" applyNumberFormat="1" applyBorder="1"/>
    <xf numFmtId="49" fontId="4" fillId="0" borderId="0" xfId="0" applyNumberFormat="1" applyFont="1"/>
    <xf numFmtId="164" fontId="0" fillId="0" borderId="0" xfId="0" applyNumberFormat="1"/>
    <xf numFmtId="0" fontId="5" fillId="0" borderId="0" xfId="0" applyFont="1" applyAlignment="1">
      <alignment horizontal="right"/>
    </xf>
    <xf numFmtId="0" fontId="3" fillId="0" borderId="0" xfId="0" applyFont="1" applyAlignment="1"/>
    <xf numFmtId="0" fontId="0" fillId="0" borderId="0" xfId="0"/>
    <xf numFmtId="0" fontId="4" fillId="0" borderId="0" xfId="0" applyFont="1"/>
    <xf numFmtId="0" fontId="4" fillId="0" borderId="0" xfId="0" applyFont="1" applyBorder="1"/>
    <xf numFmtId="0" fontId="3" fillId="0" borderId="0" xfId="0" applyFont="1" applyAlignment="1">
      <alignment horizontal="right" wrapText="1"/>
    </xf>
    <xf numFmtId="0" fontId="4" fillId="0" borderId="28" xfId="0" applyFont="1" applyBorder="1"/>
    <xf numFmtId="0" fontId="4" fillId="0" borderId="0" xfId="0" applyFont="1" applyBorder="1" applyAlignment="1">
      <alignment horizontal="left" indent="1"/>
    </xf>
    <xf numFmtId="164" fontId="4" fillId="0" borderId="0" xfId="0" applyNumberFormat="1" applyFont="1" applyBorder="1"/>
    <xf numFmtId="164" fontId="4" fillId="0" borderId="0" xfId="0" applyNumberFormat="1" applyFont="1"/>
    <xf numFmtId="0" fontId="4" fillId="0" borderId="0" xfId="0" applyFont="1" applyFill="1" applyBorder="1" applyAlignment="1">
      <alignment horizontal="left" indent="1"/>
    </xf>
    <xf numFmtId="0" fontId="3" fillId="0" borderId="0" xfId="0" applyFont="1" applyFill="1" applyBorder="1"/>
    <xf numFmtId="0" fontId="3" fillId="0" borderId="0" xfId="0" applyFont="1"/>
    <xf numFmtId="0" fontId="4" fillId="0" borderId="30" xfId="0" applyFont="1" applyBorder="1"/>
    <xf numFmtId="0" fontId="3" fillId="0" borderId="0" xfId="0" applyFont="1" applyBorder="1" applyAlignment="1">
      <alignment horizontal="right" wrapText="1"/>
    </xf>
    <xf numFmtId="164" fontId="3" fillId="0" borderId="31" xfId="0" applyNumberFormat="1" applyFont="1" applyFill="1" applyBorder="1" applyAlignment="1">
      <alignment wrapText="1"/>
    </xf>
    <xf numFmtId="0" fontId="3" fillId="0" borderId="32" xfId="0" applyFont="1" applyBorder="1" applyAlignment="1">
      <alignment wrapText="1"/>
    </xf>
    <xf numFmtId="164" fontId="4" fillId="0" borderId="28" xfId="0" applyNumberFormat="1" applyFont="1" applyFill="1" applyBorder="1" applyAlignment="1">
      <alignment wrapText="1"/>
    </xf>
    <xf numFmtId="164" fontId="0" fillId="0" borderId="0" xfId="0" applyNumberFormat="1" applyBorder="1"/>
    <xf numFmtId="0" fontId="0" fillId="0" borderId="0" xfId="0" applyFill="1" applyBorder="1" applyAlignment="1">
      <alignment horizontal="left" indent="1"/>
    </xf>
    <xf numFmtId="164" fontId="0" fillId="0" borderId="0" xfId="0" applyNumberFormat="1" applyFill="1"/>
    <xf numFmtId="0" fontId="0" fillId="0" borderId="0" xfId="0" applyFill="1"/>
    <xf numFmtId="0" fontId="0" fillId="0" borderId="0" xfId="0" applyBorder="1" applyAlignment="1">
      <alignment horizontal="left" indent="1"/>
    </xf>
    <xf numFmtId="164" fontId="0" fillId="0" borderId="0" xfId="0" applyNumberFormat="1" applyFill="1" applyBorder="1"/>
    <xf numFmtId="0" fontId="0" fillId="0" borderId="0" xfId="0" applyFill="1" applyBorder="1"/>
    <xf numFmtId="164" fontId="3" fillId="0" borderId="0" xfId="0" applyNumberFormat="1" applyFont="1" applyFill="1"/>
    <xf numFmtId="164" fontId="4" fillId="0" borderId="28" xfId="0" applyNumberFormat="1" applyFont="1" applyFill="1" applyBorder="1"/>
    <xf numFmtId="164" fontId="0" fillId="0" borderId="29" xfId="0" applyNumberFormat="1" applyBorder="1"/>
    <xf numFmtId="164" fontId="4" fillId="0" borderId="30" xfId="0" applyNumberFormat="1" applyFont="1" applyFill="1" applyBorder="1"/>
    <xf numFmtId="0" fontId="0" fillId="0" borderId="0" xfId="0" applyAlignment="1">
      <alignment horizontal="left" indent="1"/>
    </xf>
    <xf numFmtId="0" fontId="3" fillId="0" borderId="17" xfId="0" applyFont="1" applyBorder="1" applyAlignment="1">
      <alignment horizontal="right"/>
    </xf>
    <xf numFmtId="0" fontId="7" fillId="0" borderId="0" xfId="0" applyFont="1" applyAlignment="1">
      <alignment horizontal="right" wrapText="1"/>
    </xf>
    <xf numFmtId="0" fontId="0" fillId="0" borderId="29" xfId="0" applyFill="1" applyBorder="1" applyAlignment="1">
      <alignment horizontal="left" indent="1"/>
    </xf>
    <xf numFmtId="164" fontId="0" fillId="0" borderId="29" xfId="0" applyNumberFormat="1" applyBorder="1" applyAlignment="1">
      <alignment horizontal="center" vertical="center" wrapText="1"/>
    </xf>
    <xf numFmtId="164" fontId="0" fillId="0" borderId="0" xfId="0" applyNumberFormat="1" applyAlignment="1">
      <alignment horizontal="center" vertical="center" wrapText="1"/>
    </xf>
    <xf numFmtId="0" fontId="4" fillId="0" borderId="26" xfId="0" applyFont="1" applyBorder="1"/>
    <xf numFmtId="164" fontId="4" fillId="0" borderId="0" xfId="0" applyNumberFormat="1" applyFont="1" applyBorder="1" applyAlignment="1">
      <alignment horizontal="right"/>
    </xf>
    <xf numFmtId="0" fontId="0" fillId="0" borderId="0" xfId="0" applyAlignment="1">
      <alignment horizontal="right"/>
    </xf>
    <xf numFmtId="0" fontId="4" fillId="0" borderId="0" xfId="0" applyFont="1" applyAlignment="1">
      <alignment horizontal="right"/>
    </xf>
    <xf numFmtId="0" fontId="2" fillId="0" borderId="0" xfId="0" applyFont="1" applyAlignment="1">
      <alignment horizontal="left"/>
    </xf>
    <xf numFmtId="0" fontId="3" fillId="0" borderId="0" xfId="0" applyFont="1" applyAlignment="1">
      <alignment wrapText="1"/>
    </xf>
    <xf numFmtId="0" fontId="4" fillId="0" borderId="0" xfId="0" applyFont="1" applyAlignment="1">
      <alignment horizontal="left" wrapText="1"/>
    </xf>
    <xf numFmtId="0" fontId="0" fillId="0" borderId="0" xfId="0"/>
    <xf numFmtId="0" fontId="3" fillId="0" borderId="0" xfId="0" applyFont="1" applyBorder="1" applyAlignment="1">
      <alignment horizontal="right"/>
    </xf>
    <xf numFmtId="0" fontId="3" fillId="0" borderId="30" xfId="0" applyFont="1" applyBorder="1" applyAlignment="1">
      <alignment wrapText="1"/>
    </xf>
    <xf numFmtId="0" fontId="3" fillId="0" borderId="27" xfId="0" applyFont="1" applyBorder="1" applyAlignment="1">
      <alignment horizontal="right"/>
    </xf>
    <xf numFmtId="0" fontId="3" fillId="0" borderId="0" xfId="0" applyFont="1" applyBorder="1" applyAlignment="1">
      <alignment wrapText="1"/>
    </xf>
    <xf numFmtId="164" fontId="0" fillId="0" borderId="0" xfId="0" applyNumberFormat="1" applyBorder="1" applyAlignment="1">
      <alignment horizontal="right"/>
    </xf>
    <xf numFmtId="0" fontId="4" fillId="0" borderId="29" xfId="0" applyFont="1" applyBorder="1" applyAlignment="1">
      <alignment wrapText="1"/>
    </xf>
    <xf numFmtId="164" fontId="0" fillId="0" borderId="29" xfId="0" applyNumberFormat="1" applyBorder="1" applyAlignment="1">
      <alignment horizontal="right"/>
    </xf>
    <xf numFmtId="2" fontId="0" fillId="0" borderId="0" xfId="0" applyNumberFormat="1"/>
    <xf numFmtId="0" fontId="0" fillId="0" borderId="0" xfId="0" applyBorder="1" applyAlignment="1">
      <alignment wrapText="1"/>
    </xf>
    <xf numFmtId="0" fontId="4" fillId="0" borderId="0" xfId="0" applyFont="1" applyBorder="1" applyAlignment="1">
      <alignment wrapText="1"/>
    </xf>
    <xf numFmtId="165" fontId="4" fillId="0" borderId="0" xfId="0" applyNumberFormat="1" applyFont="1" applyBorder="1" applyAlignment="1">
      <alignment horizontal="right"/>
    </xf>
    <xf numFmtId="0" fontId="3" fillId="0" borderId="0" xfId="0" applyFont="1" applyAlignment="1">
      <alignment horizontal="left"/>
    </xf>
    <xf numFmtId="0" fontId="0" fillId="0" borderId="0" xfId="0"/>
    <xf numFmtId="0" fontId="0" fillId="0" borderId="0" xfId="0" applyAlignment="1">
      <alignment horizontal="left"/>
    </xf>
    <xf numFmtId="0" fontId="4" fillId="0" borderId="0" xfId="0" applyFont="1" applyAlignment="1">
      <alignment horizontal="left"/>
    </xf>
    <xf numFmtId="0" fontId="3" fillId="0" borderId="0" xfId="0" applyFont="1" applyAlignment="1">
      <alignment horizontal="center" wrapText="1"/>
    </xf>
    <xf numFmtId="0" fontId="3" fillId="0" borderId="17" xfId="0" applyFont="1" applyBorder="1" applyAlignment="1">
      <alignment wrapText="1"/>
    </xf>
    <xf numFmtId="0" fontId="4" fillId="0" borderId="0" xfId="0" applyFont="1" applyAlignment="1">
      <alignment vertical="top"/>
    </xf>
    <xf numFmtId="0" fontId="0" fillId="0" borderId="0" xfId="0" applyAlignment="1">
      <alignment vertical="top"/>
    </xf>
    <xf numFmtId="1" fontId="0" fillId="0" borderId="0" xfId="0" applyNumberFormat="1"/>
    <xf numFmtId="0" fontId="0" fillId="0" borderId="0" xfId="0" applyAlignment="1">
      <alignment horizontal="right"/>
    </xf>
    <xf numFmtId="0" fontId="0" fillId="0" borderId="26" xfId="0" applyFill="1" applyBorder="1"/>
    <xf numFmtId="164" fontId="0" fillId="0" borderId="26" xfId="0" applyNumberFormat="1" applyFill="1" applyBorder="1"/>
    <xf numFmtId="0" fontId="0" fillId="0" borderId="26" xfId="0" applyBorder="1" applyAlignment="1">
      <alignment horizontal="right"/>
    </xf>
    <xf numFmtId="0" fontId="4" fillId="0" borderId="26" xfId="0" applyFont="1" applyBorder="1" applyAlignment="1">
      <alignment horizontal="right"/>
    </xf>
    <xf numFmtId="0" fontId="0" fillId="0" borderId="0" xfId="0" applyBorder="1" applyAlignment="1">
      <alignment horizontal="right"/>
    </xf>
    <xf numFmtId="0" fontId="0" fillId="0" borderId="17" xfId="0" applyBorder="1" applyAlignment="1">
      <alignment horizontal="right"/>
    </xf>
    <xf numFmtId="164" fontId="0" fillId="0" borderId="17" xfId="0" applyNumberFormat="1" applyBorder="1"/>
    <xf numFmtId="0" fontId="5" fillId="0" borderId="0" xfId="0" applyFont="1" applyFill="1" applyAlignment="1">
      <alignment horizontal="right"/>
    </xf>
    <xf numFmtId="0" fontId="3" fillId="0" borderId="26" xfId="0" applyFont="1" applyFill="1" applyBorder="1" applyAlignment="1">
      <alignment wrapText="1"/>
    </xf>
    <xf numFmtId="0" fontId="3" fillId="0" borderId="26" xfId="0" applyFont="1" applyBorder="1" applyAlignment="1">
      <alignment wrapText="1"/>
    </xf>
    <xf numFmtId="0" fontId="4" fillId="0" borderId="0" xfId="0" applyFont="1" applyFill="1" applyBorder="1" applyAlignment="1">
      <alignment horizontal="left" wrapText="1"/>
    </xf>
    <xf numFmtId="0" fontId="4" fillId="0" borderId="0" xfId="0" applyFont="1" applyBorder="1" applyAlignment="1">
      <alignment horizontal="left" wrapText="1"/>
    </xf>
    <xf numFmtId="164" fontId="0" fillId="0" borderId="0" xfId="0" applyNumberFormat="1" applyFill="1" applyBorder="1" applyAlignment="1"/>
    <xf numFmtId="0" fontId="3" fillId="0" borderId="0" xfId="0" applyFont="1" applyBorder="1" applyAlignment="1">
      <alignment horizontal="left" wrapText="1"/>
    </xf>
    <xf numFmtId="0" fontId="4" fillId="0" borderId="0" xfId="0" applyFont="1" applyFill="1" applyBorder="1" applyAlignment="1">
      <alignment horizontal="right" wrapText="1"/>
    </xf>
    <xf numFmtId="164" fontId="4" fillId="0" borderId="0" xfId="0" applyNumberFormat="1" applyFont="1" applyFill="1" applyBorder="1" applyAlignment="1">
      <alignment horizontal="right"/>
    </xf>
    <xf numFmtId="164" fontId="4" fillId="0" borderId="0" xfId="0" applyNumberFormat="1" applyFont="1" applyFill="1" applyAlignment="1">
      <alignment horizontal="right"/>
    </xf>
    <xf numFmtId="164" fontId="4" fillId="0" borderId="0" xfId="0" applyNumberFormat="1" applyFont="1" applyFill="1" applyBorder="1" applyAlignment="1">
      <alignment horizontal="right" wrapText="1"/>
    </xf>
    <xf numFmtId="0" fontId="3" fillId="0" borderId="17" xfId="0" applyFont="1" applyBorder="1" applyAlignment="1">
      <alignment horizontal="center" wrapText="1"/>
    </xf>
    <xf numFmtId="0" fontId="4" fillId="0" borderId="0" xfId="0" applyFont="1" applyFill="1" applyAlignment="1">
      <alignment horizontal="left" wrapText="1"/>
    </xf>
    <xf numFmtId="0" fontId="4" fillId="0" borderId="0" xfId="0" applyFont="1" applyFill="1" applyBorder="1" applyAlignment="1">
      <alignment horizontal="right"/>
    </xf>
    <xf numFmtId="0" fontId="3" fillId="0" borderId="17" xfId="0" applyFont="1" applyBorder="1" applyAlignment="1">
      <alignment horizontal="right" wrapText="1"/>
    </xf>
    <xf numFmtId="0" fontId="4" fillId="0" borderId="26" xfId="0" applyFont="1" applyBorder="1" applyAlignment="1">
      <alignment wrapText="1"/>
    </xf>
    <xf numFmtId="164" fontId="4" fillId="0" borderId="26" xfId="0" applyNumberFormat="1" applyFont="1" applyFill="1" applyBorder="1" applyAlignment="1">
      <alignment horizontal="right"/>
    </xf>
    <xf numFmtId="0" fontId="3" fillId="0" borderId="17" xfId="0" applyFont="1" applyBorder="1"/>
    <xf numFmtId="0" fontId="0" fillId="0" borderId="0" xfId="0" applyBorder="1" applyAlignment="1">
      <alignment horizontal="left"/>
    </xf>
    <xf numFmtId="2" fontId="0" fillId="0" borderId="0" xfId="0" applyNumberFormat="1" applyBorder="1"/>
    <xf numFmtId="2" fontId="4" fillId="0" borderId="0" xfId="0" applyNumberFormat="1" applyFont="1" applyAlignment="1">
      <alignment horizontal="right"/>
    </xf>
    <xf numFmtId="0" fontId="9" fillId="0" borderId="0" xfId="1697" applyFont="1" applyFill="1" applyAlignment="1">
      <alignment horizontal="right" wrapText="1"/>
    </xf>
    <xf numFmtId="166" fontId="0" fillId="0" borderId="26" xfId="0" applyNumberFormat="1" applyFill="1" applyBorder="1"/>
    <xf numFmtId="0" fontId="4" fillId="0" borderId="0" xfId="0" applyFont="1" applyAlignment="1">
      <alignment horizontal="left" indent="1"/>
    </xf>
    <xf numFmtId="166" fontId="0" fillId="0" borderId="0" xfId="0" applyNumberFormat="1" applyFill="1" applyBorder="1"/>
    <xf numFmtId="0" fontId="4" fillId="0" borderId="0" xfId="0" applyFont="1" applyAlignment="1">
      <alignment horizontal="left" indent="2"/>
    </xf>
    <xf numFmtId="0" fontId="4" fillId="0" borderId="0" xfId="0" applyFont="1" applyBorder="1" applyAlignment="1">
      <alignment horizontal="left"/>
    </xf>
    <xf numFmtId="0" fontId="4" fillId="0" borderId="0" xfId="1782"/>
    <xf numFmtId="0" fontId="4" fillId="0" borderId="0" xfId="1782" applyBorder="1"/>
    <xf numFmtId="0" fontId="4" fillId="0" borderId="17" xfId="1782" applyBorder="1"/>
    <xf numFmtId="0" fontId="3" fillId="0" borderId="0" xfId="1782" applyFont="1" applyFill="1" applyBorder="1" applyAlignment="1">
      <alignment horizontal="right" wrapText="1"/>
    </xf>
    <xf numFmtId="0" fontId="3" fillId="0" borderId="0" xfId="1782" applyFont="1"/>
    <xf numFmtId="0" fontId="3" fillId="0" borderId="0" xfId="1782" applyFont="1" applyAlignment="1">
      <alignment wrapText="1"/>
    </xf>
    <xf numFmtId="0" fontId="3" fillId="0" borderId="0" xfId="1782" applyFont="1" applyAlignment="1">
      <alignment horizontal="right" wrapText="1"/>
    </xf>
    <xf numFmtId="0" fontId="4" fillId="0" borderId="26" xfId="1782" applyFont="1" applyBorder="1"/>
    <xf numFmtId="0" fontId="4" fillId="0" borderId="0" xfId="1782" applyFont="1"/>
    <xf numFmtId="164" fontId="4" fillId="0" borderId="0" xfId="1782" applyNumberFormat="1" applyBorder="1"/>
    <xf numFmtId="164" fontId="4" fillId="0" borderId="0" xfId="1782" applyNumberFormat="1"/>
    <xf numFmtId="0" fontId="4" fillId="0" borderId="0" xfId="1782" applyFont="1" applyBorder="1"/>
    <xf numFmtId="0" fontId="0" fillId="0" borderId="0" xfId="0"/>
    <xf numFmtId="0" fontId="9" fillId="0" borderId="15" xfId="1697" applyFont="1" applyFill="1" applyBorder="1" applyAlignment="1">
      <alignment horizontal="right" wrapText="1"/>
    </xf>
    <xf numFmtId="164" fontId="0" fillId="0" borderId="0" xfId="0" applyNumberFormat="1" applyFill="1" applyAlignment="1">
      <alignment horizontal="right"/>
    </xf>
    <xf numFmtId="0" fontId="87" fillId="0" borderId="0" xfId="0" applyFont="1" applyAlignment="1">
      <alignment horizontal="left"/>
    </xf>
    <xf numFmtId="0" fontId="0" fillId="0" borderId="26" xfId="0" applyBorder="1"/>
    <xf numFmtId="49" fontId="4" fillId="0" borderId="26" xfId="0" applyNumberFormat="1" applyFont="1" applyBorder="1"/>
    <xf numFmtId="0" fontId="3" fillId="0" borderId="32" xfId="0" applyFont="1" applyBorder="1"/>
    <xf numFmtId="1" fontId="0" fillId="0" borderId="0" xfId="0" applyNumberFormat="1" applyFill="1" applyBorder="1"/>
    <xf numFmtId="0" fontId="0" fillId="0" borderId="26" xfId="0" applyBorder="1" applyAlignment="1">
      <alignment vertical="top"/>
    </xf>
    <xf numFmtId="0" fontId="4" fillId="0" borderId="26" xfId="0" applyFont="1" applyBorder="1" applyAlignment="1">
      <alignment horizontal="left" wrapText="1"/>
    </xf>
    <xf numFmtId="0" fontId="4" fillId="0" borderId="26" xfId="0" applyFont="1" applyFill="1" applyBorder="1" applyAlignment="1">
      <alignment horizontal="left" wrapText="1"/>
    </xf>
    <xf numFmtId="1" fontId="0" fillId="0" borderId="26" xfId="0" applyNumberFormat="1" applyFill="1" applyBorder="1"/>
    <xf numFmtId="164" fontId="89" fillId="0" borderId="30" xfId="0" applyNumberFormat="1" applyFont="1" applyFill="1" applyBorder="1" applyAlignment="1">
      <alignment horizontal="right" wrapText="1"/>
    </xf>
    <xf numFmtId="0" fontId="4" fillId="0" borderId="29" xfId="0" applyFont="1" applyFill="1" applyBorder="1" applyAlignment="1">
      <alignment horizontal="right"/>
    </xf>
    <xf numFmtId="0" fontId="0" fillId="0" borderId="0" xfId="0" applyAlignment="1">
      <alignment horizontal="left"/>
    </xf>
    <xf numFmtId="0" fontId="0" fillId="0" borderId="0" xfId="0" applyFill="1" applyAlignment="1">
      <alignment horizontal="left"/>
    </xf>
    <xf numFmtId="0" fontId="4" fillId="0" borderId="0" xfId="0" applyFont="1" applyFill="1" applyAlignment="1">
      <alignment horizontal="right"/>
    </xf>
    <xf numFmtId="2" fontId="4" fillId="0" borderId="0" xfId="0" applyNumberFormat="1" applyFont="1" applyFill="1" applyAlignment="1">
      <alignment horizontal="right"/>
    </xf>
    <xf numFmtId="0" fontId="0" fillId="0" borderId="0" xfId="0" applyFill="1" applyAlignment="1">
      <alignment horizontal="right"/>
    </xf>
    <xf numFmtId="164" fontId="3" fillId="0" borderId="27" xfId="0" applyNumberFormat="1" applyFont="1" applyFill="1" applyBorder="1"/>
    <xf numFmtId="0" fontId="90" fillId="0" borderId="0" xfId="1782" applyFont="1" applyAlignment="1">
      <alignment horizontal="center" vertical="center"/>
    </xf>
    <xf numFmtId="0" fontId="90" fillId="0" borderId="0" xfId="1782" applyFont="1" applyBorder="1" applyAlignment="1">
      <alignment wrapText="1"/>
    </xf>
    <xf numFmtId="164" fontId="0" fillId="0" borderId="0" xfId="0" applyNumberFormat="1" applyFill="1" applyAlignment="1">
      <alignment vertical="top"/>
    </xf>
    <xf numFmtId="164" fontId="89" fillId="0" borderId="0" xfId="1782" applyNumberFormat="1" applyFont="1" applyBorder="1"/>
    <xf numFmtId="164" fontId="89" fillId="0" borderId="0" xfId="0" applyNumberFormat="1" applyFont="1" applyBorder="1" applyAlignment="1">
      <alignment horizontal="right"/>
    </xf>
    <xf numFmtId="164" fontId="89" fillId="0" borderId="0" xfId="0" applyNumberFormat="1" applyFont="1" applyFill="1" applyBorder="1" applyAlignment="1">
      <alignment horizontal="right"/>
    </xf>
    <xf numFmtId="0" fontId="4" fillId="0" borderId="0" xfId="1782" applyFill="1"/>
    <xf numFmtId="0" fontId="164" fillId="0" borderId="0" xfId="1697" applyFill="1" applyAlignment="1">
      <alignment horizontal="left" indent="2"/>
    </xf>
    <xf numFmtId="0" fontId="164" fillId="0" borderId="0" xfId="1697" applyFill="1"/>
    <xf numFmtId="0" fontId="0" fillId="0" borderId="0" xfId="0" applyAlignment="1"/>
    <xf numFmtId="0" fontId="3" fillId="0" borderId="0" xfId="0" applyFont="1" applyAlignment="1">
      <alignment horizontal="center" vertical="center" wrapText="1"/>
    </xf>
    <xf numFmtId="0" fontId="17" fillId="0" borderId="0" xfId="1782" applyFont="1" applyBorder="1" applyAlignment="1">
      <alignment horizontal="center" vertical="center" wrapText="1"/>
    </xf>
    <xf numFmtId="0" fontId="17" fillId="0" borderId="0" xfId="1782" applyFont="1" applyFill="1" applyBorder="1" applyAlignment="1">
      <alignment horizontal="center" vertical="center" wrapText="1"/>
    </xf>
    <xf numFmtId="0" fontId="17" fillId="0" borderId="0" xfId="1782" applyFont="1" applyAlignment="1">
      <alignment horizontal="center" vertical="center" wrapText="1"/>
    </xf>
    <xf numFmtId="0" fontId="160" fillId="0" borderId="0" xfId="1278" applyFill="1"/>
    <xf numFmtId="164" fontId="160" fillId="0" borderId="0" xfId="1278" applyNumberFormat="1" applyFill="1"/>
    <xf numFmtId="0" fontId="89" fillId="0" borderId="0" xfId="1782" applyFont="1" applyBorder="1"/>
    <xf numFmtId="0" fontId="84" fillId="0" borderId="0" xfId="1697" applyFont="1" applyFill="1" applyBorder="1" applyAlignment="1">
      <alignment wrapText="1"/>
    </xf>
    <xf numFmtId="0" fontId="89" fillId="0" borderId="0" xfId="1782" applyFont="1" applyBorder="1" applyAlignment="1">
      <alignment wrapText="1"/>
    </xf>
    <xf numFmtId="1" fontId="4" fillId="0" borderId="0" xfId="1782" applyNumberFormat="1" applyFill="1" applyBorder="1"/>
    <xf numFmtId="0" fontId="3" fillId="0" borderId="17" xfId="1782" applyFont="1" applyBorder="1" applyAlignment="1">
      <alignment wrapText="1"/>
    </xf>
    <xf numFmtId="0" fontId="4" fillId="0" borderId="17" xfId="1782" applyBorder="1" applyAlignment="1">
      <alignment wrapText="1"/>
    </xf>
    <xf numFmtId="0" fontId="164" fillId="0" borderId="0" xfId="1697" applyFill="1" applyAlignment="1">
      <alignment horizontal="left"/>
    </xf>
    <xf numFmtId="0" fontId="3" fillId="0" borderId="17" xfId="1782" applyFont="1" applyFill="1" applyBorder="1" applyAlignment="1">
      <alignment wrapText="1"/>
    </xf>
    <xf numFmtId="0" fontId="4" fillId="0" borderId="17" xfId="1782" applyFill="1" applyBorder="1" applyAlignment="1">
      <alignment wrapText="1"/>
    </xf>
    <xf numFmtId="0" fontId="3" fillId="0" borderId="0" xfId="0" applyFont="1" applyFill="1" applyAlignment="1"/>
    <xf numFmtId="0" fontId="0" fillId="0" borderId="0" xfId="0" applyFill="1" applyAlignment="1"/>
    <xf numFmtId="0" fontId="3" fillId="0" borderId="27" xfId="0" applyFont="1" applyBorder="1"/>
    <xf numFmtId="0" fontId="3" fillId="0" borderId="15" xfId="0" applyFont="1" applyBorder="1" applyAlignment="1">
      <alignment horizontal="right" wrapText="1"/>
    </xf>
    <xf numFmtId="0" fontId="5" fillId="0" borderId="0" xfId="1782" applyFont="1" applyAlignment="1"/>
    <xf numFmtId="164" fontId="0" fillId="0" borderId="27" xfId="0" applyNumberFormat="1" applyFill="1" applyBorder="1"/>
    <xf numFmtId="0" fontId="84" fillId="0" borderId="0" xfId="1697" applyFont="1" applyFill="1" applyAlignment="1"/>
    <xf numFmtId="0" fontId="89" fillId="0" borderId="0" xfId="0" applyFont="1" applyFill="1" applyBorder="1" applyAlignment="1">
      <alignment wrapText="1"/>
    </xf>
    <xf numFmtId="0" fontId="4" fillId="0" borderId="0" xfId="0" applyFont="1" applyFill="1" applyAlignment="1"/>
    <xf numFmtId="0" fontId="89" fillId="0" borderId="0" xfId="0" applyFont="1" applyFill="1" applyBorder="1" applyAlignment="1">
      <alignment vertical="top" wrapText="1"/>
    </xf>
    <xf numFmtId="0" fontId="89" fillId="0" borderId="0" xfId="0" applyFont="1" applyFill="1" applyBorder="1" applyAlignment="1">
      <alignment horizontal="left" vertical="top" wrapText="1"/>
    </xf>
    <xf numFmtId="0" fontId="84" fillId="0" borderId="17" xfId="1697" applyFont="1" applyFill="1" applyBorder="1" applyAlignment="1">
      <alignment wrapText="1"/>
    </xf>
    <xf numFmtId="0" fontId="87" fillId="0" borderId="0" xfId="1697" applyFont="1" applyFill="1" applyAlignment="1">
      <alignment wrapText="1"/>
    </xf>
    <xf numFmtId="0" fontId="87" fillId="0" borderId="0" xfId="1697" applyFont="1" applyFill="1" applyBorder="1" applyAlignment="1">
      <alignment wrapText="1"/>
    </xf>
    <xf numFmtId="164" fontId="160" fillId="0" borderId="0" xfId="1278" applyNumberFormat="1" applyFill="1" applyAlignment="1">
      <alignment horizontal="right"/>
    </xf>
    <xf numFmtId="0" fontId="44" fillId="0" borderId="0" xfId="2355"/>
    <xf numFmtId="0" fontId="44" fillId="0" borderId="0" xfId="2355" applyFill="1" applyBorder="1"/>
    <xf numFmtId="0" fontId="92" fillId="0" borderId="0" xfId="0" applyFont="1"/>
    <xf numFmtId="0" fontId="0" fillId="0" borderId="0" xfId="0" applyAlignment="1">
      <alignment horizontal="left"/>
    </xf>
    <xf numFmtId="0" fontId="0" fillId="0" borderId="0" xfId="0"/>
    <xf numFmtId="0" fontId="164" fillId="0" borderId="0" xfId="1697" applyFill="1" applyAlignment="1">
      <alignment horizontal="left"/>
    </xf>
    <xf numFmtId="164" fontId="4" fillId="0" borderId="0" xfId="1782" applyNumberFormat="1" applyFill="1"/>
    <xf numFmtId="164" fontId="4" fillId="0" borderId="0" xfId="1782" applyNumberFormat="1" applyFont="1" applyFill="1" applyAlignment="1">
      <alignment horizontal="left"/>
    </xf>
    <xf numFmtId="164" fontId="4" fillId="0" borderId="0" xfId="1782" applyNumberFormat="1" applyFill="1" applyAlignment="1">
      <alignment horizontal="left"/>
    </xf>
    <xf numFmtId="0" fontId="0" fillId="0" borderId="0" xfId="0"/>
    <xf numFmtId="0" fontId="0" fillId="0" borderId="0" xfId="0"/>
    <xf numFmtId="164" fontId="0" fillId="0" borderId="0" xfId="0" applyNumberFormat="1" applyFont="1" applyBorder="1"/>
    <xf numFmtId="164" fontId="4" fillId="0" borderId="0" xfId="0" applyNumberFormat="1" applyFont="1" applyFill="1" applyBorder="1"/>
    <xf numFmtId="0" fontId="0" fillId="0" borderId="0" xfId="0" applyAlignment="1">
      <alignment horizontal="left"/>
    </xf>
    <xf numFmtId="164" fontId="0" fillId="0" borderId="0" xfId="0" applyNumberFormat="1" applyFill="1" applyBorder="1"/>
    <xf numFmtId="164" fontId="0" fillId="0" borderId="27" xfId="0" applyNumberFormat="1" applyFill="1" applyBorder="1"/>
    <xf numFmtId="164" fontId="0" fillId="0" borderId="0" xfId="0" applyNumberFormat="1" applyBorder="1"/>
    <xf numFmtId="2" fontId="4" fillId="0" borderId="0" xfId="1782" applyNumberFormat="1" applyAlignment="1">
      <alignment horizontal="right"/>
    </xf>
    <xf numFmtId="0" fontId="0" fillId="0" borderId="0" xfId="0" applyBorder="1"/>
    <xf numFmtId="1" fontId="0" fillId="0" borderId="0" xfId="0" applyNumberFormat="1" applyFill="1"/>
    <xf numFmtId="0" fontId="0" fillId="0" borderId="0" xfId="0" applyAlignment="1">
      <alignment wrapText="1"/>
    </xf>
    <xf numFmtId="164" fontId="0" fillId="0" borderId="26" xfId="0" applyNumberFormat="1" applyFont="1" applyBorder="1"/>
    <xf numFmtId="164" fontId="0" fillId="0" borderId="0" xfId="0" applyNumberFormat="1" applyFont="1" applyFill="1" applyAlignment="1">
      <alignment horizontal="right"/>
    </xf>
    <xf numFmtId="0" fontId="93" fillId="0" borderId="0" xfId="1731" applyFont="1"/>
    <xf numFmtId="1" fontId="0" fillId="0" borderId="0" xfId="0" applyNumberFormat="1" applyBorder="1"/>
    <xf numFmtId="1" fontId="1" fillId="0" borderId="0" xfId="0" applyNumberFormat="1" applyFont="1" applyBorder="1"/>
    <xf numFmtId="0" fontId="106" fillId="0" borderId="0" xfId="1778" applyFont="1"/>
    <xf numFmtId="0" fontId="0" fillId="0" borderId="0" xfId="0" applyAlignment="1">
      <alignment horizontal="left"/>
    </xf>
    <xf numFmtId="0" fontId="0" fillId="0" borderId="0" xfId="0" applyAlignment="1">
      <alignment horizontal="center"/>
    </xf>
    <xf numFmtId="0" fontId="87" fillId="0" borderId="0" xfId="0" applyFont="1" applyAlignment="1"/>
    <xf numFmtId="164" fontId="8" fillId="0" borderId="0" xfId="0" applyNumberFormat="1" applyFont="1" applyAlignment="1">
      <alignment horizontal="right"/>
    </xf>
    <xf numFmtId="0" fontId="0" fillId="0" borderId="0" xfId="0"/>
    <xf numFmtId="0" fontId="0" fillId="0" borderId="0" xfId="0"/>
    <xf numFmtId="0" fontId="107" fillId="0" borderId="0" xfId="0" applyFont="1"/>
    <xf numFmtId="0" fontId="0" fillId="0" borderId="0" xfId="0"/>
    <xf numFmtId="0" fontId="107" fillId="0" borderId="0" xfId="0" applyFont="1" applyFill="1"/>
    <xf numFmtId="0" fontId="0" fillId="0" borderId="0" xfId="0" applyAlignment="1">
      <alignment wrapText="1"/>
    </xf>
    <xf numFmtId="46" fontId="4" fillId="0" borderId="0" xfId="0" applyNumberFormat="1" applyFont="1" applyAlignment="1"/>
    <xf numFmtId="0" fontId="11" fillId="0" borderId="0" xfId="0" applyFont="1" applyAlignment="1">
      <alignment wrapText="1"/>
    </xf>
    <xf numFmtId="0" fontId="12" fillId="0" borderId="0" xfId="0" applyFont="1" applyFill="1" applyAlignment="1">
      <alignment wrapText="1"/>
    </xf>
    <xf numFmtId="49" fontId="4" fillId="0" borderId="0" xfId="0" applyNumberFormat="1" applyFont="1" applyFill="1"/>
    <xf numFmtId="0" fontId="0" fillId="0" borderId="0" xfId="0"/>
    <xf numFmtId="0" fontId="0" fillId="0" borderId="0" xfId="0"/>
    <xf numFmtId="0" fontId="1" fillId="0" borderId="26" xfId="0" applyFont="1" applyBorder="1"/>
    <xf numFmtId="0" fontId="108" fillId="0" borderId="17" xfId="0" applyFont="1" applyBorder="1" applyAlignment="1">
      <alignment horizontal="right"/>
    </xf>
    <xf numFmtId="164" fontId="1" fillId="0" borderId="17" xfId="0" applyNumberFormat="1" applyFont="1" applyBorder="1"/>
    <xf numFmtId="0" fontId="1" fillId="0" borderId="17" xfId="0" applyFont="1" applyBorder="1" applyAlignment="1">
      <alignment horizontal="right"/>
    </xf>
    <xf numFmtId="0" fontId="0" fillId="0" borderId="17" xfId="0" applyFont="1" applyBorder="1"/>
    <xf numFmtId="0" fontId="108" fillId="0" borderId="0" xfId="0" applyFont="1" applyBorder="1" applyAlignment="1">
      <alignment horizontal="right"/>
    </xf>
    <xf numFmtId="0" fontId="1" fillId="0" borderId="0" xfId="0" applyFont="1"/>
    <xf numFmtId="0" fontId="0" fillId="0" borderId="0" xfId="0"/>
    <xf numFmtId="0" fontId="1" fillId="0" borderId="0" xfId="0" applyFont="1" applyBorder="1" applyAlignment="1">
      <alignment horizontal="right"/>
    </xf>
    <xf numFmtId="164" fontId="110" fillId="0" borderId="0" xfId="0" applyNumberFormat="1" applyFont="1" applyFill="1"/>
    <xf numFmtId="0" fontId="0" fillId="0" borderId="0" xfId="0" applyFont="1"/>
    <xf numFmtId="175" fontId="107" fillId="0" borderId="0" xfId="0" applyNumberFormat="1" applyFont="1"/>
    <xf numFmtId="1" fontId="1" fillId="0" borderId="0" xfId="0" applyNumberFormat="1" applyFont="1"/>
    <xf numFmtId="164" fontId="1" fillId="0" borderId="26" xfId="0" applyNumberFormat="1" applyFont="1" applyBorder="1"/>
    <xf numFmtId="0" fontId="1" fillId="0" borderId="26" xfId="0" applyFont="1" applyBorder="1" applyAlignment="1">
      <alignment horizontal="right"/>
    </xf>
    <xf numFmtId="0" fontId="0" fillId="0" borderId="26" xfId="0" applyFont="1" applyBorder="1"/>
    <xf numFmtId="0" fontId="1" fillId="0" borderId="17" xfId="0" applyFont="1" applyBorder="1"/>
    <xf numFmtId="0" fontId="0" fillId="0" borderId="26" xfId="0" applyFont="1" applyFill="1" applyBorder="1"/>
    <xf numFmtId="164" fontId="1" fillId="0" borderId="0" xfId="0" applyNumberFormat="1" applyFont="1" applyBorder="1"/>
    <xf numFmtId="0" fontId="0" fillId="0" borderId="0" xfId="0" applyFont="1" applyFill="1" applyBorder="1"/>
    <xf numFmtId="170" fontId="120" fillId="0" borderId="0" xfId="1731" applyNumberFormat="1" applyFont="1" applyFill="1" applyBorder="1" applyAlignment="1" applyProtection="1">
      <alignment vertical="center"/>
    </xf>
    <xf numFmtId="164" fontId="4" fillId="0" borderId="26" xfId="0" applyNumberFormat="1" applyFont="1" applyBorder="1"/>
    <xf numFmtId="164" fontId="4" fillId="0" borderId="0" xfId="2666" applyNumberFormat="1" applyFont="1"/>
    <xf numFmtId="178" fontId="4" fillId="0" borderId="0" xfId="0" applyNumberFormat="1" applyFont="1" applyFill="1" applyBorder="1" applyAlignment="1">
      <alignment horizontal="right" wrapText="1"/>
    </xf>
    <xf numFmtId="178" fontId="0" fillId="0" borderId="0" xfId="0" applyNumberFormat="1"/>
    <xf numFmtId="0" fontId="0" fillId="0" borderId="0" xfId="0"/>
    <xf numFmtId="0" fontId="0" fillId="0" borderId="0" xfId="0" applyBorder="1"/>
    <xf numFmtId="0" fontId="0" fillId="0" borderId="0" xfId="0" applyAlignment="1">
      <alignment horizontal="left"/>
    </xf>
    <xf numFmtId="164" fontId="98" fillId="0" borderId="0" xfId="0" applyNumberFormat="1" applyFont="1" applyFill="1" applyAlignment="1">
      <alignment horizontal="right"/>
    </xf>
    <xf numFmtId="164" fontId="98" fillId="0" borderId="0" xfId="0" applyNumberFormat="1" applyFont="1" applyAlignment="1">
      <alignment horizontal="right"/>
    </xf>
    <xf numFmtId="0" fontId="0" fillId="0" borderId="0" xfId="0" applyAlignment="1">
      <alignment horizontal="left"/>
    </xf>
    <xf numFmtId="2" fontId="98" fillId="0" borderId="0" xfId="0" applyNumberFormat="1" applyFont="1" applyAlignment="1">
      <alignment horizontal="right"/>
    </xf>
    <xf numFmtId="0" fontId="0" fillId="0" borderId="0" xfId="0"/>
    <xf numFmtId="164" fontId="0" fillId="0" borderId="27" xfId="0" applyNumberFormat="1" applyFill="1" applyBorder="1" applyAlignment="1">
      <alignment horizontal="right"/>
    </xf>
    <xf numFmtId="164" fontId="4" fillId="0" borderId="29" xfId="0" applyNumberFormat="1" applyFont="1" applyFill="1" applyBorder="1"/>
    <xf numFmtId="164" fontId="4" fillId="0" borderId="0" xfId="0" applyNumberFormat="1" applyFont="1" applyFill="1" applyAlignment="1">
      <alignment horizontal="left" indent="1"/>
    </xf>
    <xf numFmtId="164" fontId="4" fillId="0" borderId="0" xfId="0" applyNumberFormat="1" applyFont="1" applyFill="1"/>
    <xf numFmtId="0" fontId="7" fillId="0" borderId="0" xfId="0" applyFont="1" applyFill="1" applyAlignment="1">
      <alignment horizontal="right" wrapText="1"/>
    </xf>
    <xf numFmtId="0" fontId="199" fillId="0" borderId="0" xfId="0" applyFont="1" applyBorder="1" applyAlignment="1">
      <alignment horizontal="left" wrapText="1"/>
    </xf>
    <xf numFmtId="164" fontId="0" fillId="0" borderId="0" xfId="0" applyNumberFormat="1" applyFont="1"/>
    <xf numFmtId="164" fontId="0" fillId="0" borderId="0" xfId="0" applyNumberFormat="1" applyFont="1" applyAlignment="1">
      <alignment horizontal="right"/>
    </xf>
    <xf numFmtId="0" fontId="0" fillId="0" borderId="0" xfId="0" applyFont="1" applyAlignment="1">
      <alignment horizontal="right"/>
    </xf>
    <xf numFmtId="0" fontId="0" fillId="0" borderId="0" xfId="0" applyFont="1" applyFill="1" applyAlignment="1">
      <alignment horizontal="right"/>
    </xf>
    <xf numFmtId="164" fontId="1" fillId="0" borderId="0" xfId="0" applyNumberFormat="1" applyFont="1" applyFill="1" applyAlignment="1">
      <alignment horizontal="right"/>
    </xf>
    <xf numFmtId="0" fontId="1" fillId="0" borderId="0" xfId="0" applyFont="1" applyFill="1" applyAlignment="1">
      <alignment horizontal="right"/>
    </xf>
    <xf numFmtId="0" fontId="4" fillId="0" borderId="0" xfId="0" applyFont="1" applyFill="1" applyBorder="1" applyAlignment="1">
      <alignment horizontal="left" wrapText="1"/>
    </xf>
    <xf numFmtId="0" fontId="4" fillId="0" borderId="0" xfId="0" applyFont="1" applyAlignment="1">
      <alignment horizontal="left"/>
    </xf>
    <xf numFmtId="0" fontId="105" fillId="0" borderId="0" xfId="0" applyFont="1" applyFill="1"/>
    <xf numFmtId="164" fontId="200" fillId="0" borderId="0" xfId="0" applyNumberFormat="1" applyFont="1" applyAlignment="1">
      <alignment horizontal="right"/>
    </xf>
    <xf numFmtId="0" fontId="200" fillId="0" borderId="0" xfId="0" applyFont="1" applyAlignment="1">
      <alignment horizontal="right"/>
    </xf>
    <xf numFmtId="0" fontId="108" fillId="0" borderId="0" xfId="0" applyFont="1" applyFill="1" applyAlignment="1">
      <alignment horizontal="right"/>
    </xf>
    <xf numFmtId="164" fontId="1" fillId="0" borderId="0" xfId="0" applyNumberFormat="1" applyFont="1"/>
    <xf numFmtId="164" fontId="199" fillId="0" borderId="0" xfId="0" applyNumberFormat="1" applyFont="1" applyBorder="1" applyAlignment="1">
      <alignment horizontal="right"/>
    </xf>
    <xf numFmtId="164" fontId="199" fillId="0" borderId="26" xfId="0" applyNumberFormat="1" applyFont="1" applyBorder="1" applyAlignment="1">
      <alignment horizontal="right"/>
    </xf>
    <xf numFmtId="164" fontId="199" fillId="0" borderId="0" xfId="0" applyNumberFormat="1" applyFont="1" applyFill="1" applyBorder="1" applyAlignment="1">
      <alignment horizontal="right"/>
    </xf>
    <xf numFmtId="0" fontId="200" fillId="0" borderId="0" xfId="0" applyFont="1" applyBorder="1" applyAlignment="1">
      <alignment horizontal="right"/>
    </xf>
    <xf numFmtId="0" fontId="200" fillId="0" borderId="17" xfId="0" applyFont="1" applyBorder="1" applyAlignment="1">
      <alignment horizontal="right"/>
    </xf>
    <xf numFmtId="0" fontId="199" fillId="0" borderId="0" xfId="0" applyFont="1" applyBorder="1" applyAlignment="1">
      <alignment horizontal="left" wrapText="1"/>
    </xf>
    <xf numFmtId="0" fontId="0" fillId="0" borderId="0" xfId="0" applyAlignment="1">
      <alignment horizontal="left"/>
    </xf>
    <xf numFmtId="0" fontId="87" fillId="0" borderId="0" xfId="0" applyFont="1" applyAlignment="1">
      <alignment horizontal="left"/>
    </xf>
    <xf numFmtId="164" fontId="202" fillId="0" borderId="0" xfId="0" applyNumberFormat="1" applyFont="1" applyAlignment="1">
      <alignment horizontal="right"/>
    </xf>
    <xf numFmtId="0" fontId="4" fillId="0" borderId="0" xfId="0" applyFont="1" applyBorder="1" applyAlignment="1">
      <alignment horizontal="right" wrapText="1"/>
    </xf>
    <xf numFmtId="0" fontId="0" fillId="0" borderId="42" xfId="0" applyBorder="1"/>
    <xf numFmtId="164" fontId="0" fillId="0" borderId="43" xfId="0" applyNumberFormat="1" applyBorder="1"/>
    <xf numFmtId="164" fontId="0" fillId="0" borderId="42" xfId="0" applyNumberFormat="1" applyBorder="1"/>
    <xf numFmtId="164" fontId="0" fillId="0" borderId="43" xfId="0" applyNumberFormat="1" applyFont="1" applyBorder="1"/>
    <xf numFmtId="164" fontId="0" fillId="0" borderId="42" xfId="0" applyNumberFormat="1" applyFill="1" applyBorder="1" applyAlignment="1">
      <alignment horizontal="right"/>
    </xf>
    <xf numFmtId="0" fontId="98" fillId="0" borderId="0" xfId="0" applyFont="1" applyAlignment="1">
      <alignment horizontal="right"/>
    </xf>
    <xf numFmtId="0" fontId="201" fillId="0" borderId="0" xfId="0" applyFont="1" applyFill="1" applyAlignment="1">
      <alignment vertical="center"/>
    </xf>
    <xf numFmtId="0" fontId="201" fillId="0" borderId="0" xfId="0" applyFont="1" applyFill="1"/>
    <xf numFmtId="0" fontId="0" fillId="0" borderId="0" xfId="0"/>
    <xf numFmtId="0" fontId="2" fillId="0" borderId="0" xfId="0" applyFont="1" applyAlignment="1">
      <alignment horizontal="left"/>
    </xf>
    <xf numFmtId="0" fontId="3" fillId="0" borderId="0" xfId="0" applyFont="1" applyAlignment="1"/>
    <xf numFmtId="164" fontId="203" fillId="0" borderId="0" xfId="0" applyNumberFormat="1" applyFont="1" applyBorder="1" applyAlignment="1">
      <alignment horizontal="right"/>
    </xf>
    <xf numFmtId="164" fontId="0" fillId="0" borderId="26" xfId="0" applyNumberFormat="1" applyFont="1" applyBorder="1" applyAlignment="1">
      <alignment horizontal="right"/>
    </xf>
    <xf numFmtId="0" fontId="0" fillId="0" borderId="0" xfId="0" applyFill="1" applyAlignment="1">
      <alignment horizontal="left"/>
    </xf>
    <xf numFmtId="2" fontId="0" fillId="0" borderId="0" xfId="0" applyNumberFormat="1" applyAlignment="1">
      <alignment horizontal="right"/>
    </xf>
    <xf numFmtId="0" fontId="0" fillId="0" borderId="0" xfId="0" applyFill="1" applyAlignment="1">
      <alignment horizontal="left" wrapText="1"/>
    </xf>
    <xf numFmtId="0" fontId="3" fillId="0" borderId="17" xfId="0" applyFont="1" applyFill="1" applyBorder="1" applyAlignment="1">
      <alignment horizontal="right"/>
    </xf>
    <xf numFmtId="0" fontId="4" fillId="0" borderId="0" xfId="0" applyFont="1" applyFill="1" applyAlignment="1">
      <alignment horizontal="left" indent="2"/>
    </xf>
    <xf numFmtId="164" fontId="4" fillId="0" borderId="0" xfId="1782" applyNumberFormat="1" applyFont="1" applyFill="1" applyAlignment="1">
      <alignment horizontal="center" vertical="center"/>
    </xf>
    <xf numFmtId="164" fontId="4" fillId="0" borderId="0" xfId="1782" applyNumberFormat="1" applyFill="1" applyAlignment="1">
      <alignment horizontal="center" vertical="center"/>
    </xf>
    <xf numFmtId="164" fontId="4" fillId="0" borderId="0" xfId="1782" applyNumberFormat="1" applyFont="1" applyFill="1" applyBorder="1" applyAlignment="1">
      <alignment horizontal="center" vertical="center"/>
    </xf>
    <xf numFmtId="164" fontId="4" fillId="0" borderId="0" xfId="1782" applyNumberFormat="1" applyFill="1" applyBorder="1" applyAlignment="1">
      <alignment horizontal="center" vertical="center"/>
    </xf>
    <xf numFmtId="164" fontId="14" fillId="0" borderId="0" xfId="1782" applyNumberFormat="1" applyFont="1" applyFill="1" applyAlignment="1">
      <alignment horizontal="center" vertical="center"/>
    </xf>
    <xf numFmtId="164" fontId="199" fillId="0" borderId="42" xfId="0" applyNumberFormat="1" applyFont="1" applyBorder="1" applyAlignment="1">
      <alignment horizontal="right"/>
    </xf>
    <xf numFmtId="164" fontId="0" fillId="0" borderId="42" xfId="0" applyNumberFormat="1" applyFont="1" applyBorder="1"/>
    <xf numFmtId="164" fontId="0" fillId="0" borderId="42" xfId="0" applyNumberFormat="1" applyFont="1" applyBorder="1" applyAlignment="1">
      <alignment horizontal="right"/>
    </xf>
    <xf numFmtId="0" fontId="4" fillId="0" borderId="42" xfId="0" applyFont="1" applyBorder="1"/>
    <xf numFmtId="164" fontId="199" fillId="0" borderId="42" xfId="0" applyNumberFormat="1" applyFont="1" applyFill="1" applyBorder="1" applyAlignment="1">
      <alignment horizontal="right"/>
    </xf>
    <xf numFmtId="0" fontId="0" fillId="0" borderId="42" xfId="0" applyFont="1" applyBorder="1" applyAlignment="1">
      <alignment horizontal="right"/>
    </xf>
    <xf numFmtId="0" fontId="0" fillId="0" borderId="42" xfId="0" applyFont="1" applyBorder="1"/>
    <xf numFmtId="164" fontId="199" fillId="0" borderId="0" xfId="0" applyNumberFormat="1" applyFont="1" applyAlignment="1"/>
    <xf numFmtId="0" fontId="199" fillId="0" borderId="42" xfId="0" applyFont="1" applyBorder="1" applyAlignment="1">
      <alignment horizontal="right"/>
    </xf>
    <xf numFmtId="0" fontId="199" fillId="0" borderId="0" xfId="0" applyFont="1" applyAlignment="1">
      <alignment horizontal="right"/>
    </xf>
    <xf numFmtId="0" fontId="199" fillId="0" borderId="0" xfId="0" applyFont="1" applyFill="1" applyAlignment="1">
      <alignment horizontal="right"/>
    </xf>
    <xf numFmtId="0" fontId="199" fillId="0" borderId="42" xfId="0" applyFont="1" applyFill="1" applyBorder="1" applyAlignment="1">
      <alignment horizontal="right"/>
    </xf>
    <xf numFmtId="164" fontId="199" fillId="0" borderId="0" xfId="0" applyNumberFormat="1" applyFont="1" applyAlignment="1">
      <alignment horizontal="right"/>
    </xf>
    <xf numFmtId="164" fontId="199" fillId="0" borderId="0" xfId="0" applyNumberFormat="1" applyFont="1" applyFill="1" applyAlignment="1">
      <alignment horizontal="right"/>
    </xf>
    <xf numFmtId="0" fontId="124" fillId="0" borderId="0" xfId="0" applyFont="1"/>
    <xf numFmtId="0" fontId="124" fillId="0" borderId="0" xfId="0" applyFont="1" applyFill="1"/>
    <xf numFmtId="0" fontId="124" fillId="0" borderId="42" xfId="0" applyFont="1" applyFill="1" applyBorder="1"/>
    <xf numFmtId="0" fontId="124" fillId="0" borderId="42" xfId="0" applyFont="1" applyBorder="1"/>
    <xf numFmtId="0" fontId="3" fillId="0" borderId="0" xfId="0" applyFont="1" applyAlignment="1"/>
    <xf numFmtId="0" fontId="204" fillId="0" borderId="0" xfId="0" applyFont="1"/>
    <xf numFmtId="0" fontId="41" fillId="0" borderId="0" xfId="0" applyFont="1"/>
    <xf numFmtId="0" fontId="205" fillId="0" borderId="0" xfId="2684" applyFont="1" applyAlignment="1">
      <alignment horizontal="right"/>
    </xf>
    <xf numFmtId="0" fontId="17" fillId="0" borderId="0" xfId="0" applyFont="1"/>
    <xf numFmtId="0" fontId="17" fillId="0" borderId="0" xfId="0" applyFont="1" applyAlignment="1">
      <alignment wrapText="1"/>
    </xf>
    <xf numFmtId="0" fontId="206" fillId="0" borderId="0" xfId="0" applyFont="1"/>
    <xf numFmtId="0" fontId="4" fillId="0" borderId="0" xfId="0" applyFont="1" applyAlignment="1">
      <alignment horizontal="left" wrapText="1"/>
    </xf>
    <xf numFmtId="0" fontId="0" fillId="0" borderId="0" xfId="0" applyAlignment="1">
      <alignment horizontal="left" wrapText="1"/>
    </xf>
    <xf numFmtId="0" fontId="104" fillId="0" borderId="0" xfId="0" applyFont="1" applyFill="1" applyAlignment="1">
      <alignment horizontal="left"/>
    </xf>
    <xf numFmtId="0" fontId="2" fillId="0" borderId="0" xfId="0" applyFont="1" applyAlignment="1">
      <alignment horizontal="left"/>
    </xf>
    <xf numFmtId="0" fontId="2" fillId="0" borderId="0" xfId="0" applyFont="1" applyAlignment="1">
      <alignment horizontal="left" wrapText="1"/>
    </xf>
    <xf numFmtId="0" fontId="3" fillId="0" borderId="0" xfId="0" applyFont="1" applyAlignment="1"/>
    <xf numFmtId="0" fontId="0" fillId="0" borderId="0" xfId="0" applyAlignment="1"/>
    <xf numFmtId="0" fontId="5" fillId="0" borderId="0" xfId="0" applyFont="1" applyAlignment="1">
      <alignment horizontal="right"/>
    </xf>
    <xf numFmtId="0" fontId="3" fillId="0" borderId="0" xfId="0" applyFont="1" applyAlignment="1">
      <alignment horizontal="left"/>
    </xf>
    <xf numFmtId="49" fontId="4" fillId="0" borderId="0" xfId="0" applyNumberFormat="1" applyFont="1" applyFill="1" applyAlignment="1">
      <alignment horizontal="left" wrapText="1"/>
    </xf>
    <xf numFmtId="49" fontId="4" fillId="0" borderId="0" xfId="0" applyNumberFormat="1" applyFont="1" applyFill="1" applyAlignment="1">
      <alignment horizontal="left"/>
    </xf>
    <xf numFmtId="0" fontId="8" fillId="0" borderId="0" xfId="0" applyFont="1" applyFill="1" applyAlignment="1">
      <alignment horizontal="left" wrapText="1"/>
    </xf>
    <xf numFmtId="0" fontId="104" fillId="0" borderId="0" xfId="0" applyFont="1" applyFill="1" applyAlignment="1">
      <alignment horizontal="left" wrapText="1"/>
    </xf>
    <xf numFmtId="0" fontId="3" fillId="0" borderId="17" xfId="0" applyFont="1" applyFill="1" applyBorder="1" applyAlignment="1">
      <alignment horizontal="left"/>
    </xf>
    <xf numFmtId="49" fontId="3" fillId="0" borderId="0" xfId="0" applyNumberFormat="1" applyFont="1" applyFill="1" applyAlignment="1">
      <alignment horizontal="left"/>
    </xf>
    <xf numFmtId="0" fontId="8" fillId="0" borderId="0" xfId="0" applyFont="1" applyFill="1" applyAlignment="1">
      <alignment horizontal="left" vertical="top" wrapText="1"/>
    </xf>
    <xf numFmtId="0" fontId="89" fillId="0" borderId="0" xfId="0" applyFont="1" applyFill="1" applyAlignment="1">
      <alignment horizontal="left" vertical="top"/>
    </xf>
    <xf numFmtId="0" fontId="7" fillId="0" borderId="17" xfId="0" applyFont="1" applyBorder="1" applyAlignment="1">
      <alignment horizontal="left" wrapText="1"/>
    </xf>
    <xf numFmtId="0" fontId="8" fillId="0" borderId="17" xfId="0" applyFont="1" applyBorder="1" applyAlignment="1">
      <alignment horizontal="left" wrapText="1"/>
    </xf>
    <xf numFmtId="0" fontId="3" fillId="0" borderId="17" xfId="0" applyFont="1" applyBorder="1" applyAlignment="1">
      <alignment horizontal="left" indent="5"/>
    </xf>
    <xf numFmtId="0" fontId="7" fillId="0" borderId="0" xfId="0" applyFont="1" applyFill="1" applyAlignment="1">
      <alignment horizontal="left"/>
    </xf>
    <xf numFmtId="0" fontId="0" fillId="0" borderId="17" xfId="0" applyBorder="1" applyAlignment="1">
      <alignment horizontal="left" wrapText="1"/>
    </xf>
    <xf numFmtId="0" fontId="7" fillId="0" borderId="17" xfId="0" applyFont="1" applyBorder="1" applyAlignment="1">
      <alignment horizontal="left" wrapText="1" indent="5"/>
    </xf>
    <xf numFmtId="0" fontId="0" fillId="0" borderId="17" xfId="0" applyBorder="1" applyAlignment="1">
      <alignment horizontal="left" wrapText="1" indent="5"/>
    </xf>
    <xf numFmtId="0" fontId="90" fillId="0" borderId="0" xfId="0" applyFont="1" applyAlignment="1">
      <alignment horizontal="left" wrapText="1"/>
    </xf>
    <xf numFmtId="0" fontId="7" fillId="0" borderId="0" xfId="0" applyFont="1" applyAlignment="1">
      <alignment horizontal="center"/>
    </xf>
    <xf numFmtId="0" fontId="89" fillId="0" borderId="0" xfId="0" applyFont="1" applyAlignment="1">
      <alignment horizontal="left" wrapText="1"/>
    </xf>
    <xf numFmtId="0" fontId="89" fillId="0" borderId="0" xfId="0" applyFont="1" applyFill="1" applyAlignment="1">
      <alignment horizontal="left" vertical="top" wrapText="1"/>
    </xf>
    <xf numFmtId="0" fontId="3" fillId="0" borderId="0" xfId="0" applyFont="1" applyAlignment="1">
      <alignment wrapText="1"/>
    </xf>
    <xf numFmtId="0" fontId="87" fillId="0" borderId="0" xfId="0" applyFont="1" applyAlignment="1">
      <alignment wrapText="1"/>
    </xf>
    <xf numFmtId="0" fontId="8" fillId="0" borderId="0" xfId="0" applyFont="1" applyFill="1" applyAlignment="1">
      <alignment horizontal="left"/>
    </xf>
    <xf numFmtId="0" fontId="4" fillId="0" borderId="0" xfId="0" applyFont="1" applyFill="1" applyAlignment="1">
      <alignment wrapText="1"/>
    </xf>
    <xf numFmtId="0" fontId="0" fillId="0" borderId="0" xfId="0" applyFill="1" applyAlignment="1">
      <alignment wrapText="1"/>
    </xf>
    <xf numFmtId="0" fontId="2" fillId="0" borderId="0" xfId="0" applyFont="1" applyAlignment="1"/>
    <xf numFmtId="0" fontId="3" fillId="0" borderId="32" xfId="0" applyFont="1" applyBorder="1" applyAlignment="1">
      <alignment wrapText="1"/>
    </xf>
    <xf numFmtId="0" fontId="0" fillId="0" borderId="32" xfId="0" applyBorder="1" applyAlignment="1"/>
    <xf numFmtId="0" fontId="4" fillId="0" borderId="29" xfId="0" applyFont="1" applyFill="1" applyBorder="1" applyAlignment="1">
      <alignment horizontal="left" wrapText="1" indent="1"/>
    </xf>
    <xf numFmtId="0" fontId="4" fillId="0" borderId="29" xfId="0" applyFont="1" applyFill="1" applyBorder="1" applyAlignment="1">
      <alignment horizontal="left" indent="1"/>
    </xf>
    <xf numFmtId="0" fontId="4" fillId="0" borderId="30" xfId="0" applyFont="1" applyFill="1" applyBorder="1" applyAlignment="1">
      <alignment horizontal="left" wrapText="1" indent="1"/>
    </xf>
    <xf numFmtId="0" fontId="4" fillId="0" borderId="30" xfId="0" applyFont="1" applyFill="1" applyBorder="1" applyAlignment="1">
      <alignment horizontal="left" indent="1"/>
    </xf>
    <xf numFmtId="0" fontId="4" fillId="0" borderId="0" xfId="0" applyFont="1" applyAlignment="1">
      <alignment horizontal="left"/>
    </xf>
    <xf numFmtId="0" fontId="89" fillId="0" borderId="0" xfId="0" applyFont="1" applyFill="1" applyAlignment="1">
      <alignment horizontal="left"/>
    </xf>
    <xf numFmtId="0" fontId="3" fillId="0" borderId="0" xfId="0" applyFont="1" applyBorder="1" applyAlignment="1">
      <alignment horizontal="left"/>
    </xf>
    <xf numFmtId="0" fontId="3" fillId="0" borderId="0" xfId="0" applyFont="1" applyAlignment="1">
      <alignment horizontal="center"/>
    </xf>
    <xf numFmtId="0" fontId="3" fillId="0" borderId="17" xfId="0" applyFont="1" applyBorder="1" applyAlignment="1">
      <alignment wrapText="1"/>
    </xf>
    <xf numFmtId="0" fontId="0" fillId="0" borderId="17" xfId="0" applyBorder="1" applyAlignment="1">
      <alignment wrapText="1"/>
    </xf>
    <xf numFmtId="0" fontId="89" fillId="0" borderId="0" xfId="0" applyFont="1" applyFill="1" applyBorder="1" applyAlignment="1">
      <alignment horizontal="left" wrapText="1"/>
    </xf>
    <xf numFmtId="0" fontId="3" fillId="0" borderId="0" xfId="0" applyFont="1" applyFill="1" applyAlignment="1">
      <alignment horizontal="left"/>
    </xf>
    <xf numFmtId="0" fontId="4" fillId="0" borderId="0" xfId="0" applyFont="1" applyFill="1" applyAlignment="1">
      <alignment horizontal="left"/>
    </xf>
    <xf numFmtId="0" fontId="1" fillId="0" borderId="0" xfId="0" applyFont="1" applyFill="1" applyAlignment="1">
      <alignment horizontal="left"/>
    </xf>
    <xf numFmtId="0" fontId="0" fillId="0" borderId="0" xfId="0" applyFill="1" applyAlignment="1">
      <alignment horizontal="left" wrapText="1"/>
    </xf>
    <xf numFmtId="0" fontId="87" fillId="0" borderId="0" xfId="0" applyFont="1" applyAlignment="1"/>
    <xf numFmtId="0" fontId="0" fillId="0" borderId="0" xfId="0" applyFill="1" applyAlignment="1">
      <alignment horizontal="left"/>
    </xf>
    <xf numFmtId="0" fontId="9" fillId="0" borderId="0" xfId="0" applyFont="1" applyAlignment="1">
      <alignment horizontal="left"/>
    </xf>
    <xf numFmtId="0" fontId="199" fillId="0" borderId="0" xfId="0" applyFont="1" applyFill="1" applyBorder="1" applyAlignment="1">
      <alignment horizontal="left" wrapText="1"/>
    </xf>
    <xf numFmtId="0" fontId="5" fillId="0" borderId="0" xfId="0" applyFont="1" applyFill="1" applyAlignment="1">
      <alignment horizontal="right"/>
    </xf>
    <xf numFmtId="0" fontId="4" fillId="0" borderId="0" xfId="0" applyFont="1" applyFill="1" applyBorder="1" applyAlignment="1">
      <alignment horizontal="left" wrapText="1"/>
    </xf>
    <xf numFmtId="0" fontId="3" fillId="0" borderId="0" xfId="0" applyFont="1" applyFill="1" applyBorder="1" applyAlignment="1">
      <alignment horizontal="left" wrapText="1"/>
    </xf>
    <xf numFmtId="0" fontId="0" fillId="0" borderId="0" xfId="0" applyFill="1" applyAlignment="1"/>
    <xf numFmtId="0" fontId="12" fillId="0" borderId="0" xfId="0" applyFont="1" applyAlignment="1">
      <alignment horizontal="left" wrapText="1"/>
    </xf>
    <xf numFmtId="0" fontId="3" fillId="0" borderId="17" xfId="0" applyFont="1" applyBorder="1" applyAlignment="1">
      <alignment horizontal="left" wrapText="1"/>
    </xf>
    <xf numFmtId="0" fontId="11" fillId="0" borderId="0" xfId="0" applyFont="1" applyAlignment="1">
      <alignment horizontal="left" wrapText="1"/>
    </xf>
    <xf numFmtId="0" fontId="11" fillId="0" borderId="0" xfId="0" applyFont="1" applyFill="1" applyAlignment="1">
      <alignment horizontal="left" wrapText="1"/>
    </xf>
    <xf numFmtId="14" fontId="5" fillId="0" borderId="0" xfId="0" applyNumberFormat="1" applyFont="1" applyFill="1" applyAlignment="1">
      <alignment horizontal="right"/>
    </xf>
    <xf numFmtId="0" fontId="0" fillId="0" borderId="0" xfId="0" applyAlignment="1">
      <alignment horizontal="left"/>
    </xf>
    <xf numFmtId="0" fontId="87" fillId="0" borderId="0" xfId="0" applyFont="1" applyAlignment="1">
      <alignment horizontal="left"/>
    </xf>
    <xf numFmtId="0" fontId="3" fillId="0" borderId="17" xfId="0" applyFont="1" applyBorder="1" applyAlignment="1">
      <alignment horizontal="left"/>
    </xf>
    <xf numFmtId="0" fontId="4" fillId="0" borderId="0" xfId="0" applyFont="1" applyFill="1" applyAlignment="1">
      <alignment horizontal="left" wrapText="1"/>
    </xf>
    <xf numFmtId="0" fontId="0" fillId="0" borderId="17" xfId="0" applyBorder="1" applyAlignment="1">
      <alignment horizontal="left"/>
    </xf>
    <xf numFmtId="0" fontId="143" fillId="0" borderId="0" xfId="0" applyFont="1" applyFill="1" applyAlignment="1">
      <alignment horizontal="left"/>
    </xf>
    <xf numFmtId="0" fontId="3" fillId="0" borderId="17" xfId="0" applyFont="1" applyFill="1" applyBorder="1" applyAlignment="1">
      <alignment horizontal="left" wrapText="1"/>
    </xf>
    <xf numFmtId="0" fontId="0" fillId="0" borderId="17" xfId="0" applyFill="1" applyBorder="1" applyAlignment="1">
      <alignment horizontal="left"/>
    </xf>
    <xf numFmtId="2" fontId="4" fillId="0" borderId="0" xfId="0" applyNumberFormat="1" applyFont="1" applyAlignment="1">
      <alignment horizontal="left" wrapText="1"/>
    </xf>
    <xf numFmtId="0" fontId="4" fillId="0" borderId="0" xfId="0" applyFont="1" applyAlignment="1"/>
    <xf numFmtId="0" fontId="91" fillId="0" borderId="0" xfId="1697" applyFont="1" applyFill="1" applyAlignment="1">
      <alignment horizontal="left" vertical="top"/>
    </xf>
    <xf numFmtId="0" fontId="3" fillId="0" borderId="0" xfId="1782" applyFont="1" applyFill="1" applyAlignment="1">
      <alignment horizontal="left"/>
    </xf>
    <xf numFmtId="0" fontId="91" fillId="0" borderId="0" xfId="1697" applyFont="1" applyFill="1" applyAlignment="1">
      <alignment horizontal="left" vertical="top" wrapText="1"/>
    </xf>
    <xf numFmtId="0" fontId="7" fillId="0" borderId="0" xfId="1697" applyFont="1" applyFill="1" applyAlignment="1">
      <alignment horizontal="left"/>
    </xf>
    <xf numFmtId="0" fontId="89" fillId="0" borderId="0" xfId="1697" applyFont="1" applyFill="1" applyAlignment="1">
      <alignment horizontal="left"/>
    </xf>
    <xf numFmtId="0" fontId="2" fillId="0" borderId="0" xfId="1782" applyFont="1" applyAlignment="1">
      <alignment horizontal="left"/>
    </xf>
    <xf numFmtId="0" fontId="4" fillId="0" borderId="0" xfId="1782" applyAlignment="1"/>
    <xf numFmtId="0" fontId="2" fillId="0" borderId="0" xfId="1782" applyFont="1" applyAlignment="1">
      <alignment horizontal="left" wrapText="1"/>
    </xf>
    <xf numFmtId="0" fontId="4" fillId="0" borderId="0" xfId="1782" applyAlignment="1">
      <alignment horizontal="left" wrapText="1"/>
    </xf>
    <xf numFmtId="0" fontId="3" fillId="0" borderId="0" xfId="1782" applyFont="1" applyAlignment="1"/>
    <xf numFmtId="164" fontId="3" fillId="0" borderId="0" xfId="1782" applyNumberFormat="1" applyFont="1" applyBorder="1" applyAlignment="1">
      <alignment horizontal="left"/>
    </xf>
    <xf numFmtId="164" fontId="3" fillId="0" borderId="0" xfId="1782" applyNumberFormat="1" applyFont="1" applyAlignment="1">
      <alignment horizontal="left"/>
    </xf>
    <xf numFmtId="164" fontId="3" fillId="0" borderId="0" xfId="1782" applyNumberFormat="1" applyFont="1" applyFill="1" applyBorder="1" applyAlignment="1">
      <alignment horizontal="left"/>
    </xf>
    <xf numFmtId="164" fontId="3" fillId="0" borderId="0" xfId="1782" applyNumberFormat="1" applyFont="1" applyFill="1" applyAlignment="1">
      <alignment horizontal="left"/>
    </xf>
    <xf numFmtId="164" fontId="4" fillId="0" borderId="0" xfId="1782" applyNumberFormat="1" applyFont="1" applyFill="1" applyAlignment="1">
      <alignment horizontal="center"/>
    </xf>
    <xf numFmtId="164" fontId="4" fillId="0" borderId="0" xfId="1782" applyNumberFormat="1" applyFont="1" applyFill="1" applyBorder="1" applyAlignment="1">
      <alignment horizontal="center"/>
    </xf>
    <xf numFmtId="0" fontId="5" fillId="0" borderId="0" xfId="1782" applyFont="1" applyAlignment="1">
      <alignment horizontal="right"/>
    </xf>
    <xf numFmtId="0" fontId="4" fillId="0" borderId="0" xfId="1782" applyFont="1" applyFill="1" applyBorder="1" applyAlignment="1">
      <alignment horizontal="left"/>
    </xf>
    <xf numFmtId="0" fontId="4" fillId="0" borderId="0" xfId="1782" applyFont="1" applyFill="1" applyAlignment="1">
      <alignment horizontal="left"/>
    </xf>
    <xf numFmtId="0" fontId="4" fillId="0" borderId="0" xfId="1782" applyFont="1" applyBorder="1" applyAlignment="1">
      <alignment horizontal="left"/>
    </xf>
    <xf numFmtId="0" fontId="4" fillId="0" borderId="0" xfId="1782" applyFont="1" applyAlignment="1">
      <alignment horizontal="left"/>
    </xf>
    <xf numFmtId="0" fontId="164" fillId="0" borderId="0" xfId="1697" applyFill="1" applyAlignment="1">
      <alignment horizontal="left"/>
    </xf>
    <xf numFmtId="0" fontId="4" fillId="0" borderId="0" xfId="1697" applyFont="1" applyFill="1" applyAlignment="1">
      <alignment horizontal="left" vertical="top" wrapText="1"/>
    </xf>
    <xf numFmtId="0" fontId="4" fillId="0" borderId="0" xfId="1697" applyFont="1" applyFill="1" applyAlignment="1">
      <alignment horizontal="left" vertical="top"/>
    </xf>
    <xf numFmtId="0" fontId="3" fillId="0" borderId="17" xfId="1782" applyFont="1" applyBorder="1" applyAlignment="1">
      <alignment wrapText="1"/>
    </xf>
    <xf numFmtId="0" fontId="4" fillId="0" borderId="17" xfId="1782" applyBorder="1" applyAlignment="1">
      <alignment wrapText="1"/>
    </xf>
    <xf numFmtId="0" fontId="2" fillId="0" borderId="0" xfId="1782" applyFont="1" applyAlignment="1">
      <alignment wrapText="1"/>
    </xf>
    <xf numFmtId="0" fontId="89" fillId="0" borderId="0" xfId="0" applyFont="1" applyFill="1" applyBorder="1" applyAlignment="1">
      <alignment horizontal="left" vertical="top" wrapText="1"/>
    </xf>
    <xf numFmtId="0" fontId="4" fillId="0" borderId="26" xfId="1782" applyFont="1" applyBorder="1" applyAlignment="1">
      <alignment vertical="top" wrapText="1"/>
    </xf>
    <xf numFmtId="0" fontId="4" fillId="0" borderId="0" xfId="1782" applyBorder="1" applyAlignment="1">
      <alignment vertical="top" wrapText="1"/>
    </xf>
    <xf numFmtId="164" fontId="3" fillId="66" borderId="30" xfId="0" applyNumberFormat="1" applyFont="1" applyFill="1" applyBorder="1"/>
    <xf numFmtId="164" fontId="4" fillId="66" borderId="28" xfId="0" applyNumberFormat="1" applyFont="1" applyFill="1" applyBorder="1"/>
    <xf numFmtId="164" fontId="4" fillId="66" borderId="0" xfId="0" applyNumberFormat="1" applyFont="1" applyFill="1" applyBorder="1"/>
    <xf numFmtId="164" fontId="4" fillId="66" borderId="0" xfId="0" applyNumberFormat="1" applyFont="1" applyFill="1"/>
    <xf numFmtId="164" fontId="3" fillId="66" borderId="0" xfId="0" applyNumberFormat="1" applyFont="1" applyFill="1"/>
    <xf numFmtId="164" fontId="4" fillId="66" borderId="30" xfId="0" applyNumberFormat="1" applyFont="1" applyFill="1" applyBorder="1"/>
    <xf numFmtId="164" fontId="4" fillId="66" borderId="31" xfId="0" applyNumberFormat="1" applyFont="1" applyFill="1" applyBorder="1" applyAlignment="1">
      <alignment wrapText="1"/>
    </xf>
    <xf numFmtId="164" fontId="4" fillId="66" borderId="29" xfId="0" applyNumberFormat="1" applyFont="1" applyFill="1" applyBorder="1" applyAlignment="1">
      <alignment wrapText="1"/>
    </xf>
    <xf numFmtId="164" fontId="4" fillId="66" borderId="0" xfId="0" applyNumberFormat="1" applyFont="1" applyFill="1" applyBorder="1" applyAlignment="1">
      <alignment wrapText="1"/>
    </xf>
    <xf numFmtId="164" fontId="3" fillId="66" borderId="27" xfId="0" applyNumberFormat="1" applyFont="1" applyFill="1" applyBorder="1"/>
    <xf numFmtId="164" fontId="0" fillId="66" borderId="29" xfId="0" applyNumberFormat="1" applyFill="1" applyBorder="1"/>
    <xf numFmtId="164" fontId="0" fillId="66" borderId="0" xfId="0" applyNumberFormat="1" applyFill="1"/>
    <xf numFmtId="164" fontId="199" fillId="66" borderId="26" xfId="0" applyNumberFormat="1" applyFont="1" applyFill="1" applyBorder="1"/>
    <xf numFmtId="164" fontId="199" fillId="66" borderId="42" xfId="0" applyNumberFormat="1" applyFont="1" applyFill="1" applyBorder="1"/>
    <xf numFmtId="164" fontId="199" fillId="66" borderId="0" xfId="0" applyNumberFormat="1" applyFont="1" applyFill="1" applyBorder="1"/>
    <xf numFmtId="164" fontId="199" fillId="66" borderId="0" xfId="0" applyNumberFormat="1" applyFont="1" applyFill="1" applyBorder="1" applyAlignment="1">
      <alignment horizontal="right"/>
    </xf>
    <xf numFmtId="164" fontId="199" fillId="66" borderId="42" xfId="0" applyNumberFormat="1" applyFont="1" applyFill="1" applyBorder="1" applyAlignment="1">
      <alignment horizontal="right"/>
    </xf>
    <xf numFmtId="164" fontId="203" fillId="66" borderId="42" xfId="0" applyNumberFormat="1" applyFont="1" applyFill="1" applyBorder="1" applyAlignment="1">
      <alignment horizontal="right"/>
    </xf>
    <xf numFmtId="0" fontId="3" fillId="66" borderId="27" xfId="0" applyFont="1" applyFill="1" applyBorder="1" applyAlignment="1">
      <alignment horizontal="right"/>
    </xf>
    <xf numFmtId="0" fontId="4" fillId="66" borderId="0" xfId="0" applyFont="1" applyFill="1" applyBorder="1" applyAlignment="1">
      <alignment horizontal="right"/>
    </xf>
    <xf numFmtId="164" fontId="89" fillId="66" borderId="30" xfId="0" applyNumberFormat="1" applyFont="1" applyFill="1" applyBorder="1" applyAlignment="1">
      <alignment horizontal="right"/>
    </xf>
    <xf numFmtId="0" fontId="4" fillId="66" borderId="29" xfId="0" applyFont="1" applyFill="1" applyBorder="1" applyAlignment="1">
      <alignment horizontal="right"/>
    </xf>
    <xf numFmtId="164" fontId="0" fillId="66" borderId="0" xfId="0" applyNumberFormat="1" applyFill="1" applyBorder="1" applyAlignment="1">
      <alignment horizontal="right"/>
    </xf>
    <xf numFmtId="164" fontId="0" fillId="66" borderId="29" xfId="0" applyNumberFormat="1" applyFill="1" applyBorder="1" applyAlignment="1">
      <alignment horizontal="right"/>
    </xf>
    <xf numFmtId="164" fontId="0" fillId="66" borderId="0" xfId="0" applyNumberFormat="1" applyFill="1" applyBorder="1"/>
    <xf numFmtId="0" fontId="109" fillId="66" borderId="26" xfId="0" applyFont="1" applyFill="1" applyBorder="1"/>
    <xf numFmtId="0" fontId="109" fillId="66" borderId="0" xfId="0" applyFont="1" applyFill="1" applyBorder="1"/>
    <xf numFmtId="164" fontId="109" fillId="66" borderId="0" xfId="0" applyNumberFormat="1" applyFont="1" applyFill="1" applyBorder="1"/>
    <xf numFmtId="164" fontId="109" fillId="66" borderId="43" xfId="0" applyNumberFormat="1" applyFont="1" applyFill="1" applyBorder="1"/>
    <xf numFmtId="164" fontId="0" fillId="66" borderId="0" xfId="0" applyNumberFormat="1" applyFont="1" applyFill="1"/>
    <xf numFmtId="164" fontId="0" fillId="66" borderId="42" xfId="0" applyNumberFormat="1" applyFont="1" applyFill="1" applyBorder="1"/>
    <xf numFmtId="164" fontId="0" fillId="66" borderId="26" xfId="0" applyNumberFormat="1" applyFont="1" applyFill="1" applyBorder="1"/>
    <xf numFmtId="164" fontId="0" fillId="66" borderId="0" xfId="0" applyNumberFormat="1" applyFont="1" applyFill="1" applyBorder="1"/>
    <xf numFmtId="164" fontId="0" fillId="66" borderId="43" xfId="0" applyNumberFormat="1" applyFont="1" applyFill="1" applyBorder="1"/>
    <xf numFmtId="164" fontId="109" fillId="66" borderId="0" xfId="0" applyNumberFormat="1" applyFont="1" applyFill="1" applyAlignment="1">
      <alignment horizontal="right"/>
    </xf>
    <xf numFmtId="164" fontId="91" fillId="66" borderId="0" xfId="0" applyNumberFormat="1" applyFont="1" applyFill="1" applyAlignment="1">
      <alignment horizontal="right"/>
    </xf>
    <xf numFmtId="164" fontId="109" fillId="66" borderId="42" xfId="0" applyNumberFormat="1" applyFont="1" applyFill="1" applyBorder="1" applyAlignment="1">
      <alignment horizontal="right"/>
    </xf>
    <xf numFmtId="164" fontId="4" fillId="66" borderId="26" xfId="0" applyNumberFormat="1" applyFont="1" applyFill="1" applyBorder="1"/>
    <xf numFmtId="164" fontId="0" fillId="66" borderId="26" xfId="0" applyNumberFormat="1" applyFill="1" applyBorder="1"/>
    <xf numFmtId="164" fontId="0" fillId="66" borderId="0" xfId="0" applyNumberFormat="1" applyFill="1" applyBorder="1" applyAlignment="1"/>
    <xf numFmtId="0" fontId="0" fillId="66" borderId="0" xfId="0" applyFill="1" applyBorder="1"/>
    <xf numFmtId="0" fontId="0" fillId="66" borderId="0" xfId="0" applyFill="1" applyBorder="1" applyAlignment="1">
      <alignment horizontal="right"/>
    </xf>
    <xf numFmtId="0" fontId="4" fillId="66" borderId="26" xfId="0" applyFont="1" applyFill="1" applyBorder="1" applyAlignment="1">
      <alignment horizontal="right"/>
    </xf>
    <xf numFmtId="0" fontId="4" fillId="66" borderId="0" xfId="0" applyFont="1" applyFill="1" applyAlignment="1">
      <alignment horizontal="right"/>
    </xf>
    <xf numFmtId="0" fontId="0" fillId="66" borderId="0" xfId="0" applyFill="1" applyAlignment="1">
      <alignment horizontal="right"/>
    </xf>
    <xf numFmtId="2" fontId="0" fillId="66" borderId="0" xfId="0" applyNumberFormat="1" applyFill="1" applyBorder="1"/>
    <xf numFmtId="2" fontId="0" fillId="66" borderId="0" xfId="0" applyNumberFormat="1" applyFill="1"/>
    <xf numFmtId="2" fontId="1" fillId="66" borderId="0" xfId="0" applyNumberFormat="1" applyFont="1" applyFill="1"/>
    <xf numFmtId="2" fontId="200" fillId="66" borderId="0" xfId="0" applyNumberFormat="1" applyFont="1" applyFill="1"/>
    <xf numFmtId="1" fontId="0" fillId="66" borderId="26" xfId="0" applyNumberFormat="1" applyFill="1" applyBorder="1"/>
    <xf numFmtId="1" fontId="0" fillId="66" borderId="0" xfId="0" applyNumberFormat="1" applyFill="1"/>
    <xf numFmtId="0" fontId="0" fillId="66" borderId="0" xfId="0" applyFill="1"/>
    <xf numFmtId="164" fontId="4" fillId="66" borderId="0" xfId="1782" applyNumberFormat="1" applyFont="1" applyFill="1" applyBorder="1" applyAlignment="1">
      <alignment horizontal="center" vertical="center"/>
    </xf>
    <xf numFmtId="164" fontId="4" fillId="66" borderId="0" xfId="1782" applyNumberFormat="1" applyFont="1" applyFill="1" applyAlignment="1">
      <alignment horizontal="center" vertical="center"/>
    </xf>
    <xf numFmtId="164" fontId="4" fillId="66" borderId="26" xfId="1782" applyNumberFormat="1" applyFont="1" applyFill="1" applyBorder="1" applyAlignment="1">
      <alignment horizontal="center" vertical="center"/>
    </xf>
    <xf numFmtId="164" fontId="4" fillId="66" borderId="26" xfId="1782" applyNumberFormat="1" applyFont="1" applyFill="1" applyBorder="1"/>
    <xf numFmtId="164" fontId="4" fillId="66" borderId="26" xfId="1782" applyNumberFormat="1" applyFont="1" applyFill="1" applyBorder="1" applyAlignment="1">
      <alignment horizontal="right"/>
    </xf>
    <xf numFmtId="1" fontId="4" fillId="66" borderId="26" xfId="1782" applyNumberFormat="1" applyFill="1" applyBorder="1"/>
    <xf numFmtId="164" fontId="4" fillId="66" borderId="26" xfId="1782" applyNumberFormat="1" applyFill="1" applyBorder="1"/>
    <xf numFmtId="164" fontId="4" fillId="66" borderId="0" xfId="1782" applyNumberFormat="1" applyFill="1" applyBorder="1"/>
    <xf numFmtId="164" fontId="4" fillId="66" borderId="0" xfId="1782" applyNumberFormat="1" applyFill="1"/>
    <xf numFmtId="0" fontId="4" fillId="0" borderId="0" xfId="1782" applyFont="1" applyBorder="1" applyAlignment="1">
      <alignment vertical="top" wrapText="1"/>
    </xf>
    <xf numFmtId="0" fontId="4" fillId="0" borderId="17" xfId="1782" applyBorder="1" applyAlignment="1">
      <alignment vertical="top" wrapText="1"/>
    </xf>
    <xf numFmtId="0" fontId="4" fillId="0" borderId="17" xfId="1782" applyFont="1" applyBorder="1"/>
    <xf numFmtId="1" fontId="4" fillId="0" borderId="17" xfId="1782" applyNumberFormat="1" applyBorder="1"/>
    <xf numFmtId="0" fontId="4" fillId="0" borderId="17" xfId="1782" applyFill="1" applyBorder="1" applyAlignment="1">
      <alignment vertical="top" wrapText="1"/>
    </xf>
    <xf numFmtId="0" fontId="4" fillId="0" borderId="17" xfId="1782" applyFont="1" applyFill="1" applyBorder="1"/>
    <xf numFmtId="1" fontId="4" fillId="0" borderId="17" xfId="1782" applyNumberFormat="1" applyFill="1" applyBorder="1"/>
    <xf numFmtId="0" fontId="207" fillId="0" borderId="0" xfId="0" applyFont="1" applyAlignment="1">
      <alignment horizontal="right"/>
    </xf>
    <xf numFmtId="0" fontId="207" fillId="0" borderId="0" xfId="0" applyFont="1" applyAlignment="1">
      <alignment horizontal="right"/>
    </xf>
    <xf numFmtId="0" fontId="207" fillId="0" borderId="0" xfId="0" applyFont="1" applyAlignment="1"/>
  </cellXfs>
  <cellStyles count="2685">
    <cellStyle name="20 % - Akzent1" xfId="1" builtinId="30" customBuiltin="1"/>
    <cellStyle name="20 % - Akzent1 2" xfId="2" xr:uid="{00000000-0005-0000-0000-000001000000}"/>
    <cellStyle name="20 % - Akzent1 2 10" xfId="3" xr:uid="{00000000-0005-0000-0000-000002000000}"/>
    <cellStyle name="20 % - Akzent1 2 11" xfId="4" xr:uid="{00000000-0005-0000-0000-000003000000}"/>
    <cellStyle name="20 % - Akzent1 2 12" xfId="5" xr:uid="{00000000-0005-0000-0000-000004000000}"/>
    <cellStyle name="20 % - Akzent1 2 13" xfId="6" xr:uid="{00000000-0005-0000-0000-000005000000}"/>
    <cellStyle name="20 % - Akzent1 2 14" xfId="7" xr:uid="{00000000-0005-0000-0000-000006000000}"/>
    <cellStyle name="20 % - Akzent1 2 2" xfId="8" xr:uid="{00000000-0005-0000-0000-000007000000}"/>
    <cellStyle name="20 % - Akzent1 2 2 2" xfId="9" xr:uid="{00000000-0005-0000-0000-000008000000}"/>
    <cellStyle name="20 % - Akzent1 2 2 2 2" xfId="10" xr:uid="{00000000-0005-0000-0000-000009000000}"/>
    <cellStyle name="20 % - Akzent1 2 2 2 3" xfId="11" xr:uid="{00000000-0005-0000-0000-00000A000000}"/>
    <cellStyle name="20 % - Akzent1 2 2 2 4" xfId="12" xr:uid="{00000000-0005-0000-0000-00000B000000}"/>
    <cellStyle name="20 % - Akzent1 2 2 2 5" xfId="13" xr:uid="{00000000-0005-0000-0000-00000C000000}"/>
    <cellStyle name="20 % - Akzent1 2 2 3" xfId="14" xr:uid="{00000000-0005-0000-0000-00000D000000}"/>
    <cellStyle name="20 % - Akzent1 2 2 3 2" xfId="15" xr:uid="{00000000-0005-0000-0000-00000E000000}"/>
    <cellStyle name="20 % - Akzent1 2 2 3 3" xfId="16" xr:uid="{00000000-0005-0000-0000-00000F000000}"/>
    <cellStyle name="20 % - Akzent1 2 2 4" xfId="17" xr:uid="{00000000-0005-0000-0000-000010000000}"/>
    <cellStyle name="20 % - Akzent1 2 2 5" xfId="18" xr:uid="{00000000-0005-0000-0000-000011000000}"/>
    <cellStyle name="20 % - Akzent1 2 2 6" xfId="19" xr:uid="{00000000-0005-0000-0000-000012000000}"/>
    <cellStyle name="20 % - Akzent1 2 2 7" xfId="20" xr:uid="{00000000-0005-0000-0000-000013000000}"/>
    <cellStyle name="20 % - Akzent1 2 2 8" xfId="21" xr:uid="{00000000-0005-0000-0000-000014000000}"/>
    <cellStyle name="20 % - Akzent1 2 2 9" xfId="22" xr:uid="{00000000-0005-0000-0000-000015000000}"/>
    <cellStyle name="20 % - Akzent1 2 3" xfId="23" xr:uid="{00000000-0005-0000-0000-000016000000}"/>
    <cellStyle name="20 % - Akzent1 2 3 2" xfId="24" xr:uid="{00000000-0005-0000-0000-000017000000}"/>
    <cellStyle name="20 % - Akzent1 2 3 2 2" xfId="25" xr:uid="{00000000-0005-0000-0000-000018000000}"/>
    <cellStyle name="20 % - Akzent1 2 3 2 3" xfId="26" xr:uid="{00000000-0005-0000-0000-000019000000}"/>
    <cellStyle name="20 % - Akzent1 2 3 2 4" xfId="27" xr:uid="{00000000-0005-0000-0000-00001A000000}"/>
    <cellStyle name="20 % - Akzent1 2 3 3" xfId="28" xr:uid="{00000000-0005-0000-0000-00001B000000}"/>
    <cellStyle name="20 % - Akzent1 2 3 3 2" xfId="29" xr:uid="{00000000-0005-0000-0000-00001C000000}"/>
    <cellStyle name="20 % - Akzent1 2 3 4" xfId="30" xr:uid="{00000000-0005-0000-0000-00001D000000}"/>
    <cellStyle name="20 % - Akzent1 2 3 5" xfId="31" xr:uid="{00000000-0005-0000-0000-00001E000000}"/>
    <cellStyle name="20 % - Akzent1 2 3 6" xfId="32" xr:uid="{00000000-0005-0000-0000-00001F000000}"/>
    <cellStyle name="20 % - Akzent1 2 3 7" xfId="33" xr:uid="{00000000-0005-0000-0000-000020000000}"/>
    <cellStyle name="20 % - Akzent1 2 3 8" xfId="34" xr:uid="{00000000-0005-0000-0000-000021000000}"/>
    <cellStyle name="20 % - Akzent1 2 3 9" xfId="35" xr:uid="{00000000-0005-0000-0000-000022000000}"/>
    <cellStyle name="20 % - Akzent1 2 4" xfId="36" xr:uid="{00000000-0005-0000-0000-000023000000}"/>
    <cellStyle name="20 % - Akzent1 2 4 2" xfId="37" xr:uid="{00000000-0005-0000-0000-000024000000}"/>
    <cellStyle name="20 % - Akzent1 2 4 3" xfId="38" xr:uid="{00000000-0005-0000-0000-000025000000}"/>
    <cellStyle name="20 % - Akzent1 2 4 4" xfId="39" xr:uid="{00000000-0005-0000-0000-000026000000}"/>
    <cellStyle name="20 % - Akzent1 2 4 5" xfId="40" xr:uid="{00000000-0005-0000-0000-000027000000}"/>
    <cellStyle name="20 % - Akzent1 2 4 6" xfId="41" xr:uid="{00000000-0005-0000-0000-000028000000}"/>
    <cellStyle name="20 % - Akzent1 2 4 7" xfId="42" xr:uid="{00000000-0005-0000-0000-000029000000}"/>
    <cellStyle name="20 % - Akzent1 2 4 8" xfId="43" xr:uid="{00000000-0005-0000-0000-00002A000000}"/>
    <cellStyle name="20 % - Akzent1 2 5" xfId="44" xr:uid="{00000000-0005-0000-0000-00002B000000}"/>
    <cellStyle name="20 % - Akzent1 2 5 2" xfId="45" xr:uid="{00000000-0005-0000-0000-00002C000000}"/>
    <cellStyle name="20 % - Akzent1 2 5 3" xfId="46" xr:uid="{00000000-0005-0000-0000-00002D000000}"/>
    <cellStyle name="20 % - Akzent1 2 5 4" xfId="47" xr:uid="{00000000-0005-0000-0000-00002E000000}"/>
    <cellStyle name="20 % - Akzent1 2 5 5" xfId="48" xr:uid="{00000000-0005-0000-0000-00002F000000}"/>
    <cellStyle name="20 % - Akzent1 2 5 6" xfId="49" xr:uid="{00000000-0005-0000-0000-000030000000}"/>
    <cellStyle name="20 % - Akzent1 2 5 7" xfId="50" xr:uid="{00000000-0005-0000-0000-000031000000}"/>
    <cellStyle name="20 % - Akzent1 2 6" xfId="51" xr:uid="{00000000-0005-0000-0000-000032000000}"/>
    <cellStyle name="20 % - Akzent1 2 6 2" xfId="52" xr:uid="{00000000-0005-0000-0000-000033000000}"/>
    <cellStyle name="20 % - Akzent1 2 6 3" xfId="53" xr:uid="{00000000-0005-0000-0000-000034000000}"/>
    <cellStyle name="20 % - Akzent1 2 6 4" xfId="54" xr:uid="{00000000-0005-0000-0000-000035000000}"/>
    <cellStyle name="20 % - Akzent1 2 7" xfId="55" xr:uid="{00000000-0005-0000-0000-000036000000}"/>
    <cellStyle name="20 % - Akzent1 2 7 2" xfId="56" xr:uid="{00000000-0005-0000-0000-000037000000}"/>
    <cellStyle name="20 % - Akzent1 2 8" xfId="57" xr:uid="{00000000-0005-0000-0000-000038000000}"/>
    <cellStyle name="20 % - Akzent1 2 9" xfId="58" xr:uid="{00000000-0005-0000-0000-000039000000}"/>
    <cellStyle name="20 % - Akzent1 3" xfId="59" xr:uid="{00000000-0005-0000-0000-00003A000000}"/>
    <cellStyle name="20 % - Akzent1 3 2" xfId="60" xr:uid="{00000000-0005-0000-0000-00003B000000}"/>
    <cellStyle name="20 % - Akzent1 3 2 2" xfId="61" xr:uid="{00000000-0005-0000-0000-00003C000000}"/>
    <cellStyle name="20 % - Akzent1 3 3" xfId="62" xr:uid="{00000000-0005-0000-0000-00003D000000}"/>
    <cellStyle name="20 % - Akzent1 4" xfId="63" xr:uid="{00000000-0005-0000-0000-00003E000000}"/>
    <cellStyle name="20 % - Akzent2" xfId="64" builtinId="34" customBuiltin="1"/>
    <cellStyle name="20 % - Akzent2 2" xfId="65" xr:uid="{00000000-0005-0000-0000-000040000000}"/>
    <cellStyle name="20 % - Akzent2 2 10" xfId="66" xr:uid="{00000000-0005-0000-0000-000041000000}"/>
    <cellStyle name="20 % - Akzent2 2 11" xfId="67" xr:uid="{00000000-0005-0000-0000-000042000000}"/>
    <cellStyle name="20 % - Akzent2 2 12" xfId="68" xr:uid="{00000000-0005-0000-0000-000043000000}"/>
    <cellStyle name="20 % - Akzent2 2 13" xfId="69" xr:uid="{00000000-0005-0000-0000-000044000000}"/>
    <cellStyle name="20 % - Akzent2 2 14" xfId="70" xr:uid="{00000000-0005-0000-0000-000045000000}"/>
    <cellStyle name="20 % - Akzent2 2 2" xfId="71" xr:uid="{00000000-0005-0000-0000-000046000000}"/>
    <cellStyle name="20 % - Akzent2 2 2 2" xfId="72" xr:uid="{00000000-0005-0000-0000-000047000000}"/>
    <cellStyle name="20 % - Akzent2 2 2 2 2" xfId="73" xr:uid="{00000000-0005-0000-0000-000048000000}"/>
    <cellStyle name="20 % - Akzent2 2 2 2 3" xfId="74" xr:uid="{00000000-0005-0000-0000-000049000000}"/>
    <cellStyle name="20 % - Akzent2 2 2 2 4" xfId="75" xr:uid="{00000000-0005-0000-0000-00004A000000}"/>
    <cellStyle name="20 % - Akzent2 2 2 2 5" xfId="76" xr:uid="{00000000-0005-0000-0000-00004B000000}"/>
    <cellStyle name="20 % - Akzent2 2 2 3" xfId="77" xr:uid="{00000000-0005-0000-0000-00004C000000}"/>
    <cellStyle name="20 % - Akzent2 2 2 3 2" xfId="78" xr:uid="{00000000-0005-0000-0000-00004D000000}"/>
    <cellStyle name="20 % - Akzent2 2 2 3 3" xfId="79" xr:uid="{00000000-0005-0000-0000-00004E000000}"/>
    <cellStyle name="20 % - Akzent2 2 2 4" xfId="80" xr:uid="{00000000-0005-0000-0000-00004F000000}"/>
    <cellStyle name="20 % - Akzent2 2 2 5" xfId="81" xr:uid="{00000000-0005-0000-0000-000050000000}"/>
    <cellStyle name="20 % - Akzent2 2 2 6" xfId="82" xr:uid="{00000000-0005-0000-0000-000051000000}"/>
    <cellStyle name="20 % - Akzent2 2 2 7" xfId="83" xr:uid="{00000000-0005-0000-0000-000052000000}"/>
    <cellStyle name="20 % - Akzent2 2 2 8" xfId="84" xr:uid="{00000000-0005-0000-0000-000053000000}"/>
    <cellStyle name="20 % - Akzent2 2 2 9" xfId="85" xr:uid="{00000000-0005-0000-0000-000054000000}"/>
    <cellStyle name="20 % - Akzent2 2 3" xfId="86" xr:uid="{00000000-0005-0000-0000-000055000000}"/>
    <cellStyle name="20 % - Akzent2 2 3 2" xfId="87" xr:uid="{00000000-0005-0000-0000-000056000000}"/>
    <cellStyle name="20 % - Akzent2 2 3 2 2" xfId="88" xr:uid="{00000000-0005-0000-0000-000057000000}"/>
    <cellStyle name="20 % - Akzent2 2 3 2 3" xfId="89" xr:uid="{00000000-0005-0000-0000-000058000000}"/>
    <cellStyle name="20 % - Akzent2 2 3 2 4" xfId="90" xr:uid="{00000000-0005-0000-0000-000059000000}"/>
    <cellStyle name="20 % - Akzent2 2 3 3" xfId="91" xr:uid="{00000000-0005-0000-0000-00005A000000}"/>
    <cellStyle name="20 % - Akzent2 2 3 3 2" xfId="92" xr:uid="{00000000-0005-0000-0000-00005B000000}"/>
    <cellStyle name="20 % - Akzent2 2 3 4" xfId="93" xr:uid="{00000000-0005-0000-0000-00005C000000}"/>
    <cellStyle name="20 % - Akzent2 2 3 5" xfId="94" xr:uid="{00000000-0005-0000-0000-00005D000000}"/>
    <cellStyle name="20 % - Akzent2 2 3 6" xfId="95" xr:uid="{00000000-0005-0000-0000-00005E000000}"/>
    <cellStyle name="20 % - Akzent2 2 3 7" xfId="96" xr:uid="{00000000-0005-0000-0000-00005F000000}"/>
    <cellStyle name="20 % - Akzent2 2 3 8" xfId="97" xr:uid="{00000000-0005-0000-0000-000060000000}"/>
    <cellStyle name="20 % - Akzent2 2 3 9" xfId="98" xr:uid="{00000000-0005-0000-0000-000061000000}"/>
    <cellStyle name="20 % - Akzent2 2 4" xfId="99" xr:uid="{00000000-0005-0000-0000-000062000000}"/>
    <cellStyle name="20 % - Akzent2 2 4 2" xfId="100" xr:uid="{00000000-0005-0000-0000-000063000000}"/>
    <cellStyle name="20 % - Akzent2 2 4 3" xfId="101" xr:uid="{00000000-0005-0000-0000-000064000000}"/>
    <cellStyle name="20 % - Akzent2 2 4 4" xfId="102" xr:uid="{00000000-0005-0000-0000-000065000000}"/>
    <cellStyle name="20 % - Akzent2 2 4 5" xfId="103" xr:uid="{00000000-0005-0000-0000-000066000000}"/>
    <cellStyle name="20 % - Akzent2 2 4 6" xfId="104" xr:uid="{00000000-0005-0000-0000-000067000000}"/>
    <cellStyle name="20 % - Akzent2 2 4 7" xfId="105" xr:uid="{00000000-0005-0000-0000-000068000000}"/>
    <cellStyle name="20 % - Akzent2 2 4 8" xfId="106" xr:uid="{00000000-0005-0000-0000-000069000000}"/>
    <cellStyle name="20 % - Akzent2 2 5" xfId="107" xr:uid="{00000000-0005-0000-0000-00006A000000}"/>
    <cellStyle name="20 % - Akzent2 2 5 2" xfId="108" xr:uid="{00000000-0005-0000-0000-00006B000000}"/>
    <cellStyle name="20 % - Akzent2 2 5 3" xfId="109" xr:uid="{00000000-0005-0000-0000-00006C000000}"/>
    <cellStyle name="20 % - Akzent2 2 5 4" xfId="110" xr:uid="{00000000-0005-0000-0000-00006D000000}"/>
    <cellStyle name="20 % - Akzent2 2 5 5" xfId="111" xr:uid="{00000000-0005-0000-0000-00006E000000}"/>
    <cellStyle name="20 % - Akzent2 2 5 6" xfId="112" xr:uid="{00000000-0005-0000-0000-00006F000000}"/>
    <cellStyle name="20 % - Akzent2 2 5 7" xfId="113" xr:uid="{00000000-0005-0000-0000-000070000000}"/>
    <cellStyle name="20 % - Akzent2 2 6" xfId="114" xr:uid="{00000000-0005-0000-0000-000071000000}"/>
    <cellStyle name="20 % - Akzent2 2 6 2" xfId="115" xr:uid="{00000000-0005-0000-0000-000072000000}"/>
    <cellStyle name="20 % - Akzent2 2 6 3" xfId="116" xr:uid="{00000000-0005-0000-0000-000073000000}"/>
    <cellStyle name="20 % - Akzent2 2 6 4" xfId="117" xr:uid="{00000000-0005-0000-0000-000074000000}"/>
    <cellStyle name="20 % - Akzent2 2 7" xfId="118" xr:uid="{00000000-0005-0000-0000-000075000000}"/>
    <cellStyle name="20 % - Akzent2 2 7 2" xfId="119" xr:uid="{00000000-0005-0000-0000-000076000000}"/>
    <cellStyle name="20 % - Akzent2 2 8" xfId="120" xr:uid="{00000000-0005-0000-0000-000077000000}"/>
    <cellStyle name="20 % - Akzent2 2 9" xfId="121" xr:uid="{00000000-0005-0000-0000-000078000000}"/>
    <cellStyle name="20 % - Akzent2 3" xfId="122" xr:uid="{00000000-0005-0000-0000-000079000000}"/>
    <cellStyle name="20 % - Akzent2 3 2" xfId="123" xr:uid="{00000000-0005-0000-0000-00007A000000}"/>
    <cellStyle name="20 % - Akzent2 3 2 2" xfId="124" xr:uid="{00000000-0005-0000-0000-00007B000000}"/>
    <cellStyle name="20 % - Akzent2 3 3" xfId="125" xr:uid="{00000000-0005-0000-0000-00007C000000}"/>
    <cellStyle name="20 % - Akzent2 4" xfId="126" xr:uid="{00000000-0005-0000-0000-00007D000000}"/>
    <cellStyle name="20 % - Akzent3" xfId="127" builtinId="38" customBuiltin="1"/>
    <cellStyle name="20 % - Akzent3 2" xfId="128" xr:uid="{00000000-0005-0000-0000-00007F000000}"/>
    <cellStyle name="20 % - Akzent3 2 10" xfId="129" xr:uid="{00000000-0005-0000-0000-000080000000}"/>
    <cellStyle name="20 % - Akzent3 2 11" xfId="130" xr:uid="{00000000-0005-0000-0000-000081000000}"/>
    <cellStyle name="20 % - Akzent3 2 12" xfId="131" xr:uid="{00000000-0005-0000-0000-000082000000}"/>
    <cellStyle name="20 % - Akzent3 2 13" xfId="132" xr:uid="{00000000-0005-0000-0000-000083000000}"/>
    <cellStyle name="20 % - Akzent3 2 14" xfId="133" xr:uid="{00000000-0005-0000-0000-000084000000}"/>
    <cellStyle name="20 % - Akzent3 2 2" xfId="134" xr:uid="{00000000-0005-0000-0000-000085000000}"/>
    <cellStyle name="20 % - Akzent3 2 2 2" xfId="135" xr:uid="{00000000-0005-0000-0000-000086000000}"/>
    <cellStyle name="20 % - Akzent3 2 2 2 2" xfId="136" xr:uid="{00000000-0005-0000-0000-000087000000}"/>
    <cellStyle name="20 % - Akzent3 2 2 2 3" xfId="137" xr:uid="{00000000-0005-0000-0000-000088000000}"/>
    <cellStyle name="20 % - Akzent3 2 2 2 4" xfId="138" xr:uid="{00000000-0005-0000-0000-000089000000}"/>
    <cellStyle name="20 % - Akzent3 2 2 2 5" xfId="139" xr:uid="{00000000-0005-0000-0000-00008A000000}"/>
    <cellStyle name="20 % - Akzent3 2 2 3" xfId="140" xr:uid="{00000000-0005-0000-0000-00008B000000}"/>
    <cellStyle name="20 % - Akzent3 2 2 3 2" xfId="141" xr:uid="{00000000-0005-0000-0000-00008C000000}"/>
    <cellStyle name="20 % - Akzent3 2 2 3 3" xfId="142" xr:uid="{00000000-0005-0000-0000-00008D000000}"/>
    <cellStyle name="20 % - Akzent3 2 2 4" xfId="143" xr:uid="{00000000-0005-0000-0000-00008E000000}"/>
    <cellStyle name="20 % - Akzent3 2 2 5" xfId="144" xr:uid="{00000000-0005-0000-0000-00008F000000}"/>
    <cellStyle name="20 % - Akzent3 2 2 6" xfId="145" xr:uid="{00000000-0005-0000-0000-000090000000}"/>
    <cellStyle name="20 % - Akzent3 2 2 7" xfId="146" xr:uid="{00000000-0005-0000-0000-000091000000}"/>
    <cellStyle name="20 % - Akzent3 2 2 8" xfId="147" xr:uid="{00000000-0005-0000-0000-000092000000}"/>
    <cellStyle name="20 % - Akzent3 2 2 9" xfId="148" xr:uid="{00000000-0005-0000-0000-000093000000}"/>
    <cellStyle name="20 % - Akzent3 2 3" xfId="149" xr:uid="{00000000-0005-0000-0000-000094000000}"/>
    <cellStyle name="20 % - Akzent3 2 3 2" xfId="150" xr:uid="{00000000-0005-0000-0000-000095000000}"/>
    <cellStyle name="20 % - Akzent3 2 3 2 2" xfId="151" xr:uid="{00000000-0005-0000-0000-000096000000}"/>
    <cellStyle name="20 % - Akzent3 2 3 2 3" xfId="152" xr:uid="{00000000-0005-0000-0000-000097000000}"/>
    <cellStyle name="20 % - Akzent3 2 3 2 4" xfId="153" xr:uid="{00000000-0005-0000-0000-000098000000}"/>
    <cellStyle name="20 % - Akzent3 2 3 3" xfId="154" xr:uid="{00000000-0005-0000-0000-000099000000}"/>
    <cellStyle name="20 % - Akzent3 2 3 3 2" xfId="155" xr:uid="{00000000-0005-0000-0000-00009A000000}"/>
    <cellStyle name="20 % - Akzent3 2 3 4" xfId="156" xr:uid="{00000000-0005-0000-0000-00009B000000}"/>
    <cellStyle name="20 % - Akzent3 2 3 5" xfId="157" xr:uid="{00000000-0005-0000-0000-00009C000000}"/>
    <cellStyle name="20 % - Akzent3 2 3 6" xfId="158" xr:uid="{00000000-0005-0000-0000-00009D000000}"/>
    <cellStyle name="20 % - Akzent3 2 3 7" xfId="159" xr:uid="{00000000-0005-0000-0000-00009E000000}"/>
    <cellStyle name="20 % - Akzent3 2 3 8" xfId="160" xr:uid="{00000000-0005-0000-0000-00009F000000}"/>
    <cellStyle name="20 % - Akzent3 2 3 9" xfId="161" xr:uid="{00000000-0005-0000-0000-0000A0000000}"/>
    <cellStyle name="20 % - Akzent3 2 4" xfId="162" xr:uid="{00000000-0005-0000-0000-0000A1000000}"/>
    <cellStyle name="20 % - Akzent3 2 4 2" xfId="163" xr:uid="{00000000-0005-0000-0000-0000A2000000}"/>
    <cellStyle name="20 % - Akzent3 2 4 3" xfId="164" xr:uid="{00000000-0005-0000-0000-0000A3000000}"/>
    <cellStyle name="20 % - Akzent3 2 4 4" xfId="165" xr:uid="{00000000-0005-0000-0000-0000A4000000}"/>
    <cellStyle name="20 % - Akzent3 2 4 5" xfId="166" xr:uid="{00000000-0005-0000-0000-0000A5000000}"/>
    <cellStyle name="20 % - Akzent3 2 4 6" xfId="167" xr:uid="{00000000-0005-0000-0000-0000A6000000}"/>
    <cellStyle name="20 % - Akzent3 2 4 7" xfId="168" xr:uid="{00000000-0005-0000-0000-0000A7000000}"/>
    <cellStyle name="20 % - Akzent3 2 4 8" xfId="169" xr:uid="{00000000-0005-0000-0000-0000A8000000}"/>
    <cellStyle name="20 % - Akzent3 2 5" xfId="170" xr:uid="{00000000-0005-0000-0000-0000A9000000}"/>
    <cellStyle name="20 % - Akzent3 2 5 2" xfId="171" xr:uid="{00000000-0005-0000-0000-0000AA000000}"/>
    <cellStyle name="20 % - Akzent3 2 5 3" xfId="172" xr:uid="{00000000-0005-0000-0000-0000AB000000}"/>
    <cellStyle name="20 % - Akzent3 2 5 4" xfId="173" xr:uid="{00000000-0005-0000-0000-0000AC000000}"/>
    <cellStyle name="20 % - Akzent3 2 5 5" xfId="174" xr:uid="{00000000-0005-0000-0000-0000AD000000}"/>
    <cellStyle name="20 % - Akzent3 2 5 6" xfId="175" xr:uid="{00000000-0005-0000-0000-0000AE000000}"/>
    <cellStyle name="20 % - Akzent3 2 5 7" xfId="176" xr:uid="{00000000-0005-0000-0000-0000AF000000}"/>
    <cellStyle name="20 % - Akzent3 2 6" xfId="177" xr:uid="{00000000-0005-0000-0000-0000B0000000}"/>
    <cellStyle name="20 % - Akzent3 2 6 2" xfId="178" xr:uid="{00000000-0005-0000-0000-0000B1000000}"/>
    <cellStyle name="20 % - Akzent3 2 6 3" xfId="179" xr:uid="{00000000-0005-0000-0000-0000B2000000}"/>
    <cellStyle name="20 % - Akzent3 2 6 4" xfId="180" xr:uid="{00000000-0005-0000-0000-0000B3000000}"/>
    <cellStyle name="20 % - Akzent3 2 7" xfId="181" xr:uid="{00000000-0005-0000-0000-0000B4000000}"/>
    <cellStyle name="20 % - Akzent3 2 7 2" xfId="182" xr:uid="{00000000-0005-0000-0000-0000B5000000}"/>
    <cellStyle name="20 % - Akzent3 2 8" xfId="183" xr:uid="{00000000-0005-0000-0000-0000B6000000}"/>
    <cellStyle name="20 % - Akzent3 2 9" xfId="184" xr:uid="{00000000-0005-0000-0000-0000B7000000}"/>
    <cellStyle name="20 % - Akzent3 3" xfId="185" xr:uid="{00000000-0005-0000-0000-0000B8000000}"/>
    <cellStyle name="20 % - Akzent3 3 2" xfId="186" xr:uid="{00000000-0005-0000-0000-0000B9000000}"/>
    <cellStyle name="20 % - Akzent3 3 2 2" xfId="187" xr:uid="{00000000-0005-0000-0000-0000BA000000}"/>
    <cellStyle name="20 % - Akzent3 3 3" xfId="188" xr:uid="{00000000-0005-0000-0000-0000BB000000}"/>
    <cellStyle name="20 % - Akzent3 4" xfId="189" xr:uid="{00000000-0005-0000-0000-0000BC000000}"/>
    <cellStyle name="20 % - Akzent4" xfId="190" builtinId="42" customBuiltin="1"/>
    <cellStyle name="20 % - Akzent4 2" xfId="191" xr:uid="{00000000-0005-0000-0000-0000BE000000}"/>
    <cellStyle name="20 % - Akzent4 2 10" xfId="192" xr:uid="{00000000-0005-0000-0000-0000BF000000}"/>
    <cellStyle name="20 % - Akzent4 2 11" xfId="193" xr:uid="{00000000-0005-0000-0000-0000C0000000}"/>
    <cellStyle name="20 % - Akzent4 2 12" xfId="194" xr:uid="{00000000-0005-0000-0000-0000C1000000}"/>
    <cellStyle name="20 % - Akzent4 2 13" xfId="195" xr:uid="{00000000-0005-0000-0000-0000C2000000}"/>
    <cellStyle name="20 % - Akzent4 2 14" xfId="196" xr:uid="{00000000-0005-0000-0000-0000C3000000}"/>
    <cellStyle name="20 % - Akzent4 2 2" xfId="197" xr:uid="{00000000-0005-0000-0000-0000C4000000}"/>
    <cellStyle name="20 % - Akzent4 2 2 2" xfId="198" xr:uid="{00000000-0005-0000-0000-0000C5000000}"/>
    <cellStyle name="20 % - Akzent4 2 2 2 2" xfId="199" xr:uid="{00000000-0005-0000-0000-0000C6000000}"/>
    <cellStyle name="20 % - Akzent4 2 2 2 3" xfId="200" xr:uid="{00000000-0005-0000-0000-0000C7000000}"/>
    <cellStyle name="20 % - Akzent4 2 2 2 4" xfId="201" xr:uid="{00000000-0005-0000-0000-0000C8000000}"/>
    <cellStyle name="20 % - Akzent4 2 2 2 5" xfId="202" xr:uid="{00000000-0005-0000-0000-0000C9000000}"/>
    <cellStyle name="20 % - Akzent4 2 2 3" xfId="203" xr:uid="{00000000-0005-0000-0000-0000CA000000}"/>
    <cellStyle name="20 % - Akzent4 2 2 3 2" xfId="204" xr:uid="{00000000-0005-0000-0000-0000CB000000}"/>
    <cellStyle name="20 % - Akzent4 2 2 3 3" xfId="205" xr:uid="{00000000-0005-0000-0000-0000CC000000}"/>
    <cellStyle name="20 % - Akzent4 2 2 4" xfId="206" xr:uid="{00000000-0005-0000-0000-0000CD000000}"/>
    <cellStyle name="20 % - Akzent4 2 2 5" xfId="207" xr:uid="{00000000-0005-0000-0000-0000CE000000}"/>
    <cellStyle name="20 % - Akzent4 2 2 6" xfId="208" xr:uid="{00000000-0005-0000-0000-0000CF000000}"/>
    <cellStyle name="20 % - Akzent4 2 2 7" xfId="209" xr:uid="{00000000-0005-0000-0000-0000D0000000}"/>
    <cellStyle name="20 % - Akzent4 2 2 8" xfId="210" xr:uid="{00000000-0005-0000-0000-0000D1000000}"/>
    <cellStyle name="20 % - Akzent4 2 2 9" xfId="211" xr:uid="{00000000-0005-0000-0000-0000D2000000}"/>
    <cellStyle name="20 % - Akzent4 2 3" xfId="212" xr:uid="{00000000-0005-0000-0000-0000D3000000}"/>
    <cellStyle name="20 % - Akzent4 2 3 2" xfId="213" xr:uid="{00000000-0005-0000-0000-0000D4000000}"/>
    <cellStyle name="20 % - Akzent4 2 3 2 2" xfId="214" xr:uid="{00000000-0005-0000-0000-0000D5000000}"/>
    <cellStyle name="20 % - Akzent4 2 3 2 3" xfId="215" xr:uid="{00000000-0005-0000-0000-0000D6000000}"/>
    <cellStyle name="20 % - Akzent4 2 3 2 4" xfId="216" xr:uid="{00000000-0005-0000-0000-0000D7000000}"/>
    <cellStyle name="20 % - Akzent4 2 3 3" xfId="217" xr:uid="{00000000-0005-0000-0000-0000D8000000}"/>
    <cellStyle name="20 % - Akzent4 2 3 3 2" xfId="218" xr:uid="{00000000-0005-0000-0000-0000D9000000}"/>
    <cellStyle name="20 % - Akzent4 2 3 4" xfId="219" xr:uid="{00000000-0005-0000-0000-0000DA000000}"/>
    <cellStyle name="20 % - Akzent4 2 3 5" xfId="220" xr:uid="{00000000-0005-0000-0000-0000DB000000}"/>
    <cellStyle name="20 % - Akzent4 2 3 6" xfId="221" xr:uid="{00000000-0005-0000-0000-0000DC000000}"/>
    <cellStyle name="20 % - Akzent4 2 3 7" xfId="222" xr:uid="{00000000-0005-0000-0000-0000DD000000}"/>
    <cellStyle name="20 % - Akzent4 2 3 8" xfId="223" xr:uid="{00000000-0005-0000-0000-0000DE000000}"/>
    <cellStyle name="20 % - Akzent4 2 3 9" xfId="224" xr:uid="{00000000-0005-0000-0000-0000DF000000}"/>
    <cellStyle name="20 % - Akzent4 2 4" xfId="225" xr:uid="{00000000-0005-0000-0000-0000E0000000}"/>
    <cellStyle name="20 % - Akzent4 2 4 2" xfId="226" xr:uid="{00000000-0005-0000-0000-0000E1000000}"/>
    <cellStyle name="20 % - Akzent4 2 4 3" xfId="227" xr:uid="{00000000-0005-0000-0000-0000E2000000}"/>
    <cellStyle name="20 % - Akzent4 2 4 4" xfId="228" xr:uid="{00000000-0005-0000-0000-0000E3000000}"/>
    <cellStyle name="20 % - Akzent4 2 4 5" xfId="229" xr:uid="{00000000-0005-0000-0000-0000E4000000}"/>
    <cellStyle name="20 % - Akzent4 2 4 6" xfId="230" xr:uid="{00000000-0005-0000-0000-0000E5000000}"/>
    <cellStyle name="20 % - Akzent4 2 4 7" xfId="231" xr:uid="{00000000-0005-0000-0000-0000E6000000}"/>
    <cellStyle name="20 % - Akzent4 2 4 8" xfId="232" xr:uid="{00000000-0005-0000-0000-0000E7000000}"/>
    <cellStyle name="20 % - Akzent4 2 5" xfId="233" xr:uid="{00000000-0005-0000-0000-0000E8000000}"/>
    <cellStyle name="20 % - Akzent4 2 5 2" xfId="234" xr:uid="{00000000-0005-0000-0000-0000E9000000}"/>
    <cellStyle name="20 % - Akzent4 2 5 3" xfId="235" xr:uid="{00000000-0005-0000-0000-0000EA000000}"/>
    <cellStyle name="20 % - Akzent4 2 5 4" xfId="236" xr:uid="{00000000-0005-0000-0000-0000EB000000}"/>
    <cellStyle name="20 % - Akzent4 2 5 5" xfId="237" xr:uid="{00000000-0005-0000-0000-0000EC000000}"/>
    <cellStyle name="20 % - Akzent4 2 5 6" xfId="238" xr:uid="{00000000-0005-0000-0000-0000ED000000}"/>
    <cellStyle name="20 % - Akzent4 2 5 7" xfId="239" xr:uid="{00000000-0005-0000-0000-0000EE000000}"/>
    <cellStyle name="20 % - Akzent4 2 6" xfId="240" xr:uid="{00000000-0005-0000-0000-0000EF000000}"/>
    <cellStyle name="20 % - Akzent4 2 6 2" xfId="241" xr:uid="{00000000-0005-0000-0000-0000F0000000}"/>
    <cellStyle name="20 % - Akzent4 2 6 3" xfId="242" xr:uid="{00000000-0005-0000-0000-0000F1000000}"/>
    <cellStyle name="20 % - Akzent4 2 6 4" xfId="243" xr:uid="{00000000-0005-0000-0000-0000F2000000}"/>
    <cellStyle name="20 % - Akzent4 2 7" xfId="244" xr:uid="{00000000-0005-0000-0000-0000F3000000}"/>
    <cellStyle name="20 % - Akzent4 2 7 2" xfId="245" xr:uid="{00000000-0005-0000-0000-0000F4000000}"/>
    <cellStyle name="20 % - Akzent4 2 8" xfId="246" xr:uid="{00000000-0005-0000-0000-0000F5000000}"/>
    <cellStyle name="20 % - Akzent4 2 9" xfId="247" xr:uid="{00000000-0005-0000-0000-0000F6000000}"/>
    <cellStyle name="20 % - Akzent4 3" xfId="248" xr:uid="{00000000-0005-0000-0000-0000F7000000}"/>
    <cellStyle name="20 % - Akzent4 3 2" xfId="249" xr:uid="{00000000-0005-0000-0000-0000F8000000}"/>
    <cellStyle name="20 % - Akzent4 3 2 2" xfId="250" xr:uid="{00000000-0005-0000-0000-0000F9000000}"/>
    <cellStyle name="20 % - Akzent4 3 3" xfId="251" xr:uid="{00000000-0005-0000-0000-0000FA000000}"/>
    <cellStyle name="20 % - Akzent4 4" xfId="252" xr:uid="{00000000-0005-0000-0000-0000FB000000}"/>
    <cellStyle name="20 % - Akzent5" xfId="253" builtinId="46" customBuiltin="1"/>
    <cellStyle name="20 % - Akzent5 2" xfId="254" xr:uid="{00000000-0005-0000-0000-0000FD000000}"/>
    <cellStyle name="20 % - Akzent5 2 10" xfId="255" xr:uid="{00000000-0005-0000-0000-0000FE000000}"/>
    <cellStyle name="20 % - Akzent5 2 11" xfId="256" xr:uid="{00000000-0005-0000-0000-0000FF000000}"/>
    <cellStyle name="20 % - Akzent5 2 12" xfId="257" xr:uid="{00000000-0005-0000-0000-000000010000}"/>
    <cellStyle name="20 % - Akzent5 2 13" xfId="258" xr:uid="{00000000-0005-0000-0000-000001010000}"/>
    <cellStyle name="20 % - Akzent5 2 14" xfId="259" xr:uid="{00000000-0005-0000-0000-000002010000}"/>
    <cellStyle name="20 % - Akzent5 2 2" xfId="260" xr:uid="{00000000-0005-0000-0000-000003010000}"/>
    <cellStyle name="20 % - Akzent5 2 2 2" xfId="261" xr:uid="{00000000-0005-0000-0000-000004010000}"/>
    <cellStyle name="20 % - Akzent5 2 2 2 2" xfId="262" xr:uid="{00000000-0005-0000-0000-000005010000}"/>
    <cellStyle name="20 % - Akzent5 2 2 2 3" xfId="263" xr:uid="{00000000-0005-0000-0000-000006010000}"/>
    <cellStyle name="20 % - Akzent5 2 2 2 4" xfId="264" xr:uid="{00000000-0005-0000-0000-000007010000}"/>
    <cellStyle name="20 % - Akzent5 2 2 2 5" xfId="265" xr:uid="{00000000-0005-0000-0000-000008010000}"/>
    <cellStyle name="20 % - Akzent5 2 2 3" xfId="266" xr:uid="{00000000-0005-0000-0000-000009010000}"/>
    <cellStyle name="20 % - Akzent5 2 2 3 2" xfId="267" xr:uid="{00000000-0005-0000-0000-00000A010000}"/>
    <cellStyle name="20 % - Akzent5 2 2 3 3" xfId="268" xr:uid="{00000000-0005-0000-0000-00000B010000}"/>
    <cellStyle name="20 % - Akzent5 2 2 4" xfId="269" xr:uid="{00000000-0005-0000-0000-00000C010000}"/>
    <cellStyle name="20 % - Akzent5 2 2 5" xfId="270" xr:uid="{00000000-0005-0000-0000-00000D010000}"/>
    <cellStyle name="20 % - Akzent5 2 2 6" xfId="271" xr:uid="{00000000-0005-0000-0000-00000E010000}"/>
    <cellStyle name="20 % - Akzent5 2 2 7" xfId="272" xr:uid="{00000000-0005-0000-0000-00000F010000}"/>
    <cellStyle name="20 % - Akzent5 2 2 8" xfId="273" xr:uid="{00000000-0005-0000-0000-000010010000}"/>
    <cellStyle name="20 % - Akzent5 2 2 9" xfId="274" xr:uid="{00000000-0005-0000-0000-000011010000}"/>
    <cellStyle name="20 % - Akzent5 2 3" xfId="275" xr:uid="{00000000-0005-0000-0000-000012010000}"/>
    <cellStyle name="20 % - Akzent5 2 3 2" xfId="276" xr:uid="{00000000-0005-0000-0000-000013010000}"/>
    <cellStyle name="20 % - Akzent5 2 3 2 2" xfId="277" xr:uid="{00000000-0005-0000-0000-000014010000}"/>
    <cellStyle name="20 % - Akzent5 2 3 2 3" xfId="278" xr:uid="{00000000-0005-0000-0000-000015010000}"/>
    <cellStyle name="20 % - Akzent5 2 3 2 4" xfId="279" xr:uid="{00000000-0005-0000-0000-000016010000}"/>
    <cellStyle name="20 % - Akzent5 2 3 3" xfId="280" xr:uid="{00000000-0005-0000-0000-000017010000}"/>
    <cellStyle name="20 % - Akzent5 2 3 3 2" xfId="281" xr:uid="{00000000-0005-0000-0000-000018010000}"/>
    <cellStyle name="20 % - Akzent5 2 3 4" xfId="282" xr:uid="{00000000-0005-0000-0000-000019010000}"/>
    <cellStyle name="20 % - Akzent5 2 3 5" xfId="283" xr:uid="{00000000-0005-0000-0000-00001A010000}"/>
    <cellStyle name="20 % - Akzent5 2 3 6" xfId="284" xr:uid="{00000000-0005-0000-0000-00001B010000}"/>
    <cellStyle name="20 % - Akzent5 2 3 7" xfId="285" xr:uid="{00000000-0005-0000-0000-00001C010000}"/>
    <cellStyle name="20 % - Akzent5 2 3 8" xfId="286" xr:uid="{00000000-0005-0000-0000-00001D010000}"/>
    <cellStyle name="20 % - Akzent5 2 3 9" xfId="287" xr:uid="{00000000-0005-0000-0000-00001E010000}"/>
    <cellStyle name="20 % - Akzent5 2 4" xfId="288" xr:uid="{00000000-0005-0000-0000-00001F010000}"/>
    <cellStyle name="20 % - Akzent5 2 4 2" xfId="289" xr:uid="{00000000-0005-0000-0000-000020010000}"/>
    <cellStyle name="20 % - Akzent5 2 4 3" xfId="290" xr:uid="{00000000-0005-0000-0000-000021010000}"/>
    <cellStyle name="20 % - Akzent5 2 4 4" xfId="291" xr:uid="{00000000-0005-0000-0000-000022010000}"/>
    <cellStyle name="20 % - Akzent5 2 4 5" xfId="292" xr:uid="{00000000-0005-0000-0000-000023010000}"/>
    <cellStyle name="20 % - Akzent5 2 4 6" xfId="293" xr:uid="{00000000-0005-0000-0000-000024010000}"/>
    <cellStyle name="20 % - Akzent5 2 4 7" xfId="294" xr:uid="{00000000-0005-0000-0000-000025010000}"/>
    <cellStyle name="20 % - Akzent5 2 4 8" xfId="295" xr:uid="{00000000-0005-0000-0000-000026010000}"/>
    <cellStyle name="20 % - Akzent5 2 5" xfId="296" xr:uid="{00000000-0005-0000-0000-000027010000}"/>
    <cellStyle name="20 % - Akzent5 2 5 2" xfId="297" xr:uid="{00000000-0005-0000-0000-000028010000}"/>
    <cellStyle name="20 % - Akzent5 2 5 3" xfId="298" xr:uid="{00000000-0005-0000-0000-000029010000}"/>
    <cellStyle name="20 % - Akzent5 2 5 4" xfId="299" xr:uid="{00000000-0005-0000-0000-00002A010000}"/>
    <cellStyle name="20 % - Akzent5 2 5 5" xfId="300" xr:uid="{00000000-0005-0000-0000-00002B010000}"/>
    <cellStyle name="20 % - Akzent5 2 5 6" xfId="301" xr:uid="{00000000-0005-0000-0000-00002C010000}"/>
    <cellStyle name="20 % - Akzent5 2 5 7" xfId="302" xr:uid="{00000000-0005-0000-0000-00002D010000}"/>
    <cellStyle name="20 % - Akzent5 2 6" xfId="303" xr:uid="{00000000-0005-0000-0000-00002E010000}"/>
    <cellStyle name="20 % - Akzent5 2 6 2" xfId="304" xr:uid="{00000000-0005-0000-0000-00002F010000}"/>
    <cellStyle name="20 % - Akzent5 2 6 3" xfId="305" xr:uid="{00000000-0005-0000-0000-000030010000}"/>
    <cellStyle name="20 % - Akzent5 2 6 4" xfId="306" xr:uid="{00000000-0005-0000-0000-000031010000}"/>
    <cellStyle name="20 % - Akzent5 2 7" xfId="307" xr:uid="{00000000-0005-0000-0000-000032010000}"/>
    <cellStyle name="20 % - Akzent5 2 7 2" xfId="308" xr:uid="{00000000-0005-0000-0000-000033010000}"/>
    <cellStyle name="20 % - Akzent5 2 8" xfId="309" xr:uid="{00000000-0005-0000-0000-000034010000}"/>
    <cellStyle name="20 % - Akzent5 2 9" xfId="310" xr:uid="{00000000-0005-0000-0000-000035010000}"/>
    <cellStyle name="20 % - Akzent5 3" xfId="311" xr:uid="{00000000-0005-0000-0000-000036010000}"/>
    <cellStyle name="20 % - Akzent5 3 2" xfId="312" xr:uid="{00000000-0005-0000-0000-000037010000}"/>
    <cellStyle name="20 % - Akzent5 3 2 2" xfId="313" xr:uid="{00000000-0005-0000-0000-000038010000}"/>
    <cellStyle name="20 % - Akzent5 3 3" xfId="314" xr:uid="{00000000-0005-0000-0000-000039010000}"/>
    <cellStyle name="20 % - Akzent5 4" xfId="315" xr:uid="{00000000-0005-0000-0000-00003A010000}"/>
    <cellStyle name="20 % - Akzent6" xfId="316" builtinId="50" customBuiltin="1"/>
    <cellStyle name="20 % - Akzent6 2" xfId="317" xr:uid="{00000000-0005-0000-0000-00003C010000}"/>
    <cellStyle name="20 % - Akzent6 2 10" xfId="318" xr:uid="{00000000-0005-0000-0000-00003D010000}"/>
    <cellStyle name="20 % - Akzent6 2 11" xfId="319" xr:uid="{00000000-0005-0000-0000-00003E010000}"/>
    <cellStyle name="20 % - Akzent6 2 12" xfId="320" xr:uid="{00000000-0005-0000-0000-00003F010000}"/>
    <cellStyle name="20 % - Akzent6 2 13" xfId="321" xr:uid="{00000000-0005-0000-0000-000040010000}"/>
    <cellStyle name="20 % - Akzent6 2 14" xfId="322" xr:uid="{00000000-0005-0000-0000-000041010000}"/>
    <cellStyle name="20 % - Akzent6 2 2" xfId="323" xr:uid="{00000000-0005-0000-0000-000042010000}"/>
    <cellStyle name="20 % - Akzent6 2 2 2" xfId="324" xr:uid="{00000000-0005-0000-0000-000043010000}"/>
    <cellStyle name="20 % - Akzent6 2 2 2 2" xfId="325" xr:uid="{00000000-0005-0000-0000-000044010000}"/>
    <cellStyle name="20 % - Akzent6 2 2 2 3" xfId="326" xr:uid="{00000000-0005-0000-0000-000045010000}"/>
    <cellStyle name="20 % - Akzent6 2 2 2 4" xfId="327" xr:uid="{00000000-0005-0000-0000-000046010000}"/>
    <cellStyle name="20 % - Akzent6 2 2 2 5" xfId="328" xr:uid="{00000000-0005-0000-0000-000047010000}"/>
    <cellStyle name="20 % - Akzent6 2 2 3" xfId="329" xr:uid="{00000000-0005-0000-0000-000048010000}"/>
    <cellStyle name="20 % - Akzent6 2 2 3 2" xfId="330" xr:uid="{00000000-0005-0000-0000-000049010000}"/>
    <cellStyle name="20 % - Akzent6 2 2 3 3" xfId="331" xr:uid="{00000000-0005-0000-0000-00004A010000}"/>
    <cellStyle name="20 % - Akzent6 2 2 4" xfId="332" xr:uid="{00000000-0005-0000-0000-00004B010000}"/>
    <cellStyle name="20 % - Akzent6 2 2 5" xfId="333" xr:uid="{00000000-0005-0000-0000-00004C010000}"/>
    <cellStyle name="20 % - Akzent6 2 2 6" xfId="334" xr:uid="{00000000-0005-0000-0000-00004D010000}"/>
    <cellStyle name="20 % - Akzent6 2 2 7" xfId="335" xr:uid="{00000000-0005-0000-0000-00004E010000}"/>
    <cellStyle name="20 % - Akzent6 2 2 8" xfId="336" xr:uid="{00000000-0005-0000-0000-00004F010000}"/>
    <cellStyle name="20 % - Akzent6 2 2 9" xfId="337" xr:uid="{00000000-0005-0000-0000-000050010000}"/>
    <cellStyle name="20 % - Akzent6 2 3" xfId="338" xr:uid="{00000000-0005-0000-0000-000051010000}"/>
    <cellStyle name="20 % - Akzent6 2 3 2" xfId="339" xr:uid="{00000000-0005-0000-0000-000052010000}"/>
    <cellStyle name="20 % - Akzent6 2 3 2 2" xfId="340" xr:uid="{00000000-0005-0000-0000-000053010000}"/>
    <cellStyle name="20 % - Akzent6 2 3 2 3" xfId="341" xr:uid="{00000000-0005-0000-0000-000054010000}"/>
    <cellStyle name="20 % - Akzent6 2 3 2 4" xfId="342" xr:uid="{00000000-0005-0000-0000-000055010000}"/>
    <cellStyle name="20 % - Akzent6 2 3 3" xfId="343" xr:uid="{00000000-0005-0000-0000-000056010000}"/>
    <cellStyle name="20 % - Akzent6 2 3 3 2" xfId="344" xr:uid="{00000000-0005-0000-0000-000057010000}"/>
    <cellStyle name="20 % - Akzent6 2 3 4" xfId="345" xr:uid="{00000000-0005-0000-0000-000058010000}"/>
    <cellStyle name="20 % - Akzent6 2 3 5" xfId="346" xr:uid="{00000000-0005-0000-0000-000059010000}"/>
    <cellStyle name="20 % - Akzent6 2 3 6" xfId="347" xr:uid="{00000000-0005-0000-0000-00005A010000}"/>
    <cellStyle name="20 % - Akzent6 2 3 7" xfId="348" xr:uid="{00000000-0005-0000-0000-00005B010000}"/>
    <cellStyle name="20 % - Akzent6 2 3 8" xfId="349" xr:uid="{00000000-0005-0000-0000-00005C010000}"/>
    <cellStyle name="20 % - Akzent6 2 3 9" xfId="350" xr:uid="{00000000-0005-0000-0000-00005D010000}"/>
    <cellStyle name="20 % - Akzent6 2 4" xfId="351" xr:uid="{00000000-0005-0000-0000-00005E010000}"/>
    <cellStyle name="20 % - Akzent6 2 4 2" xfId="352" xr:uid="{00000000-0005-0000-0000-00005F010000}"/>
    <cellStyle name="20 % - Akzent6 2 4 3" xfId="353" xr:uid="{00000000-0005-0000-0000-000060010000}"/>
    <cellStyle name="20 % - Akzent6 2 4 4" xfId="354" xr:uid="{00000000-0005-0000-0000-000061010000}"/>
    <cellStyle name="20 % - Akzent6 2 4 5" xfId="355" xr:uid="{00000000-0005-0000-0000-000062010000}"/>
    <cellStyle name="20 % - Akzent6 2 4 6" xfId="356" xr:uid="{00000000-0005-0000-0000-000063010000}"/>
    <cellStyle name="20 % - Akzent6 2 4 7" xfId="357" xr:uid="{00000000-0005-0000-0000-000064010000}"/>
    <cellStyle name="20 % - Akzent6 2 4 8" xfId="358" xr:uid="{00000000-0005-0000-0000-000065010000}"/>
    <cellStyle name="20 % - Akzent6 2 5" xfId="359" xr:uid="{00000000-0005-0000-0000-000066010000}"/>
    <cellStyle name="20 % - Akzent6 2 5 2" xfId="360" xr:uid="{00000000-0005-0000-0000-000067010000}"/>
    <cellStyle name="20 % - Akzent6 2 5 3" xfId="361" xr:uid="{00000000-0005-0000-0000-000068010000}"/>
    <cellStyle name="20 % - Akzent6 2 5 4" xfId="362" xr:uid="{00000000-0005-0000-0000-000069010000}"/>
    <cellStyle name="20 % - Akzent6 2 5 5" xfId="363" xr:uid="{00000000-0005-0000-0000-00006A010000}"/>
    <cellStyle name="20 % - Akzent6 2 5 6" xfId="364" xr:uid="{00000000-0005-0000-0000-00006B010000}"/>
    <cellStyle name="20 % - Akzent6 2 5 7" xfId="365" xr:uid="{00000000-0005-0000-0000-00006C010000}"/>
    <cellStyle name="20 % - Akzent6 2 6" xfId="366" xr:uid="{00000000-0005-0000-0000-00006D010000}"/>
    <cellStyle name="20 % - Akzent6 2 6 2" xfId="367" xr:uid="{00000000-0005-0000-0000-00006E010000}"/>
    <cellStyle name="20 % - Akzent6 2 6 3" xfId="368" xr:uid="{00000000-0005-0000-0000-00006F010000}"/>
    <cellStyle name="20 % - Akzent6 2 6 4" xfId="369" xr:uid="{00000000-0005-0000-0000-000070010000}"/>
    <cellStyle name="20 % - Akzent6 2 7" xfId="370" xr:uid="{00000000-0005-0000-0000-000071010000}"/>
    <cellStyle name="20 % - Akzent6 2 7 2" xfId="371" xr:uid="{00000000-0005-0000-0000-000072010000}"/>
    <cellStyle name="20 % - Akzent6 2 8" xfId="372" xr:uid="{00000000-0005-0000-0000-000073010000}"/>
    <cellStyle name="20 % - Akzent6 2 9" xfId="373" xr:uid="{00000000-0005-0000-0000-000074010000}"/>
    <cellStyle name="20 % - Akzent6 3" xfId="374" xr:uid="{00000000-0005-0000-0000-000075010000}"/>
    <cellStyle name="20 % - Akzent6 3 2" xfId="375" xr:uid="{00000000-0005-0000-0000-000076010000}"/>
    <cellStyle name="20 % - Akzent6 3 2 2" xfId="376" xr:uid="{00000000-0005-0000-0000-000077010000}"/>
    <cellStyle name="20 % - Akzent6 3 3" xfId="377" xr:uid="{00000000-0005-0000-0000-000078010000}"/>
    <cellStyle name="20 % - Akzent6 4" xfId="378" xr:uid="{00000000-0005-0000-0000-000079010000}"/>
    <cellStyle name="20% - Accent1" xfId="379" xr:uid="{00000000-0005-0000-0000-00007A010000}"/>
    <cellStyle name="20% - Accent1 2" xfId="380" xr:uid="{00000000-0005-0000-0000-00007B010000}"/>
    <cellStyle name="20% - Accent2" xfId="381" xr:uid="{00000000-0005-0000-0000-00007C010000}"/>
    <cellStyle name="20% - Accent2 2" xfId="382" xr:uid="{00000000-0005-0000-0000-00007D010000}"/>
    <cellStyle name="20% - Accent3" xfId="383" xr:uid="{00000000-0005-0000-0000-00007E010000}"/>
    <cellStyle name="20% - Accent3 2" xfId="384" xr:uid="{00000000-0005-0000-0000-00007F010000}"/>
    <cellStyle name="20% - Accent4" xfId="385" xr:uid="{00000000-0005-0000-0000-000080010000}"/>
    <cellStyle name="20% - Accent4 2" xfId="386" xr:uid="{00000000-0005-0000-0000-000081010000}"/>
    <cellStyle name="20% - Accent5" xfId="387" xr:uid="{00000000-0005-0000-0000-000082010000}"/>
    <cellStyle name="20% - Accent5 2" xfId="388" xr:uid="{00000000-0005-0000-0000-000083010000}"/>
    <cellStyle name="20% - Accent6" xfId="389" xr:uid="{00000000-0005-0000-0000-000084010000}"/>
    <cellStyle name="20% - Accent6 2" xfId="390" xr:uid="{00000000-0005-0000-0000-000085010000}"/>
    <cellStyle name="20% - Akzent1" xfId="391" xr:uid="{00000000-0005-0000-0000-000086010000}"/>
    <cellStyle name="20% - Akzent1 2" xfId="392" xr:uid="{00000000-0005-0000-0000-000087010000}"/>
    <cellStyle name="20% - Akzent1 2 2" xfId="393" xr:uid="{00000000-0005-0000-0000-000088010000}"/>
    <cellStyle name="20% - Akzent1 3" xfId="394" xr:uid="{00000000-0005-0000-0000-000089010000}"/>
    <cellStyle name="20% - Akzent1 3 2" xfId="395" xr:uid="{00000000-0005-0000-0000-00008A010000}"/>
    <cellStyle name="20% - Akzent2" xfId="396" xr:uid="{00000000-0005-0000-0000-00008B010000}"/>
    <cellStyle name="20% - Akzent2 2" xfId="397" xr:uid="{00000000-0005-0000-0000-00008C010000}"/>
    <cellStyle name="20% - Akzent2 2 2" xfId="398" xr:uid="{00000000-0005-0000-0000-00008D010000}"/>
    <cellStyle name="20% - Akzent2 3" xfId="399" xr:uid="{00000000-0005-0000-0000-00008E010000}"/>
    <cellStyle name="20% - Akzent2 3 2" xfId="400" xr:uid="{00000000-0005-0000-0000-00008F010000}"/>
    <cellStyle name="20% - Akzent3" xfId="401" xr:uid="{00000000-0005-0000-0000-000090010000}"/>
    <cellStyle name="20% - Akzent3 2" xfId="402" xr:uid="{00000000-0005-0000-0000-000091010000}"/>
    <cellStyle name="20% - Akzent3 2 2" xfId="403" xr:uid="{00000000-0005-0000-0000-000092010000}"/>
    <cellStyle name="20% - Akzent3 3" xfId="404" xr:uid="{00000000-0005-0000-0000-000093010000}"/>
    <cellStyle name="20% - Akzent3 3 2" xfId="405" xr:uid="{00000000-0005-0000-0000-000094010000}"/>
    <cellStyle name="20% - Akzent4" xfId="406" xr:uid="{00000000-0005-0000-0000-000095010000}"/>
    <cellStyle name="20% - Akzent4 2" xfId="407" xr:uid="{00000000-0005-0000-0000-000096010000}"/>
    <cellStyle name="20% - Akzent4 2 2" xfId="408" xr:uid="{00000000-0005-0000-0000-000097010000}"/>
    <cellStyle name="20% - Akzent4 3" xfId="409" xr:uid="{00000000-0005-0000-0000-000098010000}"/>
    <cellStyle name="20% - Akzent4 3 2" xfId="410" xr:uid="{00000000-0005-0000-0000-000099010000}"/>
    <cellStyle name="20% - Akzent5" xfId="411" xr:uid="{00000000-0005-0000-0000-00009A010000}"/>
    <cellStyle name="20% - Akzent5 2" xfId="412" xr:uid="{00000000-0005-0000-0000-00009B010000}"/>
    <cellStyle name="20% - Akzent6" xfId="413" xr:uid="{00000000-0005-0000-0000-00009C010000}"/>
    <cellStyle name="20% - Akzent6 2" xfId="414" xr:uid="{00000000-0005-0000-0000-00009D010000}"/>
    <cellStyle name="40 % - Akzent1" xfId="415" builtinId="31" customBuiltin="1"/>
    <cellStyle name="40 % - Akzent1 2" xfId="416" xr:uid="{00000000-0005-0000-0000-00009F010000}"/>
    <cellStyle name="40 % - Akzent1 2 10" xfId="417" xr:uid="{00000000-0005-0000-0000-0000A0010000}"/>
    <cellStyle name="40 % - Akzent1 2 11" xfId="418" xr:uid="{00000000-0005-0000-0000-0000A1010000}"/>
    <cellStyle name="40 % - Akzent1 2 12" xfId="419" xr:uid="{00000000-0005-0000-0000-0000A2010000}"/>
    <cellStyle name="40 % - Akzent1 2 13" xfId="420" xr:uid="{00000000-0005-0000-0000-0000A3010000}"/>
    <cellStyle name="40 % - Akzent1 2 14" xfId="421" xr:uid="{00000000-0005-0000-0000-0000A4010000}"/>
    <cellStyle name="40 % - Akzent1 2 2" xfId="422" xr:uid="{00000000-0005-0000-0000-0000A5010000}"/>
    <cellStyle name="40 % - Akzent1 2 2 2" xfId="423" xr:uid="{00000000-0005-0000-0000-0000A6010000}"/>
    <cellStyle name="40 % - Akzent1 2 2 2 2" xfId="424" xr:uid="{00000000-0005-0000-0000-0000A7010000}"/>
    <cellStyle name="40 % - Akzent1 2 2 2 3" xfId="425" xr:uid="{00000000-0005-0000-0000-0000A8010000}"/>
    <cellStyle name="40 % - Akzent1 2 2 2 4" xfId="426" xr:uid="{00000000-0005-0000-0000-0000A9010000}"/>
    <cellStyle name="40 % - Akzent1 2 2 2 5" xfId="427" xr:uid="{00000000-0005-0000-0000-0000AA010000}"/>
    <cellStyle name="40 % - Akzent1 2 2 3" xfId="428" xr:uid="{00000000-0005-0000-0000-0000AB010000}"/>
    <cellStyle name="40 % - Akzent1 2 2 3 2" xfId="429" xr:uid="{00000000-0005-0000-0000-0000AC010000}"/>
    <cellStyle name="40 % - Akzent1 2 2 3 3" xfId="430" xr:uid="{00000000-0005-0000-0000-0000AD010000}"/>
    <cellStyle name="40 % - Akzent1 2 2 4" xfId="431" xr:uid="{00000000-0005-0000-0000-0000AE010000}"/>
    <cellStyle name="40 % - Akzent1 2 2 5" xfId="432" xr:uid="{00000000-0005-0000-0000-0000AF010000}"/>
    <cellStyle name="40 % - Akzent1 2 2 6" xfId="433" xr:uid="{00000000-0005-0000-0000-0000B0010000}"/>
    <cellStyle name="40 % - Akzent1 2 2 7" xfId="434" xr:uid="{00000000-0005-0000-0000-0000B1010000}"/>
    <cellStyle name="40 % - Akzent1 2 2 8" xfId="435" xr:uid="{00000000-0005-0000-0000-0000B2010000}"/>
    <cellStyle name="40 % - Akzent1 2 2 9" xfId="436" xr:uid="{00000000-0005-0000-0000-0000B3010000}"/>
    <cellStyle name="40 % - Akzent1 2 3" xfId="437" xr:uid="{00000000-0005-0000-0000-0000B4010000}"/>
    <cellStyle name="40 % - Akzent1 2 3 2" xfId="438" xr:uid="{00000000-0005-0000-0000-0000B5010000}"/>
    <cellStyle name="40 % - Akzent1 2 3 2 2" xfId="439" xr:uid="{00000000-0005-0000-0000-0000B6010000}"/>
    <cellStyle name="40 % - Akzent1 2 3 2 3" xfId="440" xr:uid="{00000000-0005-0000-0000-0000B7010000}"/>
    <cellStyle name="40 % - Akzent1 2 3 2 4" xfId="441" xr:uid="{00000000-0005-0000-0000-0000B8010000}"/>
    <cellStyle name="40 % - Akzent1 2 3 3" xfId="442" xr:uid="{00000000-0005-0000-0000-0000B9010000}"/>
    <cellStyle name="40 % - Akzent1 2 3 3 2" xfId="443" xr:uid="{00000000-0005-0000-0000-0000BA010000}"/>
    <cellStyle name="40 % - Akzent1 2 3 4" xfId="444" xr:uid="{00000000-0005-0000-0000-0000BB010000}"/>
    <cellStyle name="40 % - Akzent1 2 3 5" xfId="445" xr:uid="{00000000-0005-0000-0000-0000BC010000}"/>
    <cellStyle name="40 % - Akzent1 2 3 6" xfId="446" xr:uid="{00000000-0005-0000-0000-0000BD010000}"/>
    <cellStyle name="40 % - Akzent1 2 3 7" xfId="447" xr:uid="{00000000-0005-0000-0000-0000BE010000}"/>
    <cellStyle name="40 % - Akzent1 2 3 8" xfId="448" xr:uid="{00000000-0005-0000-0000-0000BF010000}"/>
    <cellStyle name="40 % - Akzent1 2 3 9" xfId="449" xr:uid="{00000000-0005-0000-0000-0000C0010000}"/>
    <cellStyle name="40 % - Akzent1 2 4" xfId="450" xr:uid="{00000000-0005-0000-0000-0000C1010000}"/>
    <cellStyle name="40 % - Akzent1 2 4 2" xfId="451" xr:uid="{00000000-0005-0000-0000-0000C2010000}"/>
    <cellStyle name="40 % - Akzent1 2 4 3" xfId="452" xr:uid="{00000000-0005-0000-0000-0000C3010000}"/>
    <cellStyle name="40 % - Akzent1 2 4 4" xfId="453" xr:uid="{00000000-0005-0000-0000-0000C4010000}"/>
    <cellStyle name="40 % - Akzent1 2 4 5" xfId="454" xr:uid="{00000000-0005-0000-0000-0000C5010000}"/>
    <cellStyle name="40 % - Akzent1 2 4 6" xfId="455" xr:uid="{00000000-0005-0000-0000-0000C6010000}"/>
    <cellStyle name="40 % - Akzent1 2 4 7" xfId="456" xr:uid="{00000000-0005-0000-0000-0000C7010000}"/>
    <cellStyle name="40 % - Akzent1 2 4 8" xfId="457" xr:uid="{00000000-0005-0000-0000-0000C8010000}"/>
    <cellStyle name="40 % - Akzent1 2 5" xfId="458" xr:uid="{00000000-0005-0000-0000-0000C9010000}"/>
    <cellStyle name="40 % - Akzent1 2 5 2" xfId="459" xr:uid="{00000000-0005-0000-0000-0000CA010000}"/>
    <cellStyle name="40 % - Akzent1 2 5 3" xfId="460" xr:uid="{00000000-0005-0000-0000-0000CB010000}"/>
    <cellStyle name="40 % - Akzent1 2 5 4" xfId="461" xr:uid="{00000000-0005-0000-0000-0000CC010000}"/>
    <cellStyle name="40 % - Akzent1 2 5 5" xfId="462" xr:uid="{00000000-0005-0000-0000-0000CD010000}"/>
    <cellStyle name="40 % - Akzent1 2 5 6" xfId="463" xr:uid="{00000000-0005-0000-0000-0000CE010000}"/>
    <cellStyle name="40 % - Akzent1 2 5 7" xfId="464" xr:uid="{00000000-0005-0000-0000-0000CF010000}"/>
    <cellStyle name="40 % - Akzent1 2 6" xfId="465" xr:uid="{00000000-0005-0000-0000-0000D0010000}"/>
    <cellStyle name="40 % - Akzent1 2 6 2" xfId="466" xr:uid="{00000000-0005-0000-0000-0000D1010000}"/>
    <cellStyle name="40 % - Akzent1 2 6 3" xfId="467" xr:uid="{00000000-0005-0000-0000-0000D2010000}"/>
    <cellStyle name="40 % - Akzent1 2 6 4" xfId="468" xr:uid="{00000000-0005-0000-0000-0000D3010000}"/>
    <cellStyle name="40 % - Akzent1 2 7" xfId="469" xr:uid="{00000000-0005-0000-0000-0000D4010000}"/>
    <cellStyle name="40 % - Akzent1 2 7 2" xfId="470" xr:uid="{00000000-0005-0000-0000-0000D5010000}"/>
    <cellStyle name="40 % - Akzent1 2 8" xfId="471" xr:uid="{00000000-0005-0000-0000-0000D6010000}"/>
    <cellStyle name="40 % - Akzent1 2 9" xfId="472" xr:uid="{00000000-0005-0000-0000-0000D7010000}"/>
    <cellStyle name="40 % - Akzent1 3" xfId="473" xr:uid="{00000000-0005-0000-0000-0000D8010000}"/>
    <cellStyle name="40 % - Akzent1 3 2" xfId="474" xr:uid="{00000000-0005-0000-0000-0000D9010000}"/>
    <cellStyle name="40 % - Akzent1 3 2 2" xfId="475" xr:uid="{00000000-0005-0000-0000-0000DA010000}"/>
    <cellStyle name="40 % - Akzent1 3 3" xfId="476" xr:uid="{00000000-0005-0000-0000-0000DB010000}"/>
    <cellStyle name="40 % - Akzent1 4" xfId="477" xr:uid="{00000000-0005-0000-0000-0000DC010000}"/>
    <cellStyle name="40 % - Akzent2" xfId="478" builtinId="35" customBuiltin="1"/>
    <cellStyle name="40 % - Akzent2 2" xfId="479" xr:uid="{00000000-0005-0000-0000-0000DE010000}"/>
    <cellStyle name="40 % - Akzent2 2 10" xfId="480" xr:uid="{00000000-0005-0000-0000-0000DF010000}"/>
    <cellStyle name="40 % - Akzent2 2 11" xfId="481" xr:uid="{00000000-0005-0000-0000-0000E0010000}"/>
    <cellStyle name="40 % - Akzent2 2 12" xfId="482" xr:uid="{00000000-0005-0000-0000-0000E1010000}"/>
    <cellStyle name="40 % - Akzent2 2 13" xfId="483" xr:uid="{00000000-0005-0000-0000-0000E2010000}"/>
    <cellStyle name="40 % - Akzent2 2 14" xfId="484" xr:uid="{00000000-0005-0000-0000-0000E3010000}"/>
    <cellStyle name="40 % - Akzent2 2 2" xfId="485" xr:uid="{00000000-0005-0000-0000-0000E4010000}"/>
    <cellStyle name="40 % - Akzent2 2 2 2" xfId="486" xr:uid="{00000000-0005-0000-0000-0000E5010000}"/>
    <cellStyle name="40 % - Akzent2 2 2 2 2" xfId="487" xr:uid="{00000000-0005-0000-0000-0000E6010000}"/>
    <cellStyle name="40 % - Akzent2 2 2 2 3" xfId="488" xr:uid="{00000000-0005-0000-0000-0000E7010000}"/>
    <cellStyle name="40 % - Akzent2 2 2 2 4" xfId="489" xr:uid="{00000000-0005-0000-0000-0000E8010000}"/>
    <cellStyle name="40 % - Akzent2 2 2 2 5" xfId="490" xr:uid="{00000000-0005-0000-0000-0000E9010000}"/>
    <cellStyle name="40 % - Akzent2 2 2 3" xfId="491" xr:uid="{00000000-0005-0000-0000-0000EA010000}"/>
    <cellStyle name="40 % - Akzent2 2 2 3 2" xfId="492" xr:uid="{00000000-0005-0000-0000-0000EB010000}"/>
    <cellStyle name="40 % - Akzent2 2 2 3 3" xfId="493" xr:uid="{00000000-0005-0000-0000-0000EC010000}"/>
    <cellStyle name="40 % - Akzent2 2 2 4" xfId="494" xr:uid="{00000000-0005-0000-0000-0000ED010000}"/>
    <cellStyle name="40 % - Akzent2 2 2 5" xfId="495" xr:uid="{00000000-0005-0000-0000-0000EE010000}"/>
    <cellStyle name="40 % - Akzent2 2 2 6" xfId="496" xr:uid="{00000000-0005-0000-0000-0000EF010000}"/>
    <cellStyle name="40 % - Akzent2 2 2 7" xfId="497" xr:uid="{00000000-0005-0000-0000-0000F0010000}"/>
    <cellStyle name="40 % - Akzent2 2 2 8" xfId="498" xr:uid="{00000000-0005-0000-0000-0000F1010000}"/>
    <cellStyle name="40 % - Akzent2 2 2 9" xfId="499" xr:uid="{00000000-0005-0000-0000-0000F2010000}"/>
    <cellStyle name="40 % - Akzent2 2 3" xfId="500" xr:uid="{00000000-0005-0000-0000-0000F3010000}"/>
    <cellStyle name="40 % - Akzent2 2 3 2" xfId="501" xr:uid="{00000000-0005-0000-0000-0000F4010000}"/>
    <cellStyle name="40 % - Akzent2 2 3 2 2" xfId="502" xr:uid="{00000000-0005-0000-0000-0000F5010000}"/>
    <cellStyle name="40 % - Akzent2 2 3 2 3" xfId="503" xr:uid="{00000000-0005-0000-0000-0000F6010000}"/>
    <cellStyle name="40 % - Akzent2 2 3 2 4" xfId="504" xr:uid="{00000000-0005-0000-0000-0000F7010000}"/>
    <cellStyle name="40 % - Akzent2 2 3 3" xfId="505" xr:uid="{00000000-0005-0000-0000-0000F8010000}"/>
    <cellStyle name="40 % - Akzent2 2 3 3 2" xfId="506" xr:uid="{00000000-0005-0000-0000-0000F9010000}"/>
    <cellStyle name="40 % - Akzent2 2 3 4" xfId="507" xr:uid="{00000000-0005-0000-0000-0000FA010000}"/>
    <cellStyle name="40 % - Akzent2 2 3 5" xfId="508" xr:uid="{00000000-0005-0000-0000-0000FB010000}"/>
    <cellStyle name="40 % - Akzent2 2 3 6" xfId="509" xr:uid="{00000000-0005-0000-0000-0000FC010000}"/>
    <cellStyle name="40 % - Akzent2 2 3 7" xfId="510" xr:uid="{00000000-0005-0000-0000-0000FD010000}"/>
    <cellStyle name="40 % - Akzent2 2 3 8" xfId="511" xr:uid="{00000000-0005-0000-0000-0000FE010000}"/>
    <cellStyle name="40 % - Akzent2 2 3 9" xfId="512" xr:uid="{00000000-0005-0000-0000-0000FF010000}"/>
    <cellStyle name="40 % - Akzent2 2 4" xfId="513" xr:uid="{00000000-0005-0000-0000-000000020000}"/>
    <cellStyle name="40 % - Akzent2 2 4 2" xfId="514" xr:uid="{00000000-0005-0000-0000-000001020000}"/>
    <cellStyle name="40 % - Akzent2 2 4 3" xfId="515" xr:uid="{00000000-0005-0000-0000-000002020000}"/>
    <cellStyle name="40 % - Akzent2 2 4 4" xfId="516" xr:uid="{00000000-0005-0000-0000-000003020000}"/>
    <cellStyle name="40 % - Akzent2 2 4 5" xfId="517" xr:uid="{00000000-0005-0000-0000-000004020000}"/>
    <cellStyle name="40 % - Akzent2 2 4 6" xfId="518" xr:uid="{00000000-0005-0000-0000-000005020000}"/>
    <cellStyle name="40 % - Akzent2 2 4 7" xfId="519" xr:uid="{00000000-0005-0000-0000-000006020000}"/>
    <cellStyle name="40 % - Akzent2 2 4 8" xfId="520" xr:uid="{00000000-0005-0000-0000-000007020000}"/>
    <cellStyle name="40 % - Akzent2 2 5" xfId="521" xr:uid="{00000000-0005-0000-0000-000008020000}"/>
    <cellStyle name="40 % - Akzent2 2 5 2" xfId="522" xr:uid="{00000000-0005-0000-0000-000009020000}"/>
    <cellStyle name="40 % - Akzent2 2 5 3" xfId="523" xr:uid="{00000000-0005-0000-0000-00000A020000}"/>
    <cellStyle name="40 % - Akzent2 2 5 4" xfId="524" xr:uid="{00000000-0005-0000-0000-00000B020000}"/>
    <cellStyle name="40 % - Akzent2 2 5 5" xfId="525" xr:uid="{00000000-0005-0000-0000-00000C020000}"/>
    <cellStyle name="40 % - Akzent2 2 5 6" xfId="526" xr:uid="{00000000-0005-0000-0000-00000D020000}"/>
    <cellStyle name="40 % - Akzent2 2 5 7" xfId="527" xr:uid="{00000000-0005-0000-0000-00000E020000}"/>
    <cellStyle name="40 % - Akzent2 2 6" xfId="528" xr:uid="{00000000-0005-0000-0000-00000F020000}"/>
    <cellStyle name="40 % - Akzent2 2 6 2" xfId="529" xr:uid="{00000000-0005-0000-0000-000010020000}"/>
    <cellStyle name="40 % - Akzent2 2 6 3" xfId="530" xr:uid="{00000000-0005-0000-0000-000011020000}"/>
    <cellStyle name="40 % - Akzent2 2 6 4" xfId="531" xr:uid="{00000000-0005-0000-0000-000012020000}"/>
    <cellStyle name="40 % - Akzent2 2 7" xfId="532" xr:uid="{00000000-0005-0000-0000-000013020000}"/>
    <cellStyle name="40 % - Akzent2 2 7 2" xfId="533" xr:uid="{00000000-0005-0000-0000-000014020000}"/>
    <cellStyle name="40 % - Akzent2 2 8" xfId="534" xr:uid="{00000000-0005-0000-0000-000015020000}"/>
    <cellStyle name="40 % - Akzent2 2 9" xfId="535" xr:uid="{00000000-0005-0000-0000-000016020000}"/>
    <cellStyle name="40 % - Akzent2 3" xfId="536" xr:uid="{00000000-0005-0000-0000-000017020000}"/>
    <cellStyle name="40 % - Akzent2 3 2" xfId="537" xr:uid="{00000000-0005-0000-0000-000018020000}"/>
    <cellStyle name="40 % - Akzent2 3 2 2" xfId="538" xr:uid="{00000000-0005-0000-0000-000019020000}"/>
    <cellStyle name="40 % - Akzent2 3 3" xfId="539" xr:uid="{00000000-0005-0000-0000-00001A020000}"/>
    <cellStyle name="40 % - Akzent2 4" xfId="540" xr:uid="{00000000-0005-0000-0000-00001B020000}"/>
    <cellStyle name="40 % - Akzent3" xfId="541" builtinId="39" customBuiltin="1"/>
    <cellStyle name="40 % - Akzent3 2" xfId="542" xr:uid="{00000000-0005-0000-0000-00001D020000}"/>
    <cellStyle name="40 % - Akzent3 2 10" xfId="543" xr:uid="{00000000-0005-0000-0000-00001E020000}"/>
    <cellStyle name="40 % - Akzent3 2 11" xfId="544" xr:uid="{00000000-0005-0000-0000-00001F020000}"/>
    <cellStyle name="40 % - Akzent3 2 12" xfId="545" xr:uid="{00000000-0005-0000-0000-000020020000}"/>
    <cellStyle name="40 % - Akzent3 2 13" xfId="546" xr:uid="{00000000-0005-0000-0000-000021020000}"/>
    <cellStyle name="40 % - Akzent3 2 14" xfId="547" xr:uid="{00000000-0005-0000-0000-000022020000}"/>
    <cellStyle name="40 % - Akzent3 2 2" xfId="548" xr:uid="{00000000-0005-0000-0000-000023020000}"/>
    <cellStyle name="40 % - Akzent3 2 2 2" xfId="549" xr:uid="{00000000-0005-0000-0000-000024020000}"/>
    <cellStyle name="40 % - Akzent3 2 2 2 2" xfId="550" xr:uid="{00000000-0005-0000-0000-000025020000}"/>
    <cellStyle name="40 % - Akzent3 2 2 2 3" xfId="551" xr:uid="{00000000-0005-0000-0000-000026020000}"/>
    <cellStyle name="40 % - Akzent3 2 2 2 4" xfId="552" xr:uid="{00000000-0005-0000-0000-000027020000}"/>
    <cellStyle name="40 % - Akzent3 2 2 2 5" xfId="553" xr:uid="{00000000-0005-0000-0000-000028020000}"/>
    <cellStyle name="40 % - Akzent3 2 2 3" xfId="554" xr:uid="{00000000-0005-0000-0000-000029020000}"/>
    <cellStyle name="40 % - Akzent3 2 2 3 2" xfId="555" xr:uid="{00000000-0005-0000-0000-00002A020000}"/>
    <cellStyle name="40 % - Akzent3 2 2 3 3" xfId="556" xr:uid="{00000000-0005-0000-0000-00002B020000}"/>
    <cellStyle name="40 % - Akzent3 2 2 4" xfId="557" xr:uid="{00000000-0005-0000-0000-00002C020000}"/>
    <cellStyle name="40 % - Akzent3 2 2 5" xfId="558" xr:uid="{00000000-0005-0000-0000-00002D020000}"/>
    <cellStyle name="40 % - Akzent3 2 2 6" xfId="559" xr:uid="{00000000-0005-0000-0000-00002E020000}"/>
    <cellStyle name="40 % - Akzent3 2 2 7" xfId="560" xr:uid="{00000000-0005-0000-0000-00002F020000}"/>
    <cellStyle name="40 % - Akzent3 2 2 8" xfId="561" xr:uid="{00000000-0005-0000-0000-000030020000}"/>
    <cellStyle name="40 % - Akzent3 2 2 9" xfId="562" xr:uid="{00000000-0005-0000-0000-000031020000}"/>
    <cellStyle name="40 % - Akzent3 2 3" xfId="563" xr:uid="{00000000-0005-0000-0000-000032020000}"/>
    <cellStyle name="40 % - Akzent3 2 3 2" xfId="564" xr:uid="{00000000-0005-0000-0000-000033020000}"/>
    <cellStyle name="40 % - Akzent3 2 3 2 2" xfId="565" xr:uid="{00000000-0005-0000-0000-000034020000}"/>
    <cellStyle name="40 % - Akzent3 2 3 2 3" xfId="566" xr:uid="{00000000-0005-0000-0000-000035020000}"/>
    <cellStyle name="40 % - Akzent3 2 3 2 4" xfId="567" xr:uid="{00000000-0005-0000-0000-000036020000}"/>
    <cellStyle name="40 % - Akzent3 2 3 3" xfId="568" xr:uid="{00000000-0005-0000-0000-000037020000}"/>
    <cellStyle name="40 % - Akzent3 2 3 3 2" xfId="569" xr:uid="{00000000-0005-0000-0000-000038020000}"/>
    <cellStyle name="40 % - Akzent3 2 3 4" xfId="570" xr:uid="{00000000-0005-0000-0000-000039020000}"/>
    <cellStyle name="40 % - Akzent3 2 3 5" xfId="571" xr:uid="{00000000-0005-0000-0000-00003A020000}"/>
    <cellStyle name="40 % - Akzent3 2 3 6" xfId="572" xr:uid="{00000000-0005-0000-0000-00003B020000}"/>
    <cellStyle name="40 % - Akzent3 2 3 7" xfId="573" xr:uid="{00000000-0005-0000-0000-00003C020000}"/>
    <cellStyle name="40 % - Akzent3 2 3 8" xfId="574" xr:uid="{00000000-0005-0000-0000-00003D020000}"/>
    <cellStyle name="40 % - Akzent3 2 3 9" xfId="575" xr:uid="{00000000-0005-0000-0000-00003E020000}"/>
    <cellStyle name="40 % - Akzent3 2 4" xfId="576" xr:uid="{00000000-0005-0000-0000-00003F020000}"/>
    <cellStyle name="40 % - Akzent3 2 4 2" xfId="577" xr:uid="{00000000-0005-0000-0000-000040020000}"/>
    <cellStyle name="40 % - Akzent3 2 4 3" xfId="578" xr:uid="{00000000-0005-0000-0000-000041020000}"/>
    <cellStyle name="40 % - Akzent3 2 4 4" xfId="579" xr:uid="{00000000-0005-0000-0000-000042020000}"/>
    <cellStyle name="40 % - Akzent3 2 4 5" xfId="580" xr:uid="{00000000-0005-0000-0000-000043020000}"/>
    <cellStyle name="40 % - Akzent3 2 4 6" xfId="581" xr:uid="{00000000-0005-0000-0000-000044020000}"/>
    <cellStyle name="40 % - Akzent3 2 4 7" xfId="582" xr:uid="{00000000-0005-0000-0000-000045020000}"/>
    <cellStyle name="40 % - Akzent3 2 4 8" xfId="583" xr:uid="{00000000-0005-0000-0000-000046020000}"/>
    <cellStyle name="40 % - Akzent3 2 5" xfId="584" xr:uid="{00000000-0005-0000-0000-000047020000}"/>
    <cellStyle name="40 % - Akzent3 2 5 2" xfId="585" xr:uid="{00000000-0005-0000-0000-000048020000}"/>
    <cellStyle name="40 % - Akzent3 2 5 3" xfId="586" xr:uid="{00000000-0005-0000-0000-000049020000}"/>
    <cellStyle name="40 % - Akzent3 2 5 4" xfId="587" xr:uid="{00000000-0005-0000-0000-00004A020000}"/>
    <cellStyle name="40 % - Akzent3 2 5 5" xfId="588" xr:uid="{00000000-0005-0000-0000-00004B020000}"/>
    <cellStyle name="40 % - Akzent3 2 5 6" xfId="589" xr:uid="{00000000-0005-0000-0000-00004C020000}"/>
    <cellStyle name="40 % - Akzent3 2 5 7" xfId="590" xr:uid="{00000000-0005-0000-0000-00004D020000}"/>
    <cellStyle name="40 % - Akzent3 2 6" xfId="591" xr:uid="{00000000-0005-0000-0000-00004E020000}"/>
    <cellStyle name="40 % - Akzent3 2 6 2" xfId="592" xr:uid="{00000000-0005-0000-0000-00004F020000}"/>
    <cellStyle name="40 % - Akzent3 2 6 3" xfId="593" xr:uid="{00000000-0005-0000-0000-000050020000}"/>
    <cellStyle name="40 % - Akzent3 2 6 4" xfId="594" xr:uid="{00000000-0005-0000-0000-000051020000}"/>
    <cellStyle name="40 % - Akzent3 2 7" xfId="595" xr:uid="{00000000-0005-0000-0000-000052020000}"/>
    <cellStyle name="40 % - Akzent3 2 7 2" xfId="596" xr:uid="{00000000-0005-0000-0000-000053020000}"/>
    <cellStyle name="40 % - Akzent3 2 8" xfId="597" xr:uid="{00000000-0005-0000-0000-000054020000}"/>
    <cellStyle name="40 % - Akzent3 2 9" xfId="598" xr:uid="{00000000-0005-0000-0000-000055020000}"/>
    <cellStyle name="40 % - Akzent3 3" xfId="599" xr:uid="{00000000-0005-0000-0000-000056020000}"/>
    <cellStyle name="40 % - Akzent3 3 2" xfId="600" xr:uid="{00000000-0005-0000-0000-000057020000}"/>
    <cellStyle name="40 % - Akzent3 3 2 2" xfId="601" xr:uid="{00000000-0005-0000-0000-000058020000}"/>
    <cellStyle name="40 % - Akzent3 3 3" xfId="602" xr:uid="{00000000-0005-0000-0000-000059020000}"/>
    <cellStyle name="40 % - Akzent3 4" xfId="603" xr:uid="{00000000-0005-0000-0000-00005A020000}"/>
    <cellStyle name="40 % - Akzent4" xfId="604" builtinId="43" customBuiltin="1"/>
    <cellStyle name="40 % - Akzent4 2" xfId="605" xr:uid="{00000000-0005-0000-0000-00005C020000}"/>
    <cellStyle name="40 % - Akzent4 2 10" xfId="606" xr:uid="{00000000-0005-0000-0000-00005D020000}"/>
    <cellStyle name="40 % - Akzent4 2 11" xfId="607" xr:uid="{00000000-0005-0000-0000-00005E020000}"/>
    <cellStyle name="40 % - Akzent4 2 12" xfId="608" xr:uid="{00000000-0005-0000-0000-00005F020000}"/>
    <cellStyle name="40 % - Akzent4 2 13" xfId="609" xr:uid="{00000000-0005-0000-0000-000060020000}"/>
    <cellStyle name="40 % - Akzent4 2 14" xfId="610" xr:uid="{00000000-0005-0000-0000-000061020000}"/>
    <cellStyle name="40 % - Akzent4 2 2" xfId="611" xr:uid="{00000000-0005-0000-0000-000062020000}"/>
    <cellStyle name="40 % - Akzent4 2 2 2" xfId="612" xr:uid="{00000000-0005-0000-0000-000063020000}"/>
    <cellStyle name="40 % - Akzent4 2 2 2 2" xfId="613" xr:uid="{00000000-0005-0000-0000-000064020000}"/>
    <cellStyle name="40 % - Akzent4 2 2 2 3" xfId="614" xr:uid="{00000000-0005-0000-0000-000065020000}"/>
    <cellStyle name="40 % - Akzent4 2 2 2 4" xfId="615" xr:uid="{00000000-0005-0000-0000-000066020000}"/>
    <cellStyle name="40 % - Akzent4 2 2 2 5" xfId="616" xr:uid="{00000000-0005-0000-0000-000067020000}"/>
    <cellStyle name="40 % - Akzent4 2 2 3" xfId="617" xr:uid="{00000000-0005-0000-0000-000068020000}"/>
    <cellStyle name="40 % - Akzent4 2 2 3 2" xfId="618" xr:uid="{00000000-0005-0000-0000-000069020000}"/>
    <cellStyle name="40 % - Akzent4 2 2 3 3" xfId="619" xr:uid="{00000000-0005-0000-0000-00006A020000}"/>
    <cellStyle name="40 % - Akzent4 2 2 4" xfId="620" xr:uid="{00000000-0005-0000-0000-00006B020000}"/>
    <cellStyle name="40 % - Akzent4 2 2 5" xfId="621" xr:uid="{00000000-0005-0000-0000-00006C020000}"/>
    <cellStyle name="40 % - Akzent4 2 2 6" xfId="622" xr:uid="{00000000-0005-0000-0000-00006D020000}"/>
    <cellStyle name="40 % - Akzent4 2 2 7" xfId="623" xr:uid="{00000000-0005-0000-0000-00006E020000}"/>
    <cellStyle name="40 % - Akzent4 2 2 8" xfId="624" xr:uid="{00000000-0005-0000-0000-00006F020000}"/>
    <cellStyle name="40 % - Akzent4 2 2 9" xfId="625" xr:uid="{00000000-0005-0000-0000-000070020000}"/>
    <cellStyle name="40 % - Akzent4 2 3" xfId="626" xr:uid="{00000000-0005-0000-0000-000071020000}"/>
    <cellStyle name="40 % - Akzent4 2 3 2" xfId="627" xr:uid="{00000000-0005-0000-0000-000072020000}"/>
    <cellStyle name="40 % - Akzent4 2 3 2 2" xfId="628" xr:uid="{00000000-0005-0000-0000-000073020000}"/>
    <cellStyle name="40 % - Akzent4 2 3 2 3" xfId="629" xr:uid="{00000000-0005-0000-0000-000074020000}"/>
    <cellStyle name="40 % - Akzent4 2 3 2 4" xfId="630" xr:uid="{00000000-0005-0000-0000-000075020000}"/>
    <cellStyle name="40 % - Akzent4 2 3 3" xfId="631" xr:uid="{00000000-0005-0000-0000-000076020000}"/>
    <cellStyle name="40 % - Akzent4 2 3 3 2" xfId="632" xr:uid="{00000000-0005-0000-0000-000077020000}"/>
    <cellStyle name="40 % - Akzent4 2 3 4" xfId="633" xr:uid="{00000000-0005-0000-0000-000078020000}"/>
    <cellStyle name="40 % - Akzent4 2 3 5" xfId="634" xr:uid="{00000000-0005-0000-0000-000079020000}"/>
    <cellStyle name="40 % - Akzent4 2 3 6" xfId="635" xr:uid="{00000000-0005-0000-0000-00007A020000}"/>
    <cellStyle name="40 % - Akzent4 2 3 7" xfId="636" xr:uid="{00000000-0005-0000-0000-00007B020000}"/>
    <cellStyle name="40 % - Akzent4 2 3 8" xfId="637" xr:uid="{00000000-0005-0000-0000-00007C020000}"/>
    <cellStyle name="40 % - Akzent4 2 3 9" xfId="638" xr:uid="{00000000-0005-0000-0000-00007D020000}"/>
    <cellStyle name="40 % - Akzent4 2 4" xfId="639" xr:uid="{00000000-0005-0000-0000-00007E020000}"/>
    <cellStyle name="40 % - Akzent4 2 4 2" xfId="640" xr:uid="{00000000-0005-0000-0000-00007F020000}"/>
    <cellStyle name="40 % - Akzent4 2 4 3" xfId="641" xr:uid="{00000000-0005-0000-0000-000080020000}"/>
    <cellStyle name="40 % - Akzent4 2 4 4" xfId="642" xr:uid="{00000000-0005-0000-0000-000081020000}"/>
    <cellStyle name="40 % - Akzent4 2 4 5" xfId="643" xr:uid="{00000000-0005-0000-0000-000082020000}"/>
    <cellStyle name="40 % - Akzent4 2 4 6" xfId="644" xr:uid="{00000000-0005-0000-0000-000083020000}"/>
    <cellStyle name="40 % - Akzent4 2 4 7" xfId="645" xr:uid="{00000000-0005-0000-0000-000084020000}"/>
    <cellStyle name="40 % - Akzent4 2 4 8" xfId="646" xr:uid="{00000000-0005-0000-0000-000085020000}"/>
    <cellStyle name="40 % - Akzent4 2 5" xfId="647" xr:uid="{00000000-0005-0000-0000-000086020000}"/>
    <cellStyle name="40 % - Akzent4 2 5 2" xfId="648" xr:uid="{00000000-0005-0000-0000-000087020000}"/>
    <cellStyle name="40 % - Akzent4 2 5 3" xfId="649" xr:uid="{00000000-0005-0000-0000-000088020000}"/>
    <cellStyle name="40 % - Akzent4 2 5 4" xfId="650" xr:uid="{00000000-0005-0000-0000-000089020000}"/>
    <cellStyle name="40 % - Akzent4 2 5 5" xfId="651" xr:uid="{00000000-0005-0000-0000-00008A020000}"/>
    <cellStyle name="40 % - Akzent4 2 5 6" xfId="652" xr:uid="{00000000-0005-0000-0000-00008B020000}"/>
    <cellStyle name="40 % - Akzent4 2 5 7" xfId="653" xr:uid="{00000000-0005-0000-0000-00008C020000}"/>
    <cellStyle name="40 % - Akzent4 2 6" xfId="654" xr:uid="{00000000-0005-0000-0000-00008D020000}"/>
    <cellStyle name="40 % - Akzent4 2 6 2" xfId="655" xr:uid="{00000000-0005-0000-0000-00008E020000}"/>
    <cellStyle name="40 % - Akzent4 2 6 3" xfId="656" xr:uid="{00000000-0005-0000-0000-00008F020000}"/>
    <cellStyle name="40 % - Akzent4 2 6 4" xfId="657" xr:uid="{00000000-0005-0000-0000-000090020000}"/>
    <cellStyle name="40 % - Akzent4 2 7" xfId="658" xr:uid="{00000000-0005-0000-0000-000091020000}"/>
    <cellStyle name="40 % - Akzent4 2 7 2" xfId="659" xr:uid="{00000000-0005-0000-0000-000092020000}"/>
    <cellStyle name="40 % - Akzent4 2 8" xfId="660" xr:uid="{00000000-0005-0000-0000-000093020000}"/>
    <cellStyle name="40 % - Akzent4 2 9" xfId="661" xr:uid="{00000000-0005-0000-0000-000094020000}"/>
    <cellStyle name="40 % - Akzent4 3" xfId="662" xr:uid="{00000000-0005-0000-0000-000095020000}"/>
    <cellStyle name="40 % - Akzent4 3 2" xfId="663" xr:uid="{00000000-0005-0000-0000-000096020000}"/>
    <cellStyle name="40 % - Akzent4 3 2 2" xfId="664" xr:uid="{00000000-0005-0000-0000-000097020000}"/>
    <cellStyle name="40 % - Akzent4 3 3" xfId="665" xr:uid="{00000000-0005-0000-0000-000098020000}"/>
    <cellStyle name="40 % - Akzent4 4" xfId="666" xr:uid="{00000000-0005-0000-0000-000099020000}"/>
    <cellStyle name="40 % - Akzent5" xfId="667" builtinId="47" customBuiltin="1"/>
    <cellStyle name="40 % - Akzent5 2" xfId="668" xr:uid="{00000000-0005-0000-0000-00009B020000}"/>
    <cellStyle name="40 % - Akzent5 2 10" xfId="669" xr:uid="{00000000-0005-0000-0000-00009C020000}"/>
    <cellStyle name="40 % - Akzent5 2 11" xfId="670" xr:uid="{00000000-0005-0000-0000-00009D020000}"/>
    <cellStyle name="40 % - Akzent5 2 12" xfId="671" xr:uid="{00000000-0005-0000-0000-00009E020000}"/>
    <cellStyle name="40 % - Akzent5 2 13" xfId="672" xr:uid="{00000000-0005-0000-0000-00009F020000}"/>
    <cellStyle name="40 % - Akzent5 2 14" xfId="673" xr:uid="{00000000-0005-0000-0000-0000A0020000}"/>
    <cellStyle name="40 % - Akzent5 2 2" xfId="674" xr:uid="{00000000-0005-0000-0000-0000A1020000}"/>
    <cellStyle name="40 % - Akzent5 2 2 2" xfId="675" xr:uid="{00000000-0005-0000-0000-0000A2020000}"/>
    <cellStyle name="40 % - Akzent5 2 2 2 2" xfId="676" xr:uid="{00000000-0005-0000-0000-0000A3020000}"/>
    <cellStyle name="40 % - Akzent5 2 2 2 3" xfId="677" xr:uid="{00000000-0005-0000-0000-0000A4020000}"/>
    <cellStyle name="40 % - Akzent5 2 2 2 4" xfId="678" xr:uid="{00000000-0005-0000-0000-0000A5020000}"/>
    <cellStyle name="40 % - Akzent5 2 2 2 5" xfId="679" xr:uid="{00000000-0005-0000-0000-0000A6020000}"/>
    <cellStyle name="40 % - Akzent5 2 2 3" xfId="680" xr:uid="{00000000-0005-0000-0000-0000A7020000}"/>
    <cellStyle name="40 % - Akzent5 2 2 3 2" xfId="681" xr:uid="{00000000-0005-0000-0000-0000A8020000}"/>
    <cellStyle name="40 % - Akzent5 2 2 3 3" xfId="682" xr:uid="{00000000-0005-0000-0000-0000A9020000}"/>
    <cellStyle name="40 % - Akzent5 2 2 4" xfId="683" xr:uid="{00000000-0005-0000-0000-0000AA020000}"/>
    <cellStyle name="40 % - Akzent5 2 2 5" xfId="684" xr:uid="{00000000-0005-0000-0000-0000AB020000}"/>
    <cellStyle name="40 % - Akzent5 2 2 6" xfId="685" xr:uid="{00000000-0005-0000-0000-0000AC020000}"/>
    <cellStyle name="40 % - Akzent5 2 2 7" xfId="686" xr:uid="{00000000-0005-0000-0000-0000AD020000}"/>
    <cellStyle name="40 % - Akzent5 2 2 8" xfId="687" xr:uid="{00000000-0005-0000-0000-0000AE020000}"/>
    <cellStyle name="40 % - Akzent5 2 2 9" xfId="688" xr:uid="{00000000-0005-0000-0000-0000AF020000}"/>
    <cellStyle name="40 % - Akzent5 2 3" xfId="689" xr:uid="{00000000-0005-0000-0000-0000B0020000}"/>
    <cellStyle name="40 % - Akzent5 2 3 2" xfId="690" xr:uid="{00000000-0005-0000-0000-0000B1020000}"/>
    <cellStyle name="40 % - Akzent5 2 3 2 2" xfId="691" xr:uid="{00000000-0005-0000-0000-0000B2020000}"/>
    <cellStyle name="40 % - Akzent5 2 3 2 3" xfId="692" xr:uid="{00000000-0005-0000-0000-0000B3020000}"/>
    <cellStyle name="40 % - Akzent5 2 3 2 4" xfId="693" xr:uid="{00000000-0005-0000-0000-0000B4020000}"/>
    <cellStyle name="40 % - Akzent5 2 3 3" xfId="694" xr:uid="{00000000-0005-0000-0000-0000B5020000}"/>
    <cellStyle name="40 % - Akzent5 2 3 3 2" xfId="695" xr:uid="{00000000-0005-0000-0000-0000B6020000}"/>
    <cellStyle name="40 % - Akzent5 2 3 4" xfId="696" xr:uid="{00000000-0005-0000-0000-0000B7020000}"/>
    <cellStyle name="40 % - Akzent5 2 3 5" xfId="697" xr:uid="{00000000-0005-0000-0000-0000B8020000}"/>
    <cellStyle name="40 % - Akzent5 2 3 6" xfId="698" xr:uid="{00000000-0005-0000-0000-0000B9020000}"/>
    <cellStyle name="40 % - Akzent5 2 3 7" xfId="699" xr:uid="{00000000-0005-0000-0000-0000BA020000}"/>
    <cellStyle name="40 % - Akzent5 2 3 8" xfId="700" xr:uid="{00000000-0005-0000-0000-0000BB020000}"/>
    <cellStyle name="40 % - Akzent5 2 3 9" xfId="701" xr:uid="{00000000-0005-0000-0000-0000BC020000}"/>
    <cellStyle name="40 % - Akzent5 2 4" xfId="702" xr:uid="{00000000-0005-0000-0000-0000BD020000}"/>
    <cellStyle name="40 % - Akzent5 2 4 2" xfId="703" xr:uid="{00000000-0005-0000-0000-0000BE020000}"/>
    <cellStyle name="40 % - Akzent5 2 4 3" xfId="704" xr:uid="{00000000-0005-0000-0000-0000BF020000}"/>
    <cellStyle name="40 % - Akzent5 2 4 4" xfId="705" xr:uid="{00000000-0005-0000-0000-0000C0020000}"/>
    <cellStyle name="40 % - Akzent5 2 4 5" xfId="706" xr:uid="{00000000-0005-0000-0000-0000C1020000}"/>
    <cellStyle name="40 % - Akzent5 2 4 6" xfId="707" xr:uid="{00000000-0005-0000-0000-0000C2020000}"/>
    <cellStyle name="40 % - Akzent5 2 4 7" xfId="708" xr:uid="{00000000-0005-0000-0000-0000C3020000}"/>
    <cellStyle name="40 % - Akzent5 2 4 8" xfId="709" xr:uid="{00000000-0005-0000-0000-0000C4020000}"/>
    <cellStyle name="40 % - Akzent5 2 5" xfId="710" xr:uid="{00000000-0005-0000-0000-0000C5020000}"/>
    <cellStyle name="40 % - Akzent5 2 5 2" xfId="711" xr:uid="{00000000-0005-0000-0000-0000C6020000}"/>
    <cellStyle name="40 % - Akzent5 2 5 3" xfId="712" xr:uid="{00000000-0005-0000-0000-0000C7020000}"/>
    <cellStyle name="40 % - Akzent5 2 5 4" xfId="713" xr:uid="{00000000-0005-0000-0000-0000C8020000}"/>
    <cellStyle name="40 % - Akzent5 2 5 5" xfId="714" xr:uid="{00000000-0005-0000-0000-0000C9020000}"/>
    <cellStyle name="40 % - Akzent5 2 5 6" xfId="715" xr:uid="{00000000-0005-0000-0000-0000CA020000}"/>
    <cellStyle name="40 % - Akzent5 2 5 7" xfId="716" xr:uid="{00000000-0005-0000-0000-0000CB020000}"/>
    <cellStyle name="40 % - Akzent5 2 6" xfId="717" xr:uid="{00000000-0005-0000-0000-0000CC020000}"/>
    <cellStyle name="40 % - Akzent5 2 6 2" xfId="718" xr:uid="{00000000-0005-0000-0000-0000CD020000}"/>
    <cellStyle name="40 % - Akzent5 2 6 3" xfId="719" xr:uid="{00000000-0005-0000-0000-0000CE020000}"/>
    <cellStyle name="40 % - Akzent5 2 6 4" xfId="720" xr:uid="{00000000-0005-0000-0000-0000CF020000}"/>
    <cellStyle name="40 % - Akzent5 2 7" xfId="721" xr:uid="{00000000-0005-0000-0000-0000D0020000}"/>
    <cellStyle name="40 % - Akzent5 2 7 2" xfId="722" xr:uid="{00000000-0005-0000-0000-0000D1020000}"/>
    <cellStyle name="40 % - Akzent5 2 8" xfId="723" xr:uid="{00000000-0005-0000-0000-0000D2020000}"/>
    <cellStyle name="40 % - Akzent5 2 9" xfId="724" xr:uid="{00000000-0005-0000-0000-0000D3020000}"/>
    <cellStyle name="40 % - Akzent5 3" xfId="725" xr:uid="{00000000-0005-0000-0000-0000D4020000}"/>
    <cellStyle name="40 % - Akzent5 3 2" xfId="726" xr:uid="{00000000-0005-0000-0000-0000D5020000}"/>
    <cellStyle name="40 % - Akzent5 3 2 2" xfId="727" xr:uid="{00000000-0005-0000-0000-0000D6020000}"/>
    <cellStyle name="40 % - Akzent5 3 3" xfId="728" xr:uid="{00000000-0005-0000-0000-0000D7020000}"/>
    <cellStyle name="40 % - Akzent5 4" xfId="729" xr:uid="{00000000-0005-0000-0000-0000D8020000}"/>
    <cellStyle name="40 % - Akzent6" xfId="730" builtinId="51" customBuiltin="1"/>
    <cellStyle name="40 % - Akzent6 2" xfId="731" xr:uid="{00000000-0005-0000-0000-0000DA020000}"/>
    <cellStyle name="40 % - Akzent6 2 10" xfId="732" xr:uid="{00000000-0005-0000-0000-0000DB020000}"/>
    <cellStyle name="40 % - Akzent6 2 11" xfId="733" xr:uid="{00000000-0005-0000-0000-0000DC020000}"/>
    <cellStyle name="40 % - Akzent6 2 12" xfId="734" xr:uid="{00000000-0005-0000-0000-0000DD020000}"/>
    <cellStyle name="40 % - Akzent6 2 13" xfId="735" xr:uid="{00000000-0005-0000-0000-0000DE020000}"/>
    <cellStyle name="40 % - Akzent6 2 14" xfId="736" xr:uid="{00000000-0005-0000-0000-0000DF020000}"/>
    <cellStyle name="40 % - Akzent6 2 2" xfId="737" xr:uid="{00000000-0005-0000-0000-0000E0020000}"/>
    <cellStyle name="40 % - Akzent6 2 2 2" xfId="738" xr:uid="{00000000-0005-0000-0000-0000E1020000}"/>
    <cellStyle name="40 % - Akzent6 2 2 2 2" xfId="739" xr:uid="{00000000-0005-0000-0000-0000E2020000}"/>
    <cellStyle name="40 % - Akzent6 2 2 2 3" xfId="740" xr:uid="{00000000-0005-0000-0000-0000E3020000}"/>
    <cellStyle name="40 % - Akzent6 2 2 2 4" xfId="741" xr:uid="{00000000-0005-0000-0000-0000E4020000}"/>
    <cellStyle name="40 % - Akzent6 2 2 2 5" xfId="742" xr:uid="{00000000-0005-0000-0000-0000E5020000}"/>
    <cellStyle name="40 % - Akzent6 2 2 3" xfId="743" xr:uid="{00000000-0005-0000-0000-0000E6020000}"/>
    <cellStyle name="40 % - Akzent6 2 2 3 2" xfId="744" xr:uid="{00000000-0005-0000-0000-0000E7020000}"/>
    <cellStyle name="40 % - Akzent6 2 2 3 3" xfId="745" xr:uid="{00000000-0005-0000-0000-0000E8020000}"/>
    <cellStyle name="40 % - Akzent6 2 2 4" xfId="746" xr:uid="{00000000-0005-0000-0000-0000E9020000}"/>
    <cellStyle name="40 % - Akzent6 2 2 5" xfId="747" xr:uid="{00000000-0005-0000-0000-0000EA020000}"/>
    <cellStyle name="40 % - Akzent6 2 2 6" xfId="748" xr:uid="{00000000-0005-0000-0000-0000EB020000}"/>
    <cellStyle name="40 % - Akzent6 2 2 7" xfId="749" xr:uid="{00000000-0005-0000-0000-0000EC020000}"/>
    <cellStyle name="40 % - Akzent6 2 2 8" xfId="750" xr:uid="{00000000-0005-0000-0000-0000ED020000}"/>
    <cellStyle name="40 % - Akzent6 2 2 9" xfId="751" xr:uid="{00000000-0005-0000-0000-0000EE020000}"/>
    <cellStyle name="40 % - Akzent6 2 3" xfId="752" xr:uid="{00000000-0005-0000-0000-0000EF020000}"/>
    <cellStyle name="40 % - Akzent6 2 3 2" xfId="753" xr:uid="{00000000-0005-0000-0000-0000F0020000}"/>
    <cellStyle name="40 % - Akzent6 2 3 2 2" xfId="754" xr:uid="{00000000-0005-0000-0000-0000F1020000}"/>
    <cellStyle name="40 % - Akzent6 2 3 2 3" xfId="755" xr:uid="{00000000-0005-0000-0000-0000F2020000}"/>
    <cellStyle name="40 % - Akzent6 2 3 2 4" xfId="756" xr:uid="{00000000-0005-0000-0000-0000F3020000}"/>
    <cellStyle name="40 % - Akzent6 2 3 3" xfId="757" xr:uid="{00000000-0005-0000-0000-0000F4020000}"/>
    <cellStyle name="40 % - Akzent6 2 3 3 2" xfId="758" xr:uid="{00000000-0005-0000-0000-0000F5020000}"/>
    <cellStyle name="40 % - Akzent6 2 3 4" xfId="759" xr:uid="{00000000-0005-0000-0000-0000F6020000}"/>
    <cellStyle name="40 % - Akzent6 2 3 5" xfId="760" xr:uid="{00000000-0005-0000-0000-0000F7020000}"/>
    <cellStyle name="40 % - Akzent6 2 3 6" xfId="761" xr:uid="{00000000-0005-0000-0000-0000F8020000}"/>
    <cellStyle name="40 % - Akzent6 2 3 7" xfId="762" xr:uid="{00000000-0005-0000-0000-0000F9020000}"/>
    <cellStyle name="40 % - Akzent6 2 3 8" xfId="763" xr:uid="{00000000-0005-0000-0000-0000FA020000}"/>
    <cellStyle name="40 % - Akzent6 2 3 9" xfId="764" xr:uid="{00000000-0005-0000-0000-0000FB020000}"/>
    <cellStyle name="40 % - Akzent6 2 4" xfId="765" xr:uid="{00000000-0005-0000-0000-0000FC020000}"/>
    <cellStyle name="40 % - Akzent6 2 4 2" xfId="766" xr:uid="{00000000-0005-0000-0000-0000FD020000}"/>
    <cellStyle name="40 % - Akzent6 2 4 3" xfId="767" xr:uid="{00000000-0005-0000-0000-0000FE020000}"/>
    <cellStyle name="40 % - Akzent6 2 4 4" xfId="768" xr:uid="{00000000-0005-0000-0000-0000FF020000}"/>
    <cellStyle name="40 % - Akzent6 2 4 5" xfId="769" xr:uid="{00000000-0005-0000-0000-000000030000}"/>
    <cellStyle name="40 % - Akzent6 2 4 6" xfId="770" xr:uid="{00000000-0005-0000-0000-000001030000}"/>
    <cellStyle name="40 % - Akzent6 2 4 7" xfId="771" xr:uid="{00000000-0005-0000-0000-000002030000}"/>
    <cellStyle name="40 % - Akzent6 2 4 8" xfId="772" xr:uid="{00000000-0005-0000-0000-000003030000}"/>
    <cellStyle name="40 % - Akzent6 2 5" xfId="773" xr:uid="{00000000-0005-0000-0000-000004030000}"/>
    <cellStyle name="40 % - Akzent6 2 5 2" xfId="774" xr:uid="{00000000-0005-0000-0000-000005030000}"/>
    <cellStyle name="40 % - Akzent6 2 5 3" xfId="775" xr:uid="{00000000-0005-0000-0000-000006030000}"/>
    <cellStyle name="40 % - Akzent6 2 5 4" xfId="776" xr:uid="{00000000-0005-0000-0000-000007030000}"/>
    <cellStyle name="40 % - Akzent6 2 5 5" xfId="777" xr:uid="{00000000-0005-0000-0000-000008030000}"/>
    <cellStyle name="40 % - Akzent6 2 5 6" xfId="778" xr:uid="{00000000-0005-0000-0000-000009030000}"/>
    <cellStyle name="40 % - Akzent6 2 5 7" xfId="779" xr:uid="{00000000-0005-0000-0000-00000A030000}"/>
    <cellStyle name="40 % - Akzent6 2 6" xfId="780" xr:uid="{00000000-0005-0000-0000-00000B030000}"/>
    <cellStyle name="40 % - Akzent6 2 6 2" xfId="781" xr:uid="{00000000-0005-0000-0000-00000C030000}"/>
    <cellStyle name="40 % - Akzent6 2 6 3" xfId="782" xr:uid="{00000000-0005-0000-0000-00000D030000}"/>
    <cellStyle name="40 % - Akzent6 2 6 4" xfId="783" xr:uid="{00000000-0005-0000-0000-00000E030000}"/>
    <cellStyle name="40 % - Akzent6 2 7" xfId="784" xr:uid="{00000000-0005-0000-0000-00000F030000}"/>
    <cellStyle name="40 % - Akzent6 2 7 2" xfId="785" xr:uid="{00000000-0005-0000-0000-000010030000}"/>
    <cellStyle name="40 % - Akzent6 2 8" xfId="786" xr:uid="{00000000-0005-0000-0000-000011030000}"/>
    <cellStyle name="40 % - Akzent6 2 9" xfId="787" xr:uid="{00000000-0005-0000-0000-000012030000}"/>
    <cellStyle name="40 % - Akzent6 3" xfId="788" xr:uid="{00000000-0005-0000-0000-000013030000}"/>
    <cellStyle name="40 % - Akzent6 3 2" xfId="789" xr:uid="{00000000-0005-0000-0000-000014030000}"/>
    <cellStyle name="40 % - Akzent6 3 2 2" xfId="790" xr:uid="{00000000-0005-0000-0000-000015030000}"/>
    <cellStyle name="40 % - Akzent6 3 3" xfId="791" xr:uid="{00000000-0005-0000-0000-000016030000}"/>
    <cellStyle name="40 % - Akzent6 4" xfId="792" xr:uid="{00000000-0005-0000-0000-000017030000}"/>
    <cellStyle name="40% - Accent1" xfId="793" xr:uid="{00000000-0005-0000-0000-000018030000}"/>
    <cellStyle name="40% - Accent1 2" xfId="794" xr:uid="{00000000-0005-0000-0000-000019030000}"/>
    <cellStyle name="40% - Accent2" xfId="795" xr:uid="{00000000-0005-0000-0000-00001A030000}"/>
    <cellStyle name="40% - Accent2 2" xfId="796" xr:uid="{00000000-0005-0000-0000-00001B030000}"/>
    <cellStyle name="40% - Accent3" xfId="797" xr:uid="{00000000-0005-0000-0000-00001C030000}"/>
    <cellStyle name="40% - Accent3 2" xfId="798" xr:uid="{00000000-0005-0000-0000-00001D030000}"/>
    <cellStyle name="40% - Accent4" xfId="799" xr:uid="{00000000-0005-0000-0000-00001E030000}"/>
    <cellStyle name="40% - Accent4 2" xfId="800" xr:uid="{00000000-0005-0000-0000-00001F030000}"/>
    <cellStyle name="40% - Accent5" xfId="801" xr:uid="{00000000-0005-0000-0000-000020030000}"/>
    <cellStyle name="40% - Accent5 2" xfId="802" xr:uid="{00000000-0005-0000-0000-000021030000}"/>
    <cellStyle name="40% - Accent6" xfId="803" xr:uid="{00000000-0005-0000-0000-000022030000}"/>
    <cellStyle name="40% - Accent6 2" xfId="804" xr:uid="{00000000-0005-0000-0000-000023030000}"/>
    <cellStyle name="40% - Akzent1" xfId="805" xr:uid="{00000000-0005-0000-0000-000024030000}"/>
    <cellStyle name="40% - Akzent1 2" xfId="806" xr:uid="{00000000-0005-0000-0000-000025030000}"/>
    <cellStyle name="40% - Akzent1 2 2" xfId="807" xr:uid="{00000000-0005-0000-0000-000026030000}"/>
    <cellStyle name="40% - Akzent1 3" xfId="808" xr:uid="{00000000-0005-0000-0000-000027030000}"/>
    <cellStyle name="40% - Akzent1 3 2" xfId="809" xr:uid="{00000000-0005-0000-0000-000028030000}"/>
    <cellStyle name="40% - Akzent2" xfId="810" xr:uid="{00000000-0005-0000-0000-000029030000}"/>
    <cellStyle name="40% - Akzent2 2" xfId="811" xr:uid="{00000000-0005-0000-0000-00002A030000}"/>
    <cellStyle name="40% - Akzent3" xfId="812" xr:uid="{00000000-0005-0000-0000-00002B030000}"/>
    <cellStyle name="40% - Akzent3 2" xfId="813" xr:uid="{00000000-0005-0000-0000-00002C030000}"/>
    <cellStyle name="40% - Akzent3 2 2" xfId="814" xr:uid="{00000000-0005-0000-0000-00002D030000}"/>
    <cellStyle name="40% - Akzent3 3" xfId="815" xr:uid="{00000000-0005-0000-0000-00002E030000}"/>
    <cellStyle name="40% - Akzent3 3 2" xfId="816" xr:uid="{00000000-0005-0000-0000-00002F030000}"/>
    <cellStyle name="40% - Akzent4" xfId="817" xr:uid="{00000000-0005-0000-0000-000030030000}"/>
    <cellStyle name="40% - Akzent4 2" xfId="818" xr:uid="{00000000-0005-0000-0000-000031030000}"/>
    <cellStyle name="40% - Akzent4 2 2" xfId="819" xr:uid="{00000000-0005-0000-0000-000032030000}"/>
    <cellStyle name="40% - Akzent4 3" xfId="820" xr:uid="{00000000-0005-0000-0000-000033030000}"/>
    <cellStyle name="40% - Akzent4 3 2" xfId="821" xr:uid="{00000000-0005-0000-0000-000034030000}"/>
    <cellStyle name="40% - Akzent5" xfId="822" xr:uid="{00000000-0005-0000-0000-000035030000}"/>
    <cellStyle name="40% - Akzent5 2" xfId="823" xr:uid="{00000000-0005-0000-0000-000036030000}"/>
    <cellStyle name="40% - Akzent6" xfId="824" xr:uid="{00000000-0005-0000-0000-000037030000}"/>
    <cellStyle name="40% - Akzent6 2" xfId="825" xr:uid="{00000000-0005-0000-0000-000038030000}"/>
    <cellStyle name="40% - Akzent6 2 2" xfId="826" xr:uid="{00000000-0005-0000-0000-000039030000}"/>
    <cellStyle name="40% - Akzent6 3" xfId="827" xr:uid="{00000000-0005-0000-0000-00003A030000}"/>
    <cellStyle name="40% - Akzent6 3 2" xfId="828" xr:uid="{00000000-0005-0000-0000-00003B030000}"/>
    <cellStyle name="60 % - Akzent1" xfId="829" builtinId="32" customBuiltin="1"/>
    <cellStyle name="60 % - Akzent1 2" xfId="830" xr:uid="{00000000-0005-0000-0000-00003D030000}"/>
    <cellStyle name="60 % - Akzent1 2 2" xfId="831" xr:uid="{00000000-0005-0000-0000-00003E030000}"/>
    <cellStyle name="60 % - Akzent1 2 2 2" xfId="832" xr:uid="{00000000-0005-0000-0000-00003F030000}"/>
    <cellStyle name="60 % - Akzent1 2 2 3" xfId="833" xr:uid="{00000000-0005-0000-0000-000040030000}"/>
    <cellStyle name="60 % - Akzent1 2 2 4" xfId="834" xr:uid="{00000000-0005-0000-0000-000041030000}"/>
    <cellStyle name="60 % - Akzent1 2 3" xfId="835" xr:uid="{00000000-0005-0000-0000-000042030000}"/>
    <cellStyle name="60 % - Akzent1 2 4" xfId="836" xr:uid="{00000000-0005-0000-0000-000043030000}"/>
    <cellStyle name="60 % - Akzent1 3" xfId="837" xr:uid="{00000000-0005-0000-0000-000044030000}"/>
    <cellStyle name="60 % - Akzent1 3 2" xfId="838" xr:uid="{00000000-0005-0000-0000-000045030000}"/>
    <cellStyle name="60 % - Akzent1 3 2 2" xfId="839" xr:uid="{00000000-0005-0000-0000-000046030000}"/>
    <cellStyle name="60 % - Akzent1 3 3" xfId="840" xr:uid="{00000000-0005-0000-0000-000047030000}"/>
    <cellStyle name="60 % - Akzent2" xfId="841" builtinId="36" customBuiltin="1"/>
    <cellStyle name="60 % - Akzent2 2" xfId="842" xr:uid="{00000000-0005-0000-0000-000049030000}"/>
    <cellStyle name="60 % - Akzent2 2 2" xfId="843" xr:uid="{00000000-0005-0000-0000-00004A030000}"/>
    <cellStyle name="60 % - Akzent2 2 2 2" xfId="844" xr:uid="{00000000-0005-0000-0000-00004B030000}"/>
    <cellStyle name="60 % - Akzent2 2 2 3" xfId="845" xr:uid="{00000000-0005-0000-0000-00004C030000}"/>
    <cellStyle name="60 % - Akzent2 2 2 4" xfId="846" xr:uid="{00000000-0005-0000-0000-00004D030000}"/>
    <cellStyle name="60 % - Akzent2 2 3" xfId="847" xr:uid="{00000000-0005-0000-0000-00004E030000}"/>
    <cellStyle name="60 % - Akzent2 2 4" xfId="848" xr:uid="{00000000-0005-0000-0000-00004F030000}"/>
    <cellStyle name="60 % - Akzent2 3" xfId="849" xr:uid="{00000000-0005-0000-0000-000050030000}"/>
    <cellStyle name="60 % - Akzent2 3 2" xfId="850" xr:uid="{00000000-0005-0000-0000-000051030000}"/>
    <cellStyle name="60 % - Akzent2 3 2 2" xfId="851" xr:uid="{00000000-0005-0000-0000-000052030000}"/>
    <cellStyle name="60 % - Akzent2 3 3" xfId="852" xr:uid="{00000000-0005-0000-0000-000053030000}"/>
    <cellStyle name="60 % - Akzent3" xfId="853" builtinId="40" customBuiltin="1"/>
    <cellStyle name="60 % - Akzent3 2" xfId="854" xr:uid="{00000000-0005-0000-0000-000055030000}"/>
    <cellStyle name="60 % - Akzent3 2 2" xfId="855" xr:uid="{00000000-0005-0000-0000-000056030000}"/>
    <cellStyle name="60 % - Akzent3 2 2 2" xfId="856" xr:uid="{00000000-0005-0000-0000-000057030000}"/>
    <cellStyle name="60 % - Akzent3 2 2 3" xfId="857" xr:uid="{00000000-0005-0000-0000-000058030000}"/>
    <cellStyle name="60 % - Akzent3 2 2 4" xfId="858" xr:uid="{00000000-0005-0000-0000-000059030000}"/>
    <cellStyle name="60 % - Akzent3 2 3" xfId="859" xr:uid="{00000000-0005-0000-0000-00005A030000}"/>
    <cellStyle name="60 % - Akzent3 2 4" xfId="860" xr:uid="{00000000-0005-0000-0000-00005B030000}"/>
    <cellStyle name="60 % - Akzent3 3" xfId="861" xr:uid="{00000000-0005-0000-0000-00005C030000}"/>
    <cellStyle name="60 % - Akzent3 3 2" xfId="862" xr:uid="{00000000-0005-0000-0000-00005D030000}"/>
    <cellStyle name="60 % - Akzent3 3 2 2" xfId="863" xr:uid="{00000000-0005-0000-0000-00005E030000}"/>
    <cellStyle name="60 % - Akzent3 3 3" xfId="864" xr:uid="{00000000-0005-0000-0000-00005F030000}"/>
    <cellStyle name="60 % - Akzent4" xfId="865" builtinId="44" customBuiltin="1"/>
    <cellStyle name="60 % - Akzent4 2" xfId="866" xr:uid="{00000000-0005-0000-0000-000061030000}"/>
    <cellStyle name="60 % - Akzent4 2 2" xfId="867" xr:uid="{00000000-0005-0000-0000-000062030000}"/>
    <cellStyle name="60 % - Akzent4 2 2 2" xfId="868" xr:uid="{00000000-0005-0000-0000-000063030000}"/>
    <cellStyle name="60 % - Akzent4 2 2 3" xfId="869" xr:uid="{00000000-0005-0000-0000-000064030000}"/>
    <cellStyle name="60 % - Akzent4 2 3" xfId="870" xr:uid="{00000000-0005-0000-0000-000065030000}"/>
    <cellStyle name="60 % - Akzent4 2 4" xfId="871" xr:uid="{00000000-0005-0000-0000-000066030000}"/>
    <cellStyle name="60 % - Akzent4 2 5" xfId="872" xr:uid="{00000000-0005-0000-0000-000067030000}"/>
    <cellStyle name="60 % - Akzent4 3" xfId="873" xr:uid="{00000000-0005-0000-0000-000068030000}"/>
    <cellStyle name="60 % - Akzent4 3 2" xfId="874" xr:uid="{00000000-0005-0000-0000-000069030000}"/>
    <cellStyle name="60 % - Akzent5" xfId="875" builtinId="48" customBuiltin="1"/>
    <cellStyle name="60 % - Akzent5 2" xfId="876" xr:uid="{00000000-0005-0000-0000-00006B030000}"/>
    <cellStyle name="60 % - Akzent5 2 2" xfId="877" xr:uid="{00000000-0005-0000-0000-00006C030000}"/>
    <cellStyle name="60 % - Akzent5 2 2 2" xfId="878" xr:uid="{00000000-0005-0000-0000-00006D030000}"/>
    <cellStyle name="60 % - Akzent5 2 2 3" xfId="879" xr:uid="{00000000-0005-0000-0000-00006E030000}"/>
    <cellStyle name="60 % - Akzent5 2 2 4" xfId="880" xr:uid="{00000000-0005-0000-0000-00006F030000}"/>
    <cellStyle name="60 % - Akzent5 2 3" xfId="881" xr:uid="{00000000-0005-0000-0000-000070030000}"/>
    <cellStyle name="60 % - Akzent5 2 4" xfId="882" xr:uid="{00000000-0005-0000-0000-000071030000}"/>
    <cellStyle name="60 % - Akzent5 3" xfId="883" xr:uid="{00000000-0005-0000-0000-000072030000}"/>
    <cellStyle name="60 % - Akzent5 3 2" xfId="884" xr:uid="{00000000-0005-0000-0000-000073030000}"/>
    <cellStyle name="60 % - Akzent5 3 2 2" xfId="885" xr:uid="{00000000-0005-0000-0000-000074030000}"/>
    <cellStyle name="60 % - Akzent5 3 3" xfId="886" xr:uid="{00000000-0005-0000-0000-000075030000}"/>
    <cellStyle name="60 % - Akzent6" xfId="887" builtinId="52" customBuiltin="1"/>
    <cellStyle name="60 % - Akzent6 2" xfId="888" xr:uid="{00000000-0005-0000-0000-000077030000}"/>
    <cellStyle name="60 % - Akzent6 2 2" xfId="889" xr:uid="{00000000-0005-0000-0000-000078030000}"/>
    <cellStyle name="60 % - Akzent6 2 2 2" xfId="890" xr:uid="{00000000-0005-0000-0000-000079030000}"/>
    <cellStyle name="60 % - Akzent6 2 2 3" xfId="891" xr:uid="{00000000-0005-0000-0000-00007A030000}"/>
    <cellStyle name="60 % - Akzent6 2 2 4" xfId="892" xr:uid="{00000000-0005-0000-0000-00007B030000}"/>
    <cellStyle name="60 % - Akzent6 2 3" xfId="893" xr:uid="{00000000-0005-0000-0000-00007C030000}"/>
    <cellStyle name="60 % - Akzent6 2 4" xfId="894" xr:uid="{00000000-0005-0000-0000-00007D030000}"/>
    <cellStyle name="60 % - Akzent6 3" xfId="895" xr:uid="{00000000-0005-0000-0000-00007E030000}"/>
    <cellStyle name="60 % - Akzent6 3 2" xfId="896" xr:uid="{00000000-0005-0000-0000-00007F030000}"/>
    <cellStyle name="60 % - Akzent6 3 2 2" xfId="897" xr:uid="{00000000-0005-0000-0000-000080030000}"/>
    <cellStyle name="60 % - Akzent6 3 3" xfId="898" xr:uid="{00000000-0005-0000-0000-000081030000}"/>
    <cellStyle name="60% - Accent1" xfId="899" xr:uid="{00000000-0005-0000-0000-000082030000}"/>
    <cellStyle name="60% - Accent1 2" xfId="900" xr:uid="{00000000-0005-0000-0000-000083030000}"/>
    <cellStyle name="60% - Accent2" xfId="901" xr:uid="{00000000-0005-0000-0000-000084030000}"/>
    <cellStyle name="60% - Accent2 2" xfId="902" xr:uid="{00000000-0005-0000-0000-000085030000}"/>
    <cellStyle name="60% - Accent3" xfId="903" xr:uid="{00000000-0005-0000-0000-000086030000}"/>
    <cellStyle name="60% - Accent3 2" xfId="904" xr:uid="{00000000-0005-0000-0000-000087030000}"/>
    <cellStyle name="60% - Accent4" xfId="905" xr:uid="{00000000-0005-0000-0000-000088030000}"/>
    <cellStyle name="60% - Accent4 2" xfId="906" xr:uid="{00000000-0005-0000-0000-000089030000}"/>
    <cellStyle name="60% - Accent5" xfId="907" xr:uid="{00000000-0005-0000-0000-00008A030000}"/>
    <cellStyle name="60% - Accent5 2" xfId="908" xr:uid="{00000000-0005-0000-0000-00008B030000}"/>
    <cellStyle name="60% - Accent6" xfId="909" xr:uid="{00000000-0005-0000-0000-00008C030000}"/>
    <cellStyle name="60% - Accent6 2" xfId="910" xr:uid="{00000000-0005-0000-0000-00008D030000}"/>
    <cellStyle name="60% - Akzent1" xfId="911" xr:uid="{00000000-0005-0000-0000-00008E030000}"/>
    <cellStyle name="60% - Akzent1 2" xfId="912" xr:uid="{00000000-0005-0000-0000-00008F030000}"/>
    <cellStyle name="60% - Akzent1 2 2" xfId="913" xr:uid="{00000000-0005-0000-0000-000090030000}"/>
    <cellStyle name="60% - Akzent1 3" xfId="914" xr:uid="{00000000-0005-0000-0000-000091030000}"/>
    <cellStyle name="60% - Akzent1 3 2" xfId="915" xr:uid="{00000000-0005-0000-0000-000092030000}"/>
    <cellStyle name="60% - Akzent2" xfId="916" xr:uid="{00000000-0005-0000-0000-000093030000}"/>
    <cellStyle name="60% - Akzent2 2" xfId="917" xr:uid="{00000000-0005-0000-0000-000094030000}"/>
    <cellStyle name="60% - Akzent3" xfId="918" xr:uid="{00000000-0005-0000-0000-000095030000}"/>
    <cellStyle name="60% - Akzent3 2" xfId="919" xr:uid="{00000000-0005-0000-0000-000096030000}"/>
    <cellStyle name="60% - Akzent3 2 2" xfId="920" xr:uid="{00000000-0005-0000-0000-000097030000}"/>
    <cellStyle name="60% - Akzent3 3" xfId="921" xr:uid="{00000000-0005-0000-0000-000098030000}"/>
    <cellStyle name="60% - Akzent3 3 2" xfId="922" xr:uid="{00000000-0005-0000-0000-000099030000}"/>
    <cellStyle name="60% - Akzent4" xfId="923" xr:uid="{00000000-0005-0000-0000-00009A030000}"/>
    <cellStyle name="60% - Akzent4 2" xfId="924" xr:uid="{00000000-0005-0000-0000-00009B030000}"/>
    <cellStyle name="60% - Akzent4 2 2" xfId="925" xr:uid="{00000000-0005-0000-0000-00009C030000}"/>
    <cellStyle name="60% - Akzent4 3" xfId="926" xr:uid="{00000000-0005-0000-0000-00009D030000}"/>
    <cellStyle name="60% - Akzent4 3 2" xfId="927" xr:uid="{00000000-0005-0000-0000-00009E030000}"/>
    <cellStyle name="60% - Akzent5" xfId="928" xr:uid="{00000000-0005-0000-0000-00009F030000}"/>
    <cellStyle name="60% - Akzent5 2" xfId="929" xr:uid="{00000000-0005-0000-0000-0000A0030000}"/>
    <cellStyle name="60% - Akzent6" xfId="930" xr:uid="{00000000-0005-0000-0000-0000A1030000}"/>
    <cellStyle name="60% - Akzent6 2" xfId="931" xr:uid="{00000000-0005-0000-0000-0000A2030000}"/>
    <cellStyle name="60% - Akzent6 2 2" xfId="932" xr:uid="{00000000-0005-0000-0000-0000A3030000}"/>
    <cellStyle name="60% - Akzent6 3" xfId="933" xr:uid="{00000000-0005-0000-0000-0000A4030000}"/>
    <cellStyle name="60% - Akzent6 3 2" xfId="934" xr:uid="{00000000-0005-0000-0000-0000A5030000}"/>
    <cellStyle name="AAA" xfId="935" xr:uid="{00000000-0005-0000-0000-0000A6030000}"/>
    <cellStyle name="Accent1" xfId="936" xr:uid="{00000000-0005-0000-0000-0000A7030000}"/>
    <cellStyle name="Accent1 2" xfId="937" xr:uid="{00000000-0005-0000-0000-0000A8030000}"/>
    <cellStyle name="Accent2" xfId="938" xr:uid="{00000000-0005-0000-0000-0000A9030000}"/>
    <cellStyle name="Accent2 2" xfId="939" xr:uid="{00000000-0005-0000-0000-0000AA030000}"/>
    <cellStyle name="Accent3" xfId="940" xr:uid="{00000000-0005-0000-0000-0000AB030000}"/>
    <cellStyle name="Accent3 2" xfId="941" xr:uid="{00000000-0005-0000-0000-0000AC030000}"/>
    <cellStyle name="Accent4" xfId="942" xr:uid="{00000000-0005-0000-0000-0000AD030000}"/>
    <cellStyle name="Accent4 2" xfId="943" xr:uid="{00000000-0005-0000-0000-0000AE030000}"/>
    <cellStyle name="Accent5" xfId="944" xr:uid="{00000000-0005-0000-0000-0000AF030000}"/>
    <cellStyle name="Accent5 2" xfId="945" xr:uid="{00000000-0005-0000-0000-0000B0030000}"/>
    <cellStyle name="Accent6" xfId="946" xr:uid="{00000000-0005-0000-0000-0000B1030000}"/>
    <cellStyle name="Accent6 2" xfId="947" xr:uid="{00000000-0005-0000-0000-0000B2030000}"/>
    <cellStyle name="Akzent1" xfId="948" builtinId="29" customBuiltin="1"/>
    <cellStyle name="Akzent1 2" xfId="949" xr:uid="{00000000-0005-0000-0000-0000B4030000}"/>
    <cellStyle name="Akzent1 2 2" xfId="950" xr:uid="{00000000-0005-0000-0000-0000B5030000}"/>
    <cellStyle name="Akzent1 2 2 2" xfId="951" xr:uid="{00000000-0005-0000-0000-0000B6030000}"/>
    <cellStyle name="Akzent1 2 2 3" xfId="952" xr:uid="{00000000-0005-0000-0000-0000B7030000}"/>
    <cellStyle name="Akzent1 2 2 4" xfId="953" xr:uid="{00000000-0005-0000-0000-0000B8030000}"/>
    <cellStyle name="Akzent1 2 3" xfId="954" xr:uid="{00000000-0005-0000-0000-0000B9030000}"/>
    <cellStyle name="Akzent1 2 3 2" xfId="955" xr:uid="{00000000-0005-0000-0000-0000BA030000}"/>
    <cellStyle name="Akzent1 2 3 3" xfId="956" xr:uid="{00000000-0005-0000-0000-0000BB030000}"/>
    <cellStyle name="Akzent1 2 4" xfId="957" xr:uid="{00000000-0005-0000-0000-0000BC030000}"/>
    <cellStyle name="Akzent1 2 5" xfId="958" xr:uid="{00000000-0005-0000-0000-0000BD030000}"/>
    <cellStyle name="Akzent1 3" xfId="959" xr:uid="{00000000-0005-0000-0000-0000BE030000}"/>
    <cellStyle name="Akzent1 3 2" xfId="960" xr:uid="{00000000-0005-0000-0000-0000BF030000}"/>
    <cellStyle name="Akzent1 3 2 2" xfId="961" xr:uid="{00000000-0005-0000-0000-0000C0030000}"/>
    <cellStyle name="Akzent1 3 3" xfId="962" xr:uid="{00000000-0005-0000-0000-0000C1030000}"/>
    <cellStyle name="Akzent1 4" xfId="963" xr:uid="{00000000-0005-0000-0000-0000C2030000}"/>
    <cellStyle name="Akzent1 4 2" xfId="964" xr:uid="{00000000-0005-0000-0000-0000C3030000}"/>
    <cellStyle name="Akzent1 5" xfId="965" xr:uid="{00000000-0005-0000-0000-0000C4030000}"/>
    <cellStyle name="Akzent2" xfId="966" builtinId="33" customBuiltin="1"/>
    <cellStyle name="Akzent2 2" xfId="967" xr:uid="{00000000-0005-0000-0000-0000C6030000}"/>
    <cellStyle name="Akzent2 2 2" xfId="968" xr:uid="{00000000-0005-0000-0000-0000C7030000}"/>
    <cellStyle name="Akzent2 2 2 2" xfId="969" xr:uid="{00000000-0005-0000-0000-0000C8030000}"/>
    <cellStyle name="Akzent2 2 2 3" xfId="970" xr:uid="{00000000-0005-0000-0000-0000C9030000}"/>
    <cellStyle name="Akzent2 2 2 4" xfId="971" xr:uid="{00000000-0005-0000-0000-0000CA030000}"/>
    <cellStyle name="Akzent2 2 3" xfId="972" xr:uid="{00000000-0005-0000-0000-0000CB030000}"/>
    <cellStyle name="Akzent2 2 3 2" xfId="973" xr:uid="{00000000-0005-0000-0000-0000CC030000}"/>
    <cellStyle name="Akzent2 2 4" xfId="974" xr:uid="{00000000-0005-0000-0000-0000CD030000}"/>
    <cellStyle name="Akzent2 2 5" xfId="975" xr:uid="{00000000-0005-0000-0000-0000CE030000}"/>
    <cellStyle name="Akzent2 2 6" xfId="976" xr:uid="{00000000-0005-0000-0000-0000CF030000}"/>
    <cellStyle name="Akzent2 3" xfId="977" xr:uid="{00000000-0005-0000-0000-0000D0030000}"/>
    <cellStyle name="Akzent2 3 2" xfId="978" xr:uid="{00000000-0005-0000-0000-0000D1030000}"/>
    <cellStyle name="Akzent2 3 2 2" xfId="979" xr:uid="{00000000-0005-0000-0000-0000D2030000}"/>
    <cellStyle name="Akzent2 3 3" xfId="980" xr:uid="{00000000-0005-0000-0000-0000D3030000}"/>
    <cellStyle name="Akzent2 4" xfId="981" xr:uid="{00000000-0005-0000-0000-0000D4030000}"/>
    <cellStyle name="Akzent2 5" xfId="982" xr:uid="{00000000-0005-0000-0000-0000D5030000}"/>
    <cellStyle name="Akzent3" xfId="983" builtinId="37" customBuiltin="1"/>
    <cellStyle name="Akzent3 2" xfId="984" xr:uid="{00000000-0005-0000-0000-0000D7030000}"/>
    <cellStyle name="Akzent3 2 2" xfId="985" xr:uid="{00000000-0005-0000-0000-0000D8030000}"/>
    <cellStyle name="Akzent3 2 2 2" xfId="986" xr:uid="{00000000-0005-0000-0000-0000D9030000}"/>
    <cellStyle name="Akzent3 2 2 3" xfId="987" xr:uid="{00000000-0005-0000-0000-0000DA030000}"/>
    <cellStyle name="Akzent3 2 2 4" xfId="988" xr:uid="{00000000-0005-0000-0000-0000DB030000}"/>
    <cellStyle name="Akzent3 2 3" xfId="989" xr:uid="{00000000-0005-0000-0000-0000DC030000}"/>
    <cellStyle name="Akzent3 2 3 2" xfId="990" xr:uid="{00000000-0005-0000-0000-0000DD030000}"/>
    <cellStyle name="Akzent3 2 4" xfId="991" xr:uid="{00000000-0005-0000-0000-0000DE030000}"/>
    <cellStyle name="Akzent3 2 5" xfId="992" xr:uid="{00000000-0005-0000-0000-0000DF030000}"/>
    <cellStyle name="Akzent3 2 6" xfId="993" xr:uid="{00000000-0005-0000-0000-0000E0030000}"/>
    <cellStyle name="Akzent3 3" xfId="994" xr:uid="{00000000-0005-0000-0000-0000E1030000}"/>
    <cellStyle name="Akzent3 3 2" xfId="995" xr:uid="{00000000-0005-0000-0000-0000E2030000}"/>
    <cellStyle name="Akzent3 3 2 2" xfId="996" xr:uid="{00000000-0005-0000-0000-0000E3030000}"/>
    <cellStyle name="Akzent3 3 3" xfId="997" xr:uid="{00000000-0005-0000-0000-0000E4030000}"/>
    <cellStyle name="Akzent3 4" xfId="998" xr:uid="{00000000-0005-0000-0000-0000E5030000}"/>
    <cellStyle name="Akzent3 5" xfId="999" xr:uid="{00000000-0005-0000-0000-0000E6030000}"/>
    <cellStyle name="Akzent4" xfId="1000" builtinId="41" customBuiltin="1"/>
    <cellStyle name="Akzent4 2" xfId="1001" xr:uid="{00000000-0005-0000-0000-0000E8030000}"/>
    <cellStyle name="Akzent4 2 2" xfId="1002" xr:uid="{00000000-0005-0000-0000-0000E9030000}"/>
    <cellStyle name="Akzent4 2 2 2" xfId="1003" xr:uid="{00000000-0005-0000-0000-0000EA030000}"/>
    <cellStyle name="Akzent4 2 2 3" xfId="1004" xr:uid="{00000000-0005-0000-0000-0000EB030000}"/>
    <cellStyle name="Akzent4 2 2 4" xfId="1005" xr:uid="{00000000-0005-0000-0000-0000EC030000}"/>
    <cellStyle name="Akzent4 2 3" xfId="1006" xr:uid="{00000000-0005-0000-0000-0000ED030000}"/>
    <cellStyle name="Akzent4 2 3 2" xfId="1007" xr:uid="{00000000-0005-0000-0000-0000EE030000}"/>
    <cellStyle name="Akzent4 2 4" xfId="1008" xr:uid="{00000000-0005-0000-0000-0000EF030000}"/>
    <cellStyle name="Akzent4 2 5" xfId="1009" xr:uid="{00000000-0005-0000-0000-0000F0030000}"/>
    <cellStyle name="Akzent4 2 6" xfId="1010" xr:uid="{00000000-0005-0000-0000-0000F1030000}"/>
    <cellStyle name="Akzent4 3" xfId="1011" xr:uid="{00000000-0005-0000-0000-0000F2030000}"/>
    <cellStyle name="Akzent4 3 2" xfId="1012" xr:uid="{00000000-0005-0000-0000-0000F3030000}"/>
    <cellStyle name="Akzent4 3 2 2" xfId="1013" xr:uid="{00000000-0005-0000-0000-0000F4030000}"/>
    <cellStyle name="Akzent4 3 3" xfId="1014" xr:uid="{00000000-0005-0000-0000-0000F5030000}"/>
    <cellStyle name="Akzent4 4" xfId="1015" xr:uid="{00000000-0005-0000-0000-0000F6030000}"/>
    <cellStyle name="Akzent4 5" xfId="1016" xr:uid="{00000000-0005-0000-0000-0000F7030000}"/>
    <cellStyle name="Akzent5" xfId="1017" builtinId="45" customBuiltin="1"/>
    <cellStyle name="Akzent5 2" xfId="1018" xr:uid="{00000000-0005-0000-0000-0000F9030000}"/>
    <cellStyle name="Akzent5 2 2" xfId="1019" xr:uid="{00000000-0005-0000-0000-0000FA030000}"/>
    <cellStyle name="Akzent5 2 2 2" xfId="1020" xr:uid="{00000000-0005-0000-0000-0000FB030000}"/>
    <cellStyle name="Akzent5 2 2 3" xfId="1021" xr:uid="{00000000-0005-0000-0000-0000FC030000}"/>
    <cellStyle name="Akzent5 2 3" xfId="1022" xr:uid="{00000000-0005-0000-0000-0000FD030000}"/>
    <cellStyle name="Akzent5 2 3 2" xfId="1023" xr:uid="{00000000-0005-0000-0000-0000FE030000}"/>
    <cellStyle name="Akzent5 2 4" xfId="1024" xr:uid="{00000000-0005-0000-0000-0000FF030000}"/>
    <cellStyle name="Akzent5 2 5" xfId="1025" xr:uid="{00000000-0005-0000-0000-000000040000}"/>
    <cellStyle name="Akzent5 3" xfId="1026" xr:uid="{00000000-0005-0000-0000-000001040000}"/>
    <cellStyle name="Akzent5 3 2" xfId="1027" xr:uid="{00000000-0005-0000-0000-000002040000}"/>
    <cellStyle name="Akzent5 3 2 2" xfId="1028" xr:uid="{00000000-0005-0000-0000-000003040000}"/>
    <cellStyle name="Akzent5 3 3" xfId="1029" xr:uid="{00000000-0005-0000-0000-000004040000}"/>
    <cellStyle name="Akzent5 4" xfId="1030" xr:uid="{00000000-0005-0000-0000-000005040000}"/>
    <cellStyle name="Akzent5 4 2" xfId="1031" xr:uid="{00000000-0005-0000-0000-000006040000}"/>
    <cellStyle name="Akzent5 5" xfId="1032" xr:uid="{00000000-0005-0000-0000-000007040000}"/>
    <cellStyle name="Akzent6" xfId="1033" builtinId="49" customBuiltin="1"/>
    <cellStyle name="Akzent6 2" xfId="1034" xr:uid="{00000000-0005-0000-0000-000009040000}"/>
    <cellStyle name="Akzent6 2 2" xfId="1035" xr:uid="{00000000-0005-0000-0000-00000A040000}"/>
    <cellStyle name="Akzent6 2 2 2" xfId="1036" xr:uid="{00000000-0005-0000-0000-00000B040000}"/>
    <cellStyle name="Akzent6 2 3" xfId="1037" xr:uid="{00000000-0005-0000-0000-00000C040000}"/>
    <cellStyle name="Akzent6 2 3 2" xfId="1038" xr:uid="{00000000-0005-0000-0000-00000D040000}"/>
    <cellStyle name="Akzent6 2 4" xfId="1039" xr:uid="{00000000-0005-0000-0000-00000E040000}"/>
    <cellStyle name="Akzent6 2 5" xfId="1040" xr:uid="{00000000-0005-0000-0000-00000F040000}"/>
    <cellStyle name="Akzent6 2 6" xfId="1041" xr:uid="{00000000-0005-0000-0000-000010040000}"/>
    <cellStyle name="Akzent6 3" xfId="1042" xr:uid="{00000000-0005-0000-0000-000011040000}"/>
    <cellStyle name="Akzent6 3 2" xfId="1043" xr:uid="{00000000-0005-0000-0000-000012040000}"/>
    <cellStyle name="Akzent6 4" xfId="1044" xr:uid="{00000000-0005-0000-0000-000013040000}"/>
    <cellStyle name="Akzent6 4 2" xfId="1045" xr:uid="{00000000-0005-0000-0000-000014040000}"/>
    <cellStyle name="Akzent6 5" xfId="1046" xr:uid="{00000000-0005-0000-0000-000015040000}"/>
    <cellStyle name="Ausgabe" xfId="1047" builtinId="21" customBuiltin="1"/>
    <cellStyle name="Ausgabe 2" xfId="1048" xr:uid="{00000000-0005-0000-0000-000017040000}"/>
    <cellStyle name="Ausgabe 2 2" xfId="1049" xr:uid="{00000000-0005-0000-0000-000018040000}"/>
    <cellStyle name="Ausgabe 2 2 2" xfId="1050" xr:uid="{00000000-0005-0000-0000-000019040000}"/>
    <cellStyle name="Ausgabe 2 2 3" xfId="1051" xr:uid="{00000000-0005-0000-0000-00001A040000}"/>
    <cellStyle name="Ausgabe 2 2 4" xfId="1052" xr:uid="{00000000-0005-0000-0000-00001B040000}"/>
    <cellStyle name="Ausgabe 2 3" xfId="1053" xr:uid="{00000000-0005-0000-0000-00001C040000}"/>
    <cellStyle name="Ausgabe 2 3 2" xfId="1054" xr:uid="{00000000-0005-0000-0000-00001D040000}"/>
    <cellStyle name="Ausgabe 2 4" xfId="1055" xr:uid="{00000000-0005-0000-0000-00001E040000}"/>
    <cellStyle name="Ausgabe 2 5" xfId="1056" xr:uid="{00000000-0005-0000-0000-00001F040000}"/>
    <cellStyle name="Ausgabe 2 6" xfId="1057" xr:uid="{00000000-0005-0000-0000-000020040000}"/>
    <cellStyle name="Ausgabe 3" xfId="1058" xr:uid="{00000000-0005-0000-0000-000021040000}"/>
    <cellStyle name="Ausgabe 3 2" xfId="1059" xr:uid="{00000000-0005-0000-0000-000022040000}"/>
    <cellStyle name="Ausgabe 3 2 2" xfId="1060" xr:uid="{00000000-0005-0000-0000-000023040000}"/>
    <cellStyle name="Ausgabe 3 3" xfId="1061" xr:uid="{00000000-0005-0000-0000-000024040000}"/>
    <cellStyle name="Ausgabe 4" xfId="1062" xr:uid="{00000000-0005-0000-0000-000025040000}"/>
    <cellStyle name="Bad" xfId="1063" xr:uid="{00000000-0005-0000-0000-000026040000}"/>
    <cellStyle name="Bad 2" xfId="1064" xr:uid="{00000000-0005-0000-0000-000027040000}"/>
    <cellStyle name="Berechnung" xfId="1065" builtinId="22" customBuiltin="1"/>
    <cellStyle name="Berechnung 2" xfId="1066" xr:uid="{00000000-0005-0000-0000-000029040000}"/>
    <cellStyle name="Berechnung 2 2" xfId="1067" xr:uid="{00000000-0005-0000-0000-00002A040000}"/>
    <cellStyle name="Berechnung 2 2 2" xfId="1068" xr:uid="{00000000-0005-0000-0000-00002B040000}"/>
    <cellStyle name="Berechnung 2 2 3" xfId="1069" xr:uid="{00000000-0005-0000-0000-00002C040000}"/>
    <cellStyle name="Berechnung 2 2 4" xfId="1070" xr:uid="{00000000-0005-0000-0000-00002D040000}"/>
    <cellStyle name="Berechnung 2 3" xfId="1071" xr:uid="{00000000-0005-0000-0000-00002E040000}"/>
    <cellStyle name="Berechnung 2 3 2" xfId="1072" xr:uid="{00000000-0005-0000-0000-00002F040000}"/>
    <cellStyle name="Berechnung 2 4" xfId="1073" xr:uid="{00000000-0005-0000-0000-000030040000}"/>
    <cellStyle name="Berechnung 2 5" xfId="1074" xr:uid="{00000000-0005-0000-0000-000031040000}"/>
    <cellStyle name="Berechnung 2 6" xfId="1075" xr:uid="{00000000-0005-0000-0000-000032040000}"/>
    <cellStyle name="Berechnung 3" xfId="1076" xr:uid="{00000000-0005-0000-0000-000033040000}"/>
    <cellStyle name="Berechnung 3 2" xfId="1077" xr:uid="{00000000-0005-0000-0000-000034040000}"/>
    <cellStyle name="Berechnung 3 2 2" xfId="1078" xr:uid="{00000000-0005-0000-0000-000035040000}"/>
    <cellStyle name="Berechnung 3 3" xfId="1079" xr:uid="{00000000-0005-0000-0000-000036040000}"/>
    <cellStyle name="Berechnung 4" xfId="1080" xr:uid="{00000000-0005-0000-0000-000037040000}"/>
    <cellStyle name="Besuchter Hyperlink 2" xfId="1081" xr:uid="{00000000-0005-0000-0000-000038040000}"/>
    <cellStyle name="Besuchter Hyperlink 2 2" xfId="1082" xr:uid="{00000000-0005-0000-0000-000039040000}"/>
    <cellStyle name="Besuchter Hyperlink 3" xfId="1083" xr:uid="{00000000-0005-0000-0000-00003A040000}"/>
    <cellStyle name="bin" xfId="1084" xr:uid="{00000000-0005-0000-0000-00003B040000}"/>
    <cellStyle name="bin 2" xfId="1085" xr:uid="{00000000-0005-0000-0000-00003C040000}"/>
    <cellStyle name="Calculation" xfId="1086" xr:uid="{00000000-0005-0000-0000-00003D040000}"/>
    <cellStyle name="Calculation 2" xfId="1087" xr:uid="{00000000-0005-0000-0000-00003E040000}"/>
    <cellStyle name="cell" xfId="1088" xr:uid="{00000000-0005-0000-0000-00003F040000}"/>
    <cellStyle name="cell 2" xfId="1089" xr:uid="{00000000-0005-0000-0000-000040040000}"/>
    <cellStyle name="Check Cell" xfId="1090" xr:uid="{00000000-0005-0000-0000-000041040000}"/>
    <cellStyle name="Check Cell 2" xfId="1091" xr:uid="{00000000-0005-0000-0000-000042040000}"/>
    <cellStyle name="Col&amp;RowHeadings" xfId="1092" xr:uid="{00000000-0005-0000-0000-000043040000}"/>
    <cellStyle name="ColCodes" xfId="1093" xr:uid="{00000000-0005-0000-0000-000044040000}"/>
    <cellStyle name="ColTitles" xfId="1094" xr:uid="{00000000-0005-0000-0000-000045040000}"/>
    <cellStyle name="ColTitles 2" xfId="1095" xr:uid="{00000000-0005-0000-0000-000046040000}"/>
    <cellStyle name="ColTitles 3" xfId="1096" xr:uid="{00000000-0005-0000-0000-000047040000}"/>
    <cellStyle name="ColTitles 3 2" xfId="1097" xr:uid="{00000000-0005-0000-0000-000048040000}"/>
    <cellStyle name="column" xfId="1098" xr:uid="{00000000-0005-0000-0000-000049040000}"/>
    <cellStyle name="Comma 2" xfId="1099" xr:uid="{00000000-0005-0000-0000-00004A040000}"/>
    <cellStyle name="Comma 2 2" xfId="1100" xr:uid="{00000000-0005-0000-0000-00004B040000}"/>
    <cellStyle name="Comma 2 3" xfId="1101" xr:uid="{00000000-0005-0000-0000-00004C040000}"/>
    <cellStyle name="Comma 2 3 2" xfId="1102" xr:uid="{00000000-0005-0000-0000-00004D040000}"/>
    <cellStyle name="DataEntryCells" xfId="1103" xr:uid="{00000000-0005-0000-0000-00004E040000}"/>
    <cellStyle name="Dezimal [0] 2" xfId="1104" xr:uid="{00000000-0005-0000-0000-00004F040000}"/>
    <cellStyle name="Dezimal 2" xfId="1105" xr:uid="{00000000-0005-0000-0000-000050040000}"/>
    <cellStyle name="Dezimal 2 2" xfId="1106" xr:uid="{00000000-0005-0000-0000-000051040000}"/>
    <cellStyle name="Dezimal 2 2 2" xfId="1107" xr:uid="{00000000-0005-0000-0000-000052040000}"/>
    <cellStyle name="Dezimal 2 3" xfId="1108" xr:uid="{00000000-0005-0000-0000-000053040000}"/>
    <cellStyle name="Eingabe" xfId="1109" builtinId="20" customBuiltin="1"/>
    <cellStyle name="Eingabe 2" xfId="1110" xr:uid="{00000000-0005-0000-0000-000055040000}"/>
    <cellStyle name="Eingabe 2 2" xfId="1111" xr:uid="{00000000-0005-0000-0000-000056040000}"/>
    <cellStyle name="Eingabe 2 2 2" xfId="1112" xr:uid="{00000000-0005-0000-0000-000057040000}"/>
    <cellStyle name="Eingabe 2 2 3" xfId="1113" xr:uid="{00000000-0005-0000-0000-000058040000}"/>
    <cellStyle name="Eingabe 2 3" xfId="1114" xr:uid="{00000000-0005-0000-0000-000059040000}"/>
    <cellStyle name="Eingabe 2 3 2" xfId="1115" xr:uid="{00000000-0005-0000-0000-00005A040000}"/>
    <cellStyle name="Eingabe 2 4" xfId="1116" xr:uid="{00000000-0005-0000-0000-00005B040000}"/>
    <cellStyle name="Eingabe 2 5" xfId="1117" xr:uid="{00000000-0005-0000-0000-00005C040000}"/>
    <cellStyle name="Eingabe 3" xfId="1118" xr:uid="{00000000-0005-0000-0000-00005D040000}"/>
    <cellStyle name="Eingabe 3 2" xfId="1119" xr:uid="{00000000-0005-0000-0000-00005E040000}"/>
    <cellStyle name="Eingabe 3 2 2" xfId="1120" xr:uid="{00000000-0005-0000-0000-00005F040000}"/>
    <cellStyle name="Eingabe 3 3" xfId="1121" xr:uid="{00000000-0005-0000-0000-000060040000}"/>
    <cellStyle name="Eingabe 4" xfId="1122" xr:uid="{00000000-0005-0000-0000-000061040000}"/>
    <cellStyle name="Eingabe 4 2" xfId="1123" xr:uid="{00000000-0005-0000-0000-000062040000}"/>
    <cellStyle name="Ergebnis" xfId="1124" builtinId="25" customBuiltin="1"/>
    <cellStyle name="Ergebnis 2" xfId="1125" xr:uid="{00000000-0005-0000-0000-000064040000}"/>
    <cellStyle name="Ergebnis 2 2" xfId="1126" xr:uid="{00000000-0005-0000-0000-000065040000}"/>
    <cellStyle name="Ergebnis 2 2 2" xfId="1127" xr:uid="{00000000-0005-0000-0000-000066040000}"/>
    <cellStyle name="Ergebnis 2 2 3" xfId="1128" xr:uid="{00000000-0005-0000-0000-000067040000}"/>
    <cellStyle name="Ergebnis 2 2 4" xfId="1129" xr:uid="{00000000-0005-0000-0000-000068040000}"/>
    <cellStyle name="Ergebnis 2 3" xfId="1130" xr:uid="{00000000-0005-0000-0000-000069040000}"/>
    <cellStyle name="Ergebnis 2 3 2" xfId="1131" xr:uid="{00000000-0005-0000-0000-00006A040000}"/>
    <cellStyle name="Ergebnis 2 3 3" xfId="1132" xr:uid="{00000000-0005-0000-0000-00006B040000}"/>
    <cellStyle name="Ergebnis 2 4" xfId="1133" xr:uid="{00000000-0005-0000-0000-00006C040000}"/>
    <cellStyle name="Ergebnis 2 5" xfId="1134" xr:uid="{00000000-0005-0000-0000-00006D040000}"/>
    <cellStyle name="Ergebnis 3" xfId="1135" xr:uid="{00000000-0005-0000-0000-00006E040000}"/>
    <cellStyle name="Ergebnis 3 2" xfId="1136" xr:uid="{00000000-0005-0000-0000-00006F040000}"/>
    <cellStyle name="Ergebnis 3 2 2" xfId="1137" xr:uid="{00000000-0005-0000-0000-000070040000}"/>
    <cellStyle name="Ergebnis 3 3" xfId="1138" xr:uid="{00000000-0005-0000-0000-000071040000}"/>
    <cellStyle name="Ergebnis 4" xfId="1139" xr:uid="{00000000-0005-0000-0000-000072040000}"/>
    <cellStyle name="Ergebnis 4 2" xfId="1140" xr:uid="{00000000-0005-0000-0000-000073040000}"/>
    <cellStyle name="Ergebnis 5" xfId="1141" xr:uid="{00000000-0005-0000-0000-000074040000}"/>
    <cellStyle name="Erklärender Text" xfId="1142" builtinId="53" customBuiltin="1"/>
    <cellStyle name="Erklärender Text 2" xfId="1143" xr:uid="{00000000-0005-0000-0000-000076040000}"/>
    <cellStyle name="Erklärender Text 2 2" xfId="1144" xr:uid="{00000000-0005-0000-0000-000077040000}"/>
    <cellStyle name="Erklärender Text 2 2 2" xfId="1145" xr:uid="{00000000-0005-0000-0000-000078040000}"/>
    <cellStyle name="Erklärender Text 2 2 3" xfId="1146" xr:uid="{00000000-0005-0000-0000-000079040000}"/>
    <cellStyle name="Erklärender Text 2 3" xfId="1147" xr:uid="{00000000-0005-0000-0000-00007A040000}"/>
    <cellStyle name="Erklärender Text 2 4" xfId="1148" xr:uid="{00000000-0005-0000-0000-00007B040000}"/>
    <cellStyle name="Erklärender Text 2 5" xfId="1149" xr:uid="{00000000-0005-0000-0000-00007C040000}"/>
    <cellStyle name="Erklärender Text 2 6" xfId="1150" xr:uid="{00000000-0005-0000-0000-00007D040000}"/>
    <cellStyle name="Erklärender Text 3" xfId="1151" xr:uid="{00000000-0005-0000-0000-00007E040000}"/>
    <cellStyle name="Erklärender Text 3 2" xfId="1152" xr:uid="{00000000-0005-0000-0000-00007F040000}"/>
    <cellStyle name="Erklärender Text 3 2 2" xfId="1153" xr:uid="{00000000-0005-0000-0000-000080040000}"/>
    <cellStyle name="Erklärender Text 3 3" xfId="1154" xr:uid="{00000000-0005-0000-0000-000081040000}"/>
    <cellStyle name="Erklärender Text 4" xfId="1155" xr:uid="{00000000-0005-0000-0000-000082040000}"/>
    <cellStyle name="Euro" xfId="1156" xr:uid="{00000000-0005-0000-0000-000083040000}"/>
    <cellStyle name="Euro 2" xfId="1157" xr:uid="{00000000-0005-0000-0000-000084040000}"/>
    <cellStyle name="Euro 3" xfId="1158" xr:uid="{00000000-0005-0000-0000-000085040000}"/>
    <cellStyle name="Euro 3 2" xfId="1159" xr:uid="{00000000-0005-0000-0000-000086040000}"/>
    <cellStyle name="Explanatory Text" xfId="1160" xr:uid="{00000000-0005-0000-0000-000087040000}"/>
    <cellStyle name="Explanatory Text 2" xfId="1161" xr:uid="{00000000-0005-0000-0000-000088040000}"/>
    <cellStyle name="Explanatory Text 2 2" xfId="1162" xr:uid="{00000000-0005-0000-0000-000089040000}"/>
    <cellStyle name="formula" xfId="1163" xr:uid="{00000000-0005-0000-0000-00008A040000}"/>
    <cellStyle name="gap" xfId="1164" xr:uid="{00000000-0005-0000-0000-00008B040000}"/>
    <cellStyle name="gap 2" xfId="1165" xr:uid="{00000000-0005-0000-0000-00008C040000}"/>
    <cellStyle name="Good" xfId="1166" xr:uid="{00000000-0005-0000-0000-00008D040000}"/>
    <cellStyle name="Good 2" xfId="1167" xr:uid="{00000000-0005-0000-0000-00008E040000}"/>
    <cellStyle name="GreyBackground" xfId="1168" xr:uid="{00000000-0005-0000-0000-00008F040000}"/>
    <cellStyle name="GreyBackground 2" xfId="1169" xr:uid="{00000000-0005-0000-0000-000090040000}"/>
    <cellStyle name="Gut" xfId="1170" builtinId="26" customBuiltin="1"/>
    <cellStyle name="Gut 2" xfId="1171" xr:uid="{00000000-0005-0000-0000-000092040000}"/>
    <cellStyle name="Gut 2 2" xfId="1172" xr:uid="{00000000-0005-0000-0000-000093040000}"/>
    <cellStyle name="Gut 2 2 2" xfId="1173" xr:uid="{00000000-0005-0000-0000-000094040000}"/>
    <cellStyle name="Gut 2 2 2 2" xfId="1174" xr:uid="{00000000-0005-0000-0000-000095040000}"/>
    <cellStyle name="Gut 2 2 3" xfId="1175" xr:uid="{00000000-0005-0000-0000-000096040000}"/>
    <cellStyle name="Gut 2 3" xfId="1176" xr:uid="{00000000-0005-0000-0000-000097040000}"/>
    <cellStyle name="Gut 2 3 2" xfId="1177" xr:uid="{00000000-0005-0000-0000-000098040000}"/>
    <cellStyle name="Gut 2 3 2 2" xfId="1178" xr:uid="{00000000-0005-0000-0000-000099040000}"/>
    <cellStyle name="Gut 2 4" xfId="1179" xr:uid="{00000000-0005-0000-0000-00009A040000}"/>
    <cellStyle name="Gut 2 4 2" xfId="1180" xr:uid="{00000000-0005-0000-0000-00009B040000}"/>
    <cellStyle name="Gut 2 5" xfId="1181" xr:uid="{00000000-0005-0000-0000-00009C040000}"/>
    <cellStyle name="Gut 3" xfId="1182" xr:uid="{00000000-0005-0000-0000-00009D040000}"/>
    <cellStyle name="Gut 3 2" xfId="1183" xr:uid="{00000000-0005-0000-0000-00009E040000}"/>
    <cellStyle name="Gut 3 2 2" xfId="1184" xr:uid="{00000000-0005-0000-0000-00009F040000}"/>
    <cellStyle name="Gut 3 3" xfId="1185" xr:uid="{00000000-0005-0000-0000-0000A0040000}"/>
    <cellStyle name="Gut 4" xfId="1186" xr:uid="{00000000-0005-0000-0000-0000A1040000}"/>
    <cellStyle name="Gut 4 2" xfId="1187" xr:uid="{00000000-0005-0000-0000-0000A2040000}"/>
    <cellStyle name="Heading 1" xfId="1188" xr:uid="{00000000-0005-0000-0000-0000A3040000}"/>
    <cellStyle name="Heading 1 2" xfId="1189" xr:uid="{00000000-0005-0000-0000-0000A4040000}"/>
    <cellStyle name="Heading 2" xfId="1190" xr:uid="{00000000-0005-0000-0000-0000A5040000}"/>
    <cellStyle name="Heading 2 2" xfId="1191" xr:uid="{00000000-0005-0000-0000-0000A6040000}"/>
    <cellStyle name="Heading 3" xfId="1192" xr:uid="{00000000-0005-0000-0000-0000A7040000}"/>
    <cellStyle name="Heading 3 2" xfId="1193" xr:uid="{00000000-0005-0000-0000-0000A8040000}"/>
    <cellStyle name="Heading 4" xfId="1194" xr:uid="{00000000-0005-0000-0000-0000A9040000}"/>
    <cellStyle name="Heading 4 2" xfId="1195" xr:uid="{00000000-0005-0000-0000-0000AA040000}"/>
    <cellStyle name="Hyperlink 2" xfId="1196" xr:uid="{00000000-0005-0000-0000-0000AC040000}"/>
    <cellStyle name="Hyperlink 2 2" xfId="1197" xr:uid="{00000000-0005-0000-0000-0000AD040000}"/>
    <cellStyle name="Hyperlink 2 2 2" xfId="1198" xr:uid="{00000000-0005-0000-0000-0000AE040000}"/>
    <cellStyle name="Hyperlink 2 3" xfId="1199" xr:uid="{00000000-0005-0000-0000-0000AF040000}"/>
    <cellStyle name="Hyperlink 2 4" xfId="1200" xr:uid="{00000000-0005-0000-0000-0000B0040000}"/>
    <cellStyle name="Hyperlink 2 5" xfId="1201" xr:uid="{00000000-0005-0000-0000-0000B1040000}"/>
    <cellStyle name="Hyperlink 2 6" xfId="1202" xr:uid="{00000000-0005-0000-0000-0000B2040000}"/>
    <cellStyle name="Hyperlink 2 6 2" xfId="2684" xr:uid="{1311F935-B84D-479F-BE80-67A9884E3B4C}"/>
    <cellStyle name="Hyperlink 3" xfId="1203" xr:uid="{00000000-0005-0000-0000-0000B3040000}"/>
    <cellStyle name="Hyperlink 3 2" xfId="1204" xr:uid="{00000000-0005-0000-0000-0000B4040000}"/>
    <cellStyle name="Hyperlink 3 2 2" xfId="1205" xr:uid="{00000000-0005-0000-0000-0000B5040000}"/>
    <cellStyle name="Hyperlink 4" xfId="1206" xr:uid="{00000000-0005-0000-0000-0000B6040000}"/>
    <cellStyle name="Hyperlink 4 2" xfId="1207" xr:uid="{00000000-0005-0000-0000-0000B7040000}"/>
    <cellStyle name="Hyperlink 4 3" xfId="1208" xr:uid="{00000000-0005-0000-0000-0000B8040000}"/>
    <cellStyle name="Hyperlink 4 3 2" xfId="1209" xr:uid="{00000000-0005-0000-0000-0000B9040000}"/>
    <cellStyle name="Hyperlink 4 3 3" xfId="1210" xr:uid="{00000000-0005-0000-0000-0000BA040000}"/>
    <cellStyle name="Hyperlink 4 3 3 2" xfId="1211" xr:uid="{00000000-0005-0000-0000-0000BB040000}"/>
    <cellStyle name="Hyperlink 4 4" xfId="1212" xr:uid="{00000000-0005-0000-0000-0000BC040000}"/>
    <cellStyle name="Hyperlink 5" xfId="1213" xr:uid="{00000000-0005-0000-0000-0000BD040000}"/>
    <cellStyle name="Hyperlink 5 2" xfId="1214" xr:uid="{00000000-0005-0000-0000-0000BE040000}"/>
    <cellStyle name="Hyperlink 5 2 2" xfId="1215" xr:uid="{00000000-0005-0000-0000-0000BF040000}"/>
    <cellStyle name="Hyperlink 5 3" xfId="1216" xr:uid="{00000000-0005-0000-0000-0000C0040000}"/>
    <cellStyle name="Hyperlink 5 4" xfId="1217" xr:uid="{00000000-0005-0000-0000-0000C1040000}"/>
    <cellStyle name="Hyperlink 5 5" xfId="1218" xr:uid="{00000000-0005-0000-0000-0000C2040000}"/>
    <cellStyle name="Hyperlink 6" xfId="1219" xr:uid="{00000000-0005-0000-0000-0000C3040000}"/>
    <cellStyle name="Hyperlink 6 2" xfId="1220" xr:uid="{00000000-0005-0000-0000-0000C4040000}"/>
    <cellStyle name="Hyperlink 7" xfId="1221" xr:uid="{00000000-0005-0000-0000-0000C5040000}"/>
    <cellStyle name="Input" xfId="1222" xr:uid="{00000000-0005-0000-0000-0000C6040000}"/>
    <cellStyle name="Input 2" xfId="1223" xr:uid="{00000000-0005-0000-0000-0000C7040000}"/>
    <cellStyle name="ISC" xfId="1224" xr:uid="{00000000-0005-0000-0000-0000C8040000}"/>
    <cellStyle name="Komma 2" xfId="1225" xr:uid="{00000000-0005-0000-0000-0000C9040000}"/>
    <cellStyle name="Komma 2 2" xfId="1226" xr:uid="{00000000-0005-0000-0000-0000CA040000}"/>
    <cellStyle name="Komma 2 2 2" xfId="1227" xr:uid="{00000000-0005-0000-0000-0000CB040000}"/>
    <cellStyle name="Komma 2 2 2 2" xfId="1228" xr:uid="{00000000-0005-0000-0000-0000CC040000}"/>
    <cellStyle name="Komma 2 2 3" xfId="1229" xr:uid="{00000000-0005-0000-0000-0000CD040000}"/>
    <cellStyle name="Komma 2 3" xfId="1230" xr:uid="{00000000-0005-0000-0000-0000CE040000}"/>
    <cellStyle name="Komma 2 3 2" xfId="1231" xr:uid="{00000000-0005-0000-0000-0000CF040000}"/>
    <cellStyle name="Komma 2 3 2 2" xfId="1232" xr:uid="{00000000-0005-0000-0000-0000D0040000}"/>
    <cellStyle name="Komma 2 3 3" xfId="1233" xr:uid="{00000000-0005-0000-0000-0000D1040000}"/>
    <cellStyle name="Komma 2 4" xfId="1234" xr:uid="{00000000-0005-0000-0000-0000D2040000}"/>
    <cellStyle name="Komma 2 4 2" xfId="1235" xr:uid="{00000000-0005-0000-0000-0000D3040000}"/>
    <cellStyle name="Komma 2 4 3" xfId="1236" xr:uid="{00000000-0005-0000-0000-0000D4040000}"/>
    <cellStyle name="Komma 2 4 3 2" xfId="1237" xr:uid="{00000000-0005-0000-0000-0000D5040000}"/>
    <cellStyle name="Komma 2 5" xfId="1238" xr:uid="{00000000-0005-0000-0000-0000D6040000}"/>
    <cellStyle name="Komma 26" xfId="1239" xr:uid="{00000000-0005-0000-0000-0000D7040000}"/>
    <cellStyle name="Komma 3" xfId="1240" xr:uid="{00000000-0005-0000-0000-0000D8040000}"/>
    <cellStyle name="Komma 3 2" xfId="1241" xr:uid="{00000000-0005-0000-0000-0000D9040000}"/>
    <cellStyle name="Komma 3 2 2" xfId="1242" xr:uid="{00000000-0005-0000-0000-0000DA040000}"/>
    <cellStyle name="Komma 3 2 2 2" xfId="1243" xr:uid="{00000000-0005-0000-0000-0000DB040000}"/>
    <cellStyle name="Komma 3 2 2 2 2" xfId="1244" xr:uid="{00000000-0005-0000-0000-0000DC040000}"/>
    <cellStyle name="Komma 3 2 2 2 3" xfId="1245" xr:uid="{00000000-0005-0000-0000-0000DD040000}"/>
    <cellStyle name="Komma 3 3" xfId="1246" xr:uid="{00000000-0005-0000-0000-0000DE040000}"/>
    <cellStyle name="Komma 3 3 2" xfId="1247" xr:uid="{00000000-0005-0000-0000-0000DF040000}"/>
    <cellStyle name="Komma 3 3 2 2" xfId="1248" xr:uid="{00000000-0005-0000-0000-0000E0040000}"/>
    <cellStyle name="Komma 3 4" xfId="1249" xr:uid="{00000000-0005-0000-0000-0000E1040000}"/>
    <cellStyle name="Komma 3 4 2" xfId="1250" xr:uid="{00000000-0005-0000-0000-0000E2040000}"/>
    <cellStyle name="Komma 3 4 2 2" xfId="1251" xr:uid="{00000000-0005-0000-0000-0000E3040000}"/>
    <cellStyle name="Komma 3 4 2 3" xfId="1252" xr:uid="{00000000-0005-0000-0000-0000E4040000}"/>
    <cellStyle name="Komma 3 4 2 4" xfId="1253" xr:uid="{00000000-0005-0000-0000-0000E5040000}"/>
    <cellStyle name="Komma 3 4 3" xfId="1254" xr:uid="{00000000-0005-0000-0000-0000E6040000}"/>
    <cellStyle name="Komma 3 5" xfId="1255" xr:uid="{00000000-0005-0000-0000-0000E7040000}"/>
    <cellStyle name="Komma 3 6" xfId="1256" xr:uid="{00000000-0005-0000-0000-0000E8040000}"/>
    <cellStyle name="Komma 3 6 2" xfId="1257" xr:uid="{00000000-0005-0000-0000-0000E9040000}"/>
    <cellStyle name="Komma 3 6 3" xfId="1258" xr:uid="{00000000-0005-0000-0000-0000EA040000}"/>
    <cellStyle name="Komma 3 6 3 2" xfId="1259" xr:uid="{00000000-0005-0000-0000-0000EB040000}"/>
    <cellStyle name="Komma 3 7" xfId="1260" xr:uid="{00000000-0005-0000-0000-0000EC040000}"/>
    <cellStyle name="Komma 4" xfId="1261" xr:uid="{00000000-0005-0000-0000-0000ED040000}"/>
    <cellStyle name="Komma 4 2" xfId="1262" xr:uid="{00000000-0005-0000-0000-0000EE040000}"/>
    <cellStyle name="Komma 4 3" xfId="1263" xr:uid="{00000000-0005-0000-0000-0000EF040000}"/>
    <cellStyle name="Komma 5" xfId="1264" xr:uid="{00000000-0005-0000-0000-0000F0040000}"/>
    <cellStyle name="Komma 5 2" xfId="1265" xr:uid="{00000000-0005-0000-0000-0000F1040000}"/>
    <cellStyle name="Komma 6" xfId="1266" xr:uid="{00000000-0005-0000-0000-0000F2040000}"/>
    <cellStyle name="level1a" xfId="1267" xr:uid="{00000000-0005-0000-0000-0000F3040000}"/>
    <cellStyle name="level1a 2" xfId="1268" xr:uid="{00000000-0005-0000-0000-0000F4040000}"/>
    <cellStyle name="level2" xfId="1269" xr:uid="{00000000-0005-0000-0000-0000F5040000}"/>
    <cellStyle name="level2a" xfId="1270" xr:uid="{00000000-0005-0000-0000-0000F6040000}"/>
    <cellStyle name="level3" xfId="1271" xr:uid="{00000000-0005-0000-0000-0000F7040000}"/>
    <cellStyle name="level3 2" xfId="1272" xr:uid="{00000000-0005-0000-0000-0000F8040000}"/>
    <cellStyle name="Lien hypertexte 2" xfId="1273" xr:uid="{00000000-0005-0000-0000-0000F9040000}"/>
    <cellStyle name="Lien hypertexte 2 2" xfId="1274" xr:uid="{00000000-0005-0000-0000-0000FA040000}"/>
    <cellStyle name="Linked Cell" xfId="1275" xr:uid="{00000000-0005-0000-0000-0000FB040000}"/>
    <cellStyle name="Linked Cell 2" xfId="1276" xr:uid="{00000000-0005-0000-0000-0000FC040000}"/>
    <cellStyle name="Migliaia (0)_conti99" xfId="1277" xr:uid="{00000000-0005-0000-0000-0000FD040000}"/>
    <cellStyle name="Neutral" xfId="1278" builtinId="28" customBuiltin="1"/>
    <cellStyle name="Neutral 2" xfId="1279" xr:uid="{00000000-0005-0000-0000-0000FF040000}"/>
    <cellStyle name="Neutral 2 2" xfId="1280" xr:uid="{00000000-0005-0000-0000-000000050000}"/>
    <cellStyle name="Neutral 2 2 2" xfId="1281" xr:uid="{00000000-0005-0000-0000-000001050000}"/>
    <cellStyle name="Neutral 2 2 2 2" xfId="1282" xr:uid="{00000000-0005-0000-0000-000002050000}"/>
    <cellStyle name="Neutral 2 2 3" xfId="1283" xr:uid="{00000000-0005-0000-0000-000003050000}"/>
    <cellStyle name="Neutral 2 3" xfId="1284" xr:uid="{00000000-0005-0000-0000-000004050000}"/>
    <cellStyle name="Neutral 2 3 2" xfId="1285" xr:uid="{00000000-0005-0000-0000-000005050000}"/>
    <cellStyle name="Neutral 2 4" xfId="1286" xr:uid="{00000000-0005-0000-0000-000006050000}"/>
    <cellStyle name="Neutral 2 5" xfId="1287" xr:uid="{00000000-0005-0000-0000-000007050000}"/>
    <cellStyle name="Neutral 3" xfId="1288" xr:uid="{00000000-0005-0000-0000-000008050000}"/>
    <cellStyle name="Neutral 3 2" xfId="1289" xr:uid="{00000000-0005-0000-0000-000009050000}"/>
    <cellStyle name="Neutral 3 2 2" xfId="1290" xr:uid="{00000000-0005-0000-0000-00000A050000}"/>
    <cellStyle name="Neutral 3 3" xfId="1291" xr:uid="{00000000-0005-0000-0000-00000B050000}"/>
    <cellStyle name="Neutral 3 4" xfId="1292" xr:uid="{00000000-0005-0000-0000-00000C050000}"/>
    <cellStyle name="Neutral 3 5" xfId="1293" xr:uid="{00000000-0005-0000-0000-00000D050000}"/>
    <cellStyle name="Neutral 4" xfId="1294" xr:uid="{00000000-0005-0000-0000-00000E050000}"/>
    <cellStyle name="Neutral 4 2" xfId="1295" xr:uid="{00000000-0005-0000-0000-00000F050000}"/>
    <cellStyle name="Normal 10" xfId="1296" xr:uid="{00000000-0005-0000-0000-000010050000}"/>
    <cellStyle name="Normal 10 2" xfId="1297" xr:uid="{00000000-0005-0000-0000-000011050000}"/>
    <cellStyle name="Normal 10 2 2" xfId="1298" xr:uid="{00000000-0005-0000-0000-000012050000}"/>
    <cellStyle name="Normal 10 2 2 2" xfId="1299" xr:uid="{00000000-0005-0000-0000-000013050000}"/>
    <cellStyle name="Normal 10 2 3" xfId="1300" xr:uid="{00000000-0005-0000-0000-000014050000}"/>
    <cellStyle name="Normal 10 3" xfId="1301" xr:uid="{00000000-0005-0000-0000-000015050000}"/>
    <cellStyle name="Normal 10 3 2" xfId="1302" xr:uid="{00000000-0005-0000-0000-000016050000}"/>
    <cellStyle name="Normal 10 4" xfId="1303" xr:uid="{00000000-0005-0000-0000-000017050000}"/>
    <cellStyle name="Normal 11" xfId="1304" xr:uid="{00000000-0005-0000-0000-000018050000}"/>
    <cellStyle name="Normal 11 2" xfId="1305" xr:uid="{00000000-0005-0000-0000-000019050000}"/>
    <cellStyle name="Normal 12" xfId="1306" xr:uid="{00000000-0005-0000-0000-00001A050000}"/>
    <cellStyle name="Normal 12 2" xfId="1307" xr:uid="{00000000-0005-0000-0000-00001B050000}"/>
    <cellStyle name="Normal 13" xfId="1308" xr:uid="{00000000-0005-0000-0000-00001C050000}"/>
    <cellStyle name="Normal 14" xfId="1309" xr:uid="{00000000-0005-0000-0000-00001D050000}"/>
    <cellStyle name="Normal 15" xfId="1310" xr:uid="{00000000-0005-0000-0000-00001E050000}"/>
    <cellStyle name="Normal 16" xfId="1311" xr:uid="{00000000-0005-0000-0000-00001F050000}"/>
    <cellStyle name="Normal 17" xfId="1312" xr:uid="{00000000-0005-0000-0000-000020050000}"/>
    <cellStyle name="Normal 18" xfId="1313" xr:uid="{00000000-0005-0000-0000-000021050000}"/>
    <cellStyle name="Normal 2" xfId="1314" xr:uid="{00000000-0005-0000-0000-000022050000}"/>
    <cellStyle name="Normal 2 2" xfId="1315" xr:uid="{00000000-0005-0000-0000-000023050000}"/>
    <cellStyle name="Normal 2 2 2" xfId="1316" xr:uid="{00000000-0005-0000-0000-000024050000}"/>
    <cellStyle name="Normal 2 2 3" xfId="1317" xr:uid="{00000000-0005-0000-0000-000025050000}"/>
    <cellStyle name="Normal 2 3" xfId="1318" xr:uid="{00000000-0005-0000-0000-000026050000}"/>
    <cellStyle name="Normal 2 3 2" xfId="1319" xr:uid="{00000000-0005-0000-0000-000027050000}"/>
    <cellStyle name="Normal 2 4" xfId="1320" xr:uid="{00000000-0005-0000-0000-000028050000}"/>
    <cellStyle name="Normal 2 4 2" xfId="1321" xr:uid="{00000000-0005-0000-0000-000029050000}"/>
    <cellStyle name="Normal 2 5" xfId="1322" xr:uid="{00000000-0005-0000-0000-00002A050000}"/>
    <cellStyle name="Normal 2 6" xfId="1323" xr:uid="{00000000-0005-0000-0000-00002B050000}"/>
    <cellStyle name="Normal 2_AUG_TabChap2" xfId="1324" xr:uid="{00000000-0005-0000-0000-00002C050000}"/>
    <cellStyle name="Normal 3" xfId="1325" xr:uid="{00000000-0005-0000-0000-00002D050000}"/>
    <cellStyle name="Normal 3 2" xfId="1326" xr:uid="{00000000-0005-0000-0000-00002E050000}"/>
    <cellStyle name="Normal 3 2 2" xfId="1327" xr:uid="{00000000-0005-0000-0000-00002F050000}"/>
    <cellStyle name="Normal 3 3" xfId="1328" xr:uid="{00000000-0005-0000-0000-000030050000}"/>
    <cellStyle name="Normal 3 3 2" xfId="1329" xr:uid="{00000000-0005-0000-0000-000031050000}"/>
    <cellStyle name="Normal 3 3 3" xfId="1330" xr:uid="{00000000-0005-0000-0000-000032050000}"/>
    <cellStyle name="Normal 3 4" xfId="1331" xr:uid="{00000000-0005-0000-0000-000033050000}"/>
    <cellStyle name="Normal 3 5" xfId="1332" xr:uid="{00000000-0005-0000-0000-000034050000}"/>
    <cellStyle name="Normal 4" xfId="1333" xr:uid="{00000000-0005-0000-0000-000035050000}"/>
    <cellStyle name="Normal 4 2" xfId="1334" xr:uid="{00000000-0005-0000-0000-000036050000}"/>
    <cellStyle name="Normal 4 2 2" xfId="1335" xr:uid="{00000000-0005-0000-0000-000037050000}"/>
    <cellStyle name="Normal 4 3" xfId="1336" xr:uid="{00000000-0005-0000-0000-000038050000}"/>
    <cellStyle name="Normal 4 3 2" xfId="1337" xr:uid="{00000000-0005-0000-0000-000039050000}"/>
    <cellStyle name="Normal 4 4" xfId="1338" xr:uid="{00000000-0005-0000-0000-00003A050000}"/>
    <cellStyle name="Normal 4 5" xfId="1339" xr:uid="{00000000-0005-0000-0000-00003B050000}"/>
    <cellStyle name="Normal 5" xfId="1340" xr:uid="{00000000-0005-0000-0000-00003C050000}"/>
    <cellStyle name="Normal 5 2" xfId="1341" xr:uid="{00000000-0005-0000-0000-00003D050000}"/>
    <cellStyle name="Normal 5 3" xfId="1342" xr:uid="{00000000-0005-0000-0000-00003E050000}"/>
    <cellStyle name="Normal 6" xfId="1343" xr:uid="{00000000-0005-0000-0000-00003F050000}"/>
    <cellStyle name="Normal 6 2" xfId="1344" xr:uid="{00000000-0005-0000-0000-000040050000}"/>
    <cellStyle name="Normal 7" xfId="1345" xr:uid="{00000000-0005-0000-0000-000041050000}"/>
    <cellStyle name="Normal 7 2" xfId="1346" xr:uid="{00000000-0005-0000-0000-000042050000}"/>
    <cellStyle name="Normal 7 2 2" xfId="1347" xr:uid="{00000000-0005-0000-0000-000043050000}"/>
    <cellStyle name="Normal 7 2 2 2" xfId="1348" xr:uid="{00000000-0005-0000-0000-000044050000}"/>
    <cellStyle name="Normal 7 2 3" xfId="1349" xr:uid="{00000000-0005-0000-0000-000045050000}"/>
    <cellStyle name="Normal 7 3" xfId="1350" xr:uid="{00000000-0005-0000-0000-000046050000}"/>
    <cellStyle name="Normal 7 3 2" xfId="1351" xr:uid="{00000000-0005-0000-0000-000047050000}"/>
    <cellStyle name="Normal 7 4" xfId="1352" xr:uid="{00000000-0005-0000-0000-000048050000}"/>
    <cellStyle name="Normal 7 5" xfId="1353" xr:uid="{00000000-0005-0000-0000-000049050000}"/>
    <cellStyle name="Normal 8" xfId="1354" xr:uid="{00000000-0005-0000-0000-00004A050000}"/>
    <cellStyle name="Normal 8 2" xfId="1355" xr:uid="{00000000-0005-0000-0000-00004B050000}"/>
    <cellStyle name="Normal 8 2 2" xfId="1356" xr:uid="{00000000-0005-0000-0000-00004C050000}"/>
    <cellStyle name="Normal 8 2 2 2" xfId="1357" xr:uid="{00000000-0005-0000-0000-00004D050000}"/>
    <cellStyle name="Normal 8 2 3" xfId="1358" xr:uid="{00000000-0005-0000-0000-00004E050000}"/>
    <cellStyle name="Normal 8 3" xfId="1359" xr:uid="{00000000-0005-0000-0000-00004F050000}"/>
    <cellStyle name="Normal 8 3 2" xfId="1360" xr:uid="{00000000-0005-0000-0000-000050050000}"/>
    <cellStyle name="Normal 8 4" xfId="1361" xr:uid="{00000000-0005-0000-0000-000051050000}"/>
    <cellStyle name="Normal 9" xfId="1362" xr:uid="{00000000-0005-0000-0000-000052050000}"/>
    <cellStyle name="Normal 9 2" xfId="1363" xr:uid="{00000000-0005-0000-0000-000053050000}"/>
    <cellStyle name="Normal 9 2 2" xfId="1364" xr:uid="{00000000-0005-0000-0000-000054050000}"/>
    <cellStyle name="Normal 9 2 2 2" xfId="1365" xr:uid="{00000000-0005-0000-0000-000055050000}"/>
    <cellStyle name="Normal 9 2 3" xfId="1366" xr:uid="{00000000-0005-0000-0000-000056050000}"/>
    <cellStyle name="Normal 9 3" xfId="1367" xr:uid="{00000000-0005-0000-0000-000057050000}"/>
    <cellStyle name="Normal 9 3 2" xfId="1368" xr:uid="{00000000-0005-0000-0000-000058050000}"/>
    <cellStyle name="Normal 9 4" xfId="1369" xr:uid="{00000000-0005-0000-0000-000059050000}"/>
    <cellStyle name="Normal_0212-07" xfId="1370" xr:uid="{00000000-0005-0000-0000-00005A050000}"/>
    <cellStyle name="Note" xfId="1371" xr:uid="{00000000-0005-0000-0000-00005B050000}"/>
    <cellStyle name="Note 2" xfId="1372" xr:uid="{00000000-0005-0000-0000-00005C050000}"/>
    <cellStyle name="Notiz 2" xfId="1373" xr:uid="{00000000-0005-0000-0000-00005D050000}"/>
    <cellStyle name="Notiz 2 2" xfId="1374" xr:uid="{00000000-0005-0000-0000-00005E050000}"/>
    <cellStyle name="Notiz 2 2 2" xfId="1375" xr:uid="{00000000-0005-0000-0000-00005F050000}"/>
    <cellStyle name="Notiz 2 2 2 2" xfId="1376" xr:uid="{00000000-0005-0000-0000-000060050000}"/>
    <cellStyle name="Notiz 2 2 2 3" xfId="1377" xr:uid="{00000000-0005-0000-0000-000061050000}"/>
    <cellStyle name="Notiz 2 2 2 4" xfId="1378" xr:uid="{00000000-0005-0000-0000-000062050000}"/>
    <cellStyle name="Notiz 2 2 2 4 2" xfId="1379" xr:uid="{00000000-0005-0000-0000-000063050000}"/>
    <cellStyle name="Notiz 2 2 3" xfId="1380" xr:uid="{00000000-0005-0000-0000-000064050000}"/>
    <cellStyle name="Notiz 2 2 3 2" xfId="1381" xr:uid="{00000000-0005-0000-0000-000065050000}"/>
    <cellStyle name="Notiz 2 2 3 3" xfId="1382" xr:uid="{00000000-0005-0000-0000-000066050000}"/>
    <cellStyle name="Notiz 2 2 3 3 2" xfId="1383" xr:uid="{00000000-0005-0000-0000-000067050000}"/>
    <cellStyle name="Notiz 2 2 4" xfId="1384" xr:uid="{00000000-0005-0000-0000-000068050000}"/>
    <cellStyle name="Notiz 2 2 5" xfId="1385" xr:uid="{00000000-0005-0000-0000-000069050000}"/>
    <cellStyle name="Notiz 2 2 5 2" xfId="1386" xr:uid="{00000000-0005-0000-0000-00006A050000}"/>
    <cellStyle name="Notiz 2 2 6" xfId="1387" xr:uid="{00000000-0005-0000-0000-00006B050000}"/>
    <cellStyle name="Notiz 2 3" xfId="1388" xr:uid="{00000000-0005-0000-0000-00006C050000}"/>
    <cellStyle name="Notiz 2 3 2" xfId="1389" xr:uid="{00000000-0005-0000-0000-00006D050000}"/>
    <cellStyle name="Notiz 2 3 2 2" xfId="1390" xr:uid="{00000000-0005-0000-0000-00006E050000}"/>
    <cellStyle name="Notiz 2 3 3" xfId="1391" xr:uid="{00000000-0005-0000-0000-00006F050000}"/>
    <cellStyle name="Notiz 2 3 4" xfId="1392" xr:uid="{00000000-0005-0000-0000-000070050000}"/>
    <cellStyle name="Notiz 2 3 5" xfId="1393" xr:uid="{00000000-0005-0000-0000-000071050000}"/>
    <cellStyle name="Notiz 2 3 6" xfId="1394" xr:uid="{00000000-0005-0000-0000-000072050000}"/>
    <cellStyle name="Notiz 2 3 7" xfId="1395" xr:uid="{00000000-0005-0000-0000-000073050000}"/>
    <cellStyle name="Notiz 2 4" xfId="1396" xr:uid="{00000000-0005-0000-0000-000074050000}"/>
    <cellStyle name="Notiz 2 4 2" xfId="1397" xr:uid="{00000000-0005-0000-0000-000075050000}"/>
    <cellStyle name="Notiz 2 4 2 2" xfId="1398" xr:uid="{00000000-0005-0000-0000-000076050000}"/>
    <cellStyle name="Notiz 2 4 2 3" xfId="1399" xr:uid="{00000000-0005-0000-0000-000077050000}"/>
    <cellStyle name="Notiz 2 4 3" xfId="1400" xr:uid="{00000000-0005-0000-0000-000078050000}"/>
    <cellStyle name="Notiz 2 4 3 2" xfId="1401" xr:uid="{00000000-0005-0000-0000-000079050000}"/>
    <cellStyle name="Notiz 3" xfId="1402" xr:uid="{00000000-0005-0000-0000-00007A050000}"/>
    <cellStyle name="Notiz 3 10" xfId="1403" xr:uid="{00000000-0005-0000-0000-00007B050000}"/>
    <cellStyle name="Notiz 3 11" xfId="1404" xr:uid="{00000000-0005-0000-0000-00007C050000}"/>
    <cellStyle name="Notiz 3 12" xfId="1405" xr:uid="{00000000-0005-0000-0000-00007D050000}"/>
    <cellStyle name="Notiz 3 13" xfId="1406" xr:uid="{00000000-0005-0000-0000-00007E050000}"/>
    <cellStyle name="Notiz 3 14" xfId="1407" xr:uid="{00000000-0005-0000-0000-00007F050000}"/>
    <cellStyle name="Notiz 3 2" xfId="1408" xr:uid="{00000000-0005-0000-0000-000080050000}"/>
    <cellStyle name="Notiz 3 2 2" xfId="1409" xr:uid="{00000000-0005-0000-0000-000081050000}"/>
    <cellStyle name="Notiz 3 2 2 2" xfId="1410" xr:uid="{00000000-0005-0000-0000-000082050000}"/>
    <cellStyle name="Notiz 3 2 2 3" xfId="1411" xr:uid="{00000000-0005-0000-0000-000083050000}"/>
    <cellStyle name="Notiz 3 2 2 3 2" xfId="1412" xr:uid="{00000000-0005-0000-0000-000084050000}"/>
    <cellStyle name="Notiz 3 2 2 3 3" xfId="1413" xr:uid="{00000000-0005-0000-0000-000085050000}"/>
    <cellStyle name="Notiz 3 2 2 4" xfId="1414" xr:uid="{00000000-0005-0000-0000-000086050000}"/>
    <cellStyle name="Notiz 3 2 3" xfId="1415" xr:uid="{00000000-0005-0000-0000-000087050000}"/>
    <cellStyle name="Notiz 3 2 3 2" xfId="1416" xr:uid="{00000000-0005-0000-0000-000088050000}"/>
    <cellStyle name="Notiz 3 2 3 3" xfId="1417" xr:uid="{00000000-0005-0000-0000-000089050000}"/>
    <cellStyle name="Notiz 3 2 3 4" xfId="1418" xr:uid="{00000000-0005-0000-0000-00008A050000}"/>
    <cellStyle name="Notiz 3 2 3 5" xfId="1419" xr:uid="{00000000-0005-0000-0000-00008B050000}"/>
    <cellStyle name="Notiz 3 2 4" xfId="1420" xr:uid="{00000000-0005-0000-0000-00008C050000}"/>
    <cellStyle name="Notiz 3 2 5" xfId="1421" xr:uid="{00000000-0005-0000-0000-00008D050000}"/>
    <cellStyle name="Notiz 3 2 6" xfId="1422" xr:uid="{00000000-0005-0000-0000-00008E050000}"/>
    <cellStyle name="Notiz 3 2 7" xfId="1423" xr:uid="{00000000-0005-0000-0000-00008F050000}"/>
    <cellStyle name="Notiz 3 2 8" xfId="1424" xr:uid="{00000000-0005-0000-0000-000090050000}"/>
    <cellStyle name="Notiz 3 2 9" xfId="1425" xr:uid="{00000000-0005-0000-0000-000091050000}"/>
    <cellStyle name="Notiz 3 3" xfId="1426" xr:uid="{00000000-0005-0000-0000-000092050000}"/>
    <cellStyle name="Notiz 3 3 2" xfId="1427" xr:uid="{00000000-0005-0000-0000-000093050000}"/>
    <cellStyle name="Notiz 3 3 2 2" xfId="1428" xr:uid="{00000000-0005-0000-0000-000094050000}"/>
    <cellStyle name="Notiz 3 3 2 3" xfId="1429" xr:uid="{00000000-0005-0000-0000-000095050000}"/>
    <cellStyle name="Notiz 3 3 2 4" xfId="1430" xr:uid="{00000000-0005-0000-0000-000096050000}"/>
    <cellStyle name="Notiz 3 3 3" xfId="1431" xr:uid="{00000000-0005-0000-0000-000097050000}"/>
    <cellStyle name="Notiz 3 3 3 2" xfId="1432" xr:uid="{00000000-0005-0000-0000-000098050000}"/>
    <cellStyle name="Notiz 3 3 3 3" xfId="1433" xr:uid="{00000000-0005-0000-0000-000099050000}"/>
    <cellStyle name="Notiz 3 3 3 4" xfId="1434" xr:uid="{00000000-0005-0000-0000-00009A050000}"/>
    <cellStyle name="Notiz 3 3 4" xfId="1435" xr:uid="{00000000-0005-0000-0000-00009B050000}"/>
    <cellStyle name="Notiz 3 3 5" xfId="1436" xr:uid="{00000000-0005-0000-0000-00009C050000}"/>
    <cellStyle name="Notiz 3 3 6" xfId="1437" xr:uid="{00000000-0005-0000-0000-00009D050000}"/>
    <cellStyle name="Notiz 3 3 7" xfId="1438" xr:uid="{00000000-0005-0000-0000-00009E050000}"/>
    <cellStyle name="Notiz 3 3 8" xfId="1439" xr:uid="{00000000-0005-0000-0000-00009F050000}"/>
    <cellStyle name="Notiz 3 3 9" xfId="1440" xr:uid="{00000000-0005-0000-0000-0000A0050000}"/>
    <cellStyle name="Notiz 3 4" xfId="1441" xr:uid="{00000000-0005-0000-0000-0000A1050000}"/>
    <cellStyle name="Notiz 3 4 2" xfId="1442" xr:uid="{00000000-0005-0000-0000-0000A2050000}"/>
    <cellStyle name="Notiz 3 4 3" xfId="1443" xr:uid="{00000000-0005-0000-0000-0000A3050000}"/>
    <cellStyle name="Notiz 3 4 3 2" xfId="1444" xr:uid="{00000000-0005-0000-0000-0000A4050000}"/>
    <cellStyle name="Notiz 3 4 3 3" xfId="1445" xr:uid="{00000000-0005-0000-0000-0000A5050000}"/>
    <cellStyle name="Notiz 3 4 4" xfId="1446" xr:uid="{00000000-0005-0000-0000-0000A6050000}"/>
    <cellStyle name="Notiz 3 4 5" xfId="1447" xr:uid="{00000000-0005-0000-0000-0000A7050000}"/>
    <cellStyle name="Notiz 3 4 6" xfId="1448" xr:uid="{00000000-0005-0000-0000-0000A8050000}"/>
    <cellStyle name="Notiz 3 4 7" xfId="1449" xr:uid="{00000000-0005-0000-0000-0000A9050000}"/>
    <cellStyle name="Notiz 3 5" xfId="1450" xr:uid="{00000000-0005-0000-0000-0000AA050000}"/>
    <cellStyle name="Notiz 3 5 2" xfId="1451" xr:uid="{00000000-0005-0000-0000-0000AB050000}"/>
    <cellStyle name="Notiz 3 5 3" xfId="1452" xr:uid="{00000000-0005-0000-0000-0000AC050000}"/>
    <cellStyle name="Notiz 3 5 4" xfId="1453" xr:uid="{00000000-0005-0000-0000-0000AD050000}"/>
    <cellStyle name="Notiz 3 5 5" xfId="1454" xr:uid="{00000000-0005-0000-0000-0000AE050000}"/>
    <cellStyle name="Notiz 3 5 6" xfId="1455" xr:uid="{00000000-0005-0000-0000-0000AF050000}"/>
    <cellStyle name="Notiz 3 5 7" xfId="1456" xr:uid="{00000000-0005-0000-0000-0000B0050000}"/>
    <cellStyle name="Notiz 3 5 8" xfId="1457" xr:uid="{00000000-0005-0000-0000-0000B1050000}"/>
    <cellStyle name="Notiz 3 6" xfId="1458" xr:uid="{00000000-0005-0000-0000-0000B2050000}"/>
    <cellStyle name="Notiz 3 6 2" xfId="1459" xr:uid="{00000000-0005-0000-0000-0000B3050000}"/>
    <cellStyle name="Notiz 3 6 3" xfId="1460" xr:uid="{00000000-0005-0000-0000-0000B4050000}"/>
    <cellStyle name="Notiz 3 6 4" xfId="1461" xr:uid="{00000000-0005-0000-0000-0000B5050000}"/>
    <cellStyle name="Notiz 3 7" xfId="1462" xr:uid="{00000000-0005-0000-0000-0000B6050000}"/>
    <cellStyle name="Notiz 3 7 2" xfId="1463" xr:uid="{00000000-0005-0000-0000-0000B7050000}"/>
    <cellStyle name="Notiz 3 8" xfId="1464" xr:uid="{00000000-0005-0000-0000-0000B8050000}"/>
    <cellStyle name="Notiz 3 9" xfId="1465" xr:uid="{00000000-0005-0000-0000-0000B9050000}"/>
    <cellStyle name="Notiz 4" xfId="1466" xr:uid="{00000000-0005-0000-0000-0000BA050000}"/>
    <cellStyle name="Notiz 4 2" xfId="1467" xr:uid="{00000000-0005-0000-0000-0000BB050000}"/>
    <cellStyle name="Notiz 4 3" xfId="1468" xr:uid="{00000000-0005-0000-0000-0000BC050000}"/>
    <cellStyle name="Notiz 4 4" xfId="1469" xr:uid="{00000000-0005-0000-0000-0000BD050000}"/>
    <cellStyle name="Notiz 4 5" xfId="1470" xr:uid="{00000000-0005-0000-0000-0000BE050000}"/>
    <cellStyle name="Notiz 4 5 2" xfId="1471" xr:uid="{00000000-0005-0000-0000-0000BF050000}"/>
    <cellStyle name="Notiz 4 6" xfId="1472" xr:uid="{00000000-0005-0000-0000-0000C0050000}"/>
    <cellStyle name="Notiz 4 6 2" xfId="1473" xr:uid="{00000000-0005-0000-0000-0000C1050000}"/>
    <cellStyle name="Notiz 5" xfId="1474" xr:uid="{00000000-0005-0000-0000-0000C2050000}"/>
    <cellStyle name="Notiz 5 2" xfId="1475" xr:uid="{00000000-0005-0000-0000-0000C3050000}"/>
    <cellStyle name="Notiz 5 2 2" xfId="1476" xr:uid="{00000000-0005-0000-0000-0000C4050000}"/>
    <cellStyle name="Notiz 5 2 3" xfId="1477" xr:uid="{00000000-0005-0000-0000-0000C5050000}"/>
    <cellStyle name="Notiz 5 2 3 2" xfId="1478" xr:uid="{00000000-0005-0000-0000-0000C6050000}"/>
    <cellStyle name="Notiz 5 3" xfId="1479" xr:uid="{00000000-0005-0000-0000-0000C7050000}"/>
    <cellStyle name="Notiz 5 3 2" xfId="1480" xr:uid="{00000000-0005-0000-0000-0000C8050000}"/>
    <cellStyle name="Notiz 5 3 3" xfId="1481" xr:uid="{00000000-0005-0000-0000-0000C9050000}"/>
    <cellStyle name="Notiz 6" xfId="1482" xr:uid="{00000000-0005-0000-0000-0000CA050000}"/>
    <cellStyle name="Notiz 6 2" xfId="1483" xr:uid="{00000000-0005-0000-0000-0000CB050000}"/>
    <cellStyle name="Notiz 6 2 2" xfId="1484" xr:uid="{00000000-0005-0000-0000-0000CC050000}"/>
    <cellStyle name="Notiz 6 2 3" xfId="1485" xr:uid="{00000000-0005-0000-0000-0000CD050000}"/>
    <cellStyle name="Notiz 6 2 3 2" xfId="1486" xr:uid="{00000000-0005-0000-0000-0000CE050000}"/>
    <cellStyle name="Notiz 6 2 4" xfId="1487" xr:uid="{00000000-0005-0000-0000-0000CF050000}"/>
    <cellStyle name="Notiz 6 3" xfId="1488" xr:uid="{00000000-0005-0000-0000-0000D0050000}"/>
    <cellStyle name="Notiz 6 3 2" xfId="1489" xr:uid="{00000000-0005-0000-0000-0000D1050000}"/>
    <cellStyle name="Notiz 6 3 3" xfId="1490" xr:uid="{00000000-0005-0000-0000-0000D2050000}"/>
    <cellStyle name="Notiz 6 4" xfId="1491" xr:uid="{00000000-0005-0000-0000-0000D3050000}"/>
    <cellStyle name="Notiz 7" xfId="1492" xr:uid="{00000000-0005-0000-0000-0000D4050000}"/>
    <cellStyle name="Notiz 7 2" xfId="1493" xr:uid="{00000000-0005-0000-0000-0000D5050000}"/>
    <cellStyle name="Notiz 7 3" xfId="1494" xr:uid="{00000000-0005-0000-0000-0000D6050000}"/>
    <cellStyle name="Output" xfId="1495" xr:uid="{00000000-0005-0000-0000-0000D7050000}"/>
    <cellStyle name="Output 2" xfId="1496" xr:uid="{00000000-0005-0000-0000-0000D8050000}"/>
    <cellStyle name="Output 2 2" xfId="1497" xr:uid="{00000000-0005-0000-0000-0000D9050000}"/>
    <cellStyle name="Percent 2" xfId="1498" xr:uid="{00000000-0005-0000-0000-0000DA050000}"/>
    <cellStyle name="Percent 3" xfId="1499" xr:uid="{00000000-0005-0000-0000-0000DB050000}"/>
    <cellStyle name="Percent 3 2" xfId="1500" xr:uid="{00000000-0005-0000-0000-0000DC050000}"/>
    <cellStyle name="Pourcentage 2" xfId="1501" xr:uid="{00000000-0005-0000-0000-0000DD050000}"/>
    <cellStyle name="Pourcentage 2 2" xfId="1502" xr:uid="{00000000-0005-0000-0000-0000DE050000}"/>
    <cellStyle name="Pourcentage 2 3" xfId="1503" xr:uid="{00000000-0005-0000-0000-0000DF050000}"/>
    <cellStyle name="Prozent 10" xfId="1504" xr:uid="{00000000-0005-0000-0000-0000E0050000}"/>
    <cellStyle name="Prozent 10 2" xfId="1505" xr:uid="{00000000-0005-0000-0000-0000E1050000}"/>
    <cellStyle name="Prozent 10 2 2" xfId="1506" xr:uid="{00000000-0005-0000-0000-0000E2050000}"/>
    <cellStyle name="Prozent 10 2 3" xfId="1507" xr:uid="{00000000-0005-0000-0000-0000E3050000}"/>
    <cellStyle name="Prozent 10 2 4" xfId="1508" xr:uid="{00000000-0005-0000-0000-0000E4050000}"/>
    <cellStyle name="Prozent 10 3" xfId="1509" xr:uid="{00000000-0005-0000-0000-0000E5050000}"/>
    <cellStyle name="Prozent 10 3 2" xfId="1510" xr:uid="{00000000-0005-0000-0000-0000E6050000}"/>
    <cellStyle name="Prozent 10 3 3" xfId="1511" xr:uid="{00000000-0005-0000-0000-0000E7050000}"/>
    <cellStyle name="Prozent 10 3 4" xfId="1512" xr:uid="{00000000-0005-0000-0000-0000E8050000}"/>
    <cellStyle name="Prozent 10 4" xfId="1513" xr:uid="{00000000-0005-0000-0000-0000E9050000}"/>
    <cellStyle name="Prozent 10 5" xfId="1514" xr:uid="{00000000-0005-0000-0000-0000EA050000}"/>
    <cellStyle name="Prozent 10 6" xfId="1515" xr:uid="{00000000-0005-0000-0000-0000EB050000}"/>
    <cellStyle name="Prozent 10 7" xfId="1516" xr:uid="{00000000-0005-0000-0000-0000EC050000}"/>
    <cellStyle name="Prozent 10 8" xfId="1517" xr:uid="{00000000-0005-0000-0000-0000ED050000}"/>
    <cellStyle name="Prozent 10 9" xfId="1518" xr:uid="{00000000-0005-0000-0000-0000EE050000}"/>
    <cellStyle name="Prozent 11" xfId="1519" xr:uid="{00000000-0005-0000-0000-0000EF050000}"/>
    <cellStyle name="Prozent 11 2" xfId="1520" xr:uid="{00000000-0005-0000-0000-0000F0050000}"/>
    <cellStyle name="Prozent 11 3" xfId="1521" xr:uid="{00000000-0005-0000-0000-0000F1050000}"/>
    <cellStyle name="Prozent 11 4" xfId="1522" xr:uid="{00000000-0005-0000-0000-0000F2050000}"/>
    <cellStyle name="Prozent 11 5" xfId="1523" xr:uid="{00000000-0005-0000-0000-0000F3050000}"/>
    <cellStyle name="Prozent 11 6" xfId="1524" xr:uid="{00000000-0005-0000-0000-0000F4050000}"/>
    <cellStyle name="Prozent 11 7" xfId="1525" xr:uid="{00000000-0005-0000-0000-0000F5050000}"/>
    <cellStyle name="Prozent 11 8" xfId="1526" xr:uid="{00000000-0005-0000-0000-0000F6050000}"/>
    <cellStyle name="Prozent 12" xfId="1527" xr:uid="{00000000-0005-0000-0000-0000F7050000}"/>
    <cellStyle name="Prozent 2" xfId="1528" xr:uid="{00000000-0005-0000-0000-0000F8050000}"/>
    <cellStyle name="Prozent 2 2" xfId="1529" xr:uid="{00000000-0005-0000-0000-0000F9050000}"/>
    <cellStyle name="Prozent 2 2 2" xfId="1530" xr:uid="{00000000-0005-0000-0000-0000FA050000}"/>
    <cellStyle name="Prozent 2 2 2 2" xfId="1531" xr:uid="{00000000-0005-0000-0000-0000FB050000}"/>
    <cellStyle name="Prozent 2 2 3" xfId="1532" xr:uid="{00000000-0005-0000-0000-0000FC050000}"/>
    <cellStyle name="Prozent 3" xfId="1533" xr:uid="{00000000-0005-0000-0000-0000FD050000}"/>
    <cellStyle name="Prozent 3 2" xfId="1534" xr:uid="{00000000-0005-0000-0000-0000FE050000}"/>
    <cellStyle name="Prozent 3 2 2" xfId="1535" xr:uid="{00000000-0005-0000-0000-0000FF050000}"/>
    <cellStyle name="Prozent 3 2 2 2" xfId="1536" xr:uid="{00000000-0005-0000-0000-000000060000}"/>
    <cellStyle name="Prozent 3 2 2 2 2" xfId="1537" xr:uid="{00000000-0005-0000-0000-000001060000}"/>
    <cellStyle name="Prozent 3 2 2 2 3" xfId="1538" xr:uid="{00000000-0005-0000-0000-000002060000}"/>
    <cellStyle name="Prozent 3 2 2 3" xfId="1539" xr:uid="{00000000-0005-0000-0000-000003060000}"/>
    <cellStyle name="Prozent 3 3" xfId="1540" xr:uid="{00000000-0005-0000-0000-000004060000}"/>
    <cellStyle name="Prozent 3 3 2" xfId="1541" xr:uid="{00000000-0005-0000-0000-000005060000}"/>
    <cellStyle name="Prozent 3 3 3" xfId="1542" xr:uid="{00000000-0005-0000-0000-000006060000}"/>
    <cellStyle name="Prozent 3 3 4" xfId="1543" xr:uid="{00000000-0005-0000-0000-000007060000}"/>
    <cellStyle name="Prozent 3 4" xfId="1544" xr:uid="{00000000-0005-0000-0000-000008060000}"/>
    <cellStyle name="Prozent 3 4 2" xfId="1545" xr:uid="{00000000-0005-0000-0000-000009060000}"/>
    <cellStyle name="Prozent 3 5" xfId="1546" xr:uid="{00000000-0005-0000-0000-00000A060000}"/>
    <cellStyle name="Prozent 4" xfId="1547" xr:uid="{00000000-0005-0000-0000-00000B060000}"/>
    <cellStyle name="Prozent 4 2" xfId="1548" xr:uid="{00000000-0005-0000-0000-00000C060000}"/>
    <cellStyle name="Prozent 4 2 2" xfId="1549" xr:uid="{00000000-0005-0000-0000-00000D060000}"/>
    <cellStyle name="Prozent 4 3" xfId="1550" xr:uid="{00000000-0005-0000-0000-00000E060000}"/>
    <cellStyle name="Prozent 4 3 2" xfId="1551" xr:uid="{00000000-0005-0000-0000-00000F060000}"/>
    <cellStyle name="Prozent 4 3 3" xfId="1552" xr:uid="{00000000-0005-0000-0000-000010060000}"/>
    <cellStyle name="Prozent 4 4" xfId="1553" xr:uid="{00000000-0005-0000-0000-000011060000}"/>
    <cellStyle name="Prozent 4 4 2" xfId="1554" xr:uid="{00000000-0005-0000-0000-000012060000}"/>
    <cellStyle name="Prozent 5" xfId="1555" xr:uid="{00000000-0005-0000-0000-000013060000}"/>
    <cellStyle name="Prozent 5 2" xfId="1556" xr:uid="{00000000-0005-0000-0000-000014060000}"/>
    <cellStyle name="Prozent 5 3" xfId="1557" xr:uid="{00000000-0005-0000-0000-000015060000}"/>
    <cellStyle name="Prozent 5 4" xfId="1558" xr:uid="{00000000-0005-0000-0000-000016060000}"/>
    <cellStyle name="Prozent 5 4 2" xfId="1559" xr:uid="{00000000-0005-0000-0000-000017060000}"/>
    <cellStyle name="Prozent 5 4 3" xfId="1560" xr:uid="{00000000-0005-0000-0000-000018060000}"/>
    <cellStyle name="Prozent 5 4 3 2" xfId="1561" xr:uid="{00000000-0005-0000-0000-000019060000}"/>
    <cellStyle name="Prozent 5 5" xfId="1562" xr:uid="{00000000-0005-0000-0000-00001A060000}"/>
    <cellStyle name="Prozent 6" xfId="1563" xr:uid="{00000000-0005-0000-0000-00001B060000}"/>
    <cellStyle name="Prozent 6 10" xfId="1564" xr:uid="{00000000-0005-0000-0000-00001C060000}"/>
    <cellStyle name="Prozent 6 11" xfId="1565" xr:uid="{00000000-0005-0000-0000-00001D060000}"/>
    <cellStyle name="Prozent 6 2" xfId="1566" xr:uid="{00000000-0005-0000-0000-00001E060000}"/>
    <cellStyle name="Prozent 6 2 2" xfId="1567" xr:uid="{00000000-0005-0000-0000-00001F060000}"/>
    <cellStyle name="Prozent 6 2 2 2" xfId="1568" xr:uid="{00000000-0005-0000-0000-000020060000}"/>
    <cellStyle name="Prozent 6 2 2 3" xfId="1569" xr:uid="{00000000-0005-0000-0000-000021060000}"/>
    <cellStyle name="Prozent 6 2 2 4" xfId="1570" xr:uid="{00000000-0005-0000-0000-000022060000}"/>
    <cellStyle name="Prozent 6 2 3" xfId="1571" xr:uid="{00000000-0005-0000-0000-000023060000}"/>
    <cellStyle name="Prozent 6 2 3 2" xfId="1572" xr:uid="{00000000-0005-0000-0000-000024060000}"/>
    <cellStyle name="Prozent 6 2 3 3" xfId="1573" xr:uid="{00000000-0005-0000-0000-000025060000}"/>
    <cellStyle name="Prozent 6 2 3 4" xfId="1574" xr:uid="{00000000-0005-0000-0000-000026060000}"/>
    <cellStyle name="Prozent 6 2 4" xfId="1575" xr:uid="{00000000-0005-0000-0000-000027060000}"/>
    <cellStyle name="Prozent 6 2 5" xfId="1576" xr:uid="{00000000-0005-0000-0000-000028060000}"/>
    <cellStyle name="Prozent 6 2 6" xfId="1577" xr:uid="{00000000-0005-0000-0000-000029060000}"/>
    <cellStyle name="Prozent 6 2 7" xfId="1578" xr:uid="{00000000-0005-0000-0000-00002A060000}"/>
    <cellStyle name="Prozent 6 2 8" xfId="1579" xr:uid="{00000000-0005-0000-0000-00002B060000}"/>
    <cellStyle name="Prozent 6 2 9" xfId="1580" xr:uid="{00000000-0005-0000-0000-00002C060000}"/>
    <cellStyle name="Prozent 6 3" xfId="1581" xr:uid="{00000000-0005-0000-0000-00002D060000}"/>
    <cellStyle name="Prozent 6 3 2" xfId="1582" xr:uid="{00000000-0005-0000-0000-00002E060000}"/>
    <cellStyle name="Prozent 6 3 3" xfId="1583" xr:uid="{00000000-0005-0000-0000-00002F060000}"/>
    <cellStyle name="Prozent 6 3 4" xfId="1584" xr:uid="{00000000-0005-0000-0000-000030060000}"/>
    <cellStyle name="Prozent 6 3 5" xfId="1585" xr:uid="{00000000-0005-0000-0000-000031060000}"/>
    <cellStyle name="Prozent 6 3 6" xfId="1586" xr:uid="{00000000-0005-0000-0000-000032060000}"/>
    <cellStyle name="Prozent 6 3 7" xfId="1587" xr:uid="{00000000-0005-0000-0000-000033060000}"/>
    <cellStyle name="Prozent 6 3 8" xfId="1588" xr:uid="{00000000-0005-0000-0000-000034060000}"/>
    <cellStyle name="Prozent 6 4" xfId="1589" xr:uid="{00000000-0005-0000-0000-000035060000}"/>
    <cellStyle name="Prozent 6 4 2" xfId="1590" xr:uid="{00000000-0005-0000-0000-000036060000}"/>
    <cellStyle name="Prozent 6 4 3" xfId="1591" xr:uid="{00000000-0005-0000-0000-000037060000}"/>
    <cellStyle name="Prozent 6 4 4" xfId="1592" xr:uid="{00000000-0005-0000-0000-000038060000}"/>
    <cellStyle name="Prozent 6 4 5" xfId="1593" xr:uid="{00000000-0005-0000-0000-000039060000}"/>
    <cellStyle name="Prozent 6 4 6" xfId="1594" xr:uid="{00000000-0005-0000-0000-00003A060000}"/>
    <cellStyle name="Prozent 6 5" xfId="1595" xr:uid="{00000000-0005-0000-0000-00003B060000}"/>
    <cellStyle name="Prozent 6 5 2" xfId="1596" xr:uid="{00000000-0005-0000-0000-00003C060000}"/>
    <cellStyle name="Prozent 6 6" xfId="1597" xr:uid="{00000000-0005-0000-0000-00003D060000}"/>
    <cellStyle name="Prozent 6 7" xfId="1598" xr:uid="{00000000-0005-0000-0000-00003E060000}"/>
    <cellStyle name="Prozent 6 8" xfId="1599" xr:uid="{00000000-0005-0000-0000-00003F060000}"/>
    <cellStyle name="Prozent 6 9" xfId="1600" xr:uid="{00000000-0005-0000-0000-000040060000}"/>
    <cellStyle name="Prozent 7" xfId="1601" xr:uid="{00000000-0005-0000-0000-000041060000}"/>
    <cellStyle name="Prozent 7 10" xfId="1602" xr:uid="{00000000-0005-0000-0000-000042060000}"/>
    <cellStyle name="Prozent 7 11" xfId="1603" xr:uid="{00000000-0005-0000-0000-000043060000}"/>
    <cellStyle name="Prozent 7 2" xfId="1604" xr:uid="{00000000-0005-0000-0000-000044060000}"/>
    <cellStyle name="Prozent 7 2 2" xfId="1605" xr:uid="{00000000-0005-0000-0000-000045060000}"/>
    <cellStyle name="Prozent 7 2 2 2" xfId="1606" xr:uid="{00000000-0005-0000-0000-000046060000}"/>
    <cellStyle name="Prozent 7 2 2 3" xfId="1607" xr:uid="{00000000-0005-0000-0000-000047060000}"/>
    <cellStyle name="Prozent 7 2 2 4" xfId="1608" xr:uid="{00000000-0005-0000-0000-000048060000}"/>
    <cellStyle name="Prozent 7 2 3" xfId="1609" xr:uid="{00000000-0005-0000-0000-000049060000}"/>
    <cellStyle name="Prozent 7 2 3 2" xfId="1610" xr:uid="{00000000-0005-0000-0000-00004A060000}"/>
    <cellStyle name="Prozent 7 2 3 3" xfId="1611" xr:uid="{00000000-0005-0000-0000-00004B060000}"/>
    <cellStyle name="Prozent 7 2 3 4" xfId="1612" xr:uid="{00000000-0005-0000-0000-00004C060000}"/>
    <cellStyle name="Prozent 7 2 4" xfId="1613" xr:uid="{00000000-0005-0000-0000-00004D060000}"/>
    <cellStyle name="Prozent 7 2 5" xfId="1614" xr:uid="{00000000-0005-0000-0000-00004E060000}"/>
    <cellStyle name="Prozent 7 2 6" xfId="1615" xr:uid="{00000000-0005-0000-0000-00004F060000}"/>
    <cellStyle name="Prozent 7 2 7" xfId="1616" xr:uid="{00000000-0005-0000-0000-000050060000}"/>
    <cellStyle name="Prozent 7 2 8" xfId="1617" xr:uid="{00000000-0005-0000-0000-000051060000}"/>
    <cellStyle name="Prozent 7 2 9" xfId="1618" xr:uid="{00000000-0005-0000-0000-000052060000}"/>
    <cellStyle name="Prozent 7 3" xfId="1619" xr:uid="{00000000-0005-0000-0000-000053060000}"/>
    <cellStyle name="Prozent 7 3 2" xfId="1620" xr:uid="{00000000-0005-0000-0000-000054060000}"/>
    <cellStyle name="Prozent 7 3 3" xfId="1621" xr:uid="{00000000-0005-0000-0000-000055060000}"/>
    <cellStyle name="Prozent 7 3 4" xfId="1622" xr:uid="{00000000-0005-0000-0000-000056060000}"/>
    <cellStyle name="Prozent 7 3 5" xfId="1623" xr:uid="{00000000-0005-0000-0000-000057060000}"/>
    <cellStyle name="Prozent 7 3 6" xfId="1624" xr:uid="{00000000-0005-0000-0000-000058060000}"/>
    <cellStyle name="Prozent 7 3 7" xfId="1625" xr:uid="{00000000-0005-0000-0000-000059060000}"/>
    <cellStyle name="Prozent 7 3 8" xfId="1626" xr:uid="{00000000-0005-0000-0000-00005A060000}"/>
    <cellStyle name="Prozent 7 4" xfId="1627" xr:uid="{00000000-0005-0000-0000-00005B060000}"/>
    <cellStyle name="Prozent 7 4 2" xfId="1628" xr:uid="{00000000-0005-0000-0000-00005C060000}"/>
    <cellStyle name="Prozent 7 4 3" xfId="1629" xr:uid="{00000000-0005-0000-0000-00005D060000}"/>
    <cellStyle name="Prozent 7 4 4" xfId="1630" xr:uid="{00000000-0005-0000-0000-00005E060000}"/>
    <cellStyle name="Prozent 7 4 5" xfId="1631" xr:uid="{00000000-0005-0000-0000-00005F060000}"/>
    <cellStyle name="Prozent 7 4 6" xfId="1632" xr:uid="{00000000-0005-0000-0000-000060060000}"/>
    <cellStyle name="Prozent 7 5" xfId="1633" xr:uid="{00000000-0005-0000-0000-000061060000}"/>
    <cellStyle name="Prozent 7 5 2" xfId="1634" xr:uid="{00000000-0005-0000-0000-000062060000}"/>
    <cellStyle name="Prozent 7 6" xfId="1635" xr:uid="{00000000-0005-0000-0000-000063060000}"/>
    <cellStyle name="Prozent 7 7" xfId="1636" xr:uid="{00000000-0005-0000-0000-000064060000}"/>
    <cellStyle name="Prozent 7 8" xfId="1637" xr:uid="{00000000-0005-0000-0000-000065060000}"/>
    <cellStyle name="Prozent 7 9" xfId="1638" xr:uid="{00000000-0005-0000-0000-000066060000}"/>
    <cellStyle name="Prozent 8" xfId="1639" xr:uid="{00000000-0005-0000-0000-000067060000}"/>
    <cellStyle name="Prozent 8 10" xfId="1640" xr:uid="{00000000-0005-0000-0000-000068060000}"/>
    <cellStyle name="Prozent 8 11" xfId="1641" xr:uid="{00000000-0005-0000-0000-000069060000}"/>
    <cellStyle name="Prozent 8 2" xfId="1642" xr:uid="{00000000-0005-0000-0000-00006A060000}"/>
    <cellStyle name="Prozent 8 2 2" xfId="1643" xr:uid="{00000000-0005-0000-0000-00006B060000}"/>
    <cellStyle name="Prozent 8 2 2 2" xfId="1644" xr:uid="{00000000-0005-0000-0000-00006C060000}"/>
    <cellStyle name="Prozent 8 2 2 3" xfId="1645" xr:uid="{00000000-0005-0000-0000-00006D060000}"/>
    <cellStyle name="Prozent 8 2 2 4" xfId="1646" xr:uid="{00000000-0005-0000-0000-00006E060000}"/>
    <cellStyle name="Prozent 8 2 3" xfId="1647" xr:uid="{00000000-0005-0000-0000-00006F060000}"/>
    <cellStyle name="Prozent 8 2 3 2" xfId="1648" xr:uid="{00000000-0005-0000-0000-000070060000}"/>
    <cellStyle name="Prozent 8 2 3 3" xfId="1649" xr:uid="{00000000-0005-0000-0000-000071060000}"/>
    <cellStyle name="Prozent 8 2 3 4" xfId="1650" xr:uid="{00000000-0005-0000-0000-000072060000}"/>
    <cellStyle name="Prozent 8 2 4" xfId="1651" xr:uid="{00000000-0005-0000-0000-000073060000}"/>
    <cellStyle name="Prozent 8 2 5" xfId="1652" xr:uid="{00000000-0005-0000-0000-000074060000}"/>
    <cellStyle name="Prozent 8 2 6" xfId="1653" xr:uid="{00000000-0005-0000-0000-000075060000}"/>
    <cellStyle name="Prozent 8 2 7" xfId="1654" xr:uid="{00000000-0005-0000-0000-000076060000}"/>
    <cellStyle name="Prozent 8 2 8" xfId="1655" xr:uid="{00000000-0005-0000-0000-000077060000}"/>
    <cellStyle name="Prozent 8 2 9" xfId="1656" xr:uid="{00000000-0005-0000-0000-000078060000}"/>
    <cellStyle name="Prozent 8 3" xfId="1657" xr:uid="{00000000-0005-0000-0000-000079060000}"/>
    <cellStyle name="Prozent 8 3 2" xfId="1658" xr:uid="{00000000-0005-0000-0000-00007A060000}"/>
    <cellStyle name="Prozent 8 3 3" xfId="1659" xr:uid="{00000000-0005-0000-0000-00007B060000}"/>
    <cellStyle name="Prozent 8 3 4" xfId="1660" xr:uid="{00000000-0005-0000-0000-00007C060000}"/>
    <cellStyle name="Prozent 8 3 5" xfId="1661" xr:uid="{00000000-0005-0000-0000-00007D060000}"/>
    <cellStyle name="Prozent 8 3 6" xfId="1662" xr:uid="{00000000-0005-0000-0000-00007E060000}"/>
    <cellStyle name="Prozent 8 4" xfId="1663" xr:uid="{00000000-0005-0000-0000-00007F060000}"/>
    <cellStyle name="Prozent 8 4 2" xfId="1664" xr:uid="{00000000-0005-0000-0000-000080060000}"/>
    <cellStyle name="Prozent 8 4 3" xfId="1665" xr:uid="{00000000-0005-0000-0000-000081060000}"/>
    <cellStyle name="Prozent 8 4 4" xfId="1666" xr:uid="{00000000-0005-0000-0000-000082060000}"/>
    <cellStyle name="Prozent 8 4 5" xfId="1667" xr:uid="{00000000-0005-0000-0000-000083060000}"/>
    <cellStyle name="Prozent 8 4 6" xfId="1668" xr:uid="{00000000-0005-0000-0000-000084060000}"/>
    <cellStyle name="Prozent 8 5" xfId="1669" xr:uid="{00000000-0005-0000-0000-000085060000}"/>
    <cellStyle name="Prozent 8 5 2" xfId="1670" xr:uid="{00000000-0005-0000-0000-000086060000}"/>
    <cellStyle name="Prozent 8 6" xfId="1671" xr:uid="{00000000-0005-0000-0000-000087060000}"/>
    <cellStyle name="Prozent 8 7" xfId="1672" xr:uid="{00000000-0005-0000-0000-000088060000}"/>
    <cellStyle name="Prozent 8 8" xfId="1673" xr:uid="{00000000-0005-0000-0000-000089060000}"/>
    <cellStyle name="Prozent 8 9" xfId="1674" xr:uid="{00000000-0005-0000-0000-00008A060000}"/>
    <cellStyle name="Prozent 9" xfId="1675" xr:uid="{00000000-0005-0000-0000-00008B060000}"/>
    <cellStyle name="Prozent 9 2" xfId="1676" xr:uid="{00000000-0005-0000-0000-00008C060000}"/>
    <cellStyle name="Prozent 9 2 2" xfId="1677" xr:uid="{00000000-0005-0000-0000-00008D060000}"/>
    <cellStyle name="Prozent 9 2 3" xfId="1678" xr:uid="{00000000-0005-0000-0000-00008E060000}"/>
    <cellStyle name="Prozent 9 2 4" xfId="1679" xr:uid="{00000000-0005-0000-0000-00008F060000}"/>
    <cellStyle name="Prozent 9 3" xfId="1680" xr:uid="{00000000-0005-0000-0000-000090060000}"/>
    <cellStyle name="Prozent 9 3 2" xfId="1681" xr:uid="{00000000-0005-0000-0000-000091060000}"/>
    <cellStyle name="Prozent 9 3 3" xfId="1682" xr:uid="{00000000-0005-0000-0000-000092060000}"/>
    <cellStyle name="Prozent 9 3 4" xfId="1683" xr:uid="{00000000-0005-0000-0000-000093060000}"/>
    <cellStyle name="Prozent 9 4" xfId="1684" xr:uid="{00000000-0005-0000-0000-000094060000}"/>
    <cellStyle name="Prozent 9 5" xfId="1685" xr:uid="{00000000-0005-0000-0000-000095060000}"/>
    <cellStyle name="Prozent 9 6" xfId="1686" xr:uid="{00000000-0005-0000-0000-000096060000}"/>
    <cellStyle name="Prozent 9 7" xfId="1687" xr:uid="{00000000-0005-0000-0000-000097060000}"/>
    <cellStyle name="Prozent 9 8" xfId="1688" xr:uid="{00000000-0005-0000-0000-000098060000}"/>
    <cellStyle name="Prozent 9 9" xfId="1689" xr:uid="{00000000-0005-0000-0000-000099060000}"/>
    <cellStyle name="row" xfId="1690" xr:uid="{00000000-0005-0000-0000-00009A060000}"/>
    <cellStyle name="row 2" xfId="1691" xr:uid="{00000000-0005-0000-0000-00009B060000}"/>
    <cellStyle name="RowCodes" xfId="1692" xr:uid="{00000000-0005-0000-0000-00009C060000}"/>
    <cellStyle name="Row-Col Headings" xfId="1693" xr:uid="{00000000-0005-0000-0000-00009D060000}"/>
    <cellStyle name="RowTitles_CENTRAL_GOVT" xfId="1694" xr:uid="{00000000-0005-0000-0000-00009E060000}"/>
    <cellStyle name="RowTitles-Col2" xfId="1695" xr:uid="{00000000-0005-0000-0000-00009F060000}"/>
    <cellStyle name="RowTitles-Detail" xfId="1696" xr:uid="{00000000-0005-0000-0000-0000A0060000}"/>
    <cellStyle name="Schlecht" xfId="1697" builtinId="27" customBuiltin="1"/>
    <cellStyle name="Schlecht 2" xfId="1698" xr:uid="{00000000-0005-0000-0000-0000A2060000}"/>
    <cellStyle name="Schlecht 2 2" xfId="1699" xr:uid="{00000000-0005-0000-0000-0000A3060000}"/>
    <cellStyle name="Schlecht 2 2 2" xfId="1700" xr:uid="{00000000-0005-0000-0000-0000A4060000}"/>
    <cellStyle name="Schlecht 2 2 3" xfId="1701" xr:uid="{00000000-0005-0000-0000-0000A5060000}"/>
    <cellStyle name="Schlecht 2 3" xfId="1702" xr:uid="{00000000-0005-0000-0000-0000A6060000}"/>
    <cellStyle name="Schlecht 2 3 2" xfId="1703" xr:uid="{00000000-0005-0000-0000-0000A7060000}"/>
    <cellStyle name="Schlecht 2 4" xfId="1704" xr:uid="{00000000-0005-0000-0000-0000A8060000}"/>
    <cellStyle name="Schlecht 2 4 2" xfId="1705" xr:uid="{00000000-0005-0000-0000-0000A9060000}"/>
    <cellStyle name="Schlecht 2 5" xfId="1706" xr:uid="{00000000-0005-0000-0000-0000AA060000}"/>
    <cellStyle name="Schlecht 2 5 2" xfId="1707" xr:uid="{00000000-0005-0000-0000-0000AB060000}"/>
    <cellStyle name="Schlecht 2 6" xfId="1708" xr:uid="{00000000-0005-0000-0000-0000AC060000}"/>
    <cellStyle name="Schlecht 3" xfId="1709" xr:uid="{00000000-0005-0000-0000-0000AD060000}"/>
    <cellStyle name="Schlecht 3 2" xfId="1710" xr:uid="{00000000-0005-0000-0000-0000AE060000}"/>
    <cellStyle name="Schlecht 3 2 2" xfId="1711" xr:uid="{00000000-0005-0000-0000-0000AF060000}"/>
    <cellStyle name="Schlecht 3 3" xfId="1712" xr:uid="{00000000-0005-0000-0000-0000B0060000}"/>
    <cellStyle name="Schlecht 4" xfId="1713" xr:uid="{00000000-0005-0000-0000-0000B1060000}"/>
    <cellStyle name="SG SpaltenKopf" xfId="1714" xr:uid="{00000000-0005-0000-0000-0000B2060000}"/>
    <cellStyle name="SG sSpaltenKopf" xfId="1715" xr:uid="{00000000-0005-0000-0000-0000B3060000}"/>
    <cellStyle name="SG Titel" xfId="1716" xr:uid="{00000000-0005-0000-0000-0000B4060000}"/>
    <cellStyle name="Standard" xfId="0" builtinId="0"/>
    <cellStyle name="Standard 10" xfId="1717" xr:uid="{00000000-0005-0000-0000-0000B6060000}"/>
    <cellStyle name="Standard 10 2" xfId="1718" xr:uid="{00000000-0005-0000-0000-0000B7060000}"/>
    <cellStyle name="Standard 10 2 2" xfId="1719" xr:uid="{00000000-0005-0000-0000-0000B8060000}"/>
    <cellStyle name="Standard 10 2 3" xfId="1720" xr:uid="{00000000-0005-0000-0000-0000B9060000}"/>
    <cellStyle name="Standard 10 2 4" xfId="1721" xr:uid="{00000000-0005-0000-0000-0000BA060000}"/>
    <cellStyle name="Standard 10 3" xfId="1722" xr:uid="{00000000-0005-0000-0000-0000BB060000}"/>
    <cellStyle name="Standard 10 3 2" xfId="1723" xr:uid="{00000000-0005-0000-0000-0000BC060000}"/>
    <cellStyle name="Standard 10 4" xfId="1724" xr:uid="{00000000-0005-0000-0000-0000BD060000}"/>
    <cellStyle name="Standard 10 5" xfId="1725" xr:uid="{00000000-0005-0000-0000-0000BE060000}"/>
    <cellStyle name="Standard 10 6" xfId="1726" xr:uid="{00000000-0005-0000-0000-0000BF060000}"/>
    <cellStyle name="Standard 10 7" xfId="1727" xr:uid="{00000000-0005-0000-0000-0000C0060000}"/>
    <cellStyle name="Standard 10 8" xfId="1728" xr:uid="{00000000-0005-0000-0000-0000C1060000}"/>
    <cellStyle name="Standard 10 9" xfId="1729" xr:uid="{00000000-0005-0000-0000-0000C2060000}"/>
    <cellStyle name="Standard 11" xfId="1730" xr:uid="{00000000-0005-0000-0000-0000C3060000}"/>
    <cellStyle name="Standard 11 2" xfId="1731" xr:uid="{00000000-0005-0000-0000-0000C4060000}"/>
    <cellStyle name="Standard 11 2 2" xfId="1732" xr:uid="{00000000-0005-0000-0000-0000C5060000}"/>
    <cellStyle name="Standard 11 2 3" xfId="1733" xr:uid="{00000000-0005-0000-0000-0000C6060000}"/>
    <cellStyle name="Standard 11 2 4" xfId="1734" xr:uid="{00000000-0005-0000-0000-0000C7060000}"/>
    <cellStyle name="Standard 11 2 5" xfId="1735" xr:uid="{00000000-0005-0000-0000-0000C8060000}"/>
    <cellStyle name="Standard 11 3" xfId="1736" xr:uid="{00000000-0005-0000-0000-0000C9060000}"/>
    <cellStyle name="Standard 11 3 2" xfId="1737" xr:uid="{00000000-0005-0000-0000-0000CA060000}"/>
    <cellStyle name="Standard 11 3 3" xfId="1738" xr:uid="{00000000-0005-0000-0000-0000CB060000}"/>
    <cellStyle name="Standard 11 4" xfId="1739" xr:uid="{00000000-0005-0000-0000-0000CC060000}"/>
    <cellStyle name="Standard 11 4 2" xfId="1740" xr:uid="{00000000-0005-0000-0000-0000CD060000}"/>
    <cellStyle name="Standard 11 4 3" xfId="1741" xr:uid="{00000000-0005-0000-0000-0000CE060000}"/>
    <cellStyle name="Standard 11 5" xfId="1742" xr:uid="{00000000-0005-0000-0000-0000CF060000}"/>
    <cellStyle name="Standard 11 5 2" xfId="1743" xr:uid="{00000000-0005-0000-0000-0000D0060000}"/>
    <cellStyle name="Standard 11 6" xfId="1744" xr:uid="{00000000-0005-0000-0000-0000D1060000}"/>
    <cellStyle name="Standard 11 7" xfId="1745" xr:uid="{00000000-0005-0000-0000-0000D2060000}"/>
    <cellStyle name="Standard 11 8" xfId="1746" xr:uid="{00000000-0005-0000-0000-0000D3060000}"/>
    <cellStyle name="Standard 11 9" xfId="1747" xr:uid="{00000000-0005-0000-0000-0000D4060000}"/>
    <cellStyle name="Standard 12" xfId="1748" xr:uid="{00000000-0005-0000-0000-0000D5060000}"/>
    <cellStyle name="Standard 12 2" xfId="1749" xr:uid="{00000000-0005-0000-0000-0000D6060000}"/>
    <cellStyle name="Standard 12 2 2" xfId="1750" xr:uid="{00000000-0005-0000-0000-0000D7060000}"/>
    <cellStyle name="Standard 12 2 3" xfId="1751" xr:uid="{00000000-0005-0000-0000-0000D8060000}"/>
    <cellStyle name="Standard 12 2 4" xfId="1752" xr:uid="{00000000-0005-0000-0000-0000D9060000}"/>
    <cellStyle name="Standard 12 2 5" xfId="1753" xr:uid="{00000000-0005-0000-0000-0000DA060000}"/>
    <cellStyle name="Standard 12 3" xfId="1754" xr:uid="{00000000-0005-0000-0000-0000DB060000}"/>
    <cellStyle name="Standard 12 3 2" xfId="1755" xr:uid="{00000000-0005-0000-0000-0000DC060000}"/>
    <cellStyle name="Standard 12 4" xfId="1756" xr:uid="{00000000-0005-0000-0000-0000DD060000}"/>
    <cellStyle name="Standard 12 5" xfId="1757" xr:uid="{00000000-0005-0000-0000-0000DE060000}"/>
    <cellStyle name="Standard 12 6" xfId="1758" xr:uid="{00000000-0005-0000-0000-0000DF060000}"/>
    <cellStyle name="Standard 12 7" xfId="1759" xr:uid="{00000000-0005-0000-0000-0000E0060000}"/>
    <cellStyle name="Standard 12 8" xfId="1760" xr:uid="{00000000-0005-0000-0000-0000E1060000}"/>
    <cellStyle name="Standard 12 9" xfId="1761" xr:uid="{00000000-0005-0000-0000-0000E2060000}"/>
    <cellStyle name="Standard 13" xfId="1762" xr:uid="{00000000-0005-0000-0000-0000E3060000}"/>
    <cellStyle name="Standard 13 2" xfId="1763" xr:uid="{00000000-0005-0000-0000-0000E4060000}"/>
    <cellStyle name="Standard 13 2 2" xfId="1764" xr:uid="{00000000-0005-0000-0000-0000E5060000}"/>
    <cellStyle name="Standard 13 2 3" xfId="1765" xr:uid="{00000000-0005-0000-0000-0000E6060000}"/>
    <cellStyle name="Standard 13 3" xfId="1766" xr:uid="{00000000-0005-0000-0000-0000E7060000}"/>
    <cellStyle name="Standard 13 3 2" xfId="1767" xr:uid="{00000000-0005-0000-0000-0000E8060000}"/>
    <cellStyle name="Standard 13 4" xfId="1768" xr:uid="{00000000-0005-0000-0000-0000E9060000}"/>
    <cellStyle name="Standard 13 5" xfId="1769" xr:uid="{00000000-0005-0000-0000-0000EA060000}"/>
    <cellStyle name="Standard 13 6" xfId="1770" xr:uid="{00000000-0005-0000-0000-0000EB060000}"/>
    <cellStyle name="Standard 13 7" xfId="1771" xr:uid="{00000000-0005-0000-0000-0000EC060000}"/>
    <cellStyle name="Standard 14" xfId="1772" xr:uid="{00000000-0005-0000-0000-0000ED060000}"/>
    <cellStyle name="Standard 14 2" xfId="1773" xr:uid="{00000000-0005-0000-0000-0000EE060000}"/>
    <cellStyle name="Standard 14 2 2" xfId="1774" xr:uid="{00000000-0005-0000-0000-0000EF060000}"/>
    <cellStyle name="Standard 14 3" xfId="1775" xr:uid="{00000000-0005-0000-0000-0000F0060000}"/>
    <cellStyle name="Standard 14 4" xfId="1776" xr:uid="{00000000-0005-0000-0000-0000F1060000}"/>
    <cellStyle name="Standard 14 5" xfId="1777" xr:uid="{00000000-0005-0000-0000-0000F2060000}"/>
    <cellStyle name="Standard 15" xfId="1778" xr:uid="{00000000-0005-0000-0000-0000F3060000}"/>
    <cellStyle name="Standard 15 2" xfId="1779" xr:uid="{00000000-0005-0000-0000-0000F4060000}"/>
    <cellStyle name="Standard 15 3" xfId="1780" xr:uid="{00000000-0005-0000-0000-0000F5060000}"/>
    <cellStyle name="Standard 16" xfId="1781" xr:uid="{00000000-0005-0000-0000-0000F6060000}"/>
    <cellStyle name="Standard 2" xfId="1782" xr:uid="{00000000-0005-0000-0000-0000F7060000}"/>
    <cellStyle name="Standard 2 10" xfId="1783" xr:uid="{00000000-0005-0000-0000-0000F8060000}"/>
    <cellStyle name="Standard 2 10 2" xfId="1784" xr:uid="{00000000-0005-0000-0000-0000F9060000}"/>
    <cellStyle name="Standard 2 11" xfId="1785" xr:uid="{00000000-0005-0000-0000-0000FA060000}"/>
    <cellStyle name="Standard 2 2" xfId="1786" xr:uid="{00000000-0005-0000-0000-0000FB060000}"/>
    <cellStyle name="Standard 2 2 2" xfId="1787" xr:uid="{00000000-0005-0000-0000-0000FC060000}"/>
    <cellStyle name="Standard 2 2 2 2" xfId="1788" xr:uid="{00000000-0005-0000-0000-0000FD060000}"/>
    <cellStyle name="Standard 2 2 2 2 2" xfId="1789" xr:uid="{00000000-0005-0000-0000-0000FE060000}"/>
    <cellStyle name="Standard 2 2 2 2 3" xfId="1790" xr:uid="{00000000-0005-0000-0000-0000FF060000}"/>
    <cellStyle name="Standard 2 2 2 2 4" xfId="1791" xr:uid="{00000000-0005-0000-0000-000000070000}"/>
    <cellStyle name="Standard 2 2 2 2 5" xfId="1792" xr:uid="{00000000-0005-0000-0000-000001070000}"/>
    <cellStyle name="Standard 2 2 2 2 6" xfId="1793" xr:uid="{00000000-0005-0000-0000-000002070000}"/>
    <cellStyle name="Standard 2 2 2 3" xfId="1794" xr:uid="{00000000-0005-0000-0000-000003070000}"/>
    <cellStyle name="Standard 2 2 2 4" xfId="1795" xr:uid="{00000000-0005-0000-0000-000004070000}"/>
    <cellStyle name="Standard 2 2 2 5" xfId="1796" xr:uid="{00000000-0005-0000-0000-000005070000}"/>
    <cellStyle name="Standard 2 2 3" xfId="1797" xr:uid="{00000000-0005-0000-0000-000006070000}"/>
    <cellStyle name="Standard 2 2 3 2" xfId="1798" xr:uid="{00000000-0005-0000-0000-000007070000}"/>
    <cellStyle name="Standard 2 2 3 2 2" xfId="1799" xr:uid="{00000000-0005-0000-0000-000008070000}"/>
    <cellStyle name="Standard 2 2 4" xfId="1800" xr:uid="{00000000-0005-0000-0000-000009070000}"/>
    <cellStyle name="Standard 2 3" xfId="1801" xr:uid="{00000000-0005-0000-0000-00000A070000}"/>
    <cellStyle name="Standard 2 3 2" xfId="1802" xr:uid="{00000000-0005-0000-0000-00000B070000}"/>
    <cellStyle name="Standard 2 3 2 2" xfId="1803" xr:uid="{00000000-0005-0000-0000-00000C070000}"/>
    <cellStyle name="Standard 2 3 3" xfId="1804" xr:uid="{00000000-0005-0000-0000-00000D070000}"/>
    <cellStyle name="Standard 2 3 3 2" xfId="1805" xr:uid="{00000000-0005-0000-0000-00000E070000}"/>
    <cellStyle name="Standard 2 3 4" xfId="1806" xr:uid="{00000000-0005-0000-0000-00000F070000}"/>
    <cellStyle name="Standard 2 3 5" xfId="1807" xr:uid="{00000000-0005-0000-0000-000010070000}"/>
    <cellStyle name="Standard 2 4" xfId="1808" xr:uid="{00000000-0005-0000-0000-000011070000}"/>
    <cellStyle name="Standard 2 4 2" xfId="1809" xr:uid="{00000000-0005-0000-0000-000012070000}"/>
    <cellStyle name="Standard 2 4 2 2" xfId="1810" xr:uid="{00000000-0005-0000-0000-000013070000}"/>
    <cellStyle name="Standard 2 4 2 3" xfId="1811" xr:uid="{00000000-0005-0000-0000-000014070000}"/>
    <cellStyle name="Standard 2 4 3" xfId="1812" xr:uid="{00000000-0005-0000-0000-000015070000}"/>
    <cellStyle name="Standard 2 4 3 2" xfId="1813" xr:uid="{00000000-0005-0000-0000-000016070000}"/>
    <cellStyle name="Standard 2 4 4" xfId="1814" xr:uid="{00000000-0005-0000-0000-000017070000}"/>
    <cellStyle name="Standard 2 4 5" xfId="1815" xr:uid="{00000000-0005-0000-0000-000018070000}"/>
    <cellStyle name="Standard 2 4 6" xfId="1816" xr:uid="{00000000-0005-0000-0000-000019070000}"/>
    <cellStyle name="Standard 2 4 7" xfId="1817" xr:uid="{00000000-0005-0000-0000-00001A070000}"/>
    <cellStyle name="Standard 2 4 7 2" xfId="1818" xr:uid="{00000000-0005-0000-0000-00001B070000}"/>
    <cellStyle name="Standard 2 5" xfId="1819" xr:uid="{00000000-0005-0000-0000-00001C070000}"/>
    <cellStyle name="Standard 2 5 10" xfId="1820" xr:uid="{00000000-0005-0000-0000-00001D070000}"/>
    <cellStyle name="Standard 2 5 11" xfId="1821" xr:uid="{00000000-0005-0000-0000-00001E070000}"/>
    <cellStyle name="Standard 2 5 12" xfId="1822" xr:uid="{00000000-0005-0000-0000-00001F070000}"/>
    <cellStyle name="Standard 2 5 2" xfId="1823" xr:uid="{00000000-0005-0000-0000-000020070000}"/>
    <cellStyle name="Standard 2 5 2 2" xfId="1824" xr:uid="{00000000-0005-0000-0000-000021070000}"/>
    <cellStyle name="Standard 2 5 2 2 2" xfId="1825" xr:uid="{00000000-0005-0000-0000-000022070000}"/>
    <cellStyle name="Standard 2 5 2 2 3" xfId="1826" xr:uid="{00000000-0005-0000-0000-000023070000}"/>
    <cellStyle name="Standard 2 5 2 2 4" xfId="1827" xr:uid="{00000000-0005-0000-0000-000024070000}"/>
    <cellStyle name="Standard 2 5 2 3" xfId="1828" xr:uid="{00000000-0005-0000-0000-000025070000}"/>
    <cellStyle name="Standard 2 5 2 3 2" xfId="1829" xr:uid="{00000000-0005-0000-0000-000026070000}"/>
    <cellStyle name="Standard 2 5 2 4" xfId="1830" xr:uid="{00000000-0005-0000-0000-000027070000}"/>
    <cellStyle name="Standard 2 5 2 5" xfId="1831" xr:uid="{00000000-0005-0000-0000-000028070000}"/>
    <cellStyle name="Standard 2 5 2 6" xfId="1832" xr:uid="{00000000-0005-0000-0000-000029070000}"/>
    <cellStyle name="Standard 2 5 2 7" xfId="1833" xr:uid="{00000000-0005-0000-0000-00002A070000}"/>
    <cellStyle name="Standard 2 5 2 8" xfId="1834" xr:uid="{00000000-0005-0000-0000-00002B070000}"/>
    <cellStyle name="Standard 2 5 2 9" xfId="1835" xr:uid="{00000000-0005-0000-0000-00002C070000}"/>
    <cellStyle name="Standard 2 5 3" xfId="1836" xr:uid="{00000000-0005-0000-0000-00002D070000}"/>
    <cellStyle name="Standard 2 5 3 2" xfId="1837" xr:uid="{00000000-0005-0000-0000-00002E070000}"/>
    <cellStyle name="Standard 2 5 3 3" xfId="1838" xr:uid="{00000000-0005-0000-0000-00002F070000}"/>
    <cellStyle name="Standard 2 5 3 4" xfId="1839" xr:uid="{00000000-0005-0000-0000-000030070000}"/>
    <cellStyle name="Standard 2 5 3 5" xfId="1840" xr:uid="{00000000-0005-0000-0000-000031070000}"/>
    <cellStyle name="Standard 2 5 3 6" xfId="1841" xr:uid="{00000000-0005-0000-0000-000032070000}"/>
    <cellStyle name="Standard 2 5 3 7" xfId="1842" xr:uid="{00000000-0005-0000-0000-000033070000}"/>
    <cellStyle name="Standard 2 5 3 8" xfId="1843" xr:uid="{00000000-0005-0000-0000-000034070000}"/>
    <cellStyle name="Standard 2 5 4" xfId="1844" xr:uid="{00000000-0005-0000-0000-000035070000}"/>
    <cellStyle name="Standard 2 5 4 2" xfId="1845" xr:uid="{00000000-0005-0000-0000-000036070000}"/>
    <cellStyle name="Standard 2 5 4 3" xfId="1846" xr:uid="{00000000-0005-0000-0000-000037070000}"/>
    <cellStyle name="Standard 2 5 4 4" xfId="1847" xr:uid="{00000000-0005-0000-0000-000038070000}"/>
    <cellStyle name="Standard 2 5 4 5" xfId="1848" xr:uid="{00000000-0005-0000-0000-000039070000}"/>
    <cellStyle name="Standard 2 5 4 6" xfId="1849" xr:uid="{00000000-0005-0000-0000-00003A070000}"/>
    <cellStyle name="Standard 2 5 5" xfId="1850" xr:uid="{00000000-0005-0000-0000-00003B070000}"/>
    <cellStyle name="Standard 2 5 5 2" xfId="1851" xr:uid="{00000000-0005-0000-0000-00003C070000}"/>
    <cellStyle name="Standard 2 5 5 3" xfId="1852" xr:uid="{00000000-0005-0000-0000-00003D070000}"/>
    <cellStyle name="Standard 2 5 5 4" xfId="1853" xr:uid="{00000000-0005-0000-0000-00003E070000}"/>
    <cellStyle name="Standard 2 5 6" xfId="1854" xr:uid="{00000000-0005-0000-0000-00003F070000}"/>
    <cellStyle name="Standard 2 5 6 2" xfId="1855" xr:uid="{00000000-0005-0000-0000-000040070000}"/>
    <cellStyle name="Standard 2 5 7" xfId="1856" xr:uid="{00000000-0005-0000-0000-000041070000}"/>
    <cellStyle name="Standard 2 5 8" xfId="1857" xr:uid="{00000000-0005-0000-0000-000042070000}"/>
    <cellStyle name="Standard 2 5 9" xfId="1858" xr:uid="{00000000-0005-0000-0000-000043070000}"/>
    <cellStyle name="Standard 2 6" xfId="1859" xr:uid="{00000000-0005-0000-0000-000044070000}"/>
    <cellStyle name="Standard 2 6 2" xfId="1860" xr:uid="{00000000-0005-0000-0000-000045070000}"/>
    <cellStyle name="Standard 2 6 2 2" xfId="1861" xr:uid="{00000000-0005-0000-0000-000046070000}"/>
    <cellStyle name="Standard 2 6 2 2 2" xfId="1862" xr:uid="{00000000-0005-0000-0000-000047070000}"/>
    <cellStyle name="Standard 2 6 2 3" xfId="1863" xr:uid="{00000000-0005-0000-0000-000048070000}"/>
    <cellStyle name="Standard 2 6 2 4" xfId="1864" xr:uid="{00000000-0005-0000-0000-000049070000}"/>
    <cellStyle name="Standard 2 6 2 5" xfId="1865" xr:uid="{00000000-0005-0000-0000-00004A070000}"/>
    <cellStyle name="Standard 2 6 3" xfId="1866" xr:uid="{00000000-0005-0000-0000-00004B070000}"/>
    <cellStyle name="Standard 2 6 3 2" xfId="1867" xr:uid="{00000000-0005-0000-0000-00004C070000}"/>
    <cellStyle name="Standard 2 6 3 3" xfId="1868" xr:uid="{00000000-0005-0000-0000-00004D070000}"/>
    <cellStyle name="Standard 2 6 4" xfId="1869" xr:uid="{00000000-0005-0000-0000-00004E070000}"/>
    <cellStyle name="Standard 2 6 5" xfId="1870" xr:uid="{00000000-0005-0000-0000-00004F070000}"/>
    <cellStyle name="Standard 2 6 6" xfId="1871" xr:uid="{00000000-0005-0000-0000-000050070000}"/>
    <cellStyle name="Standard 2 6 7" xfId="1872" xr:uid="{00000000-0005-0000-0000-000051070000}"/>
    <cellStyle name="Standard 2 6 8" xfId="1873" xr:uid="{00000000-0005-0000-0000-000052070000}"/>
    <cellStyle name="Standard 2 6 9" xfId="1874" xr:uid="{00000000-0005-0000-0000-000053070000}"/>
    <cellStyle name="Standard 2 7" xfId="1875" xr:uid="{00000000-0005-0000-0000-000054070000}"/>
    <cellStyle name="Standard 2 7 2" xfId="1876" xr:uid="{00000000-0005-0000-0000-000055070000}"/>
    <cellStyle name="Standard 2 8" xfId="1877" xr:uid="{00000000-0005-0000-0000-000056070000}"/>
    <cellStyle name="Standard 2 9" xfId="1878" xr:uid="{00000000-0005-0000-0000-000057070000}"/>
    <cellStyle name="Standard 3" xfId="1879" xr:uid="{00000000-0005-0000-0000-000058070000}"/>
    <cellStyle name="Standard 3 10" xfId="1880" xr:uid="{00000000-0005-0000-0000-000059070000}"/>
    <cellStyle name="Standard 3 10 2" xfId="1881" xr:uid="{00000000-0005-0000-0000-00005A070000}"/>
    <cellStyle name="Standard 3 10 3" xfId="1882" xr:uid="{00000000-0005-0000-0000-00005B070000}"/>
    <cellStyle name="Standard 3 10 4" xfId="1883" xr:uid="{00000000-0005-0000-0000-00005C070000}"/>
    <cellStyle name="Standard 3 10 5" xfId="1884" xr:uid="{00000000-0005-0000-0000-00005D070000}"/>
    <cellStyle name="Standard 3 10 6" xfId="1885" xr:uid="{00000000-0005-0000-0000-00005E070000}"/>
    <cellStyle name="Standard 3 11" xfId="1886" xr:uid="{00000000-0005-0000-0000-00005F070000}"/>
    <cellStyle name="Standard 3 11 2" xfId="1887" xr:uid="{00000000-0005-0000-0000-000060070000}"/>
    <cellStyle name="Standard 3 11 2 2" xfId="1888" xr:uid="{00000000-0005-0000-0000-000061070000}"/>
    <cellStyle name="Standard 3 11 3" xfId="1889" xr:uid="{00000000-0005-0000-0000-000062070000}"/>
    <cellStyle name="Standard 3 11 4" xfId="1890" xr:uid="{00000000-0005-0000-0000-000063070000}"/>
    <cellStyle name="Standard 3 11 5" xfId="1891" xr:uid="{00000000-0005-0000-0000-000064070000}"/>
    <cellStyle name="Standard 3 12" xfId="1892" xr:uid="{00000000-0005-0000-0000-000065070000}"/>
    <cellStyle name="Standard 3 12 2" xfId="1893" xr:uid="{00000000-0005-0000-0000-000066070000}"/>
    <cellStyle name="Standard 3 12 3" xfId="1894" xr:uid="{00000000-0005-0000-0000-000067070000}"/>
    <cellStyle name="Standard 3 12 4" xfId="1895" xr:uid="{00000000-0005-0000-0000-000068070000}"/>
    <cellStyle name="Standard 3 13" xfId="1896" xr:uid="{00000000-0005-0000-0000-000069070000}"/>
    <cellStyle name="Standard 3 14" xfId="1897" xr:uid="{00000000-0005-0000-0000-00006A070000}"/>
    <cellStyle name="Standard 3 2" xfId="1898" xr:uid="{00000000-0005-0000-0000-00006B070000}"/>
    <cellStyle name="Standard 3 2 2" xfId="1899" xr:uid="{00000000-0005-0000-0000-00006C070000}"/>
    <cellStyle name="Standard 3 2 2 2" xfId="1900" xr:uid="{00000000-0005-0000-0000-00006D070000}"/>
    <cellStyle name="Standard 3 2 2 2 2" xfId="1901" xr:uid="{00000000-0005-0000-0000-00006E070000}"/>
    <cellStyle name="Standard 3 2 2 2 3" xfId="1902" xr:uid="{00000000-0005-0000-0000-00006F070000}"/>
    <cellStyle name="Standard 3 2 2 3" xfId="1903" xr:uid="{00000000-0005-0000-0000-000070070000}"/>
    <cellStyle name="Standard 3 2 2 4" xfId="1904" xr:uid="{00000000-0005-0000-0000-000071070000}"/>
    <cellStyle name="Standard 3 2 2 5" xfId="1905" xr:uid="{00000000-0005-0000-0000-000072070000}"/>
    <cellStyle name="Standard 3 2 3" xfId="1906" xr:uid="{00000000-0005-0000-0000-000073070000}"/>
    <cellStyle name="Standard 3 2 3 2" xfId="1907" xr:uid="{00000000-0005-0000-0000-000074070000}"/>
    <cellStyle name="Standard 3 2 4" xfId="1908" xr:uid="{00000000-0005-0000-0000-000075070000}"/>
    <cellStyle name="Standard 3 2 4 2" xfId="1909" xr:uid="{00000000-0005-0000-0000-000076070000}"/>
    <cellStyle name="Standard 3 2 4 3" xfId="1910" xr:uid="{00000000-0005-0000-0000-000077070000}"/>
    <cellStyle name="Standard 3 2 5" xfId="1911" xr:uid="{00000000-0005-0000-0000-000078070000}"/>
    <cellStyle name="Standard 3 3" xfId="1912" xr:uid="{00000000-0005-0000-0000-000079070000}"/>
    <cellStyle name="Standard 3 3 10" xfId="1913" xr:uid="{00000000-0005-0000-0000-00007A070000}"/>
    <cellStyle name="Standard 3 3 11" xfId="1914" xr:uid="{00000000-0005-0000-0000-00007B070000}"/>
    <cellStyle name="Standard 3 3 12" xfId="1915" xr:uid="{00000000-0005-0000-0000-00007C070000}"/>
    <cellStyle name="Standard 3 3 13" xfId="1916" xr:uid="{00000000-0005-0000-0000-00007D070000}"/>
    <cellStyle name="Standard 3 3 14" xfId="1917" xr:uid="{00000000-0005-0000-0000-00007E070000}"/>
    <cellStyle name="Standard 3 3 15" xfId="1918" xr:uid="{00000000-0005-0000-0000-00007F070000}"/>
    <cellStyle name="Standard 3 3 2" xfId="1919" xr:uid="{00000000-0005-0000-0000-000080070000}"/>
    <cellStyle name="Standard 3 3 2 10" xfId="1920" xr:uid="{00000000-0005-0000-0000-000081070000}"/>
    <cellStyle name="Standard 3 3 2 11" xfId="1921" xr:uid="{00000000-0005-0000-0000-000082070000}"/>
    <cellStyle name="Standard 3 3 2 12" xfId="1922" xr:uid="{00000000-0005-0000-0000-000083070000}"/>
    <cellStyle name="Standard 3 3 2 13" xfId="1923" xr:uid="{00000000-0005-0000-0000-000084070000}"/>
    <cellStyle name="Standard 3 3 2 2" xfId="1924" xr:uid="{00000000-0005-0000-0000-000085070000}"/>
    <cellStyle name="Standard 3 3 2 2 10" xfId="1925" xr:uid="{00000000-0005-0000-0000-000086070000}"/>
    <cellStyle name="Standard 3 3 2 2 11" xfId="1926" xr:uid="{00000000-0005-0000-0000-000087070000}"/>
    <cellStyle name="Standard 3 3 2 2 12" xfId="1927" xr:uid="{00000000-0005-0000-0000-000088070000}"/>
    <cellStyle name="Standard 3 3 2 2 2" xfId="1928" xr:uid="{00000000-0005-0000-0000-000089070000}"/>
    <cellStyle name="Standard 3 3 2 2 2 2" xfId="1929" xr:uid="{00000000-0005-0000-0000-00008A070000}"/>
    <cellStyle name="Standard 3 3 2 2 2 2 2" xfId="1930" xr:uid="{00000000-0005-0000-0000-00008B070000}"/>
    <cellStyle name="Standard 3 3 2 2 2 2 3" xfId="1931" xr:uid="{00000000-0005-0000-0000-00008C070000}"/>
    <cellStyle name="Standard 3 3 2 2 2 2 4" xfId="1932" xr:uid="{00000000-0005-0000-0000-00008D070000}"/>
    <cellStyle name="Standard 3 3 2 2 2 3" xfId="1933" xr:uid="{00000000-0005-0000-0000-00008E070000}"/>
    <cellStyle name="Standard 3 3 2 2 2 3 2" xfId="1934" xr:uid="{00000000-0005-0000-0000-00008F070000}"/>
    <cellStyle name="Standard 3 3 2 2 2 4" xfId="1935" xr:uid="{00000000-0005-0000-0000-000090070000}"/>
    <cellStyle name="Standard 3 3 2 2 2 5" xfId="1936" xr:uid="{00000000-0005-0000-0000-000091070000}"/>
    <cellStyle name="Standard 3 3 2 2 2 6" xfId="1937" xr:uid="{00000000-0005-0000-0000-000092070000}"/>
    <cellStyle name="Standard 3 3 2 2 2 7" xfId="1938" xr:uid="{00000000-0005-0000-0000-000093070000}"/>
    <cellStyle name="Standard 3 3 2 2 2 8" xfId="1939" xr:uid="{00000000-0005-0000-0000-000094070000}"/>
    <cellStyle name="Standard 3 3 2 2 2 9" xfId="1940" xr:uid="{00000000-0005-0000-0000-000095070000}"/>
    <cellStyle name="Standard 3 3 2 2 3" xfId="1941" xr:uid="{00000000-0005-0000-0000-000096070000}"/>
    <cellStyle name="Standard 3 3 2 2 3 2" xfId="1942" xr:uid="{00000000-0005-0000-0000-000097070000}"/>
    <cellStyle name="Standard 3 3 2 2 3 3" xfId="1943" xr:uid="{00000000-0005-0000-0000-000098070000}"/>
    <cellStyle name="Standard 3 3 2 2 3 4" xfId="1944" xr:uid="{00000000-0005-0000-0000-000099070000}"/>
    <cellStyle name="Standard 3 3 2 2 3 5" xfId="1945" xr:uid="{00000000-0005-0000-0000-00009A070000}"/>
    <cellStyle name="Standard 3 3 2 2 3 6" xfId="1946" xr:uid="{00000000-0005-0000-0000-00009B070000}"/>
    <cellStyle name="Standard 3 3 2 2 3 7" xfId="1947" xr:uid="{00000000-0005-0000-0000-00009C070000}"/>
    <cellStyle name="Standard 3 3 2 2 3 8" xfId="1948" xr:uid="{00000000-0005-0000-0000-00009D070000}"/>
    <cellStyle name="Standard 3 3 2 2 4" xfId="1949" xr:uid="{00000000-0005-0000-0000-00009E070000}"/>
    <cellStyle name="Standard 3 3 2 2 4 2" xfId="1950" xr:uid="{00000000-0005-0000-0000-00009F070000}"/>
    <cellStyle name="Standard 3 3 2 2 4 3" xfId="1951" xr:uid="{00000000-0005-0000-0000-0000A0070000}"/>
    <cellStyle name="Standard 3 3 2 2 4 4" xfId="1952" xr:uid="{00000000-0005-0000-0000-0000A1070000}"/>
    <cellStyle name="Standard 3 3 2 2 4 5" xfId="1953" xr:uid="{00000000-0005-0000-0000-0000A2070000}"/>
    <cellStyle name="Standard 3 3 2 2 4 6" xfId="1954" xr:uid="{00000000-0005-0000-0000-0000A3070000}"/>
    <cellStyle name="Standard 3 3 2 2 5" xfId="1955" xr:uid="{00000000-0005-0000-0000-0000A4070000}"/>
    <cellStyle name="Standard 3 3 2 2 5 2" xfId="1956" xr:uid="{00000000-0005-0000-0000-0000A5070000}"/>
    <cellStyle name="Standard 3 3 2 2 5 3" xfId="1957" xr:uid="{00000000-0005-0000-0000-0000A6070000}"/>
    <cellStyle name="Standard 3 3 2 2 5 4" xfId="1958" xr:uid="{00000000-0005-0000-0000-0000A7070000}"/>
    <cellStyle name="Standard 3 3 2 2 6" xfId="1959" xr:uid="{00000000-0005-0000-0000-0000A8070000}"/>
    <cellStyle name="Standard 3 3 2 2 6 2" xfId="1960" xr:uid="{00000000-0005-0000-0000-0000A9070000}"/>
    <cellStyle name="Standard 3 3 2 2 7" xfId="1961" xr:uid="{00000000-0005-0000-0000-0000AA070000}"/>
    <cellStyle name="Standard 3 3 2 2 8" xfId="1962" xr:uid="{00000000-0005-0000-0000-0000AB070000}"/>
    <cellStyle name="Standard 3 3 2 2 9" xfId="1963" xr:uid="{00000000-0005-0000-0000-0000AC070000}"/>
    <cellStyle name="Standard 3 3 2 3" xfId="1964" xr:uid="{00000000-0005-0000-0000-0000AD070000}"/>
    <cellStyle name="Standard 3 3 2 3 2" xfId="1965" xr:uid="{00000000-0005-0000-0000-0000AE070000}"/>
    <cellStyle name="Standard 3 3 2 3 2 2" xfId="1966" xr:uid="{00000000-0005-0000-0000-0000AF070000}"/>
    <cellStyle name="Standard 3 3 2 3 2 3" xfId="1967" xr:uid="{00000000-0005-0000-0000-0000B0070000}"/>
    <cellStyle name="Standard 3 3 2 3 2 4" xfId="1968" xr:uid="{00000000-0005-0000-0000-0000B1070000}"/>
    <cellStyle name="Standard 3 3 2 3 3" xfId="1969" xr:uid="{00000000-0005-0000-0000-0000B2070000}"/>
    <cellStyle name="Standard 3 3 2 3 3 2" xfId="1970" xr:uid="{00000000-0005-0000-0000-0000B3070000}"/>
    <cellStyle name="Standard 3 3 2 3 4" xfId="1971" xr:uid="{00000000-0005-0000-0000-0000B4070000}"/>
    <cellStyle name="Standard 3 3 2 3 5" xfId="1972" xr:uid="{00000000-0005-0000-0000-0000B5070000}"/>
    <cellStyle name="Standard 3 3 2 3 6" xfId="1973" xr:uid="{00000000-0005-0000-0000-0000B6070000}"/>
    <cellStyle name="Standard 3 3 2 3 7" xfId="1974" xr:uid="{00000000-0005-0000-0000-0000B7070000}"/>
    <cellStyle name="Standard 3 3 2 3 8" xfId="1975" xr:uid="{00000000-0005-0000-0000-0000B8070000}"/>
    <cellStyle name="Standard 3 3 2 3 9" xfId="1976" xr:uid="{00000000-0005-0000-0000-0000B9070000}"/>
    <cellStyle name="Standard 3 3 2 4" xfId="1977" xr:uid="{00000000-0005-0000-0000-0000BA070000}"/>
    <cellStyle name="Standard 3 3 2 4 2" xfId="1978" xr:uid="{00000000-0005-0000-0000-0000BB070000}"/>
    <cellStyle name="Standard 3 3 2 4 3" xfId="1979" xr:uid="{00000000-0005-0000-0000-0000BC070000}"/>
    <cellStyle name="Standard 3 3 2 4 4" xfId="1980" xr:uid="{00000000-0005-0000-0000-0000BD070000}"/>
    <cellStyle name="Standard 3 3 2 4 5" xfId="1981" xr:uid="{00000000-0005-0000-0000-0000BE070000}"/>
    <cellStyle name="Standard 3 3 2 4 6" xfId="1982" xr:uid="{00000000-0005-0000-0000-0000BF070000}"/>
    <cellStyle name="Standard 3 3 2 4 7" xfId="1983" xr:uid="{00000000-0005-0000-0000-0000C0070000}"/>
    <cellStyle name="Standard 3 3 2 5" xfId="1984" xr:uid="{00000000-0005-0000-0000-0000C1070000}"/>
    <cellStyle name="Standard 3 3 2 5 2" xfId="1985" xr:uid="{00000000-0005-0000-0000-0000C2070000}"/>
    <cellStyle name="Standard 3 3 2 5 3" xfId="1986" xr:uid="{00000000-0005-0000-0000-0000C3070000}"/>
    <cellStyle name="Standard 3 3 2 5 4" xfId="1987" xr:uid="{00000000-0005-0000-0000-0000C4070000}"/>
    <cellStyle name="Standard 3 3 2 5 5" xfId="1988" xr:uid="{00000000-0005-0000-0000-0000C5070000}"/>
    <cellStyle name="Standard 3 3 2 5 6" xfId="1989" xr:uid="{00000000-0005-0000-0000-0000C6070000}"/>
    <cellStyle name="Standard 3 3 2 5 7" xfId="1990" xr:uid="{00000000-0005-0000-0000-0000C7070000}"/>
    <cellStyle name="Standard 3 3 2 6" xfId="1991" xr:uid="{00000000-0005-0000-0000-0000C8070000}"/>
    <cellStyle name="Standard 3 3 2 6 2" xfId="1992" xr:uid="{00000000-0005-0000-0000-0000C9070000}"/>
    <cellStyle name="Standard 3 3 2 6 3" xfId="1993" xr:uid="{00000000-0005-0000-0000-0000CA070000}"/>
    <cellStyle name="Standard 3 3 2 6 4" xfId="1994" xr:uid="{00000000-0005-0000-0000-0000CB070000}"/>
    <cellStyle name="Standard 3 3 2 6 5" xfId="1995" xr:uid="{00000000-0005-0000-0000-0000CC070000}"/>
    <cellStyle name="Standard 3 3 2 6 6" xfId="1996" xr:uid="{00000000-0005-0000-0000-0000CD070000}"/>
    <cellStyle name="Standard 3 3 2 7" xfId="1997" xr:uid="{00000000-0005-0000-0000-0000CE070000}"/>
    <cellStyle name="Standard 3 3 2 7 2" xfId="1998" xr:uid="{00000000-0005-0000-0000-0000CF070000}"/>
    <cellStyle name="Standard 3 3 2 7 3" xfId="1999" xr:uid="{00000000-0005-0000-0000-0000D0070000}"/>
    <cellStyle name="Standard 3 3 2 7 4" xfId="2000" xr:uid="{00000000-0005-0000-0000-0000D1070000}"/>
    <cellStyle name="Standard 3 3 2 8" xfId="2001" xr:uid="{00000000-0005-0000-0000-0000D2070000}"/>
    <cellStyle name="Standard 3 3 2 9" xfId="2002" xr:uid="{00000000-0005-0000-0000-0000D3070000}"/>
    <cellStyle name="Standard 3 3 3" xfId="2003" xr:uid="{00000000-0005-0000-0000-0000D4070000}"/>
    <cellStyle name="Standard 3 3 3 10" xfId="2004" xr:uid="{00000000-0005-0000-0000-0000D5070000}"/>
    <cellStyle name="Standard 3 3 3 11" xfId="2005" xr:uid="{00000000-0005-0000-0000-0000D6070000}"/>
    <cellStyle name="Standard 3 3 3 12" xfId="2006" xr:uid="{00000000-0005-0000-0000-0000D7070000}"/>
    <cellStyle name="Standard 3 3 3 2" xfId="2007" xr:uid="{00000000-0005-0000-0000-0000D8070000}"/>
    <cellStyle name="Standard 3 3 3 2 2" xfId="2008" xr:uid="{00000000-0005-0000-0000-0000D9070000}"/>
    <cellStyle name="Standard 3 3 3 2 2 2" xfId="2009" xr:uid="{00000000-0005-0000-0000-0000DA070000}"/>
    <cellStyle name="Standard 3 3 3 2 2 3" xfId="2010" xr:uid="{00000000-0005-0000-0000-0000DB070000}"/>
    <cellStyle name="Standard 3 3 3 2 2 4" xfId="2011" xr:uid="{00000000-0005-0000-0000-0000DC070000}"/>
    <cellStyle name="Standard 3 3 3 2 3" xfId="2012" xr:uid="{00000000-0005-0000-0000-0000DD070000}"/>
    <cellStyle name="Standard 3 3 3 2 3 2" xfId="2013" xr:uid="{00000000-0005-0000-0000-0000DE070000}"/>
    <cellStyle name="Standard 3 3 3 2 4" xfId="2014" xr:uid="{00000000-0005-0000-0000-0000DF070000}"/>
    <cellStyle name="Standard 3 3 3 2 5" xfId="2015" xr:uid="{00000000-0005-0000-0000-0000E0070000}"/>
    <cellStyle name="Standard 3 3 3 2 6" xfId="2016" xr:uid="{00000000-0005-0000-0000-0000E1070000}"/>
    <cellStyle name="Standard 3 3 3 2 7" xfId="2017" xr:uid="{00000000-0005-0000-0000-0000E2070000}"/>
    <cellStyle name="Standard 3 3 3 2 8" xfId="2018" xr:uid="{00000000-0005-0000-0000-0000E3070000}"/>
    <cellStyle name="Standard 3 3 3 2 9" xfId="2019" xr:uid="{00000000-0005-0000-0000-0000E4070000}"/>
    <cellStyle name="Standard 3 3 3 3" xfId="2020" xr:uid="{00000000-0005-0000-0000-0000E5070000}"/>
    <cellStyle name="Standard 3 3 3 3 2" xfId="2021" xr:uid="{00000000-0005-0000-0000-0000E6070000}"/>
    <cellStyle name="Standard 3 3 3 3 3" xfId="2022" xr:uid="{00000000-0005-0000-0000-0000E7070000}"/>
    <cellStyle name="Standard 3 3 3 3 4" xfId="2023" xr:uid="{00000000-0005-0000-0000-0000E8070000}"/>
    <cellStyle name="Standard 3 3 3 3 5" xfId="2024" xr:uid="{00000000-0005-0000-0000-0000E9070000}"/>
    <cellStyle name="Standard 3 3 3 3 6" xfId="2025" xr:uid="{00000000-0005-0000-0000-0000EA070000}"/>
    <cellStyle name="Standard 3 3 3 3 7" xfId="2026" xr:uid="{00000000-0005-0000-0000-0000EB070000}"/>
    <cellStyle name="Standard 3 3 3 3 8" xfId="2027" xr:uid="{00000000-0005-0000-0000-0000EC070000}"/>
    <cellStyle name="Standard 3 3 3 4" xfId="2028" xr:uid="{00000000-0005-0000-0000-0000ED070000}"/>
    <cellStyle name="Standard 3 3 3 4 2" xfId="2029" xr:uid="{00000000-0005-0000-0000-0000EE070000}"/>
    <cellStyle name="Standard 3 3 3 4 3" xfId="2030" xr:uid="{00000000-0005-0000-0000-0000EF070000}"/>
    <cellStyle name="Standard 3 3 3 4 4" xfId="2031" xr:uid="{00000000-0005-0000-0000-0000F0070000}"/>
    <cellStyle name="Standard 3 3 3 4 5" xfId="2032" xr:uid="{00000000-0005-0000-0000-0000F1070000}"/>
    <cellStyle name="Standard 3 3 3 4 6" xfId="2033" xr:uid="{00000000-0005-0000-0000-0000F2070000}"/>
    <cellStyle name="Standard 3 3 3 5" xfId="2034" xr:uid="{00000000-0005-0000-0000-0000F3070000}"/>
    <cellStyle name="Standard 3 3 3 5 2" xfId="2035" xr:uid="{00000000-0005-0000-0000-0000F4070000}"/>
    <cellStyle name="Standard 3 3 3 5 3" xfId="2036" xr:uid="{00000000-0005-0000-0000-0000F5070000}"/>
    <cellStyle name="Standard 3 3 3 5 4" xfId="2037" xr:uid="{00000000-0005-0000-0000-0000F6070000}"/>
    <cellStyle name="Standard 3 3 3 6" xfId="2038" xr:uid="{00000000-0005-0000-0000-0000F7070000}"/>
    <cellStyle name="Standard 3 3 3 6 2" xfId="2039" xr:uid="{00000000-0005-0000-0000-0000F8070000}"/>
    <cellStyle name="Standard 3 3 3 7" xfId="2040" xr:uid="{00000000-0005-0000-0000-0000F9070000}"/>
    <cellStyle name="Standard 3 3 3 8" xfId="2041" xr:uid="{00000000-0005-0000-0000-0000FA070000}"/>
    <cellStyle name="Standard 3 3 3 9" xfId="2042" xr:uid="{00000000-0005-0000-0000-0000FB070000}"/>
    <cellStyle name="Standard 3 3 4" xfId="2043" xr:uid="{00000000-0005-0000-0000-0000FC070000}"/>
    <cellStyle name="Standard 3 3 5" xfId="2044" xr:uid="{00000000-0005-0000-0000-0000FD070000}"/>
    <cellStyle name="Standard 3 3 5 2" xfId="2045" xr:uid="{00000000-0005-0000-0000-0000FE070000}"/>
    <cellStyle name="Standard 3 3 5 2 2" xfId="2046" xr:uid="{00000000-0005-0000-0000-0000FF070000}"/>
    <cellStyle name="Standard 3 3 5 2 3" xfId="2047" xr:uid="{00000000-0005-0000-0000-000000080000}"/>
    <cellStyle name="Standard 3 3 5 2 4" xfId="2048" xr:uid="{00000000-0005-0000-0000-000001080000}"/>
    <cellStyle name="Standard 3 3 5 3" xfId="2049" xr:uid="{00000000-0005-0000-0000-000002080000}"/>
    <cellStyle name="Standard 3 3 5 3 2" xfId="2050" xr:uid="{00000000-0005-0000-0000-000003080000}"/>
    <cellStyle name="Standard 3 3 5 4" xfId="2051" xr:uid="{00000000-0005-0000-0000-000004080000}"/>
    <cellStyle name="Standard 3 3 5 5" xfId="2052" xr:uid="{00000000-0005-0000-0000-000005080000}"/>
    <cellStyle name="Standard 3 3 5 6" xfId="2053" xr:uid="{00000000-0005-0000-0000-000006080000}"/>
    <cellStyle name="Standard 3 3 5 7" xfId="2054" xr:uid="{00000000-0005-0000-0000-000007080000}"/>
    <cellStyle name="Standard 3 3 5 8" xfId="2055" xr:uid="{00000000-0005-0000-0000-000008080000}"/>
    <cellStyle name="Standard 3 3 5 9" xfId="2056" xr:uid="{00000000-0005-0000-0000-000009080000}"/>
    <cellStyle name="Standard 3 3 6" xfId="2057" xr:uid="{00000000-0005-0000-0000-00000A080000}"/>
    <cellStyle name="Standard 3 3 6 2" xfId="2058" xr:uid="{00000000-0005-0000-0000-00000B080000}"/>
    <cellStyle name="Standard 3 3 6 3" xfId="2059" xr:uid="{00000000-0005-0000-0000-00000C080000}"/>
    <cellStyle name="Standard 3 3 6 4" xfId="2060" xr:uid="{00000000-0005-0000-0000-00000D080000}"/>
    <cellStyle name="Standard 3 3 6 5" xfId="2061" xr:uid="{00000000-0005-0000-0000-00000E080000}"/>
    <cellStyle name="Standard 3 3 6 6" xfId="2062" xr:uid="{00000000-0005-0000-0000-00000F080000}"/>
    <cellStyle name="Standard 3 3 6 7" xfId="2063" xr:uid="{00000000-0005-0000-0000-000010080000}"/>
    <cellStyle name="Standard 3 3 7" xfId="2064" xr:uid="{00000000-0005-0000-0000-000011080000}"/>
    <cellStyle name="Standard 3 3 7 2" xfId="2065" xr:uid="{00000000-0005-0000-0000-000012080000}"/>
    <cellStyle name="Standard 3 3 7 3" xfId="2066" xr:uid="{00000000-0005-0000-0000-000013080000}"/>
    <cellStyle name="Standard 3 3 7 4" xfId="2067" xr:uid="{00000000-0005-0000-0000-000014080000}"/>
    <cellStyle name="Standard 3 3 7 5" xfId="2068" xr:uid="{00000000-0005-0000-0000-000015080000}"/>
    <cellStyle name="Standard 3 3 7 6" xfId="2069" xr:uid="{00000000-0005-0000-0000-000016080000}"/>
    <cellStyle name="Standard 3 3 8" xfId="2070" xr:uid="{00000000-0005-0000-0000-000017080000}"/>
    <cellStyle name="Standard 3 3 8 2" xfId="2071" xr:uid="{00000000-0005-0000-0000-000018080000}"/>
    <cellStyle name="Standard 3 3 8 3" xfId="2072" xr:uid="{00000000-0005-0000-0000-000019080000}"/>
    <cellStyle name="Standard 3 3 8 4" xfId="2073" xr:uid="{00000000-0005-0000-0000-00001A080000}"/>
    <cellStyle name="Standard 3 3 9" xfId="2074" xr:uid="{00000000-0005-0000-0000-00001B080000}"/>
    <cellStyle name="Standard 3 3 9 2" xfId="2075" xr:uid="{00000000-0005-0000-0000-00001C080000}"/>
    <cellStyle name="Standard 3 4" xfId="2076" xr:uid="{00000000-0005-0000-0000-00001D080000}"/>
    <cellStyle name="Standard 3 4 10" xfId="2077" xr:uid="{00000000-0005-0000-0000-00001E080000}"/>
    <cellStyle name="Standard 3 4 11" xfId="2078" xr:uid="{00000000-0005-0000-0000-00001F080000}"/>
    <cellStyle name="Standard 3 4 2" xfId="2079" xr:uid="{00000000-0005-0000-0000-000020080000}"/>
    <cellStyle name="Standard 3 4 2 2" xfId="2080" xr:uid="{00000000-0005-0000-0000-000021080000}"/>
    <cellStyle name="Standard 3 4 2 2 2" xfId="2081" xr:uid="{00000000-0005-0000-0000-000022080000}"/>
    <cellStyle name="Standard 3 4 2 2 3" xfId="2082" xr:uid="{00000000-0005-0000-0000-000023080000}"/>
    <cellStyle name="Standard 3 4 2 2 4" xfId="2083" xr:uid="{00000000-0005-0000-0000-000024080000}"/>
    <cellStyle name="Standard 3 4 2 2 5" xfId="2084" xr:uid="{00000000-0005-0000-0000-000025080000}"/>
    <cellStyle name="Standard 3 4 2 3" xfId="2085" xr:uid="{00000000-0005-0000-0000-000026080000}"/>
    <cellStyle name="Standard 3 4 2 3 2" xfId="2086" xr:uid="{00000000-0005-0000-0000-000027080000}"/>
    <cellStyle name="Standard 3 4 2 4" xfId="2087" xr:uid="{00000000-0005-0000-0000-000028080000}"/>
    <cellStyle name="Standard 3 4 2 5" xfId="2088" xr:uid="{00000000-0005-0000-0000-000029080000}"/>
    <cellStyle name="Standard 3 4 2 6" xfId="2089" xr:uid="{00000000-0005-0000-0000-00002A080000}"/>
    <cellStyle name="Standard 3 4 2 7" xfId="2090" xr:uid="{00000000-0005-0000-0000-00002B080000}"/>
    <cellStyle name="Standard 3 4 2 8" xfId="2091" xr:uid="{00000000-0005-0000-0000-00002C080000}"/>
    <cellStyle name="Standard 3 4 2 9" xfId="2092" xr:uid="{00000000-0005-0000-0000-00002D080000}"/>
    <cellStyle name="Standard 3 4 3" xfId="2093" xr:uid="{00000000-0005-0000-0000-00002E080000}"/>
    <cellStyle name="Standard 3 4 3 2" xfId="2094" xr:uid="{00000000-0005-0000-0000-00002F080000}"/>
    <cellStyle name="Standard 3 4 3 2 2" xfId="2095" xr:uid="{00000000-0005-0000-0000-000030080000}"/>
    <cellStyle name="Standard 3 4 3 3" xfId="2096" xr:uid="{00000000-0005-0000-0000-000031080000}"/>
    <cellStyle name="Standard 3 4 3 4" xfId="2097" xr:uid="{00000000-0005-0000-0000-000032080000}"/>
    <cellStyle name="Standard 3 4 3 5" xfId="2098" xr:uid="{00000000-0005-0000-0000-000033080000}"/>
    <cellStyle name="Standard 3 4 3 6" xfId="2099" xr:uid="{00000000-0005-0000-0000-000034080000}"/>
    <cellStyle name="Standard 3 4 4" xfId="2100" xr:uid="{00000000-0005-0000-0000-000035080000}"/>
    <cellStyle name="Standard 3 4 4 2" xfId="2101" xr:uid="{00000000-0005-0000-0000-000036080000}"/>
    <cellStyle name="Standard 3 4 4 3" xfId="2102" xr:uid="{00000000-0005-0000-0000-000037080000}"/>
    <cellStyle name="Standard 3 4 4 4" xfId="2103" xr:uid="{00000000-0005-0000-0000-000038080000}"/>
    <cellStyle name="Standard 3 4 4 5" xfId="2104" xr:uid="{00000000-0005-0000-0000-000039080000}"/>
    <cellStyle name="Standard 3 4 5" xfId="2105" xr:uid="{00000000-0005-0000-0000-00003A080000}"/>
    <cellStyle name="Standard 3 4 5 2" xfId="2106" xr:uid="{00000000-0005-0000-0000-00003B080000}"/>
    <cellStyle name="Standard 3 4 6" xfId="2107" xr:uid="{00000000-0005-0000-0000-00003C080000}"/>
    <cellStyle name="Standard 3 4 7" xfId="2108" xr:uid="{00000000-0005-0000-0000-00003D080000}"/>
    <cellStyle name="Standard 3 4 8" xfId="2109" xr:uid="{00000000-0005-0000-0000-00003E080000}"/>
    <cellStyle name="Standard 3 4 9" xfId="2110" xr:uid="{00000000-0005-0000-0000-00003F080000}"/>
    <cellStyle name="Standard 3 5" xfId="2111" xr:uid="{00000000-0005-0000-0000-000040080000}"/>
    <cellStyle name="Standard 3 5 10" xfId="2112" xr:uid="{00000000-0005-0000-0000-000041080000}"/>
    <cellStyle name="Standard 3 5 11" xfId="2113" xr:uid="{00000000-0005-0000-0000-000042080000}"/>
    <cellStyle name="Standard 3 5 2" xfId="2114" xr:uid="{00000000-0005-0000-0000-000043080000}"/>
    <cellStyle name="Standard 3 5 2 2" xfId="2115" xr:uid="{00000000-0005-0000-0000-000044080000}"/>
    <cellStyle name="Standard 3 5 2 2 2" xfId="2116" xr:uid="{00000000-0005-0000-0000-000045080000}"/>
    <cellStyle name="Standard 3 5 2 2 3" xfId="2117" xr:uid="{00000000-0005-0000-0000-000046080000}"/>
    <cellStyle name="Standard 3 5 2 2 4" xfId="2118" xr:uid="{00000000-0005-0000-0000-000047080000}"/>
    <cellStyle name="Standard 3 5 2 3" xfId="2119" xr:uid="{00000000-0005-0000-0000-000048080000}"/>
    <cellStyle name="Standard 3 5 2 3 2" xfId="2120" xr:uid="{00000000-0005-0000-0000-000049080000}"/>
    <cellStyle name="Standard 3 5 2 4" xfId="2121" xr:uid="{00000000-0005-0000-0000-00004A080000}"/>
    <cellStyle name="Standard 3 5 2 5" xfId="2122" xr:uid="{00000000-0005-0000-0000-00004B080000}"/>
    <cellStyle name="Standard 3 5 2 6" xfId="2123" xr:uid="{00000000-0005-0000-0000-00004C080000}"/>
    <cellStyle name="Standard 3 5 2 7" xfId="2124" xr:uid="{00000000-0005-0000-0000-00004D080000}"/>
    <cellStyle name="Standard 3 5 2 8" xfId="2125" xr:uid="{00000000-0005-0000-0000-00004E080000}"/>
    <cellStyle name="Standard 3 5 2 9" xfId="2126" xr:uid="{00000000-0005-0000-0000-00004F080000}"/>
    <cellStyle name="Standard 3 5 3" xfId="2127" xr:uid="{00000000-0005-0000-0000-000050080000}"/>
    <cellStyle name="Standard 3 5 3 2" xfId="2128" xr:uid="{00000000-0005-0000-0000-000051080000}"/>
    <cellStyle name="Standard 3 5 3 3" xfId="2129" xr:uid="{00000000-0005-0000-0000-000052080000}"/>
    <cellStyle name="Standard 3 5 3 4" xfId="2130" xr:uid="{00000000-0005-0000-0000-000053080000}"/>
    <cellStyle name="Standard 3 5 3 5" xfId="2131" xr:uid="{00000000-0005-0000-0000-000054080000}"/>
    <cellStyle name="Standard 3 5 3 6" xfId="2132" xr:uid="{00000000-0005-0000-0000-000055080000}"/>
    <cellStyle name="Standard 3 5 4" xfId="2133" xr:uid="{00000000-0005-0000-0000-000056080000}"/>
    <cellStyle name="Standard 3 5 4 2" xfId="2134" xr:uid="{00000000-0005-0000-0000-000057080000}"/>
    <cellStyle name="Standard 3 5 4 3" xfId="2135" xr:uid="{00000000-0005-0000-0000-000058080000}"/>
    <cellStyle name="Standard 3 5 4 4" xfId="2136" xr:uid="{00000000-0005-0000-0000-000059080000}"/>
    <cellStyle name="Standard 3 5 5" xfId="2137" xr:uid="{00000000-0005-0000-0000-00005A080000}"/>
    <cellStyle name="Standard 3 5 5 2" xfId="2138" xr:uid="{00000000-0005-0000-0000-00005B080000}"/>
    <cellStyle name="Standard 3 5 6" xfId="2139" xr:uid="{00000000-0005-0000-0000-00005C080000}"/>
    <cellStyle name="Standard 3 5 7" xfId="2140" xr:uid="{00000000-0005-0000-0000-00005D080000}"/>
    <cellStyle name="Standard 3 5 8" xfId="2141" xr:uid="{00000000-0005-0000-0000-00005E080000}"/>
    <cellStyle name="Standard 3 5 9" xfId="2142" xr:uid="{00000000-0005-0000-0000-00005F080000}"/>
    <cellStyle name="Standard 3 6" xfId="2143" xr:uid="{00000000-0005-0000-0000-000060080000}"/>
    <cellStyle name="Standard 3 6 2" xfId="2144" xr:uid="{00000000-0005-0000-0000-000061080000}"/>
    <cellStyle name="Standard 3 7" xfId="2145" xr:uid="{00000000-0005-0000-0000-000062080000}"/>
    <cellStyle name="Standard 3 7 2" xfId="2146" xr:uid="{00000000-0005-0000-0000-000063080000}"/>
    <cellStyle name="Standard 3 7 2 2" xfId="2147" xr:uid="{00000000-0005-0000-0000-000064080000}"/>
    <cellStyle name="Standard 3 7 2 3" xfId="2148" xr:uid="{00000000-0005-0000-0000-000065080000}"/>
    <cellStyle name="Standard 3 7 2 4" xfId="2149" xr:uid="{00000000-0005-0000-0000-000066080000}"/>
    <cellStyle name="Standard 3 7 2 5" xfId="2150" xr:uid="{00000000-0005-0000-0000-000067080000}"/>
    <cellStyle name="Standard 3 7 3" xfId="2151" xr:uid="{00000000-0005-0000-0000-000068080000}"/>
    <cellStyle name="Standard 3 7 3 2" xfId="2152" xr:uid="{00000000-0005-0000-0000-000069080000}"/>
    <cellStyle name="Standard 3 7 4" xfId="2153" xr:uid="{00000000-0005-0000-0000-00006A080000}"/>
    <cellStyle name="Standard 3 7 5" xfId="2154" xr:uid="{00000000-0005-0000-0000-00006B080000}"/>
    <cellStyle name="Standard 3 7 6" xfId="2155" xr:uid="{00000000-0005-0000-0000-00006C080000}"/>
    <cellStyle name="Standard 3 7 7" xfId="2156" xr:uid="{00000000-0005-0000-0000-00006D080000}"/>
    <cellStyle name="Standard 3 7 8" xfId="2157" xr:uid="{00000000-0005-0000-0000-00006E080000}"/>
    <cellStyle name="Standard 3 7 9" xfId="2158" xr:uid="{00000000-0005-0000-0000-00006F080000}"/>
    <cellStyle name="Standard 3 8" xfId="2159" xr:uid="{00000000-0005-0000-0000-000070080000}"/>
    <cellStyle name="Standard 3 8 2" xfId="2160" xr:uid="{00000000-0005-0000-0000-000071080000}"/>
    <cellStyle name="Standard 3 8 2 2" xfId="2161" xr:uid="{00000000-0005-0000-0000-000072080000}"/>
    <cellStyle name="Standard 3 8 2 3" xfId="2162" xr:uid="{00000000-0005-0000-0000-000073080000}"/>
    <cellStyle name="Standard 3 8 3" xfId="2163" xr:uid="{00000000-0005-0000-0000-000074080000}"/>
    <cellStyle name="Standard 3 8 3 2" xfId="2164" xr:uid="{00000000-0005-0000-0000-000075080000}"/>
    <cellStyle name="Standard 3 8 4" xfId="2165" xr:uid="{00000000-0005-0000-0000-000076080000}"/>
    <cellStyle name="Standard 3 8 5" xfId="2166" xr:uid="{00000000-0005-0000-0000-000077080000}"/>
    <cellStyle name="Standard 3 8 6" xfId="2167" xr:uid="{00000000-0005-0000-0000-000078080000}"/>
    <cellStyle name="Standard 3 8 7" xfId="2168" xr:uid="{00000000-0005-0000-0000-000079080000}"/>
    <cellStyle name="Standard 3 8 8" xfId="2169" xr:uid="{00000000-0005-0000-0000-00007A080000}"/>
    <cellStyle name="Standard 3 8 9" xfId="2170" xr:uid="{00000000-0005-0000-0000-00007B080000}"/>
    <cellStyle name="Standard 3 9" xfId="2171" xr:uid="{00000000-0005-0000-0000-00007C080000}"/>
    <cellStyle name="Standard 3 9 2" xfId="2172" xr:uid="{00000000-0005-0000-0000-00007D080000}"/>
    <cellStyle name="Standard 3 9 2 2" xfId="2173" xr:uid="{00000000-0005-0000-0000-00007E080000}"/>
    <cellStyle name="Standard 3 9 3" xfId="2174" xr:uid="{00000000-0005-0000-0000-00007F080000}"/>
    <cellStyle name="Standard 3 9 4" xfId="2175" xr:uid="{00000000-0005-0000-0000-000080080000}"/>
    <cellStyle name="Standard 3 9 5" xfId="2176" xr:uid="{00000000-0005-0000-0000-000081080000}"/>
    <cellStyle name="Standard 3 9 6" xfId="2177" xr:uid="{00000000-0005-0000-0000-000082080000}"/>
    <cellStyle name="Standard 3 9 7" xfId="2178" xr:uid="{00000000-0005-0000-0000-000083080000}"/>
    <cellStyle name="Standard 4" xfId="2179" xr:uid="{00000000-0005-0000-0000-000084080000}"/>
    <cellStyle name="Standard 4 10" xfId="2180" xr:uid="{00000000-0005-0000-0000-000085080000}"/>
    <cellStyle name="Standard 4 10 2" xfId="2181" xr:uid="{00000000-0005-0000-0000-000086080000}"/>
    <cellStyle name="Standard 4 11" xfId="2182" xr:uid="{00000000-0005-0000-0000-000087080000}"/>
    <cellStyle name="Standard 4 12" xfId="2183" xr:uid="{00000000-0005-0000-0000-000088080000}"/>
    <cellStyle name="Standard 4 13" xfId="2184" xr:uid="{00000000-0005-0000-0000-000089080000}"/>
    <cellStyle name="Standard 4 14" xfId="2185" xr:uid="{00000000-0005-0000-0000-00008A080000}"/>
    <cellStyle name="Standard 4 15" xfId="2186" xr:uid="{00000000-0005-0000-0000-00008B080000}"/>
    <cellStyle name="Standard 4 16" xfId="2187" xr:uid="{00000000-0005-0000-0000-00008C080000}"/>
    <cellStyle name="Standard 4 17" xfId="2188" xr:uid="{00000000-0005-0000-0000-00008D080000}"/>
    <cellStyle name="Standard 4 2" xfId="2189" xr:uid="{00000000-0005-0000-0000-00008E080000}"/>
    <cellStyle name="Standard 4 2 2" xfId="2190" xr:uid="{00000000-0005-0000-0000-00008F080000}"/>
    <cellStyle name="Standard 4 2 2 2" xfId="2191" xr:uid="{00000000-0005-0000-0000-000090080000}"/>
    <cellStyle name="Standard 4 2 2 2 2" xfId="2192" xr:uid="{00000000-0005-0000-0000-000091080000}"/>
    <cellStyle name="Standard 4 2 2 3" xfId="2193" xr:uid="{00000000-0005-0000-0000-000092080000}"/>
    <cellStyle name="Standard 4 2 3" xfId="2194" xr:uid="{00000000-0005-0000-0000-000093080000}"/>
    <cellStyle name="Standard 4 2 4" xfId="2195" xr:uid="{00000000-0005-0000-0000-000094080000}"/>
    <cellStyle name="Standard 4 2 4 2" xfId="2196" xr:uid="{00000000-0005-0000-0000-000095080000}"/>
    <cellStyle name="Standard 4 3" xfId="2197" xr:uid="{00000000-0005-0000-0000-000096080000}"/>
    <cellStyle name="Standard 4 3 10" xfId="2198" xr:uid="{00000000-0005-0000-0000-000097080000}"/>
    <cellStyle name="Standard 4 3 11" xfId="2199" xr:uid="{00000000-0005-0000-0000-000098080000}"/>
    <cellStyle name="Standard 4 3 12" xfId="2200" xr:uid="{00000000-0005-0000-0000-000099080000}"/>
    <cellStyle name="Standard 4 3 13" xfId="2201" xr:uid="{00000000-0005-0000-0000-00009A080000}"/>
    <cellStyle name="Standard 4 3 14" xfId="2202" xr:uid="{00000000-0005-0000-0000-00009B080000}"/>
    <cellStyle name="Standard 4 3 2" xfId="2203" xr:uid="{00000000-0005-0000-0000-00009C080000}"/>
    <cellStyle name="Standard 4 3 2 10" xfId="2204" xr:uid="{00000000-0005-0000-0000-00009D080000}"/>
    <cellStyle name="Standard 4 3 2 11" xfId="2205" xr:uid="{00000000-0005-0000-0000-00009E080000}"/>
    <cellStyle name="Standard 4 3 2 12" xfId="2206" xr:uid="{00000000-0005-0000-0000-00009F080000}"/>
    <cellStyle name="Standard 4 3 2 2" xfId="2207" xr:uid="{00000000-0005-0000-0000-0000A0080000}"/>
    <cellStyle name="Standard 4 3 2 2 2" xfId="2208" xr:uid="{00000000-0005-0000-0000-0000A1080000}"/>
    <cellStyle name="Standard 4 3 2 2 2 2" xfId="2209" xr:uid="{00000000-0005-0000-0000-0000A2080000}"/>
    <cellStyle name="Standard 4 3 2 2 2 3" xfId="2210" xr:uid="{00000000-0005-0000-0000-0000A3080000}"/>
    <cellStyle name="Standard 4 3 2 2 2 4" xfId="2211" xr:uid="{00000000-0005-0000-0000-0000A4080000}"/>
    <cellStyle name="Standard 4 3 2 2 3" xfId="2212" xr:uid="{00000000-0005-0000-0000-0000A5080000}"/>
    <cellStyle name="Standard 4 3 2 2 3 2" xfId="2213" xr:uid="{00000000-0005-0000-0000-0000A6080000}"/>
    <cellStyle name="Standard 4 3 2 2 4" xfId="2214" xr:uid="{00000000-0005-0000-0000-0000A7080000}"/>
    <cellStyle name="Standard 4 3 2 2 5" xfId="2215" xr:uid="{00000000-0005-0000-0000-0000A8080000}"/>
    <cellStyle name="Standard 4 3 2 2 6" xfId="2216" xr:uid="{00000000-0005-0000-0000-0000A9080000}"/>
    <cellStyle name="Standard 4 3 2 2 7" xfId="2217" xr:uid="{00000000-0005-0000-0000-0000AA080000}"/>
    <cellStyle name="Standard 4 3 2 2 8" xfId="2218" xr:uid="{00000000-0005-0000-0000-0000AB080000}"/>
    <cellStyle name="Standard 4 3 2 2 9" xfId="2219" xr:uid="{00000000-0005-0000-0000-0000AC080000}"/>
    <cellStyle name="Standard 4 3 2 3" xfId="2220" xr:uid="{00000000-0005-0000-0000-0000AD080000}"/>
    <cellStyle name="Standard 4 3 2 3 2" xfId="2221" xr:uid="{00000000-0005-0000-0000-0000AE080000}"/>
    <cellStyle name="Standard 4 3 2 3 3" xfId="2222" xr:uid="{00000000-0005-0000-0000-0000AF080000}"/>
    <cellStyle name="Standard 4 3 2 3 4" xfId="2223" xr:uid="{00000000-0005-0000-0000-0000B0080000}"/>
    <cellStyle name="Standard 4 3 2 3 5" xfId="2224" xr:uid="{00000000-0005-0000-0000-0000B1080000}"/>
    <cellStyle name="Standard 4 3 2 3 6" xfId="2225" xr:uid="{00000000-0005-0000-0000-0000B2080000}"/>
    <cellStyle name="Standard 4 3 2 3 7" xfId="2226" xr:uid="{00000000-0005-0000-0000-0000B3080000}"/>
    <cellStyle name="Standard 4 3 2 3 8" xfId="2227" xr:uid="{00000000-0005-0000-0000-0000B4080000}"/>
    <cellStyle name="Standard 4 3 2 4" xfId="2228" xr:uid="{00000000-0005-0000-0000-0000B5080000}"/>
    <cellStyle name="Standard 4 3 2 4 2" xfId="2229" xr:uid="{00000000-0005-0000-0000-0000B6080000}"/>
    <cellStyle name="Standard 4 3 2 4 3" xfId="2230" xr:uid="{00000000-0005-0000-0000-0000B7080000}"/>
    <cellStyle name="Standard 4 3 2 4 4" xfId="2231" xr:uid="{00000000-0005-0000-0000-0000B8080000}"/>
    <cellStyle name="Standard 4 3 2 4 5" xfId="2232" xr:uid="{00000000-0005-0000-0000-0000B9080000}"/>
    <cellStyle name="Standard 4 3 2 4 6" xfId="2233" xr:uid="{00000000-0005-0000-0000-0000BA080000}"/>
    <cellStyle name="Standard 4 3 2 5" xfId="2234" xr:uid="{00000000-0005-0000-0000-0000BB080000}"/>
    <cellStyle name="Standard 4 3 2 5 2" xfId="2235" xr:uid="{00000000-0005-0000-0000-0000BC080000}"/>
    <cellStyle name="Standard 4 3 2 5 3" xfId="2236" xr:uid="{00000000-0005-0000-0000-0000BD080000}"/>
    <cellStyle name="Standard 4 3 2 5 4" xfId="2237" xr:uid="{00000000-0005-0000-0000-0000BE080000}"/>
    <cellStyle name="Standard 4 3 2 6" xfId="2238" xr:uid="{00000000-0005-0000-0000-0000BF080000}"/>
    <cellStyle name="Standard 4 3 2 6 2" xfId="2239" xr:uid="{00000000-0005-0000-0000-0000C0080000}"/>
    <cellStyle name="Standard 4 3 2 7" xfId="2240" xr:uid="{00000000-0005-0000-0000-0000C1080000}"/>
    <cellStyle name="Standard 4 3 2 8" xfId="2241" xr:uid="{00000000-0005-0000-0000-0000C2080000}"/>
    <cellStyle name="Standard 4 3 2 9" xfId="2242" xr:uid="{00000000-0005-0000-0000-0000C3080000}"/>
    <cellStyle name="Standard 4 3 3" xfId="2243" xr:uid="{00000000-0005-0000-0000-0000C4080000}"/>
    <cellStyle name="Standard 4 3 3 2" xfId="2244" xr:uid="{00000000-0005-0000-0000-0000C5080000}"/>
    <cellStyle name="Standard 4 3 3 2 2" xfId="2245" xr:uid="{00000000-0005-0000-0000-0000C6080000}"/>
    <cellStyle name="Standard 4 3 3 2 3" xfId="2246" xr:uid="{00000000-0005-0000-0000-0000C7080000}"/>
    <cellStyle name="Standard 4 3 3 2 4" xfId="2247" xr:uid="{00000000-0005-0000-0000-0000C8080000}"/>
    <cellStyle name="Standard 4 3 3 3" xfId="2248" xr:uid="{00000000-0005-0000-0000-0000C9080000}"/>
    <cellStyle name="Standard 4 3 3 3 2" xfId="2249" xr:uid="{00000000-0005-0000-0000-0000CA080000}"/>
    <cellStyle name="Standard 4 3 3 4" xfId="2250" xr:uid="{00000000-0005-0000-0000-0000CB080000}"/>
    <cellStyle name="Standard 4 3 3 5" xfId="2251" xr:uid="{00000000-0005-0000-0000-0000CC080000}"/>
    <cellStyle name="Standard 4 3 3 6" xfId="2252" xr:uid="{00000000-0005-0000-0000-0000CD080000}"/>
    <cellStyle name="Standard 4 3 3 7" xfId="2253" xr:uid="{00000000-0005-0000-0000-0000CE080000}"/>
    <cellStyle name="Standard 4 3 3 8" xfId="2254" xr:uid="{00000000-0005-0000-0000-0000CF080000}"/>
    <cellStyle name="Standard 4 3 3 9" xfId="2255" xr:uid="{00000000-0005-0000-0000-0000D0080000}"/>
    <cellStyle name="Standard 4 3 4" xfId="2256" xr:uid="{00000000-0005-0000-0000-0000D1080000}"/>
    <cellStyle name="Standard 4 3 4 2" xfId="2257" xr:uid="{00000000-0005-0000-0000-0000D2080000}"/>
    <cellStyle name="Standard 4 3 4 3" xfId="2258" xr:uid="{00000000-0005-0000-0000-0000D3080000}"/>
    <cellStyle name="Standard 4 3 4 4" xfId="2259" xr:uid="{00000000-0005-0000-0000-0000D4080000}"/>
    <cellStyle name="Standard 4 3 4 5" xfId="2260" xr:uid="{00000000-0005-0000-0000-0000D5080000}"/>
    <cellStyle name="Standard 4 3 4 6" xfId="2261" xr:uid="{00000000-0005-0000-0000-0000D6080000}"/>
    <cellStyle name="Standard 4 3 4 7" xfId="2262" xr:uid="{00000000-0005-0000-0000-0000D7080000}"/>
    <cellStyle name="Standard 4 3 5" xfId="2263" xr:uid="{00000000-0005-0000-0000-0000D8080000}"/>
    <cellStyle name="Standard 4 3 5 2" xfId="2264" xr:uid="{00000000-0005-0000-0000-0000D9080000}"/>
    <cellStyle name="Standard 4 3 5 3" xfId="2265" xr:uid="{00000000-0005-0000-0000-0000DA080000}"/>
    <cellStyle name="Standard 4 3 6" xfId="2266" xr:uid="{00000000-0005-0000-0000-0000DB080000}"/>
    <cellStyle name="Standard 4 3 6 2" xfId="2267" xr:uid="{00000000-0005-0000-0000-0000DC080000}"/>
    <cellStyle name="Standard 4 3 6 3" xfId="2268" xr:uid="{00000000-0005-0000-0000-0000DD080000}"/>
    <cellStyle name="Standard 4 3 6 4" xfId="2269" xr:uid="{00000000-0005-0000-0000-0000DE080000}"/>
    <cellStyle name="Standard 4 3 6 5" xfId="2270" xr:uid="{00000000-0005-0000-0000-0000DF080000}"/>
    <cellStyle name="Standard 4 3 6 6" xfId="2271" xr:uid="{00000000-0005-0000-0000-0000E0080000}"/>
    <cellStyle name="Standard 4 3 6 7" xfId="2272" xr:uid="{00000000-0005-0000-0000-0000E1080000}"/>
    <cellStyle name="Standard 4 3 7" xfId="2273" xr:uid="{00000000-0005-0000-0000-0000E2080000}"/>
    <cellStyle name="Standard 4 3 7 2" xfId="2274" xr:uid="{00000000-0005-0000-0000-0000E3080000}"/>
    <cellStyle name="Standard 4 3 7 3" xfId="2275" xr:uid="{00000000-0005-0000-0000-0000E4080000}"/>
    <cellStyle name="Standard 4 3 7 4" xfId="2276" xr:uid="{00000000-0005-0000-0000-0000E5080000}"/>
    <cellStyle name="Standard 4 3 8" xfId="2277" xr:uid="{00000000-0005-0000-0000-0000E6080000}"/>
    <cellStyle name="Standard 4 3 8 2" xfId="2278" xr:uid="{00000000-0005-0000-0000-0000E7080000}"/>
    <cellStyle name="Standard 4 3 9" xfId="2279" xr:uid="{00000000-0005-0000-0000-0000E8080000}"/>
    <cellStyle name="Standard 4 4" xfId="2280" xr:uid="{00000000-0005-0000-0000-0000E9080000}"/>
    <cellStyle name="Standard 4 4 10" xfId="2281" xr:uid="{00000000-0005-0000-0000-0000EA080000}"/>
    <cellStyle name="Standard 4 4 11" xfId="2282" xr:uid="{00000000-0005-0000-0000-0000EB080000}"/>
    <cellStyle name="Standard 4 4 12" xfId="2283" xr:uid="{00000000-0005-0000-0000-0000EC080000}"/>
    <cellStyle name="Standard 4 4 2" xfId="2284" xr:uid="{00000000-0005-0000-0000-0000ED080000}"/>
    <cellStyle name="Standard 4 4 2 2" xfId="2285" xr:uid="{00000000-0005-0000-0000-0000EE080000}"/>
    <cellStyle name="Standard 4 4 2 2 2" xfId="2286" xr:uid="{00000000-0005-0000-0000-0000EF080000}"/>
    <cellStyle name="Standard 4 4 2 2 3" xfId="2287" xr:uid="{00000000-0005-0000-0000-0000F0080000}"/>
    <cellStyle name="Standard 4 4 2 2 4" xfId="2288" xr:uid="{00000000-0005-0000-0000-0000F1080000}"/>
    <cellStyle name="Standard 4 4 2 3" xfId="2289" xr:uid="{00000000-0005-0000-0000-0000F2080000}"/>
    <cellStyle name="Standard 4 4 2 3 2" xfId="2290" xr:uid="{00000000-0005-0000-0000-0000F3080000}"/>
    <cellStyle name="Standard 4 4 2 4" xfId="2291" xr:uid="{00000000-0005-0000-0000-0000F4080000}"/>
    <cellStyle name="Standard 4 4 2 5" xfId="2292" xr:uid="{00000000-0005-0000-0000-0000F5080000}"/>
    <cellStyle name="Standard 4 4 2 6" xfId="2293" xr:uid="{00000000-0005-0000-0000-0000F6080000}"/>
    <cellStyle name="Standard 4 4 2 7" xfId="2294" xr:uid="{00000000-0005-0000-0000-0000F7080000}"/>
    <cellStyle name="Standard 4 4 2 8" xfId="2295" xr:uid="{00000000-0005-0000-0000-0000F8080000}"/>
    <cellStyle name="Standard 4 4 2 9" xfId="2296" xr:uid="{00000000-0005-0000-0000-0000F9080000}"/>
    <cellStyle name="Standard 4 4 3" xfId="2297" xr:uid="{00000000-0005-0000-0000-0000FA080000}"/>
    <cellStyle name="Standard 4 4 3 2" xfId="2298" xr:uid="{00000000-0005-0000-0000-0000FB080000}"/>
    <cellStyle name="Standard 4 4 3 3" xfId="2299" xr:uid="{00000000-0005-0000-0000-0000FC080000}"/>
    <cellStyle name="Standard 4 4 3 4" xfId="2300" xr:uid="{00000000-0005-0000-0000-0000FD080000}"/>
    <cellStyle name="Standard 4 4 3 5" xfId="2301" xr:uid="{00000000-0005-0000-0000-0000FE080000}"/>
    <cellStyle name="Standard 4 4 3 6" xfId="2302" xr:uid="{00000000-0005-0000-0000-0000FF080000}"/>
    <cellStyle name="Standard 4 4 3 7" xfId="2303" xr:uid="{00000000-0005-0000-0000-000000090000}"/>
    <cellStyle name="Standard 4 4 3 8" xfId="2304" xr:uid="{00000000-0005-0000-0000-000001090000}"/>
    <cellStyle name="Standard 4 4 4" xfId="2305" xr:uid="{00000000-0005-0000-0000-000002090000}"/>
    <cellStyle name="Standard 4 4 4 2" xfId="2306" xr:uid="{00000000-0005-0000-0000-000003090000}"/>
    <cellStyle name="Standard 4 4 4 3" xfId="2307" xr:uid="{00000000-0005-0000-0000-000004090000}"/>
    <cellStyle name="Standard 4 4 4 4" xfId="2308" xr:uid="{00000000-0005-0000-0000-000005090000}"/>
    <cellStyle name="Standard 4 4 4 5" xfId="2309" xr:uid="{00000000-0005-0000-0000-000006090000}"/>
    <cellStyle name="Standard 4 4 4 6" xfId="2310" xr:uid="{00000000-0005-0000-0000-000007090000}"/>
    <cellStyle name="Standard 4 4 5" xfId="2311" xr:uid="{00000000-0005-0000-0000-000008090000}"/>
    <cellStyle name="Standard 4 4 5 2" xfId="2312" xr:uid="{00000000-0005-0000-0000-000009090000}"/>
    <cellStyle name="Standard 4 4 5 3" xfId="2313" xr:uid="{00000000-0005-0000-0000-00000A090000}"/>
    <cellStyle name="Standard 4 4 5 4" xfId="2314" xr:uid="{00000000-0005-0000-0000-00000B090000}"/>
    <cellStyle name="Standard 4 4 6" xfId="2315" xr:uid="{00000000-0005-0000-0000-00000C090000}"/>
    <cellStyle name="Standard 4 4 6 2" xfId="2316" xr:uid="{00000000-0005-0000-0000-00000D090000}"/>
    <cellStyle name="Standard 4 4 7" xfId="2317" xr:uid="{00000000-0005-0000-0000-00000E090000}"/>
    <cellStyle name="Standard 4 4 8" xfId="2318" xr:uid="{00000000-0005-0000-0000-00000F090000}"/>
    <cellStyle name="Standard 4 4 9" xfId="2319" xr:uid="{00000000-0005-0000-0000-000010090000}"/>
    <cellStyle name="Standard 4 5" xfId="2320" xr:uid="{00000000-0005-0000-0000-000011090000}"/>
    <cellStyle name="Standard 4 5 2" xfId="2321" xr:uid="{00000000-0005-0000-0000-000012090000}"/>
    <cellStyle name="Standard 4 5 2 2" xfId="2322" xr:uid="{00000000-0005-0000-0000-000013090000}"/>
    <cellStyle name="Standard 4 5 2 3" xfId="2323" xr:uid="{00000000-0005-0000-0000-000014090000}"/>
    <cellStyle name="Standard 4 5 2 4" xfId="2324" xr:uid="{00000000-0005-0000-0000-000015090000}"/>
    <cellStyle name="Standard 4 5 2 5" xfId="2325" xr:uid="{00000000-0005-0000-0000-000016090000}"/>
    <cellStyle name="Standard 4 5 3" xfId="2326" xr:uid="{00000000-0005-0000-0000-000017090000}"/>
    <cellStyle name="Standard 4 5 3 2" xfId="2327" xr:uid="{00000000-0005-0000-0000-000018090000}"/>
    <cellStyle name="Standard 4 5 4" xfId="2328" xr:uid="{00000000-0005-0000-0000-000019090000}"/>
    <cellStyle name="Standard 4 5 5" xfId="2329" xr:uid="{00000000-0005-0000-0000-00001A090000}"/>
    <cellStyle name="Standard 4 5 6" xfId="2330" xr:uid="{00000000-0005-0000-0000-00001B090000}"/>
    <cellStyle name="Standard 4 5 7" xfId="2331" xr:uid="{00000000-0005-0000-0000-00001C090000}"/>
    <cellStyle name="Standard 4 5 8" xfId="2332" xr:uid="{00000000-0005-0000-0000-00001D090000}"/>
    <cellStyle name="Standard 4 5 9" xfId="2333" xr:uid="{00000000-0005-0000-0000-00001E090000}"/>
    <cellStyle name="Standard 4 6" xfId="2334" xr:uid="{00000000-0005-0000-0000-00001F090000}"/>
    <cellStyle name="Standard 4 6 2" xfId="2335" xr:uid="{00000000-0005-0000-0000-000020090000}"/>
    <cellStyle name="Standard 4 7" xfId="2336" xr:uid="{00000000-0005-0000-0000-000021090000}"/>
    <cellStyle name="Standard 4 7 2" xfId="2337" xr:uid="{00000000-0005-0000-0000-000022090000}"/>
    <cellStyle name="Standard 4 7 3" xfId="2338" xr:uid="{00000000-0005-0000-0000-000023090000}"/>
    <cellStyle name="Standard 4 7 4" xfId="2339" xr:uid="{00000000-0005-0000-0000-000024090000}"/>
    <cellStyle name="Standard 4 7 5" xfId="2340" xr:uid="{00000000-0005-0000-0000-000025090000}"/>
    <cellStyle name="Standard 4 7 6" xfId="2341" xr:uid="{00000000-0005-0000-0000-000026090000}"/>
    <cellStyle name="Standard 4 7 7" xfId="2342" xr:uid="{00000000-0005-0000-0000-000027090000}"/>
    <cellStyle name="Standard 4 8" xfId="2343" xr:uid="{00000000-0005-0000-0000-000028090000}"/>
    <cellStyle name="Standard 4 8 2" xfId="2344" xr:uid="{00000000-0005-0000-0000-000029090000}"/>
    <cellStyle name="Standard 4 8 3" xfId="2345" xr:uid="{00000000-0005-0000-0000-00002A090000}"/>
    <cellStyle name="Standard 4 8 4" xfId="2346" xr:uid="{00000000-0005-0000-0000-00002B090000}"/>
    <cellStyle name="Standard 4 8 5" xfId="2347" xr:uid="{00000000-0005-0000-0000-00002C090000}"/>
    <cellStyle name="Standard 4 8 6" xfId="2348" xr:uid="{00000000-0005-0000-0000-00002D090000}"/>
    <cellStyle name="Standard 4 8 7" xfId="2349" xr:uid="{00000000-0005-0000-0000-00002E090000}"/>
    <cellStyle name="Standard 4 8 8" xfId="2350" xr:uid="{00000000-0005-0000-0000-00002F090000}"/>
    <cellStyle name="Standard 4 9" xfId="2351" xr:uid="{00000000-0005-0000-0000-000030090000}"/>
    <cellStyle name="Standard 4 9 2" xfId="2352" xr:uid="{00000000-0005-0000-0000-000031090000}"/>
    <cellStyle name="Standard 4 9 3" xfId="2353" xr:uid="{00000000-0005-0000-0000-000032090000}"/>
    <cellStyle name="Standard 4 9 4" xfId="2354" xr:uid="{00000000-0005-0000-0000-000033090000}"/>
    <cellStyle name="Standard 5" xfId="2355" xr:uid="{00000000-0005-0000-0000-000034090000}"/>
    <cellStyle name="Standard 5 10" xfId="2356" xr:uid="{00000000-0005-0000-0000-000035090000}"/>
    <cellStyle name="Standard 5 11" xfId="2357" xr:uid="{00000000-0005-0000-0000-000036090000}"/>
    <cellStyle name="Standard 5 12" xfId="2358" xr:uid="{00000000-0005-0000-0000-000037090000}"/>
    <cellStyle name="Standard 5 13" xfId="2359" xr:uid="{00000000-0005-0000-0000-000038090000}"/>
    <cellStyle name="Standard 5 14" xfId="2360" xr:uid="{00000000-0005-0000-0000-000039090000}"/>
    <cellStyle name="Standard 5 2" xfId="2361" xr:uid="{00000000-0005-0000-0000-00003A090000}"/>
    <cellStyle name="Standard 5 2 2" xfId="2362" xr:uid="{00000000-0005-0000-0000-00003B090000}"/>
    <cellStyle name="Standard 5 2 2 2" xfId="2363" xr:uid="{00000000-0005-0000-0000-00003C090000}"/>
    <cellStyle name="Standard 5 2 2 2 2" xfId="2364" xr:uid="{00000000-0005-0000-0000-00003D090000}"/>
    <cellStyle name="Standard 5 2 2 3" xfId="2365" xr:uid="{00000000-0005-0000-0000-00003E090000}"/>
    <cellStyle name="Standard 5 2 2 4" xfId="2366" xr:uid="{00000000-0005-0000-0000-00003F090000}"/>
    <cellStyle name="Standard 5 2 3" xfId="2367" xr:uid="{00000000-0005-0000-0000-000040090000}"/>
    <cellStyle name="Standard 5 2 3 2" xfId="2368" xr:uid="{00000000-0005-0000-0000-000041090000}"/>
    <cellStyle name="Standard 5 2 3 3" xfId="2369" xr:uid="{00000000-0005-0000-0000-000042090000}"/>
    <cellStyle name="Standard 5 2 4" xfId="2370" xr:uid="{00000000-0005-0000-0000-000043090000}"/>
    <cellStyle name="Standard 5 2 4 2" xfId="2371" xr:uid="{00000000-0005-0000-0000-000044090000}"/>
    <cellStyle name="Standard 5 2 5" xfId="2372" xr:uid="{00000000-0005-0000-0000-000045090000}"/>
    <cellStyle name="Standard 5 2 6" xfId="2373" xr:uid="{00000000-0005-0000-0000-000046090000}"/>
    <cellStyle name="Standard 5 2 7" xfId="2374" xr:uid="{00000000-0005-0000-0000-000047090000}"/>
    <cellStyle name="Standard 5 2 8" xfId="2375" xr:uid="{00000000-0005-0000-0000-000048090000}"/>
    <cellStyle name="Standard 5 2 9" xfId="2376" xr:uid="{00000000-0005-0000-0000-000049090000}"/>
    <cellStyle name="Standard 5 3" xfId="2377" xr:uid="{00000000-0005-0000-0000-00004A090000}"/>
    <cellStyle name="Standard 5 3 2" xfId="2378" xr:uid="{00000000-0005-0000-0000-00004B090000}"/>
    <cellStyle name="Standard 5 4" xfId="2379" xr:uid="{00000000-0005-0000-0000-00004C090000}"/>
    <cellStyle name="Standard 5 4 2" xfId="2380" xr:uid="{00000000-0005-0000-0000-00004D090000}"/>
    <cellStyle name="Standard 5 4 3" xfId="2381" xr:uid="{00000000-0005-0000-0000-00004E090000}"/>
    <cellStyle name="Standard 5 4 4" xfId="2382" xr:uid="{00000000-0005-0000-0000-00004F090000}"/>
    <cellStyle name="Standard 5 4 5" xfId="2383" xr:uid="{00000000-0005-0000-0000-000050090000}"/>
    <cellStyle name="Standard 5 4 6" xfId="2384" xr:uid="{00000000-0005-0000-0000-000051090000}"/>
    <cellStyle name="Standard 5 4 7" xfId="2385" xr:uid="{00000000-0005-0000-0000-000052090000}"/>
    <cellStyle name="Standard 5 5" xfId="2386" xr:uid="{00000000-0005-0000-0000-000053090000}"/>
    <cellStyle name="Standard 5 5 2" xfId="2387" xr:uid="{00000000-0005-0000-0000-000054090000}"/>
    <cellStyle name="Standard 5 5 2 2" xfId="2388" xr:uid="{00000000-0005-0000-0000-000055090000}"/>
    <cellStyle name="Standard 5 5 3" xfId="2389" xr:uid="{00000000-0005-0000-0000-000056090000}"/>
    <cellStyle name="Standard 5 5 4" xfId="2390" xr:uid="{00000000-0005-0000-0000-000057090000}"/>
    <cellStyle name="Standard 5 5 5" xfId="2391" xr:uid="{00000000-0005-0000-0000-000058090000}"/>
    <cellStyle name="Standard 5 5 6" xfId="2392" xr:uid="{00000000-0005-0000-0000-000059090000}"/>
    <cellStyle name="Standard 5 5 7" xfId="2393" xr:uid="{00000000-0005-0000-0000-00005A090000}"/>
    <cellStyle name="Standard 5 6" xfId="2394" xr:uid="{00000000-0005-0000-0000-00005B090000}"/>
    <cellStyle name="Standard 5 6 2" xfId="2395" xr:uid="{00000000-0005-0000-0000-00005C090000}"/>
    <cellStyle name="Standard 5 6 3" xfId="2396" xr:uid="{00000000-0005-0000-0000-00005D090000}"/>
    <cellStyle name="Standard 5 6 4" xfId="2397" xr:uid="{00000000-0005-0000-0000-00005E090000}"/>
    <cellStyle name="Standard 5 6 5" xfId="2398" xr:uid="{00000000-0005-0000-0000-00005F090000}"/>
    <cellStyle name="Standard 5 6 6" xfId="2399" xr:uid="{00000000-0005-0000-0000-000060090000}"/>
    <cellStyle name="Standard 5 7" xfId="2400" xr:uid="{00000000-0005-0000-0000-000061090000}"/>
    <cellStyle name="Standard 5 7 2" xfId="2401" xr:uid="{00000000-0005-0000-0000-000062090000}"/>
    <cellStyle name="Standard 5 8" xfId="2402" xr:uid="{00000000-0005-0000-0000-000063090000}"/>
    <cellStyle name="Standard 5 9" xfId="2403" xr:uid="{00000000-0005-0000-0000-000064090000}"/>
    <cellStyle name="Standard 6" xfId="2404" xr:uid="{00000000-0005-0000-0000-000065090000}"/>
    <cellStyle name="Standard 6 2" xfId="2405" xr:uid="{00000000-0005-0000-0000-000066090000}"/>
    <cellStyle name="Standard 6 2 2" xfId="2406" xr:uid="{00000000-0005-0000-0000-000067090000}"/>
    <cellStyle name="Standard 6 2 3" xfId="2407" xr:uid="{00000000-0005-0000-0000-000068090000}"/>
    <cellStyle name="Standard 6 2 4" xfId="2408" xr:uid="{00000000-0005-0000-0000-000069090000}"/>
    <cellStyle name="Standard 6 2 5" xfId="2409" xr:uid="{00000000-0005-0000-0000-00006A090000}"/>
    <cellStyle name="Standard 6 2 6" xfId="2410" xr:uid="{00000000-0005-0000-0000-00006B090000}"/>
    <cellStyle name="Standard 6 2 7" xfId="2411" xr:uid="{00000000-0005-0000-0000-00006C090000}"/>
    <cellStyle name="Standard 6 3" xfId="2412" xr:uid="{00000000-0005-0000-0000-00006D090000}"/>
    <cellStyle name="Standard 6 3 2" xfId="2413" xr:uid="{00000000-0005-0000-0000-00006E090000}"/>
    <cellStyle name="Standard 6 3 3" xfId="2414" xr:uid="{00000000-0005-0000-0000-00006F090000}"/>
    <cellStyle name="Standard 6 3 4" xfId="2415" xr:uid="{00000000-0005-0000-0000-000070090000}"/>
    <cellStyle name="Standard 6 3 5" xfId="2416" xr:uid="{00000000-0005-0000-0000-000071090000}"/>
    <cellStyle name="Standard 6 4" xfId="2417" xr:uid="{00000000-0005-0000-0000-000072090000}"/>
    <cellStyle name="Standard 6 4 2" xfId="2418" xr:uid="{00000000-0005-0000-0000-000073090000}"/>
    <cellStyle name="Standard 6 4 2 2" xfId="2419" xr:uid="{00000000-0005-0000-0000-000074090000}"/>
    <cellStyle name="Standard 6 4 3" xfId="2420" xr:uid="{00000000-0005-0000-0000-000075090000}"/>
    <cellStyle name="Standard 6 4 3 2" xfId="2421" xr:uid="{00000000-0005-0000-0000-000076090000}"/>
    <cellStyle name="Standard 6 4 3 3" xfId="2422" xr:uid="{00000000-0005-0000-0000-000077090000}"/>
    <cellStyle name="Standard 6 4 4" xfId="2423" xr:uid="{00000000-0005-0000-0000-000078090000}"/>
    <cellStyle name="Standard 6 4 5" xfId="2424" xr:uid="{00000000-0005-0000-0000-000079090000}"/>
    <cellStyle name="Standard 6 5" xfId="2425" xr:uid="{00000000-0005-0000-0000-00007A090000}"/>
    <cellStyle name="Standard 6 5 2" xfId="2426" xr:uid="{00000000-0005-0000-0000-00007B090000}"/>
    <cellStyle name="Standard 6 5 3" xfId="2427" xr:uid="{00000000-0005-0000-0000-00007C090000}"/>
    <cellStyle name="Standard 6 6" xfId="2428" xr:uid="{00000000-0005-0000-0000-00007D090000}"/>
    <cellStyle name="Standard 6 7" xfId="2429" xr:uid="{00000000-0005-0000-0000-00007E090000}"/>
    <cellStyle name="Standard 6 7 2" xfId="2430" xr:uid="{00000000-0005-0000-0000-00007F090000}"/>
    <cellStyle name="Standard 6 7 3" xfId="2431" xr:uid="{00000000-0005-0000-0000-000080090000}"/>
    <cellStyle name="Standard 6 8" xfId="2432" xr:uid="{00000000-0005-0000-0000-000081090000}"/>
    <cellStyle name="Standard 69" xfId="2433" xr:uid="{00000000-0005-0000-0000-000082090000}"/>
    <cellStyle name="Standard 7" xfId="2434" xr:uid="{00000000-0005-0000-0000-000083090000}"/>
    <cellStyle name="Standard 7 10" xfId="2435" xr:uid="{00000000-0005-0000-0000-000084090000}"/>
    <cellStyle name="Standard 7 11" xfId="2436" xr:uid="{00000000-0005-0000-0000-000085090000}"/>
    <cellStyle name="Standard 7 12" xfId="2437" xr:uid="{00000000-0005-0000-0000-000086090000}"/>
    <cellStyle name="Standard 7 2" xfId="2438" xr:uid="{00000000-0005-0000-0000-000087090000}"/>
    <cellStyle name="Standard 7 2 2" xfId="2439" xr:uid="{00000000-0005-0000-0000-000088090000}"/>
    <cellStyle name="Standard 7 2 2 2" xfId="2440" xr:uid="{00000000-0005-0000-0000-000089090000}"/>
    <cellStyle name="Standard 7 2 2 2 2" xfId="2441" xr:uid="{00000000-0005-0000-0000-00008A090000}"/>
    <cellStyle name="Standard 7 2 2 3" xfId="2442" xr:uid="{00000000-0005-0000-0000-00008B090000}"/>
    <cellStyle name="Standard 7 2 2 4" xfId="2443" xr:uid="{00000000-0005-0000-0000-00008C090000}"/>
    <cellStyle name="Standard 7 2 2 5" xfId="2444" xr:uid="{00000000-0005-0000-0000-00008D090000}"/>
    <cellStyle name="Standard 7 2 3" xfId="2445" xr:uid="{00000000-0005-0000-0000-00008E090000}"/>
    <cellStyle name="Standard 7 2 3 2" xfId="2446" xr:uid="{00000000-0005-0000-0000-00008F090000}"/>
    <cellStyle name="Standard 7 2 3 3" xfId="2447" xr:uid="{00000000-0005-0000-0000-000090090000}"/>
    <cellStyle name="Standard 7 2 4" xfId="2448" xr:uid="{00000000-0005-0000-0000-000091090000}"/>
    <cellStyle name="Standard 7 2 5" xfId="2449" xr:uid="{00000000-0005-0000-0000-000092090000}"/>
    <cellStyle name="Standard 7 2 6" xfId="2450" xr:uid="{00000000-0005-0000-0000-000093090000}"/>
    <cellStyle name="Standard 7 2 7" xfId="2451" xr:uid="{00000000-0005-0000-0000-000094090000}"/>
    <cellStyle name="Standard 7 2 8" xfId="2452" xr:uid="{00000000-0005-0000-0000-000095090000}"/>
    <cellStyle name="Standard 7 2 9" xfId="2453" xr:uid="{00000000-0005-0000-0000-000096090000}"/>
    <cellStyle name="Standard 7 3" xfId="2454" xr:uid="{00000000-0005-0000-0000-000097090000}"/>
    <cellStyle name="Standard 7 3 2" xfId="2455" xr:uid="{00000000-0005-0000-0000-000098090000}"/>
    <cellStyle name="Standard 7 3 2 2" xfId="2456" xr:uid="{00000000-0005-0000-0000-000099090000}"/>
    <cellStyle name="Standard 7 3 3" xfId="2457" xr:uid="{00000000-0005-0000-0000-00009A090000}"/>
    <cellStyle name="Standard 7 3 4" xfId="2458" xr:uid="{00000000-0005-0000-0000-00009B090000}"/>
    <cellStyle name="Standard 7 3 5" xfId="2459" xr:uid="{00000000-0005-0000-0000-00009C090000}"/>
    <cellStyle name="Standard 7 3 6" xfId="2460" xr:uid="{00000000-0005-0000-0000-00009D090000}"/>
    <cellStyle name="Standard 7 4" xfId="2461" xr:uid="{00000000-0005-0000-0000-00009E090000}"/>
    <cellStyle name="Standard 7 4 2" xfId="2462" xr:uid="{00000000-0005-0000-0000-00009F090000}"/>
    <cellStyle name="Standard 7 4 3" xfId="2463" xr:uid="{00000000-0005-0000-0000-0000A0090000}"/>
    <cellStyle name="Standard 7 4 4" xfId="2464" xr:uid="{00000000-0005-0000-0000-0000A1090000}"/>
    <cellStyle name="Standard 7 4 5" xfId="2465" xr:uid="{00000000-0005-0000-0000-0000A2090000}"/>
    <cellStyle name="Standard 7 5" xfId="2466" xr:uid="{00000000-0005-0000-0000-0000A3090000}"/>
    <cellStyle name="Standard 7 5 2" xfId="2467" xr:uid="{00000000-0005-0000-0000-0000A4090000}"/>
    <cellStyle name="Standard 7 5 2 2" xfId="2468" xr:uid="{00000000-0005-0000-0000-0000A5090000}"/>
    <cellStyle name="Standard 7 5 3" xfId="2469" xr:uid="{00000000-0005-0000-0000-0000A6090000}"/>
    <cellStyle name="Standard 7 6" xfId="2470" xr:uid="{00000000-0005-0000-0000-0000A7090000}"/>
    <cellStyle name="Standard 7 6 2" xfId="2471" xr:uid="{00000000-0005-0000-0000-0000A8090000}"/>
    <cellStyle name="Standard 7 6 3" xfId="2472" xr:uid="{00000000-0005-0000-0000-0000A9090000}"/>
    <cellStyle name="Standard 7 7" xfId="2473" xr:uid="{00000000-0005-0000-0000-0000AA090000}"/>
    <cellStyle name="Standard 7 8" xfId="2474" xr:uid="{00000000-0005-0000-0000-0000AB090000}"/>
    <cellStyle name="Standard 7 9" xfId="2475" xr:uid="{00000000-0005-0000-0000-0000AC090000}"/>
    <cellStyle name="Standard 8" xfId="2476" xr:uid="{00000000-0005-0000-0000-0000AD090000}"/>
    <cellStyle name="Standard 8 10" xfId="2477" xr:uid="{00000000-0005-0000-0000-0000AE090000}"/>
    <cellStyle name="Standard 8 11" xfId="2478" xr:uid="{00000000-0005-0000-0000-0000AF090000}"/>
    <cellStyle name="Standard 8 2" xfId="2479" xr:uid="{00000000-0005-0000-0000-0000B0090000}"/>
    <cellStyle name="Standard 8 2 2" xfId="2480" xr:uid="{00000000-0005-0000-0000-0000B1090000}"/>
    <cellStyle name="Standard 8 2 2 2" xfId="2481" xr:uid="{00000000-0005-0000-0000-0000B2090000}"/>
    <cellStyle name="Standard 8 2 2 2 2" xfId="2482" xr:uid="{00000000-0005-0000-0000-0000B3090000}"/>
    <cellStyle name="Standard 8 2 2 3" xfId="2483" xr:uid="{00000000-0005-0000-0000-0000B4090000}"/>
    <cellStyle name="Standard 8 2 2 4" xfId="2484" xr:uid="{00000000-0005-0000-0000-0000B5090000}"/>
    <cellStyle name="Standard 8 2 2 5" xfId="2485" xr:uid="{00000000-0005-0000-0000-0000B6090000}"/>
    <cellStyle name="Standard 8 2 3" xfId="2486" xr:uid="{00000000-0005-0000-0000-0000B7090000}"/>
    <cellStyle name="Standard 8 2 3 2" xfId="2487" xr:uid="{00000000-0005-0000-0000-0000B8090000}"/>
    <cellStyle name="Standard 8 2 3 3" xfId="2488" xr:uid="{00000000-0005-0000-0000-0000B9090000}"/>
    <cellStyle name="Standard 8 2 4" xfId="2489" xr:uid="{00000000-0005-0000-0000-0000BA090000}"/>
    <cellStyle name="Standard 8 2 5" xfId="2490" xr:uid="{00000000-0005-0000-0000-0000BB090000}"/>
    <cellStyle name="Standard 8 2 6" xfId="2491" xr:uid="{00000000-0005-0000-0000-0000BC090000}"/>
    <cellStyle name="Standard 8 2 7" xfId="2492" xr:uid="{00000000-0005-0000-0000-0000BD090000}"/>
    <cellStyle name="Standard 8 2 8" xfId="2493" xr:uid="{00000000-0005-0000-0000-0000BE090000}"/>
    <cellStyle name="Standard 8 2 9" xfId="2494" xr:uid="{00000000-0005-0000-0000-0000BF090000}"/>
    <cellStyle name="Standard 8 3" xfId="2495" xr:uid="{00000000-0005-0000-0000-0000C0090000}"/>
    <cellStyle name="Standard 8 3 2" xfId="2496" xr:uid="{00000000-0005-0000-0000-0000C1090000}"/>
    <cellStyle name="Standard 8 3 2 2" xfId="2497" xr:uid="{00000000-0005-0000-0000-0000C2090000}"/>
    <cellStyle name="Standard 8 3 3" xfId="2498" xr:uid="{00000000-0005-0000-0000-0000C3090000}"/>
    <cellStyle name="Standard 8 3 4" xfId="2499" xr:uid="{00000000-0005-0000-0000-0000C4090000}"/>
    <cellStyle name="Standard 8 3 5" xfId="2500" xr:uid="{00000000-0005-0000-0000-0000C5090000}"/>
    <cellStyle name="Standard 8 3 6" xfId="2501" xr:uid="{00000000-0005-0000-0000-0000C6090000}"/>
    <cellStyle name="Standard 8 3 7" xfId="2502" xr:uid="{00000000-0005-0000-0000-0000C7090000}"/>
    <cellStyle name="Standard 8 4" xfId="2503" xr:uid="{00000000-0005-0000-0000-0000C8090000}"/>
    <cellStyle name="Standard 8 4 2" xfId="2504" xr:uid="{00000000-0005-0000-0000-0000C9090000}"/>
    <cellStyle name="Standard 8 4 3" xfId="2505" xr:uid="{00000000-0005-0000-0000-0000CA090000}"/>
    <cellStyle name="Standard 8 4 4" xfId="2506" xr:uid="{00000000-0005-0000-0000-0000CB090000}"/>
    <cellStyle name="Standard 8 4 5" xfId="2507" xr:uid="{00000000-0005-0000-0000-0000CC090000}"/>
    <cellStyle name="Standard 8 5" xfId="2508" xr:uid="{00000000-0005-0000-0000-0000CD090000}"/>
    <cellStyle name="Standard 8 5 2" xfId="2509" xr:uid="{00000000-0005-0000-0000-0000CE090000}"/>
    <cellStyle name="Standard 8 6" xfId="2510" xr:uid="{00000000-0005-0000-0000-0000CF090000}"/>
    <cellStyle name="Standard 8 7" xfId="2511" xr:uid="{00000000-0005-0000-0000-0000D0090000}"/>
    <cellStyle name="Standard 8 8" xfId="2512" xr:uid="{00000000-0005-0000-0000-0000D1090000}"/>
    <cellStyle name="Standard 8 9" xfId="2513" xr:uid="{00000000-0005-0000-0000-0000D2090000}"/>
    <cellStyle name="Standard 9" xfId="2514" xr:uid="{00000000-0005-0000-0000-0000D3090000}"/>
    <cellStyle name="Standard 9 10" xfId="2515" xr:uid="{00000000-0005-0000-0000-0000D4090000}"/>
    <cellStyle name="Standard 9 11" xfId="2516" xr:uid="{00000000-0005-0000-0000-0000D5090000}"/>
    <cellStyle name="Standard 9 2" xfId="2517" xr:uid="{00000000-0005-0000-0000-0000D6090000}"/>
    <cellStyle name="Standard 9 2 2" xfId="2518" xr:uid="{00000000-0005-0000-0000-0000D7090000}"/>
    <cellStyle name="Standard 9 2 2 2" xfId="2519" xr:uid="{00000000-0005-0000-0000-0000D8090000}"/>
    <cellStyle name="Standard 9 2 2 3" xfId="2520" xr:uid="{00000000-0005-0000-0000-0000D9090000}"/>
    <cellStyle name="Standard 9 2 2 4" xfId="2521" xr:uid="{00000000-0005-0000-0000-0000DA090000}"/>
    <cellStyle name="Standard 9 2 2 5" xfId="2522" xr:uid="{00000000-0005-0000-0000-0000DB090000}"/>
    <cellStyle name="Standard 9 2 3" xfId="2523" xr:uid="{00000000-0005-0000-0000-0000DC090000}"/>
    <cellStyle name="Standard 9 2 3 2" xfId="2524" xr:uid="{00000000-0005-0000-0000-0000DD090000}"/>
    <cellStyle name="Standard 9 2 4" xfId="2525" xr:uid="{00000000-0005-0000-0000-0000DE090000}"/>
    <cellStyle name="Standard 9 2 5" xfId="2526" xr:uid="{00000000-0005-0000-0000-0000DF090000}"/>
    <cellStyle name="Standard 9 2 6" xfId="2527" xr:uid="{00000000-0005-0000-0000-0000E0090000}"/>
    <cellStyle name="Standard 9 2 7" xfId="2528" xr:uid="{00000000-0005-0000-0000-0000E1090000}"/>
    <cellStyle name="Standard 9 2 8" xfId="2529" xr:uid="{00000000-0005-0000-0000-0000E2090000}"/>
    <cellStyle name="Standard 9 2 9" xfId="2530" xr:uid="{00000000-0005-0000-0000-0000E3090000}"/>
    <cellStyle name="Standard 9 3" xfId="2531" xr:uid="{00000000-0005-0000-0000-0000E4090000}"/>
    <cellStyle name="Standard 9 3 2" xfId="2532" xr:uid="{00000000-0005-0000-0000-0000E5090000}"/>
    <cellStyle name="Standard 9 3 2 2" xfId="2533" xr:uid="{00000000-0005-0000-0000-0000E6090000}"/>
    <cellStyle name="Standard 9 3 3" xfId="2534" xr:uid="{00000000-0005-0000-0000-0000E7090000}"/>
    <cellStyle name="Standard 9 3 4" xfId="2535" xr:uid="{00000000-0005-0000-0000-0000E8090000}"/>
    <cellStyle name="Standard 9 3 5" xfId="2536" xr:uid="{00000000-0005-0000-0000-0000E9090000}"/>
    <cellStyle name="Standard 9 3 6" xfId="2537" xr:uid="{00000000-0005-0000-0000-0000EA090000}"/>
    <cellStyle name="Standard 9 3 7" xfId="2538" xr:uid="{00000000-0005-0000-0000-0000EB090000}"/>
    <cellStyle name="Standard 9 4" xfId="2539" xr:uid="{00000000-0005-0000-0000-0000EC090000}"/>
    <cellStyle name="Standard 9 4 2" xfId="2540" xr:uid="{00000000-0005-0000-0000-0000ED090000}"/>
    <cellStyle name="Standard 9 4 3" xfId="2541" xr:uid="{00000000-0005-0000-0000-0000EE090000}"/>
    <cellStyle name="Standard 9 4 4" xfId="2542" xr:uid="{00000000-0005-0000-0000-0000EF090000}"/>
    <cellStyle name="Standard 9 4 5" xfId="2543" xr:uid="{00000000-0005-0000-0000-0000F0090000}"/>
    <cellStyle name="Standard 9 5" xfId="2544" xr:uid="{00000000-0005-0000-0000-0000F1090000}"/>
    <cellStyle name="Standard 9 5 2" xfId="2545" xr:uid="{00000000-0005-0000-0000-0000F2090000}"/>
    <cellStyle name="Standard 9 6" xfId="2546" xr:uid="{00000000-0005-0000-0000-0000F3090000}"/>
    <cellStyle name="Standard 9 7" xfId="2547" xr:uid="{00000000-0005-0000-0000-0000F4090000}"/>
    <cellStyle name="Standard 9 8" xfId="2548" xr:uid="{00000000-0005-0000-0000-0000F5090000}"/>
    <cellStyle name="Standard 9 9" xfId="2549" xr:uid="{00000000-0005-0000-0000-0000F6090000}"/>
    <cellStyle name="Strich statt Null" xfId="2550" xr:uid="{00000000-0005-0000-0000-0000F7090000}"/>
    <cellStyle name="Style 1" xfId="2551" xr:uid="{00000000-0005-0000-0000-0000F8090000}"/>
    <cellStyle name="temp" xfId="2552" xr:uid="{00000000-0005-0000-0000-0000F9090000}"/>
    <cellStyle name="Title" xfId="2553" xr:uid="{00000000-0005-0000-0000-0000FA090000}"/>
    <cellStyle name="Title 2" xfId="2554" xr:uid="{00000000-0005-0000-0000-0000FB090000}"/>
    <cellStyle name="title1" xfId="2555" xr:uid="{00000000-0005-0000-0000-0000FC090000}"/>
    <cellStyle name="Total" xfId="2556" xr:uid="{00000000-0005-0000-0000-0000FD090000}"/>
    <cellStyle name="Total 2" xfId="2557" xr:uid="{00000000-0005-0000-0000-0000FE090000}"/>
    <cellStyle name="Überschrift" xfId="2558" builtinId="15" customBuiltin="1"/>
    <cellStyle name="Überschrift 1" xfId="2559" builtinId="16" customBuiltin="1"/>
    <cellStyle name="Überschrift 1 2" xfId="2560" xr:uid="{00000000-0005-0000-0000-0000010A0000}"/>
    <cellStyle name="Überschrift 1 2 2" xfId="2561" xr:uid="{00000000-0005-0000-0000-0000020A0000}"/>
    <cellStyle name="Überschrift 1 2 2 2" xfId="2562" xr:uid="{00000000-0005-0000-0000-0000030A0000}"/>
    <cellStyle name="Überschrift 1 2 2 3" xfId="2563" xr:uid="{00000000-0005-0000-0000-0000040A0000}"/>
    <cellStyle name="Überschrift 1 2 2 4" xfId="2564" xr:uid="{00000000-0005-0000-0000-0000050A0000}"/>
    <cellStyle name="Überschrift 1 2 3" xfId="2565" xr:uid="{00000000-0005-0000-0000-0000060A0000}"/>
    <cellStyle name="Überschrift 1 2 3 2" xfId="2566" xr:uid="{00000000-0005-0000-0000-0000070A0000}"/>
    <cellStyle name="Überschrift 1 2 3 3" xfId="2567" xr:uid="{00000000-0005-0000-0000-0000080A0000}"/>
    <cellStyle name="Überschrift 1 2 4" xfId="2568" xr:uid="{00000000-0005-0000-0000-0000090A0000}"/>
    <cellStyle name="Überschrift 1 2 5" xfId="2569" xr:uid="{00000000-0005-0000-0000-00000A0A0000}"/>
    <cellStyle name="Überschrift 1 3" xfId="2570" xr:uid="{00000000-0005-0000-0000-00000B0A0000}"/>
    <cellStyle name="Überschrift 1 3 2" xfId="2571" xr:uid="{00000000-0005-0000-0000-00000C0A0000}"/>
    <cellStyle name="Überschrift 1 3 2 2" xfId="2572" xr:uid="{00000000-0005-0000-0000-00000D0A0000}"/>
    <cellStyle name="Überschrift 1 3 3" xfId="2573" xr:uid="{00000000-0005-0000-0000-00000E0A0000}"/>
    <cellStyle name="Überschrift 1 4" xfId="2574" xr:uid="{00000000-0005-0000-0000-00000F0A0000}"/>
    <cellStyle name="Überschrift 1 4 2" xfId="2575" xr:uid="{00000000-0005-0000-0000-0000100A0000}"/>
    <cellStyle name="Überschrift 2" xfId="2576" builtinId="17" customBuiltin="1"/>
    <cellStyle name="Überschrift 2 2" xfId="2577" xr:uid="{00000000-0005-0000-0000-0000120A0000}"/>
    <cellStyle name="Überschrift 2 2 2" xfId="2578" xr:uid="{00000000-0005-0000-0000-0000130A0000}"/>
    <cellStyle name="Überschrift 2 2 2 2" xfId="2579" xr:uid="{00000000-0005-0000-0000-0000140A0000}"/>
    <cellStyle name="Überschrift 2 2 2 3" xfId="2580" xr:uid="{00000000-0005-0000-0000-0000150A0000}"/>
    <cellStyle name="Überschrift 2 2 2 4" xfId="2581" xr:uid="{00000000-0005-0000-0000-0000160A0000}"/>
    <cellStyle name="Überschrift 2 2 3" xfId="2582" xr:uid="{00000000-0005-0000-0000-0000170A0000}"/>
    <cellStyle name="Überschrift 2 2 3 2" xfId="2583" xr:uid="{00000000-0005-0000-0000-0000180A0000}"/>
    <cellStyle name="Überschrift 2 2 3 3" xfId="2584" xr:uid="{00000000-0005-0000-0000-0000190A0000}"/>
    <cellStyle name="Überschrift 2 2 4" xfId="2585" xr:uid="{00000000-0005-0000-0000-00001A0A0000}"/>
    <cellStyle name="Überschrift 2 2 5" xfId="2586" xr:uid="{00000000-0005-0000-0000-00001B0A0000}"/>
    <cellStyle name="Überschrift 2 3" xfId="2587" xr:uid="{00000000-0005-0000-0000-00001C0A0000}"/>
    <cellStyle name="Überschrift 2 3 2" xfId="2588" xr:uid="{00000000-0005-0000-0000-00001D0A0000}"/>
    <cellStyle name="Überschrift 2 3 2 2" xfId="2589" xr:uid="{00000000-0005-0000-0000-00001E0A0000}"/>
    <cellStyle name="Überschrift 2 3 3" xfId="2590" xr:uid="{00000000-0005-0000-0000-00001F0A0000}"/>
    <cellStyle name="Überschrift 2 4" xfId="2591" xr:uid="{00000000-0005-0000-0000-0000200A0000}"/>
    <cellStyle name="Überschrift 2 4 2" xfId="2592" xr:uid="{00000000-0005-0000-0000-0000210A0000}"/>
    <cellStyle name="Überschrift 3" xfId="2593" builtinId="18" customBuiltin="1"/>
    <cellStyle name="Überschrift 3 2" xfId="2594" xr:uid="{00000000-0005-0000-0000-0000230A0000}"/>
    <cellStyle name="Überschrift 3 2 2" xfId="2595" xr:uid="{00000000-0005-0000-0000-0000240A0000}"/>
    <cellStyle name="Überschrift 3 2 2 2" xfId="2596" xr:uid="{00000000-0005-0000-0000-0000250A0000}"/>
    <cellStyle name="Überschrift 3 2 2 3" xfId="2597" xr:uid="{00000000-0005-0000-0000-0000260A0000}"/>
    <cellStyle name="Überschrift 3 2 2 4" xfId="2598" xr:uid="{00000000-0005-0000-0000-0000270A0000}"/>
    <cellStyle name="Überschrift 3 2 3" xfId="2599" xr:uid="{00000000-0005-0000-0000-0000280A0000}"/>
    <cellStyle name="Überschrift 3 2 3 2" xfId="2600" xr:uid="{00000000-0005-0000-0000-0000290A0000}"/>
    <cellStyle name="Überschrift 3 2 3 3" xfId="2601" xr:uid="{00000000-0005-0000-0000-00002A0A0000}"/>
    <cellStyle name="Überschrift 3 2 4" xfId="2602" xr:uid="{00000000-0005-0000-0000-00002B0A0000}"/>
    <cellStyle name="Überschrift 3 2 5" xfId="2603" xr:uid="{00000000-0005-0000-0000-00002C0A0000}"/>
    <cellStyle name="Überschrift 3 3" xfId="2604" xr:uid="{00000000-0005-0000-0000-00002D0A0000}"/>
    <cellStyle name="Überschrift 3 3 2" xfId="2605" xr:uid="{00000000-0005-0000-0000-00002E0A0000}"/>
    <cellStyle name="Überschrift 3 3 2 2" xfId="2606" xr:uid="{00000000-0005-0000-0000-00002F0A0000}"/>
    <cellStyle name="Überschrift 3 3 3" xfId="2607" xr:uid="{00000000-0005-0000-0000-0000300A0000}"/>
    <cellStyle name="Überschrift 3 4" xfId="2608" xr:uid="{00000000-0005-0000-0000-0000310A0000}"/>
    <cellStyle name="Überschrift 3 4 2" xfId="2609" xr:uid="{00000000-0005-0000-0000-0000320A0000}"/>
    <cellStyle name="Überschrift 4" xfId="2610" builtinId="19" customBuiltin="1"/>
    <cellStyle name="Überschrift 4 2" xfId="2611" xr:uid="{00000000-0005-0000-0000-0000340A0000}"/>
    <cellStyle name="Überschrift 4 2 2" xfId="2612" xr:uid="{00000000-0005-0000-0000-0000350A0000}"/>
    <cellStyle name="Überschrift 4 2 2 2" xfId="2613" xr:uid="{00000000-0005-0000-0000-0000360A0000}"/>
    <cellStyle name="Überschrift 4 2 2 3" xfId="2614" xr:uid="{00000000-0005-0000-0000-0000370A0000}"/>
    <cellStyle name="Überschrift 4 2 2 4" xfId="2615" xr:uid="{00000000-0005-0000-0000-0000380A0000}"/>
    <cellStyle name="Überschrift 4 2 3" xfId="2616" xr:uid="{00000000-0005-0000-0000-0000390A0000}"/>
    <cellStyle name="Überschrift 4 2 3 2" xfId="2617" xr:uid="{00000000-0005-0000-0000-00003A0A0000}"/>
    <cellStyle name="Überschrift 4 2 4" xfId="2618" xr:uid="{00000000-0005-0000-0000-00003B0A0000}"/>
    <cellStyle name="Überschrift 4 2 5" xfId="2619" xr:uid="{00000000-0005-0000-0000-00003C0A0000}"/>
    <cellStyle name="Überschrift 4 2 6" xfId="2620" xr:uid="{00000000-0005-0000-0000-00003D0A0000}"/>
    <cellStyle name="Überschrift 4 3" xfId="2621" xr:uid="{00000000-0005-0000-0000-00003E0A0000}"/>
    <cellStyle name="Überschrift 4 3 2" xfId="2622" xr:uid="{00000000-0005-0000-0000-00003F0A0000}"/>
    <cellStyle name="Überschrift 4 3 2 2" xfId="2623" xr:uid="{00000000-0005-0000-0000-0000400A0000}"/>
    <cellStyle name="Überschrift 4 3 3" xfId="2624" xr:uid="{00000000-0005-0000-0000-0000410A0000}"/>
    <cellStyle name="Überschrift 4 4" xfId="2625" xr:uid="{00000000-0005-0000-0000-0000420A0000}"/>
    <cellStyle name="Überschrift 5" xfId="2626" xr:uid="{00000000-0005-0000-0000-0000430A0000}"/>
    <cellStyle name="Überschrift 5 2" xfId="2627" xr:uid="{00000000-0005-0000-0000-0000440A0000}"/>
    <cellStyle name="Überschrift 5 2 2" xfId="2628" xr:uid="{00000000-0005-0000-0000-0000450A0000}"/>
    <cellStyle name="Überschrift 5 2 3" xfId="2629" xr:uid="{00000000-0005-0000-0000-0000460A0000}"/>
    <cellStyle name="Überschrift 5 3" xfId="2630" xr:uid="{00000000-0005-0000-0000-0000470A0000}"/>
    <cellStyle name="Überschrift 6" xfId="2631" xr:uid="{00000000-0005-0000-0000-0000480A0000}"/>
    <cellStyle name="Überschrift 6 2" xfId="2632" xr:uid="{00000000-0005-0000-0000-0000490A0000}"/>
    <cellStyle name="Überschrift 7" xfId="2633" xr:uid="{00000000-0005-0000-0000-00004A0A0000}"/>
    <cellStyle name="Verknüpfte Zelle" xfId="2634" builtinId="24" customBuiltin="1"/>
    <cellStyle name="Verknüpfte Zelle 2" xfId="2635" xr:uid="{00000000-0005-0000-0000-00004C0A0000}"/>
    <cellStyle name="Verknüpfte Zelle 2 2" xfId="2636" xr:uid="{00000000-0005-0000-0000-00004D0A0000}"/>
    <cellStyle name="Verknüpfte Zelle 2 2 2" xfId="2637" xr:uid="{00000000-0005-0000-0000-00004E0A0000}"/>
    <cellStyle name="Verknüpfte Zelle 2 2 3" xfId="2638" xr:uid="{00000000-0005-0000-0000-00004F0A0000}"/>
    <cellStyle name="Verknüpfte Zelle 2 3" xfId="2639" xr:uid="{00000000-0005-0000-0000-0000500A0000}"/>
    <cellStyle name="Verknüpfte Zelle 2 4" xfId="2640" xr:uid="{00000000-0005-0000-0000-0000510A0000}"/>
    <cellStyle name="Verknüpfte Zelle 2 5" xfId="2641" xr:uid="{00000000-0005-0000-0000-0000520A0000}"/>
    <cellStyle name="Verknüpfte Zelle 2 6" xfId="2642" xr:uid="{00000000-0005-0000-0000-0000530A0000}"/>
    <cellStyle name="Verknüpfte Zelle 3" xfId="2643" xr:uid="{00000000-0005-0000-0000-0000540A0000}"/>
    <cellStyle name="Verknüpfte Zelle 3 2" xfId="2644" xr:uid="{00000000-0005-0000-0000-0000550A0000}"/>
    <cellStyle name="Verknüpfte Zelle 3 2 2" xfId="2645" xr:uid="{00000000-0005-0000-0000-0000560A0000}"/>
    <cellStyle name="Verknüpfte Zelle 3 3" xfId="2646" xr:uid="{00000000-0005-0000-0000-0000570A0000}"/>
    <cellStyle name="Verknüpfte Zelle 4" xfId="2647" xr:uid="{00000000-0005-0000-0000-0000580A0000}"/>
    <cellStyle name="Währung 2" xfId="2648" xr:uid="{00000000-0005-0000-0000-0000590A0000}"/>
    <cellStyle name="Währung 3" xfId="2649" xr:uid="{00000000-0005-0000-0000-00005A0A0000}"/>
    <cellStyle name="Währung 3 2" xfId="2650" xr:uid="{00000000-0005-0000-0000-00005B0A0000}"/>
    <cellStyle name="Währung 4" xfId="2651" xr:uid="{00000000-0005-0000-0000-00005C0A0000}"/>
    <cellStyle name="Warnender Text" xfId="2652" builtinId="11" customBuiltin="1"/>
    <cellStyle name="Warnender Text 2" xfId="2653" xr:uid="{00000000-0005-0000-0000-00005E0A0000}"/>
    <cellStyle name="Warnender Text 2 2" xfId="2654" xr:uid="{00000000-0005-0000-0000-00005F0A0000}"/>
    <cellStyle name="Warnender Text 2 2 2" xfId="2655" xr:uid="{00000000-0005-0000-0000-0000600A0000}"/>
    <cellStyle name="Warnender Text 2 2 3" xfId="2656" xr:uid="{00000000-0005-0000-0000-0000610A0000}"/>
    <cellStyle name="Warnender Text 2 3" xfId="2657" xr:uid="{00000000-0005-0000-0000-0000620A0000}"/>
    <cellStyle name="Warnender Text 2 4" xfId="2658" xr:uid="{00000000-0005-0000-0000-0000630A0000}"/>
    <cellStyle name="Warnender Text 2 5" xfId="2659" xr:uid="{00000000-0005-0000-0000-0000640A0000}"/>
    <cellStyle name="Warnender Text 2 6" xfId="2660" xr:uid="{00000000-0005-0000-0000-0000650A0000}"/>
    <cellStyle name="Warnender Text 3" xfId="2661" xr:uid="{00000000-0005-0000-0000-0000660A0000}"/>
    <cellStyle name="Warnender Text 3 2" xfId="2662" xr:uid="{00000000-0005-0000-0000-0000670A0000}"/>
    <cellStyle name="Warnender Text 3 2 2" xfId="2663" xr:uid="{00000000-0005-0000-0000-0000680A0000}"/>
    <cellStyle name="Warnender Text 3 3" xfId="2664" xr:uid="{00000000-0005-0000-0000-0000690A0000}"/>
    <cellStyle name="Warnender Text 4" xfId="2665" xr:uid="{00000000-0005-0000-0000-00006A0A0000}"/>
    <cellStyle name="Warning Text" xfId="2666" xr:uid="{00000000-0005-0000-0000-00006B0A0000}"/>
    <cellStyle name="Warning Text 2" xfId="2667" xr:uid="{00000000-0005-0000-0000-00006C0A0000}"/>
    <cellStyle name="Warning Text 3" xfId="2668" xr:uid="{00000000-0005-0000-0000-00006D0A0000}"/>
    <cellStyle name="Zelle überprüfen" xfId="2669" builtinId="23" customBuiltin="1"/>
    <cellStyle name="Zelle überprüfen 2" xfId="2670" xr:uid="{00000000-0005-0000-0000-00006F0A0000}"/>
    <cellStyle name="Zelle überprüfen 2 2" xfId="2671" xr:uid="{00000000-0005-0000-0000-0000700A0000}"/>
    <cellStyle name="Zelle überprüfen 2 2 2" xfId="2672" xr:uid="{00000000-0005-0000-0000-0000710A0000}"/>
    <cellStyle name="Zelle überprüfen 2 2 3" xfId="2673" xr:uid="{00000000-0005-0000-0000-0000720A0000}"/>
    <cellStyle name="Zelle überprüfen 2 3" xfId="2674" xr:uid="{00000000-0005-0000-0000-0000730A0000}"/>
    <cellStyle name="Zelle überprüfen 2 4" xfId="2675" xr:uid="{00000000-0005-0000-0000-0000740A0000}"/>
    <cellStyle name="Zelle überprüfen 2 5" xfId="2676" xr:uid="{00000000-0005-0000-0000-0000750A0000}"/>
    <cellStyle name="Zelle überprüfen 2 6" xfId="2677" xr:uid="{00000000-0005-0000-0000-0000760A0000}"/>
    <cellStyle name="Zelle überprüfen 3" xfId="2678" xr:uid="{00000000-0005-0000-0000-0000770A0000}"/>
    <cellStyle name="Zelle überprüfen 3 2" xfId="2679" xr:uid="{00000000-0005-0000-0000-0000780A0000}"/>
    <cellStyle name="Zelle überprüfen 3 2 2" xfId="2680" xr:uid="{00000000-0005-0000-0000-0000790A0000}"/>
    <cellStyle name="Zelle überprüfen 3 3" xfId="2681" xr:uid="{00000000-0005-0000-0000-00007A0A0000}"/>
    <cellStyle name="Zelle überprüfen 4" xfId="2682" xr:uid="{00000000-0005-0000-0000-00007B0A0000}"/>
    <cellStyle name="표준_T_A8(통계청_검증결과)" xfId="2683" xr:uid="{00000000-0005-0000-0000-00007C0A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1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2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2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2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2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2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2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2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drawing1.xml><?xml version="1.0" encoding="utf-8"?>
<xdr:wsDr xmlns:xdr="http://schemas.openxmlformats.org/drawingml/2006/spreadsheetDrawing" xmlns:a="http://schemas.openxmlformats.org/drawingml/2006/main">
  <xdr:twoCellAnchor editAs="oneCell">
    <xdr:from>
      <xdr:col>3</xdr:col>
      <xdr:colOff>1209675</xdr:colOff>
      <xdr:row>2</xdr:row>
      <xdr:rowOff>9525</xdr:rowOff>
    </xdr:from>
    <xdr:to>
      <xdr:col>4</xdr:col>
      <xdr:colOff>9525</xdr:colOff>
      <xdr:row>2</xdr:row>
      <xdr:rowOff>171450</xdr:rowOff>
    </xdr:to>
    <xdr:pic>
      <xdr:nvPicPr>
        <xdr:cNvPr id="2" name="Grafik 1">
          <a:hlinkClick xmlns:r="http://schemas.openxmlformats.org/officeDocument/2006/relationships" r:id="rId1"/>
          <a:extLst>
            <a:ext uri="{FF2B5EF4-FFF2-40B4-BE49-F238E27FC236}">
              <a16:creationId xmlns:a16="http://schemas.microsoft.com/office/drawing/2014/main" id="{F9F33A48-2144-47D8-981E-F64F5B51E5A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71925" y="70485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590550</xdr:colOff>
      <xdr:row>1</xdr:row>
      <xdr:rowOff>0</xdr:rowOff>
    </xdr:from>
    <xdr:to>
      <xdr:col>9</xdr:col>
      <xdr:colOff>0</xdr:colOff>
      <xdr:row>1</xdr:row>
      <xdr:rowOff>161925</xdr:rowOff>
    </xdr:to>
    <xdr:pic>
      <xdr:nvPicPr>
        <xdr:cNvPr id="2" name="Grafik 1">
          <a:hlinkClick xmlns:r="http://schemas.openxmlformats.org/officeDocument/2006/relationships" r:id="rId1"/>
          <a:extLst>
            <a:ext uri="{FF2B5EF4-FFF2-40B4-BE49-F238E27FC236}">
              <a16:creationId xmlns:a16="http://schemas.microsoft.com/office/drawing/2014/main" id="{1B61C2B5-7423-4472-B075-C8786A76C25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86550" y="200025"/>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609600</xdr:colOff>
      <xdr:row>1</xdr:row>
      <xdr:rowOff>0</xdr:rowOff>
    </xdr:from>
    <xdr:to>
      <xdr:col>6</xdr:col>
      <xdr:colOff>19050</xdr:colOff>
      <xdr:row>1</xdr:row>
      <xdr:rowOff>161925</xdr:rowOff>
    </xdr:to>
    <xdr:pic>
      <xdr:nvPicPr>
        <xdr:cNvPr id="2" name="Grafik 1">
          <a:hlinkClick xmlns:r="http://schemas.openxmlformats.org/officeDocument/2006/relationships" r:id="rId1"/>
          <a:extLst>
            <a:ext uri="{FF2B5EF4-FFF2-40B4-BE49-F238E27FC236}">
              <a16:creationId xmlns:a16="http://schemas.microsoft.com/office/drawing/2014/main" id="{4664C4EC-91A4-4433-BDAA-8D396A12FA2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19600" y="38100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600075</xdr:colOff>
      <xdr:row>1</xdr:row>
      <xdr:rowOff>0</xdr:rowOff>
    </xdr:from>
    <xdr:to>
      <xdr:col>7</xdr:col>
      <xdr:colOff>9525</xdr:colOff>
      <xdr:row>1</xdr:row>
      <xdr:rowOff>161925</xdr:rowOff>
    </xdr:to>
    <xdr:pic>
      <xdr:nvPicPr>
        <xdr:cNvPr id="2" name="Grafik 1">
          <a:hlinkClick xmlns:r="http://schemas.openxmlformats.org/officeDocument/2006/relationships" r:id="rId1"/>
          <a:extLst>
            <a:ext uri="{FF2B5EF4-FFF2-40B4-BE49-F238E27FC236}">
              <a16:creationId xmlns:a16="http://schemas.microsoft.com/office/drawing/2014/main" id="{12B7B357-DC02-47A9-BF9B-1E664D71150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72075" y="38100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590550</xdr:colOff>
      <xdr:row>2</xdr:row>
      <xdr:rowOff>0</xdr:rowOff>
    </xdr:from>
    <xdr:to>
      <xdr:col>8</xdr:col>
      <xdr:colOff>0</xdr:colOff>
      <xdr:row>2</xdr:row>
      <xdr:rowOff>161925</xdr:rowOff>
    </xdr:to>
    <xdr:pic>
      <xdr:nvPicPr>
        <xdr:cNvPr id="2" name="Grafik 1">
          <a:hlinkClick xmlns:r="http://schemas.openxmlformats.org/officeDocument/2006/relationships" r:id="rId1"/>
          <a:extLst>
            <a:ext uri="{FF2B5EF4-FFF2-40B4-BE49-F238E27FC236}">
              <a16:creationId xmlns:a16="http://schemas.microsoft.com/office/drawing/2014/main" id="{60CF90B1-1209-40D6-890F-4A2A6CE7852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24550" y="390525"/>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5</xdr:col>
      <xdr:colOff>390525</xdr:colOff>
      <xdr:row>1</xdr:row>
      <xdr:rowOff>0</xdr:rowOff>
    </xdr:from>
    <xdr:to>
      <xdr:col>6</xdr:col>
      <xdr:colOff>0</xdr:colOff>
      <xdr:row>1</xdr:row>
      <xdr:rowOff>161925</xdr:rowOff>
    </xdr:to>
    <xdr:pic>
      <xdr:nvPicPr>
        <xdr:cNvPr id="2" name="Grafik 1">
          <a:hlinkClick xmlns:r="http://schemas.openxmlformats.org/officeDocument/2006/relationships" r:id="rId1"/>
          <a:extLst>
            <a:ext uri="{FF2B5EF4-FFF2-40B4-BE49-F238E27FC236}">
              <a16:creationId xmlns:a16="http://schemas.microsoft.com/office/drawing/2014/main" id="{EF7240D7-E379-4A25-9B29-3B15A4FDF1F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00850" y="200025"/>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1524000</xdr:colOff>
      <xdr:row>1</xdr:row>
      <xdr:rowOff>0</xdr:rowOff>
    </xdr:from>
    <xdr:to>
      <xdr:col>2</xdr:col>
      <xdr:colOff>9525</xdr:colOff>
      <xdr:row>1</xdr:row>
      <xdr:rowOff>161925</xdr:rowOff>
    </xdr:to>
    <xdr:pic>
      <xdr:nvPicPr>
        <xdr:cNvPr id="2" name="Grafik 1">
          <a:hlinkClick xmlns:r="http://schemas.openxmlformats.org/officeDocument/2006/relationships" r:id="rId1"/>
          <a:extLst>
            <a:ext uri="{FF2B5EF4-FFF2-40B4-BE49-F238E27FC236}">
              <a16:creationId xmlns:a16="http://schemas.microsoft.com/office/drawing/2014/main" id="{D950D507-20F0-4869-9190-1D853B57224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24250" y="200025"/>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xdr:col>
      <xdr:colOff>1209675</xdr:colOff>
      <xdr:row>1</xdr:row>
      <xdr:rowOff>9525</xdr:rowOff>
    </xdr:from>
    <xdr:to>
      <xdr:col>3</xdr:col>
      <xdr:colOff>0</xdr:colOff>
      <xdr:row>1</xdr:row>
      <xdr:rowOff>171450</xdr:rowOff>
    </xdr:to>
    <xdr:pic>
      <xdr:nvPicPr>
        <xdr:cNvPr id="2" name="Grafik 1">
          <a:hlinkClick xmlns:r="http://schemas.openxmlformats.org/officeDocument/2006/relationships" r:id="rId1"/>
          <a:extLst>
            <a:ext uri="{FF2B5EF4-FFF2-40B4-BE49-F238E27FC236}">
              <a16:creationId xmlns:a16="http://schemas.microsoft.com/office/drawing/2014/main" id="{C0DBE4FA-D279-4D15-9FA2-4FB4A405ADC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52800" y="20955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xdr:col>
      <xdr:colOff>1847850</xdr:colOff>
      <xdr:row>1</xdr:row>
      <xdr:rowOff>0</xdr:rowOff>
    </xdr:from>
    <xdr:to>
      <xdr:col>3</xdr:col>
      <xdr:colOff>0</xdr:colOff>
      <xdr:row>1</xdr:row>
      <xdr:rowOff>161925</xdr:rowOff>
    </xdr:to>
    <xdr:pic>
      <xdr:nvPicPr>
        <xdr:cNvPr id="2" name="Grafik 1">
          <a:hlinkClick xmlns:r="http://schemas.openxmlformats.org/officeDocument/2006/relationships" r:id="rId1"/>
          <a:extLst>
            <a:ext uri="{FF2B5EF4-FFF2-40B4-BE49-F238E27FC236}">
              <a16:creationId xmlns:a16="http://schemas.microsoft.com/office/drawing/2014/main" id="{7B89A7AE-A2E1-4B9D-9D37-434E7F1B523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52875" y="200025"/>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7</xdr:col>
      <xdr:colOff>590550</xdr:colOff>
      <xdr:row>2</xdr:row>
      <xdr:rowOff>9525</xdr:rowOff>
    </xdr:from>
    <xdr:to>
      <xdr:col>8</xdr:col>
      <xdr:colOff>0</xdr:colOff>
      <xdr:row>2</xdr:row>
      <xdr:rowOff>171450</xdr:rowOff>
    </xdr:to>
    <xdr:pic>
      <xdr:nvPicPr>
        <xdr:cNvPr id="2" name="Grafik 1">
          <a:hlinkClick xmlns:r="http://schemas.openxmlformats.org/officeDocument/2006/relationships" r:id="rId1"/>
          <a:extLst>
            <a:ext uri="{FF2B5EF4-FFF2-40B4-BE49-F238E27FC236}">
              <a16:creationId xmlns:a16="http://schemas.microsoft.com/office/drawing/2014/main" id="{F9398EF9-71CF-495D-90EB-F622D4CCF3E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48450" y="409575"/>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3</xdr:col>
      <xdr:colOff>590550</xdr:colOff>
      <xdr:row>1</xdr:row>
      <xdr:rowOff>0</xdr:rowOff>
    </xdr:from>
    <xdr:to>
      <xdr:col>4</xdr:col>
      <xdr:colOff>0</xdr:colOff>
      <xdr:row>1</xdr:row>
      <xdr:rowOff>161925</xdr:rowOff>
    </xdr:to>
    <xdr:pic>
      <xdr:nvPicPr>
        <xdr:cNvPr id="2" name="Grafik 1">
          <a:hlinkClick xmlns:r="http://schemas.openxmlformats.org/officeDocument/2006/relationships" r:id="rId1"/>
          <a:extLst>
            <a:ext uri="{FF2B5EF4-FFF2-40B4-BE49-F238E27FC236}">
              <a16:creationId xmlns:a16="http://schemas.microsoft.com/office/drawing/2014/main" id="{78A42FCD-3525-4677-BC19-4D09E93EA41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38675" y="57150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847725</xdr:colOff>
      <xdr:row>1</xdr:row>
      <xdr:rowOff>19050</xdr:rowOff>
    </xdr:from>
    <xdr:to>
      <xdr:col>8</xdr:col>
      <xdr:colOff>9525</xdr:colOff>
      <xdr:row>1</xdr:row>
      <xdr:rowOff>180975</xdr:rowOff>
    </xdr:to>
    <xdr:pic>
      <xdr:nvPicPr>
        <xdr:cNvPr id="2" name="Grafik 1">
          <a:hlinkClick xmlns:r="http://schemas.openxmlformats.org/officeDocument/2006/relationships" r:id="rId1"/>
          <a:extLst>
            <a:ext uri="{FF2B5EF4-FFF2-40B4-BE49-F238E27FC236}">
              <a16:creationId xmlns:a16="http://schemas.microsoft.com/office/drawing/2014/main" id="{C40BCC6F-1939-41BA-92C7-EB4548A0CBC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43675" y="40005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4</xdr:col>
      <xdr:colOff>923925</xdr:colOff>
      <xdr:row>1</xdr:row>
      <xdr:rowOff>9525</xdr:rowOff>
    </xdr:from>
    <xdr:to>
      <xdr:col>5</xdr:col>
      <xdr:colOff>0</xdr:colOff>
      <xdr:row>1</xdr:row>
      <xdr:rowOff>171450</xdr:rowOff>
    </xdr:to>
    <xdr:pic>
      <xdr:nvPicPr>
        <xdr:cNvPr id="2" name="Grafik 1">
          <a:hlinkClick xmlns:r="http://schemas.openxmlformats.org/officeDocument/2006/relationships" r:id="rId1"/>
          <a:extLst>
            <a:ext uri="{FF2B5EF4-FFF2-40B4-BE49-F238E27FC236}">
              <a16:creationId xmlns:a16="http://schemas.microsoft.com/office/drawing/2014/main" id="{D646250C-8FCE-4BE8-A93C-892DDB8144B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43700" y="20955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2</xdr:col>
      <xdr:colOff>1905000</xdr:colOff>
      <xdr:row>1</xdr:row>
      <xdr:rowOff>0</xdr:rowOff>
    </xdr:from>
    <xdr:to>
      <xdr:col>3</xdr:col>
      <xdr:colOff>0</xdr:colOff>
      <xdr:row>1</xdr:row>
      <xdr:rowOff>161925</xdr:rowOff>
    </xdr:to>
    <xdr:pic>
      <xdr:nvPicPr>
        <xdr:cNvPr id="2" name="Grafik 1">
          <a:hlinkClick xmlns:r="http://schemas.openxmlformats.org/officeDocument/2006/relationships" r:id="rId1"/>
          <a:extLst>
            <a:ext uri="{FF2B5EF4-FFF2-40B4-BE49-F238E27FC236}">
              <a16:creationId xmlns:a16="http://schemas.microsoft.com/office/drawing/2014/main" id="{E9E372C4-E973-469C-A421-EBFBBED1FEF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57650" y="49530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11</xdr:col>
      <xdr:colOff>638175</xdr:colOff>
      <xdr:row>2</xdr:row>
      <xdr:rowOff>9525</xdr:rowOff>
    </xdr:from>
    <xdr:to>
      <xdr:col>12</xdr:col>
      <xdr:colOff>9525</xdr:colOff>
      <xdr:row>3</xdr:row>
      <xdr:rowOff>9525</xdr:rowOff>
    </xdr:to>
    <xdr:pic>
      <xdr:nvPicPr>
        <xdr:cNvPr id="2" name="Grafik 1">
          <a:hlinkClick xmlns:r="http://schemas.openxmlformats.org/officeDocument/2006/relationships" r:id="rId1"/>
          <a:extLst>
            <a:ext uri="{FF2B5EF4-FFF2-40B4-BE49-F238E27FC236}">
              <a16:creationId xmlns:a16="http://schemas.microsoft.com/office/drawing/2014/main" id="{4768CE9E-6326-4AD2-89AC-97DED9790BA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296400" y="447675"/>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11</xdr:col>
      <xdr:colOff>638175</xdr:colOff>
      <xdr:row>1</xdr:row>
      <xdr:rowOff>0</xdr:rowOff>
    </xdr:from>
    <xdr:to>
      <xdr:col>12</xdr:col>
      <xdr:colOff>9525</xdr:colOff>
      <xdr:row>2</xdr:row>
      <xdr:rowOff>0</xdr:rowOff>
    </xdr:to>
    <xdr:pic>
      <xdr:nvPicPr>
        <xdr:cNvPr id="2" name="Grafik 1">
          <a:hlinkClick xmlns:r="http://schemas.openxmlformats.org/officeDocument/2006/relationships" r:id="rId1"/>
          <a:extLst>
            <a:ext uri="{FF2B5EF4-FFF2-40B4-BE49-F238E27FC236}">
              <a16:creationId xmlns:a16="http://schemas.microsoft.com/office/drawing/2014/main" id="{FBA9B3FA-C833-4343-AD66-44E49A163B7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401175" y="19050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4</xdr:col>
      <xdr:colOff>809625</xdr:colOff>
      <xdr:row>1</xdr:row>
      <xdr:rowOff>0</xdr:rowOff>
    </xdr:from>
    <xdr:to>
      <xdr:col>5</xdr:col>
      <xdr:colOff>0</xdr:colOff>
      <xdr:row>2</xdr:row>
      <xdr:rowOff>0</xdr:rowOff>
    </xdr:to>
    <xdr:pic>
      <xdr:nvPicPr>
        <xdr:cNvPr id="2" name="Grafik 1">
          <a:hlinkClick xmlns:r="http://schemas.openxmlformats.org/officeDocument/2006/relationships" r:id="rId1"/>
          <a:extLst>
            <a:ext uri="{FF2B5EF4-FFF2-40B4-BE49-F238E27FC236}">
              <a16:creationId xmlns:a16="http://schemas.microsoft.com/office/drawing/2014/main" id="{EBFF219A-F372-4BDC-852B-1A3653FAC3E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67275" y="428625"/>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5</xdr:col>
      <xdr:colOff>419100</xdr:colOff>
      <xdr:row>1</xdr:row>
      <xdr:rowOff>9525</xdr:rowOff>
    </xdr:from>
    <xdr:to>
      <xdr:col>6</xdr:col>
      <xdr:colOff>9525</xdr:colOff>
      <xdr:row>2</xdr:row>
      <xdr:rowOff>9525</xdr:rowOff>
    </xdr:to>
    <xdr:pic>
      <xdr:nvPicPr>
        <xdr:cNvPr id="2" name="Grafik 1">
          <a:hlinkClick xmlns:r="http://schemas.openxmlformats.org/officeDocument/2006/relationships" r:id="rId1"/>
          <a:extLst>
            <a:ext uri="{FF2B5EF4-FFF2-40B4-BE49-F238E27FC236}">
              <a16:creationId xmlns:a16="http://schemas.microsoft.com/office/drawing/2014/main" id="{36E7C901-0C55-4FE2-A701-C0EB181AE5B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14925" y="22860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4</xdr:col>
      <xdr:colOff>838200</xdr:colOff>
      <xdr:row>1</xdr:row>
      <xdr:rowOff>0</xdr:rowOff>
    </xdr:from>
    <xdr:to>
      <xdr:col>5</xdr:col>
      <xdr:colOff>9525</xdr:colOff>
      <xdr:row>2</xdr:row>
      <xdr:rowOff>0</xdr:rowOff>
    </xdr:to>
    <xdr:pic>
      <xdr:nvPicPr>
        <xdr:cNvPr id="2" name="Grafik 1">
          <a:hlinkClick xmlns:r="http://schemas.openxmlformats.org/officeDocument/2006/relationships" r:id="rId1"/>
          <a:extLst>
            <a:ext uri="{FF2B5EF4-FFF2-40B4-BE49-F238E27FC236}">
              <a16:creationId xmlns:a16="http://schemas.microsoft.com/office/drawing/2014/main" id="{AE53268E-4C72-46E4-AB26-D30223FACF4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81650" y="219075"/>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590550</xdr:colOff>
      <xdr:row>1</xdr:row>
      <xdr:rowOff>9525</xdr:rowOff>
    </xdr:from>
    <xdr:to>
      <xdr:col>8</xdr:col>
      <xdr:colOff>0</xdr:colOff>
      <xdr:row>1</xdr:row>
      <xdr:rowOff>171450</xdr:rowOff>
    </xdr:to>
    <xdr:pic>
      <xdr:nvPicPr>
        <xdr:cNvPr id="2" name="Grafik 1">
          <a:hlinkClick xmlns:r="http://schemas.openxmlformats.org/officeDocument/2006/relationships" r:id="rId1"/>
          <a:extLst>
            <a:ext uri="{FF2B5EF4-FFF2-40B4-BE49-F238E27FC236}">
              <a16:creationId xmlns:a16="http://schemas.microsoft.com/office/drawing/2014/main" id="{0E7B53F5-7F9F-40E3-9ED6-07A0AC02850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162800" y="20955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600075</xdr:colOff>
      <xdr:row>1</xdr:row>
      <xdr:rowOff>9525</xdr:rowOff>
    </xdr:from>
    <xdr:to>
      <xdr:col>8</xdr:col>
      <xdr:colOff>9525</xdr:colOff>
      <xdr:row>1</xdr:row>
      <xdr:rowOff>171450</xdr:rowOff>
    </xdr:to>
    <xdr:pic>
      <xdr:nvPicPr>
        <xdr:cNvPr id="2" name="Grafik 1">
          <a:hlinkClick xmlns:r="http://schemas.openxmlformats.org/officeDocument/2006/relationships" r:id="rId1"/>
          <a:extLst>
            <a:ext uri="{FF2B5EF4-FFF2-40B4-BE49-F238E27FC236}">
              <a16:creationId xmlns:a16="http://schemas.microsoft.com/office/drawing/2014/main" id="{B64BD54B-6078-4E64-B5BD-86C0133F10B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115175" y="20955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1543050</xdr:colOff>
      <xdr:row>1</xdr:row>
      <xdr:rowOff>9525</xdr:rowOff>
    </xdr:from>
    <xdr:to>
      <xdr:col>3</xdr:col>
      <xdr:colOff>9525</xdr:colOff>
      <xdr:row>1</xdr:row>
      <xdr:rowOff>171450</xdr:rowOff>
    </xdr:to>
    <xdr:pic>
      <xdr:nvPicPr>
        <xdr:cNvPr id="2" name="Grafik 1">
          <a:hlinkClick xmlns:r="http://schemas.openxmlformats.org/officeDocument/2006/relationships" r:id="rId1"/>
          <a:extLst>
            <a:ext uri="{FF2B5EF4-FFF2-40B4-BE49-F238E27FC236}">
              <a16:creationId xmlns:a16="http://schemas.microsoft.com/office/drawing/2014/main" id="{5BB86AA7-1CA4-44A5-A5A0-BEA7E860904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95900" y="20955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771525</xdr:colOff>
      <xdr:row>1</xdr:row>
      <xdr:rowOff>9525</xdr:rowOff>
    </xdr:from>
    <xdr:to>
      <xdr:col>8</xdr:col>
      <xdr:colOff>0</xdr:colOff>
      <xdr:row>1</xdr:row>
      <xdr:rowOff>171450</xdr:rowOff>
    </xdr:to>
    <xdr:pic>
      <xdr:nvPicPr>
        <xdr:cNvPr id="2" name="Grafik 1">
          <a:hlinkClick xmlns:r="http://schemas.openxmlformats.org/officeDocument/2006/relationships" r:id="rId1"/>
          <a:extLst>
            <a:ext uri="{FF2B5EF4-FFF2-40B4-BE49-F238E27FC236}">
              <a16:creationId xmlns:a16="http://schemas.microsoft.com/office/drawing/2014/main" id="{2C6E93C0-AF2E-40DD-B10C-1700AE40083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53340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819150</xdr:colOff>
      <xdr:row>1</xdr:row>
      <xdr:rowOff>9525</xdr:rowOff>
    </xdr:from>
    <xdr:to>
      <xdr:col>7</xdr:col>
      <xdr:colOff>9525</xdr:colOff>
      <xdr:row>1</xdr:row>
      <xdr:rowOff>171450</xdr:rowOff>
    </xdr:to>
    <xdr:pic>
      <xdr:nvPicPr>
        <xdr:cNvPr id="2" name="Grafik 1">
          <a:hlinkClick xmlns:r="http://schemas.openxmlformats.org/officeDocument/2006/relationships" r:id="rId1"/>
          <a:extLst>
            <a:ext uri="{FF2B5EF4-FFF2-40B4-BE49-F238E27FC236}">
              <a16:creationId xmlns:a16="http://schemas.microsoft.com/office/drawing/2014/main" id="{F2FB7B9A-28E4-486E-B096-3E07332396C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91150" y="49530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600075</xdr:colOff>
      <xdr:row>1</xdr:row>
      <xdr:rowOff>9525</xdr:rowOff>
    </xdr:from>
    <xdr:to>
      <xdr:col>6</xdr:col>
      <xdr:colOff>0</xdr:colOff>
      <xdr:row>1</xdr:row>
      <xdr:rowOff>171450</xdr:rowOff>
    </xdr:to>
    <xdr:pic>
      <xdr:nvPicPr>
        <xdr:cNvPr id="2" name="Grafik 1">
          <a:hlinkClick xmlns:r="http://schemas.openxmlformats.org/officeDocument/2006/relationships" r:id="rId1"/>
          <a:extLst>
            <a:ext uri="{FF2B5EF4-FFF2-40B4-BE49-F238E27FC236}">
              <a16:creationId xmlns:a16="http://schemas.microsoft.com/office/drawing/2014/main" id="{9CF1CE82-0FEB-486D-9A67-D4425442066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57700" y="542925"/>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647700</xdr:colOff>
      <xdr:row>1</xdr:row>
      <xdr:rowOff>19050</xdr:rowOff>
    </xdr:from>
    <xdr:to>
      <xdr:col>6</xdr:col>
      <xdr:colOff>0</xdr:colOff>
      <xdr:row>1</xdr:row>
      <xdr:rowOff>180975</xdr:rowOff>
    </xdr:to>
    <xdr:pic>
      <xdr:nvPicPr>
        <xdr:cNvPr id="2" name="Grafik 1">
          <a:hlinkClick xmlns:r="http://schemas.openxmlformats.org/officeDocument/2006/relationships" r:id="rId1"/>
          <a:extLst>
            <a:ext uri="{FF2B5EF4-FFF2-40B4-BE49-F238E27FC236}">
              <a16:creationId xmlns:a16="http://schemas.microsoft.com/office/drawing/2014/main" id="{E13A323C-0B3D-48B3-A857-1D1687B6D4D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91175" y="219075"/>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CDD6C-5F56-455F-86ED-F1EAF4380F68}">
  <sheetPr>
    <tabColor theme="0" tint="-0.249977111117893"/>
  </sheetPr>
  <dimension ref="A1:B221"/>
  <sheetViews>
    <sheetView tabSelected="1" zoomScaleNormal="100" workbookViewId="0">
      <selection activeCell="A62" sqref="A62"/>
    </sheetView>
  </sheetViews>
  <sheetFormatPr baseColWidth="10" defaultColWidth="11.42578125" defaultRowHeight="15"/>
  <cols>
    <col min="1" max="1" width="89.42578125" style="294" customWidth="1"/>
    <col min="2" max="16384" width="11.42578125" style="294"/>
  </cols>
  <sheetData>
    <row r="1" spans="1:2" ht="26.25">
      <c r="A1" s="6" t="s">
        <v>20</v>
      </c>
    </row>
    <row r="2" spans="1:2" s="328" customFormat="1" ht="15" customHeight="1"/>
    <row r="3" spans="1:2" s="328" customFormat="1" ht="15" customHeight="1"/>
    <row r="4" spans="1:2" ht="15" customHeight="1">
      <c r="A4" s="329" t="s">
        <v>0</v>
      </c>
      <c r="B4" s="330"/>
    </row>
    <row r="5" spans="1:2" ht="15" customHeight="1">
      <c r="A5" s="331" t="s">
        <v>1</v>
      </c>
      <c r="B5" s="330" t="s">
        <v>284</v>
      </c>
    </row>
    <row r="6" spans="1:2" ht="15" customHeight="1">
      <c r="A6" s="332" t="s">
        <v>201</v>
      </c>
      <c r="B6" s="330" t="s">
        <v>285</v>
      </c>
    </row>
    <row r="7" spans="1:2" ht="15" customHeight="1">
      <c r="A7" s="331" t="s">
        <v>28</v>
      </c>
      <c r="B7" s="330" t="s">
        <v>286</v>
      </c>
    </row>
    <row r="8" spans="1:2" ht="15" customHeight="1">
      <c r="A8" s="331" t="s">
        <v>53</v>
      </c>
      <c r="B8" s="330" t="s">
        <v>287</v>
      </c>
    </row>
    <row r="9" spans="1:2" ht="15" customHeight="1">
      <c r="A9" s="331" t="s">
        <v>60</v>
      </c>
      <c r="B9" s="330" t="s">
        <v>288</v>
      </c>
    </row>
    <row r="10" spans="1:2" ht="15" customHeight="1">
      <c r="A10" s="331" t="s">
        <v>289</v>
      </c>
      <c r="B10" s="330" t="s">
        <v>290</v>
      </c>
    </row>
    <row r="11" spans="1:2" ht="15" customHeight="1">
      <c r="A11" s="331" t="s">
        <v>70</v>
      </c>
      <c r="B11" s="330" t="s">
        <v>291</v>
      </c>
    </row>
    <row r="12" spans="1:2" ht="15" customHeight="1">
      <c r="A12" s="328" t="s">
        <v>202</v>
      </c>
      <c r="B12" s="330" t="s">
        <v>292</v>
      </c>
    </row>
    <row r="13" spans="1:2" ht="15" customHeight="1">
      <c r="A13" s="331" t="s">
        <v>74</v>
      </c>
      <c r="B13" s="330" t="s">
        <v>293</v>
      </c>
    </row>
    <row r="14" spans="1:2" ht="15" customHeight="1">
      <c r="A14" s="331" t="s">
        <v>94</v>
      </c>
      <c r="B14" s="330" t="s">
        <v>294</v>
      </c>
    </row>
    <row r="15" spans="1:2" ht="15" customHeight="1">
      <c r="A15" s="332" t="s">
        <v>295</v>
      </c>
      <c r="B15" s="330" t="s">
        <v>296</v>
      </c>
    </row>
    <row r="16" spans="1:2" ht="15" customHeight="1">
      <c r="A16" s="331" t="s">
        <v>297</v>
      </c>
      <c r="B16" s="330" t="s">
        <v>298</v>
      </c>
    </row>
    <row r="17" spans="1:2" ht="15" customHeight="1">
      <c r="B17" s="330"/>
    </row>
    <row r="18" spans="1:2" ht="15" customHeight="1">
      <c r="A18" s="329" t="s">
        <v>111</v>
      </c>
      <c r="B18" s="330"/>
    </row>
    <row r="19" spans="1:2" ht="15" customHeight="1">
      <c r="A19" s="331" t="s">
        <v>112</v>
      </c>
      <c r="B19" s="330" t="s">
        <v>299</v>
      </c>
    </row>
    <row r="20" spans="1:2" ht="15" customHeight="1">
      <c r="A20" s="331" t="s">
        <v>121</v>
      </c>
      <c r="B20" s="330" t="s">
        <v>300</v>
      </c>
    </row>
    <row r="21" spans="1:2" ht="15" customHeight="1">
      <c r="A21" s="331" t="s">
        <v>126</v>
      </c>
      <c r="B21" s="330" t="s">
        <v>301</v>
      </c>
    </row>
    <row r="22" spans="1:2" ht="15" customHeight="1">
      <c r="A22" s="331" t="s">
        <v>128</v>
      </c>
      <c r="B22" s="330" t="s">
        <v>302</v>
      </c>
    </row>
    <row r="23" spans="1:2" ht="15" customHeight="1">
      <c r="A23" s="331" t="s">
        <v>132</v>
      </c>
      <c r="B23" s="330" t="s">
        <v>303</v>
      </c>
    </row>
    <row r="24" spans="1:2" ht="15" customHeight="1">
      <c r="B24" s="330"/>
    </row>
    <row r="25" spans="1:2" ht="15" customHeight="1">
      <c r="A25" s="329" t="s">
        <v>137</v>
      </c>
      <c r="B25" s="330"/>
    </row>
    <row r="26" spans="1:2" ht="15" customHeight="1">
      <c r="A26" s="331" t="s">
        <v>138</v>
      </c>
      <c r="B26" s="330" t="s">
        <v>304</v>
      </c>
    </row>
    <row r="27" spans="1:2" ht="15" customHeight="1">
      <c r="A27" s="331" t="s">
        <v>142</v>
      </c>
      <c r="B27" s="330" t="s">
        <v>305</v>
      </c>
    </row>
    <row r="28" spans="1:2" ht="15" customHeight="1">
      <c r="A28" s="331" t="s">
        <v>144</v>
      </c>
      <c r="B28" s="330" t="s">
        <v>306</v>
      </c>
    </row>
    <row r="29" spans="1:2" ht="15" customHeight="1">
      <c r="A29" s="328" t="s">
        <v>208</v>
      </c>
      <c r="B29" s="330" t="s">
        <v>307</v>
      </c>
    </row>
    <row r="30" spans="1:2" ht="15" customHeight="1">
      <c r="B30" s="330"/>
    </row>
    <row r="31" spans="1:2" ht="15" customHeight="1">
      <c r="A31" s="329" t="s">
        <v>161</v>
      </c>
      <c r="B31" s="330"/>
    </row>
    <row r="32" spans="1:2" ht="15" customHeight="1">
      <c r="A32" s="331" t="s">
        <v>200</v>
      </c>
      <c r="B32" s="330" t="s">
        <v>308</v>
      </c>
    </row>
    <row r="33" spans="1:2" ht="15" customHeight="1">
      <c r="A33" s="331" t="s">
        <v>242</v>
      </c>
      <c r="B33" s="330" t="s">
        <v>309</v>
      </c>
    </row>
    <row r="34" spans="1:2" ht="15" customHeight="1">
      <c r="A34" s="331" t="s">
        <v>164</v>
      </c>
      <c r="B34" s="330" t="s">
        <v>310</v>
      </c>
    </row>
    <row r="35" spans="1:2" ht="15" customHeight="1">
      <c r="A35" s="331" t="s">
        <v>168</v>
      </c>
      <c r="B35" s="330" t="s">
        <v>311</v>
      </c>
    </row>
    <row r="36" spans="1:2" ht="15" customHeight="1">
      <c r="A36" s="331" t="s">
        <v>172</v>
      </c>
      <c r="B36" s="330" t="s">
        <v>312</v>
      </c>
    </row>
    <row r="37" spans="1:2" ht="15" customHeight="1">
      <c r="B37" s="333"/>
    </row>
    <row r="38" spans="1:2" ht="15" customHeight="1">
      <c r="B38" s="328"/>
    </row>
    <row r="39" spans="1:2" ht="15" customHeight="1">
      <c r="B39" s="328"/>
    </row>
    <row r="40" spans="1:2" ht="15" customHeight="1"/>
    <row r="41" spans="1:2" ht="15" customHeight="1"/>
    <row r="42" spans="1:2" ht="15" customHeight="1"/>
    <row r="43" spans="1:2" ht="15" customHeight="1"/>
    <row r="44" spans="1:2" ht="15" customHeight="1"/>
    <row r="45" spans="1:2" ht="15" customHeight="1"/>
    <row r="46" spans="1:2" ht="15" customHeight="1"/>
    <row r="47" spans="1:2" ht="15" customHeight="1"/>
    <row r="48" spans="1:2" ht="15" customHeight="1"/>
    <row r="49" spans="1:1" ht="15" customHeight="1"/>
    <row r="50" spans="1:1" ht="15" customHeight="1">
      <c r="A50" s="328"/>
    </row>
    <row r="51" spans="1:1" ht="15" customHeight="1"/>
    <row r="52" spans="1:1" ht="15" customHeight="1"/>
    <row r="53" spans="1:1" ht="15" customHeight="1"/>
    <row r="54" spans="1:1" ht="15" customHeight="1"/>
    <row r="55" spans="1:1" ht="15" customHeight="1"/>
    <row r="56" spans="1:1" ht="15" customHeight="1"/>
    <row r="57" spans="1:1" ht="15" customHeight="1"/>
    <row r="58" spans="1:1" ht="15" customHeight="1">
      <c r="A58" s="328"/>
    </row>
    <row r="59" spans="1:1" ht="15" customHeight="1"/>
    <row r="60" spans="1:1" ht="15" customHeight="1"/>
    <row r="61" spans="1:1" ht="15" customHeight="1"/>
    <row r="62" spans="1:1" ht="15" customHeight="1"/>
    <row r="63" spans="1:1" ht="15" customHeight="1"/>
    <row r="64" spans="1:1"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sheetData>
  <hyperlinks>
    <hyperlink ref="B5" location="Tab_10_1_1!A1" display="Tab_10_1_1" xr:uid="{B0CA15B8-D2CB-4F24-ADB6-701BA2767DC6}"/>
    <hyperlink ref="B6" location="Tab_10_1_2!A1" display="Tab_10_1_2" xr:uid="{0F6AC4C0-FF79-4001-B274-9F8D36921924}"/>
    <hyperlink ref="B7" location="Tab_10_1_3!A1" display="Tab_10_1_3" xr:uid="{471F6ABB-ED5B-4D04-8DBD-0758944C5C6D}"/>
    <hyperlink ref="B8" location="Tab_10_1_4!A1" display="Tab_10_1_4" xr:uid="{B3619423-50F9-4652-B890-6FE54BA40C08}"/>
    <hyperlink ref="B9" location="Tab_10_1_5!A1" display="Tab_10_1_5" xr:uid="{0EE30E3D-98FC-4D83-A842-A2BCD9FAA6E3}"/>
    <hyperlink ref="B10" location="Tab_10_1_6!A1" display="Tab_10_1_6" xr:uid="{6CDD768B-491C-4963-8CC5-D0FA9469FC7E}"/>
    <hyperlink ref="B11" location="Tab_10_1_6a!A1" display="Tab_10_1_6a" xr:uid="{1BD1E8D4-FCB2-40BE-8B26-44C6BFC4D6F8}"/>
    <hyperlink ref="B12" location="Tab_10_1_6b!A1" display="Tab_10_1_6b" xr:uid="{C7109348-007D-42CB-ADC3-645437D70121}"/>
    <hyperlink ref="B13" location="Tab_10_1_7!A1" display="Tab_10_1_7" xr:uid="{EFB8763A-B65F-4171-AF50-C5CC8A27A478}"/>
    <hyperlink ref="B14" location="Tab_10_1_8!A1" display="Tab_10_1_8" xr:uid="{615A0E75-289D-41DF-BED3-5B9C924637EC}"/>
    <hyperlink ref="B15" location="Tab_10_1_9!A1" display="Tab_10_1_9" xr:uid="{E8F8D6D8-E9B6-4405-8F92-E78DBB32CC10}"/>
    <hyperlink ref="B16" location="Tab_10_1_11!A1" display="Tab_10_1_11" xr:uid="{908F4721-BBAA-46E3-AE4F-3450272493A1}"/>
    <hyperlink ref="B19" location="Tab_10_2_1!A1" display="Tab_10_2_1" xr:uid="{B9C38942-278C-4DA1-8148-2846265F7C83}"/>
    <hyperlink ref="B20" location="Tab_10_2_2!A1" display="Tab_10_2_2" xr:uid="{A624020F-DBE0-4DE6-BA46-AE0E1EA4FBE8}"/>
    <hyperlink ref="B21" location="Tab_10_2_3!A1" display="Tab_10_2_3" xr:uid="{2AC2963A-BE55-4D1E-9B82-FB9024F7EF66}"/>
    <hyperlink ref="B22" location="Tab_10_2_4!A1" display="Tab_10_2_4" xr:uid="{4C8ED5A8-3430-4463-9A7A-9D08069EC78A}"/>
    <hyperlink ref="B23" location="Tab_10_2_5!A1" display="Tab_10_2_5" xr:uid="{12CD8D4A-DB74-426A-967C-E5AA36839DC2}"/>
    <hyperlink ref="B26" location="Tab_10_3_1!A1" display="Tab_10_3_1" xr:uid="{C0C84860-E9CB-4277-9F8B-E8E44C6D337F}"/>
    <hyperlink ref="B27" location="Tab_10_3_2!A1" display="Tab_10_3_2" xr:uid="{CA4880E2-77BC-4A78-AB42-6D6CDE7B7862}"/>
    <hyperlink ref="B28" location="Tab_10_3_3!A1" display="Tab_10_3_3" xr:uid="{12052BC4-BA5F-423A-A22C-0D2DD35D38D3}"/>
    <hyperlink ref="B29" location="Tab_10_3_4!A1" display="Tab_10_3_4" xr:uid="{9F6424A4-A60B-48B5-8F17-A85F3691B768}"/>
    <hyperlink ref="B32" location="Tab_10_4_1!A1" display="Tab_10_4_1" xr:uid="{3B70C742-99BF-4548-A2E3-00C6A9B814CC}"/>
    <hyperlink ref="B33" location="Tab_10_4_2!A1" display="Tab_10_4_2" xr:uid="{6707C4D2-BFD0-4975-A285-53D2AFC6B5A5}"/>
    <hyperlink ref="B34" location="Tab_10_4_3!A1" display="Tab_10_4_3" xr:uid="{47C78E65-1B9B-4ADB-9F78-82BA81DE22BE}"/>
    <hyperlink ref="B35" location="Tab_10_4_4!A1" display="Tab_10_4_4" xr:uid="{2729939A-2625-47DB-ACA8-BA800643DE2C}"/>
    <hyperlink ref="B36" location="Tab_10_4_5!A1" display="Tab_10_4_5" xr:uid="{84125353-643E-4A1E-9AFD-6778DD7864E6}"/>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79998168889431442"/>
  </sheetPr>
  <dimension ref="A1:I27"/>
  <sheetViews>
    <sheetView zoomScaleNormal="100" workbookViewId="0">
      <selection activeCell="A63" sqref="A63"/>
    </sheetView>
  </sheetViews>
  <sheetFormatPr baseColWidth="10" defaultColWidth="11.42578125" defaultRowHeight="15"/>
  <cols>
    <col min="1" max="1" width="11.42578125" style="191"/>
    <col min="2" max="2" width="20.7109375" style="191" customWidth="1"/>
    <col min="3" max="3" width="11.42578125" style="191"/>
    <col min="4" max="4" width="19.140625" style="191" customWidth="1"/>
    <col min="5" max="5" width="11.42578125" style="191"/>
    <col min="6" max="6" width="12.28515625" style="191" customWidth="1"/>
    <col min="7" max="16384" width="11.42578125" style="191"/>
  </cols>
  <sheetData>
    <row r="1" spans="1:6" ht="15.75">
      <c r="A1" s="367" t="s">
        <v>74</v>
      </c>
      <c r="B1" s="340"/>
      <c r="C1" s="340"/>
      <c r="D1" s="340"/>
      <c r="E1" s="340"/>
      <c r="F1" s="340"/>
    </row>
    <row r="2" spans="1:6">
      <c r="A2" s="339" t="s">
        <v>260</v>
      </c>
      <c r="B2" s="340"/>
      <c r="C2" s="340"/>
      <c r="D2" s="340"/>
      <c r="E2" s="340"/>
      <c r="F2" s="340"/>
    </row>
    <row r="3" spans="1:6">
      <c r="A3" s="341" t="s">
        <v>75</v>
      </c>
      <c r="B3" s="341"/>
      <c r="C3" s="341"/>
      <c r="D3" s="341"/>
      <c r="E3" s="341"/>
      <c r="F3" s="341"/>
    </row>
    <row r="4" spans="1:6">
      <c r="A4" s="199"/>
      <c r="B4" s="199"/>
      <c r="C4" s="54" t="s">
        <v>76</v>
      </c>
      <c r="D4" s="54" t="s">
        <v>77</v>
      </c>
      <c r="E4" s="54" t="s">
        <v>78</v>
      </c>
      <c r="F4" s="54" t="s">
        <v>282</v>
      </c>
    </row>
    <row r="5" spans="1:6">
      <c r="A5" s="368" t="s">
        <v>79</v>
      </c>
      <c r="B5" s="369"/>
      <c r="C5" s="456">
        <v>3552</v>
      </c>
      <c r="D5" s="56">
        <v>3456</v>
      </c>
      <c r="E5" s="56">
        <v>96</v>
      </c>
      <c r="F5" s="56" t="s">
        <v>118</v>
      </c>
    </row>
    <row r="6" spans="1:6">
      <c r="A6" s="370" t="s">
        <v>80</v>
      </c>
      <c r="B6" s="371"/>
      <c r="C6" s="457">
        <v>3448</v>
      </c>
      <c r="D6" s="95">
        <v>3379</v>
      </c>
      <c r="E6" s="95">
        <v>69</v>
      </c>
      <c r="F6" s="95" t="s">
        <v>118</v>
      </c>
    </row>
    <row r="7" spans="1:6" ht="18.600000000000001" customHeight="1">
      <c r="A7" s="372" t="s">
        <v>81</v>
      </c>
      <c r="B7" s="373"/>
      <c r="C7" s="458">
        <v>100</v>
      </c>
      <c r="D7" s="133">
        <v>95.95</v>
      </c>
      <c r="E7" s="133">
        <v>2.59</v>
      </c>
      <c r="F7" s="133" t="s">
        <v>118</v>
      </c>
    </row>
    <row r="8" spans="1:6">
      <c r="A8" s="370" t="s">
        <v>82</v>
      </c>
      <c r="B8" s="371"/>
      <c r="C8" s="459">
        <v>104</v>
      </c>
      <c r="D8" s="134">
        <v>77</v>
      </c>
      <c r="E8" s="134">
        <v>27</v>
      </c>
      <c r="F8" s="134" t="s">
        <v>118</v>
      </c>
    </row>
    <row r="9" spans="1:6" ht="17.45" customHeight="1">
      <c r="A9" s="372" t="s">
        <v>83</v>
      </c>
      <c r="B9" s="373"/>
      <c r="C9" s="458">
        <v>100</v>
      </c>
      <c r="D9" s="133">
        <f>100/$C$8*D8</f>
        <v>74.038461538461547</v>
      </c>
      <c r="E9" s="133">
        <f>100/$C$8*E8</f>
        <v>25.961538461538463</v>
      </c>
      <c r="F9" s="133" t="s">
        <v>118</v>
      </c>
    </row>
    <row r="10" spans="1:6">
      <c r="A10" s="57" t="s">
        <v>76</v>
      </c>
      <c r="B10" s="57" t="s">
        <v>84</v>
      </c>
      <c r="C10" s="460">
        <v>100</v>
      </c>
      <c r="D10" s="58">
        <v>100</v>
      </c>
      <c r="E10" s="58">
        <v>100</v>
      </c>
      <c r="F10" s="58" t="s">
        <v>118</v>
      </c>
    </row>
    <row r="11" spans="1:6">
      <c r="A11" s="59" t="s">
        <v>85</v>
      </c>
      <c r="B11" s="59" t="s">
        <v>86</v>
      </c>
      <c r="C11" s="461">
        <v>51.6</v>
      </c>
      <c r="D11" s="60">
        <v>51.62</v>
      </c>
      <c r="E11" s="60">
        <v>51.04</v>
      </c>
      <c r="F11" s="60" t="s">
        <v>118</v>
      </c>
    </row>
    <row r="12" spans="1:6">
      <c r="A12" s="62"/>
      <c r="B12" s="63" t="s">
        <v>87</v>
      </c>
      <c r="C12" s="460">
        <v>45.47</v>
      </c>
      <c r="D12" s="58">
        <v>46.15</v>
      </c>
      <c r="E12" s="58">
        <v>20.83</v>
      </c>
      <c r="F12" s="58" t="s">
        <v>118</v>
      </c>
    </row>
    <row r="13" spans="1:6" ht="26.25">
      <c r="A13" s="63" t="s">
        <v>88</v>
      </c>
      <c r="B13" s="63" t="s">
        <v>86</v>
      </c>
      <c r="C13" s="460">
        <v>1.77</v>
      </c>
      <c r="D13" s="58">
        <v>1.24</v>
      </c>
      <c r="E13" s="58">
        <v>20.83</v>
      </c>
      <c r="F13" s="58" t="s">
        <v>118</v>
      </c>
    </row>
    <row r="14" spans="1:6">
      <c r="A14" s="63"/>
      <c r="B14" s="63" t="s">
        <v>87</v>
      </c>
      <c r="C14" s="460">
        <v>1.1499999999999999</v>
      </c>
      <c r="D14" s="58">
        <v>0.98</v>
      </c>
      <c r="E14" s="58">
        <v>7.29</v>
      </c>
      <c r="F14" s="58" t="s">
        <v>118</v>
      </c>
    </row>
    <row r="15" spans="1:6">
      <c r="A15" s="57" t="s">
        <v>76</v>
      </c>
      <c r="B15" s="55" t="s">
        <v>89</v>
      </c>
      <c r="C15" s="460">
        <v>100</v>
      </c>
      <c r="D15" s="58">
        <v>100</v>
      </c>
      <c r="E15" s="58">
        <v>100</v>
      </c>
      <c r="F15" s="58" t="s">
        <v>118</v>
      </c>
    </row>
    <row r="16" spans="1:6">
      <c r="A16" s="59" t="s">
        <v>85</v>
      </c>
      <c r="B16" s="59" t="s">
        <v>90</v>
      </c>
      <c r="C16" s="448">
        <v>73.34</v>
      </c>
      <c r="D16" s="38">
        <v>74.25</v>
      </c>
      <c r="E16" s="38">
        <v>40.630000000000003</v>
      </c>
      <c r="F16" s="60" t="s">
        <v>118</v>
      </c>
    </row>
    <row r="17" spans="1:9">
      <c r="A17" s="201"/>
      <c r="B17" s="63" t="s">
        <v>91</v>
      </c>
      <c r="C17" s="462">
        <v>9.52</v>
      </c>
      <c r="D17" s="197">
        <v>9.64</v>
      </c>
      <c r="E17" s="197">
        <v>5.21</v>
      </c>
      <c r="F17" s="58" t="s">
        <v>118</v>
      </c>
    </row>
    <row r="18" spans="1:9">
      <c r="A18" s="62"/>
      <c r="B18" s="63" t="s">
        <v>92</v>
      </c>
      <c r="C18" s="462">
        <v>14.219999999999999</v>
      </c>
      <c r="D18" s="197">
        <v>13.89</v>
      </c>
      <c r="E18" s="197">
        <v>26.04</v>
      </c>
      <c r="F18" s="58" t="s">
        <v>118</v>
      </c>
    </row>
    <row r="19" spans="1:9" ht="26.25">
      <c r="A19" s="63" t="s">
        <v>88</v>
      </c>
      <c r="B19" s="63" t="s">
        <v>90</v>
      </c>
      <c r="C19" s="462">
        <v>0.17</v>
      </c>
      <c r="D19" s="197">
        <v>0.17</v>
      </c>
      <c r="E19" s="64">
        <v>0</v>
      </c>
      <c r="F19" s="58" t="s">
        <v>118</v>
      </c>
    </row>
    <row r="20" spans="1:9">
      <c r="A20" s="63"/>
      <c r="B20" s="63" t="s">
        <v>91</v>
      </c>
      <c r="C20" s="462">
        <v>2.59</v>
      </c>
      <c r="D20" s="197">
        <v>1.88</v>
      </c>
      <c r="E20" s="197">
        <v>28.13</v>
      </c>
      <c r="F20" s="58" t="s">
        <v>118</v>
      </c>
    </row>
    <row r="21" spans="1:9">
      <c r="A21" s="63"/>
      <c r="B21" s="63" t="s">
        <v>92</v>
      </c>
      <c r="C21" s="462">
        <v>0.17</v>
      </c>
      <c r="D21" s="197">
        <v>0.17</v>
      </c>
      <c r="E21" s="64">
        <v>0</v>
      </c>
      <c r="F21" s="58" t="s">
        <v>118</v>
      </c>
    </row>
    <row r="22" spans="1:9">
      <c r="A22" s="506" t="s">
        <v>313</v>
      </c>
      <c r="B22" s="506"/>
      <c r="C22" s="506"/>
      <c r="D22" s="506"/>
      <c r="E22" s="506"/>
      <c r="F22" s="506"/>
      <c r="G22" s="508"/>
      <c r="H22" s="508"/>
      <c r="I22" s="508"/>
    </row>
    <row r="23" spans="1:9" s="294" customFormat="1">
      <c r="A23" s="507"/>
      <c r="B23" s="507"/>
      <c r="C23" s="507"/>
      <c r="D23" s="507"/>
      <c r="E23" s="507"/>
      <c r="F23" s="507"/>
      <c r="G23" s="507"/>
      <c r="H23" s="507"/>
      <c r="I23" s="507"/>
    </row>
    <row r="24" spans="1:9">
      <c r="A24" s="342" t="s">
        <v>19</v>
      </c>
      <c r="B24" s="342"/>
      <c r="C24" s="342"/>
      <c r="D24" s="342"/>
      <c r="E24" s="342"/>
      <c r="F24" s="342"/>
    </row>
    <row r="25" spans="1:9">
      <c r="A25" s="334" t="s">
        <v>93</v>
      </c>
      <c r="B25" s="334"/>
      <c r="C25" s="334"/>
      <c r="D25" s="334"/>
      <c r="E25" s="334"/>
      <c r="F25" s="334"/>
    </row>
    <row r="26" spans="1:9" ht="28.35" customHeight="1">
      <c r="A26" s="334" t="s">
        <v>283</v>
      </c>
      <c r="B26" s="374"/>
      <c r="C26" s="374"/>
      <c r="D26" s="374"/>
      <c r="E26" s="374"/>
      <c r="F26" s="374"/>
    </row>
    <row r="27" spans="1:9" ht="42.75" customHeight="1">
      <c r="A27" s="334" t="s">
        <v>245</v>
      </c>
      <c r="B27" s="335"/>
      <c r="C27" s="335"/>
      <c r="D27" s="335"/>
      <c r="E27" s="335"/>
      <c r="F27" s="335"/>
    </row>
  </sheetData>
  <mergeCells count="13">
    <mergeCell ref="A7:B7"/>
    <mergeCell ref="A27:F27"/>
    <mergeCell ref="A8:B8"/>
    <mergeCell ref="A9:B9"/>
    <mergeCell ref="A22:F22"/>
    <mergeCell ref="A24:F24"/>
    <mergeCell ref="A25:F25"/>
    <mergeCell ref="A26:F26"/>
    <mergeCell ref="A1:F1"/>
    <mergeCell ref="A2:F2"/>
    <mergeCell ref="A3:F3"/>
    <mergeCell ref="A5:B5"/>
    <mergeCell ref="A6:B6"/>
  </mergeCells>
  <pageMargins left="0.7" right="0.7" top="0.78740157499999996" bottom="0.78740157499999996"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79998168889431442"/>
    <pageSetUpPr fitToPage="1"/>
  </sheetPr>
  <dimension ref="A1:I39"/>
  <sheetViews>
    <sheetView zoomScaleNormal="100" workbookViewId="0">
      <selection activeCell="A47" sqref="A47"/>
    </sheetView>
  </sheetViews>
  <sheetFormatPr baseColWidth="10" defaultRowHeight="15"/>
  <sheetData>
    <row r="1" spans="1:9" ht="15.75">
      <c r="A1" s="337" t="s">
        <v>94</v>
      </c>
      <c r="B1" s="337"/>
      <c r="C1" s="337"/>
      <c r="D1" s="337"/>
      <c r="E1" s="337"/>
      <c r="F1" s="337"/>
      <c r="G1" s="337"/>
      <c r="H1" s="337"/>
      <c r="I1" s="337"/>
    </row>
    <row r="2" spans="1:9">
      <c r="A2" s="339" t="s">
        <v>182</v>
      </c>
      <c r="B2" s="339"/>
      <c r="C2" s="339"/>
      <c r="D2" s="339"/>
      <c r="E2" s="339"/>
      <c r="F2" s="339"/>
      <c r="G2" s="339"/>
      <c r="H2" s="339"/>
      <c r="I2" s="339"/>
    </row>
    <row r="3" spans="1:9">
      <c r="A3" s="341" t="s">
        <v>95</v>
      </c>
      <c r="B3" s="341"/>
      <c r="C3" s="341"/>
      <c r="D3" s="341"/>
      <c r="E3" s="341"/>
      <c r="F3" s="341"/>
      <c r="G3" s="341"/>
      <c r="H3" s="341"/>
      <c r="I3" s="341"/>
    </row>
    <row r="4" spans="1:9">
      <c r="A4" s="376"/>
      <c r="B4" s="377" t="s">
        <v>67</v>
      </c>
      <c r="C4" s="340"/>
      <c r="D4" s="340"/>
      <c r="E4" s="340"/>
      <c r="F4" s="377" t="s">
        <v>32</v>
      </c>
      <c r="G4" s="377"/>
      <c r="H4" s="377"/>
      <c r="I4" s="377"/>
    </row>
    <row r="5" spans="1:9" ht="39">
      <c r="A5" s="376"/>
      <c r="B5" s="51" t="s">
        <v>3</v>
      </c>
      <c r="C5" s="69" t="s">
        <v>96</v>
      </c>
      <c r="D5" s="69" t="s">
        <v>97</v>
      </c>
      <c r="E5" s="69" t="s">
        <v>98</v>
      </c>
      <c r="F5" s="69" t="s">
        <v>3</v>
      </c>
      <c r="G5" s="69" t="s">
        <v>96</v>
      </c>
      <c r="H5" s="69" t="s">
        <v>97</v>
      </c>
      <c r="I5" s="69" t="s">
        <v>99</v>
      </c>
    </row>
    <row r="6" spans="1:9">
      <c r="A6" s="376"/>
      <c r="B6" s="378" t="s">
        <v>27</v>
      </c>
      <c r="C6" s="379"/>
      <c r="D6" s="379"/>
      <c r="E6" s="379"/>
      <c r="F6" s="379"/>
      <c r="G6" s="379"/>
      <c r="H6" s="379"/>
      <c r="I6" s="379"/>
    </row>
    <row r="7" spans="1:9">
      <c r="A7" s="46">
        <v>2011</v>
      </c>
      <c r="B7" s="463">
        <v>43.7</v>
      </c>
      <c r="C7" s="8">
        <v>24.5</v>
      </c>
      <c r="D7" s="8">
        <v>15.9</v>
      </c>
      <c r="E7" s="8">
        <v>3.3</v>
      </c>
      <c r="F7" s="469">
        <v>34.700000000000003</v>
      </c>
      <c r="G7" s="202">
        <v>19.899999999999999</v>
      </c>
      <c r="H7" s="202">
        <v>13.04481</v>
      </c>
      <c r="I7" s="202">
        <v>1.8</v>
      </c>
    </row>
    <row r="8" spans="1:9">
      <c r="A8" s="71">
        <v>2012</v>
      </c>
      <c r="B8" s="464">
        <v>38.6</v>
      </c>
      <c r="C8" s="29">
        <v>21.8</v>
      </c>
      <c r="D8" s="29">
        <v>12.8</v>
      </c>
      <c r="E8" s="29">
        <v>4</v>
      </c>
      <c r="F8" s="470">
        <v>35.668280000000003</v>
      </c>
      <c r="G8" s="192">
        <v>19.6401</v>
      </c>
      <c r="H8" s="192">
        <v>13.736750000000001</v>
      </c>
      <c r="I8" s="192">
        <v>2.29142</v>
      </c>
    </row>
    <row r="9" spans="1:9">
      <c r="A9" s="53">
        <v>2013</v>
      </c>
      <c r="B9" s="464">
        <v>42.2</v>
      </c>
      <c r="C9" s="29">
        <v>28.028503562945367</v>
      </c>
      <c r="D9" s="29">
        <v>10.823529411764707</v>
      </c>
      <c r="E9" s="29">
        <v>3.3557046979865772</v>
      </c>
      <c r="F9" s="470">
        <v>36.337710000000001</v>
      </c>
      <c r="G9" s="192">
        <v>19.856770000000001</v>
      </c>
      <c r="H9" s="192">
        <v>14.07263</v>
      </c>
      <c r="I9" s="192">
        <v>2.4083100000000002</v>
      </c>
    </row>
    <row r="10" spans="1:9">
      <c r="A10" s="286">
        <v>2014</v>
      </c>
      <c r="B10" s="465">
        <v>41.859429356341359</v>
      </c>
      <c r="C10" s="288">
        <v>27.982646420824295</v>
      </c>
      <c r="D10" s="288">
        <v>11.007025761124122</v>
      </c>
      <c r="E10" s="288">
        <v>2.869757174392936</v>
      </c>
      <c r="F10" s="470">
        <v>37.567480000000003</v>
      </c>
      <c r="G10" s="192">
        <v>20.18214</v>
      </c>
      <c r="H10" s="192">
        <v>14.877190000000001</v>
      </c>
      <c r="I10" s="192">
        <v>2.5081500000000001</v>
      </c>
    </row>
    <row r="11" spans="1:9" s="53" customFormat="1">
      <c r="A11" s="250">
        <v>2015</v>
      </c>
      <c r="B11" s="466">
        <v>41.562719935310945</v>
      </c>
      <c r="C11" s="287">
        <v>25.174825174825173</v>
      </c>
      <c r="D11" s="29">
        <v>14.98929336188437</v>
      </c>
      <c r="E11" s="29">
        <v>1.3986013986013985</v>
      </c>
      <c r="F11" s="471">
        <v>38.753999999999998</v>
      </c>
      <c r="G11" s="289">
        <v>20.849</v>
      </c>
      <c r="H11" s="289">
        <v>15.140999999999998</v>
      </c>
      <c r="I11" s="289">
        <v>2.7640000000000002</v>
      </c>
    </row>
    <row r="12" spans="1:9" s="53" customFormat="1">
      <c r="A12" s="53">
        <v>2016</v>
      </c>
      <c r="B12" s="467">
        <v>40.025108652905651</v>
      </c>
      <c r="C12" s="31">
        <v>25.164113785557987</v>
      </c>
      <c r="D12" s="31">
        <v>12.672811059907835</v>
      </c>
      <c r="E12" s="31">
        <v>2.1881838074398248</v>
      </c>
      <c r="F12" s="472">
        <v>39.649000000000001</v>
      </c>
      <c r="G12" s="203">
        <v>21.236000000000001</v>
      </c>
      <c r="H12" s="203">
        <v>15.426</v>
      </c>
      <c r="I12" s="203">
        <v>2.9860000000000002</v>
      </c>
    </row>
    <row r="13" spans="1:9">
      <c r="A13">
        <v>2017</v>
      </c>
      <c r="B13" s="467">
        <v>45.805147665401748</v>
      </c>
      <c r="C13" s="10">
        <v>29.425837320574164</v>
      </c>
      <c r="D13" s="10">
        <v>13.793103448275861</v>
      </c>
      <c r="E13" s="10">
        <v>2.5862068965517242</v>
      </c>
      <c r="F13" s="473">
        <v>40.4</v>
      </c>
      <c r="G13" s="267">
        <v>21.6</v>
      </c>
      <c r="H13" s="267">
        <v>15.7</v>
      </c>
      <c r="I13" s="267">
        <v>3.1</v>
      </c>
    </row>
    <row r="14" spans="1:9" s="191" customFormat="1">
      <c r="A14" s="191">
        <v>2018</v>
      </c>
      <c r="B14" s="467">
        <v>44.2</v>
      </c>
      <c r="C14" s="10">
        <v>31.08433734939759</v>
      </c>
      <c r="D14" s="10">
        <v>10.76555023923445</v>
      </c>
      <c r="E14" s="10">
        <v>2.3923444976076556</v>
      </c>
      <c r="F14" s="472">
        <v>40.9</v>
      </c>
      <c r="G14" s="123">
        <v>21.8</v>
      </c>
      <c r="H14" s="123">
        <v>15.8</v>
      </c>
      <c r="I14" s="123">
        <v>3.3</v>
      </c>
    </row>
    <row r="15" spans="1:9" s="191" customFormat="1">
      <c r="A15" s="286">
        <v>2019</v>
      </c>
      <c r="B15" s="468">
        <v>40.907990314769975</v>
      </c>
      <c r="C15" s="288">
        <v>29.285714285714285</v>
      </c>
      <c r="D15" s="288">
        <v>7.9903147699757868</v>
      </c>
      <c r="E15" s="288">
        <v>3.6319612590799033</v>
      </c>
      <c r="F15" s="474">
        <v>41.4</v>
      </c>
      <c r="G15" s="290">
        <v>22</v>
      </c>
      <c r="H15" s="290">
        <v>15.9</v>
      </c>
      <c r="I15" s="290">
        <v>3.4</v>
      </c>
    </row>
    <row r="16" spans="1:9" s="223" customFormat="1">
      <c r="A16" s="223">
        <v>2020</v>
      </c>
      <c r="B16" s="467">
        <v>47.416527423562869</v>
      </c>
      <c r="C16" s="10">
        <v>27.951807228915662</v>
      </c>
      <c r="D16" s="10">
        <v>14.598540145985401</v>
      </c>
      <c r="E16" s="10">
        <v>4.8661800486618008</v>
      </c>
      <c r="F16" s="472" t="s">
        <v>69</v>
      </c>
      <c r="G16" s="123" t="s">
        <v>69</v>
      </c>
      <c r="H16" s="123" t="s">
        <v>69</v>
      </c>
      <c r="I16" s="123" t="s">
        <v>69</v>
      </c>
    </row>
    <row r="17" spans="1:9" s="256" customFormat="1">
      <c r="A17" s="256">
        <v>2021</v>
      </c>
      <c r="B17" s="467">
        <v>46.199405332821797</v>
      </c>
      <c r="C17" s="10">
        <v>27.930174563591024</v>
      </c>
      <c r="D17" s="10">
        <v>13.221153846153847</v>
      </c>
      <c r="E17" s="10">
        <v>5.0480769230769234</v>
      </c>
      <c r="F17" s="473" t="s">
        <v>69</v>
      </c>
      <c r="G17" s="123" t="s">
        <v>69</v>
      </c>
      <c r="H17" s="123" t="s">
        <v>69</v>
      </c>
      <c r="I17" s="123" t="s">
        <v>69</v>
      </c>
    </row>
    <row r="18" spans="1:9">
      <c r="A18" s="506" t="s">
        <v>313</v>
      </c>
      <c r="B18" s="506"/>
      <c r="C18" s="506"/>
      <c r="D18" s="506"/>
      <c r="E18" s="506"/>
      <c r="F18" s="506"/>
      <c r="G18" s="506"/>
      <c r="H18" s="506"/>
      <c r="I18" s="506"/>
    </row>
    <row r="19" spans="1:9" s="294" customFormat="1">
      <c r="A19" s="507"/>
      <c r="B19" s="507"/>
      <c r="C19" s="507"/>
      <c r="D19" s="507"/>
      <c r="E19" s="507"/>
      <c r="F19" s="507"/>
    </row>
    <row r="20" spans="1:9" s="191" customFormat="1">
      <c r="A20" s="354" t="s">
        <v>230</v>
      </c>
      <c r="B20" s="354"/>
      <c r="C20" s="354"/>
      <c r="D20" s="354"/>
      <c r="E20" s="354"/>
      <c r="F20" s="354"/>
      <c r="G20" s="354"/>
      <c r="H20" s="354"/>
      <c r="I20" s="354"/>
    </row>
    <row r="21" spans="1:9" s="191" customFormat="1">
      <c r="A21" s="375" t="s">
        <v>233</v>
      </c>
      <c r="B21" s="375"/>
      <c r="C21" s="375"/>
      <c r="D21" s="375"/>
      <c r="E21" s="375"/>
      <c r="F21" s="375"/>
      <c r="G21" s="375"/>
      <c r="H21" s="375"/>
      <c r="I21" s="375"/>
    </row>
    <row r="22" spans="1:9" s="191" customFormat="1"/>
    <row r="25" spans="1:9">
      <c r="B25" s="271"/>
      <c r="C25" s="271"/>
      <c r="D25" s="271"/>
      <c r="E25" s="271"/>
      <c r="F25" s="271"/>
      <c r="G25" s="271"/>
      <c r="H25" s="271"/>
    </row>
    <row r="30" spans="1:9">
      <c r="B30" s="207"/>
      <c r="C30" s="207"/>
      <c r="D30" s="207"/>
      <c r="E30" s="207"/>
    </row>
    <row r="39" spans="2:5">
      <c r="B39" s="204"/>
      <c r="C39" s="204"/>
      <c r="D39" s="204"/>
      <c r="E39" s="204"/>
    </row>
  </sheetData>
  <mergeCells count="10">
    <mergeCell ref="A20:I20"/>
    <mergeCell ref="A21:I21"/>
    <mergeCell ref="A1:I1"/>
    <mergeCell ref="A2:I2"/>
    <mergeCell ref="A4:A6"/>
    <mergeCell ref="B4:E4"/>
    <mergeCell ref="F4:I4"/>
    <mergeCell ref="B6:I6"/>
    <mergeCell ref="A3:I3"/>
    <mergeCell ref="A18:I18"/>
  </mergeCells>
  <pageMargins left="0.7" right="0.7" top="0.78740157499999996" bottom="0.78740157499999996" header="0.3" footer="0.3"/>
  <pageSetup paperSize="9" scale="84"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tint="0.79998168889431442"/>
  </sheetPr>
  <dimension ref="A1:H21"/>
  <sheetViews>
    <sheetView zoomScaleNormal="100" workbookViewId="0">
      <selection activeCell="A59" sqref="A59"/>
    </sheetView>
  </sheetViews>
  <sheetFormatPr baseColWidth="10" defaultRowHeight="15"/>
  <sheetData>
    <row r="1" spans="1:8" ht="30" customHeight="1">
      <c r="A1" s="338" t="s">
        <v>100</v>
      </c>
      <c r="B1" s="338"/>
      <c r="C1" s="338"/>
      <c r="D1" s="338"/>
      <c r="E1" s="338"/>
      <c r="F1" s="338"/>
      <c r="G1" s="338"/>
    </row>
    <row r="2" spans="1:8">
      <c r="A2" s="339" t="s">
        <v>195</v>
      </c>
      <c r="B2" s="339"/>
      <c r="C2" s="339"/>
      <c r="D2" s="339"/>
      <c r="E2" s="339"/>
      <c r="F2" s="339"/>
      <c r="G2" s="339"/>
    </row>
    <row r="3" spans="1:8">
      <c r="A3" s="341" t="s">
        <v>101</v>
      </c>
      <c r="B3" s="341"/>
      <c r="C3" s="341"/>
      <c r="D3" s="341"/>
      <c r="E3" s="341"/>
      <c r="F3" s="341"/>
    </row>
    <row r="4" spans="1:8">
      <c r="A4" s="376"/>
      <c r="B4" s="377" t="s">
        <v>102</v>
      </c>
      <c r="C4" s="377"/>
      <c r="D4" s="377"/>
      <c r="E4" s="377"/>
      <c r="F4" s="377"/>
      <c r="G4" s="150"/>
    </row>
    <row r="5" spans="1:8" ht="26.25">
      <c r="A5" s="376"/>
      <c r="B5" s="51" t="s">
        <v>110</v>
      </c>
      <c r="C5" s="69" t="s">
        <v>103</v>
      </c>
      <c r="D5" s="69" t="s">
        <v>105</v>
      </c>
      <c r="E5" s="69" t="s">
        <v>106</v>
      </c>
      <c r="F5" s="69" t="s">
        <v>107</v>
      </c>
    </row>
    <row r="6" spans="1:8">
      <c r="A6" s="46" t="s">
        <v>67</v>
      </c>
      <c r="B6" s="475">
        <v>84.814585614319</v>
      </c>
      <c r="C6" s="476">
        <v>90.470723306544201</v>
      </c>
      <c r="D6" s="476">
        <v>85.929648241205996</v>
      </c>
      <c r="E6" s="476">
        <v>86.268939393939405</v>
      </c>
      <c r="F6" s="476">
        <v>77.110073901205794</v>
      </c>
    </row>
    <row r="7" spans="1:8">
      <c r="A7" s="71" t="s">
        <v>32</v>
      </c>
      <c r="B7" s="143">
        <v>87.435879</v>
      </c>
      <c r="C7" s="31">
        <v>91.360207000000003</v>
      </c>
      <c r="D7" s="31">
        <v>88.383865999999998</v>
      </c>
      <c r="E7" s="31">
        <v>86.15441899999999</v>
      </c>
      <c r="F7" s="31">
        <v>83.665442999999996</v>
      </c>
    </row>
    <row r="8" spans="1:8">
      <c r="A8" s="71" t="s">
        <v>33</v>
      </c>
      <c r="B8" s="143">
        <v>84.528407000000001</v>
      </c>
      <c r="C8" s="31">
        <v>88.625812999999994</v>
      </c>
      <c r="D8" s="31">
        <v>87.21253999999999</v>
      </c>
      <c r="E8" s="31">
        <v>83.527386000000007</v>
      </c>
      <c r="F8" s="31">
        <v>78.588919000000004</v>
      </c>
    </row>
    <row r="9" spans="1:8">
      <c r="A9" s="71" t="s">
        <v>34</v>
      </c>
      <c r="B9" s="143">
        <v>86.476488000000003</v>
      </c>
      <c r="C9" s="31">
        <v>87.014312000000004</v>
      </c>
      <c r="D9" s="31">
        <v>85.757710000000003</v>
      </c>
      <c r="E9" s="31">
        <v>87.191877000000005</v>
      </c>
      <c r="F9" s="31">
        <v>85.775041000000002</v>
      </c>
    </row>
    <row r="10" spans="1:8">
      <c r="A10" s="71" t="s">
        <v>35</v>
      </c>
      <c r="B10" s="143">
        <v>78.819141999999999</v>
      </c>
      <c r="C10" s="31">
        <v>86.551082000000008</v>
      </c>
      <c r="D10" s="31">
        <v>84.294865000000001</v>
      </c>
      <c r="E10" s="31">
        <v>73.425952999999993</v>
      </c>
      <c r="F10" s="31">
        <v>68.355830999999995</v>
      </c>
    </row>
    <row r="11" spans="1:8">
      <c r="A11" s="71" t="s">
        <v>108</v>
      </c>
      <c r="B11" s="143">
        <v>78.452534</v>
      </c>
      <c r="C11" s="31">
        <v>84.754772000000003</v>
      </c>
      <c r="D11" s="31">
        <v>82.058982999999998</v>
      </c>
      <c r="E11" s="31">
        <v>76.790933999999993</v>
      </c>
      <c r="F11" s="31">
        <v>69.119909000000007</v>
      </c>
    </row>
    <row r="12" spans="1:8">
      <c r="A12" s="506" t="s">
        <v>313</v>
      </c>
      <c r="B12" s="506"/>
      <c r="C12" s="506"/>
      <c r="D12" s="506"/>
      <c r="E12" s="506"/>
      <c r="F12" s="506"/>
      <c r="G12" s="508"/>
    </row>
    <row r="13" spans="1:8" s="294" customFormat="1">
      <c r="A13" s="507"/>
      <c r="B13" s="507"/>
      <c r="C13" s="507"/>
      <c r="D13" s="507"/>
      <c r="E13" s="507"/>
      <c r="F13" s="507"/>
      <c r="G13" s="507"/>
    </row>
    <row r="14" spans="1:8">
      <c r="A14" s="381" t="s">
        <v>231</v>
      </c>
      <c r="B14" s="381"/>
      <c r="C14" s="381"/>
      <c r="D14" s="381"/>
      <c r="E14" s="381"/>
      <c r="F14" s="381"/>
      <c r="G14" s="35"/>
      <c r="H14" s="35"/>
    </row>
    <row r="15" spans="1:8" ht="15" customHeight="1">
      <c r="A15" s="380" t="s">
        <v>234</v>
      </c>
      <c r="B15" s="380"/>
      <c r="C15" s="380"/>
      <c r="D15" s="380"/>
      <c r="E15" s="380"/>
      <c r="F15" s="380"/>
      <c r="H15" s="35"/>
    </row>
    <row r="16" spans="1:8" ht="30" customHeight="1">
      <c r="A16" s="380" t="s">
        <v>235</v>
      </c>
      <c r="B16" s="380"/>
      <c r="C16" s="380"/>
      <c r="D16" s="380"/>
      <c r="E16" s="380"/>
      <c r="F16" s="380"/>
      <c r="G16" s="35"/>
      <c r="H16" s="35"/>
    </row>
    <row r="17" spans="1:8">
      <c r="A17" s="167"/>
      <c r="B17" s="167"/>
      <c r="C17" s="167"/>
      <c r="D17" s="167"/>
      <c r="E17" s="167"/>
      <c r="F17" s="167"/>
      <c r="G17" s="35"/>
      <c r="H17" s="35"/>
    </row>
    <row r="18" spans="1:8">
      <c r="A18" s="35"/>
      <c r="C18" s="35"/>
      <c r="D18" s="35"/>
      <c r="E18" s="35"/>
      <c r="F18" s="35"/>
      <c r="G18" s="35"/>
      <c r="H18" s="35"/>
    </row>
    <row r="19" spans="1:8" s="121" customFormat="1">
      <c r="A19" s="35"/>
      <c r="C19" s="35"/>
      <c r="D19" s="35"/>
      <c r="E19" s="35"/>
      <c r="F19" s="35"/>
      <c r="G19" s="35"/>
      <c r="H19" s="35"/>
    </row>
    <row r="20" spans="1:8" s="121" customFormat="1">
      <c r="A20" s="35"/>
      <c r="C20" s="35"/>
      <c r="D20" s="35"/>
      <c r="E20" s="35"/>
      <c r="F20" s="35"/>
      <c r="G20" s="35"/>
      <c r="H20" s="35"/>
    </row>
    <row r="21" spans="1:8">
      <c r="A21" s="35"/>
      <c r="B21" s="35"/>
      <c r="C21" s="35"/>
      <c r="D21" s="35"/>
      <c r="E21" s="35"/>
      <c r="F21" s="35"/>
      <c r="G21" s="35"/>
      <c r="H21" s="35"/>
    </row>
  </sheetData>
  <mergeCells count="9">
    <mergeCell ref="A16:F16"/>
    <mergeCell ref="A1:G1"/>
    <mergeCell ref="A2:G2"/>
    <mergeCell ref="A4:A5"/>
    <mergeCell ref="B4:F4"/>
    <mergeCell ref="A15:F15"/>
    <mergeCell ref="A14:F14"/>
    <mergeCell ref="A3:F3"/>
    <mergeCell ref="A12:F12"/>
  </mergeCells>
  <pageMargins left="0.7" right="0.7" top="0.78740157499999996" bottom="0.78740157499999996"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tint="0.79998168889431442"/>
  </sheetPr>
  <dimension ref="A1:H20"/>
  <sheetViews>
    <sheetView zoomScaleNormal="100" workbookViewId="0">
      <selection activeCell="A61" sqref="A61"/>
    </sheetView>
  </sheetViews>
  <sheetFormatPr baseColWidth="10" defaultRowHeight="15"/>
  <sheetData>
    <row r="1" spans="1:8" ht="30" customHeight="1">
      <c r="A1" s="338" t="s">
        <v>204</v>
      </c>
      <c r="B1" s="337"/>
      <c r="C1" s="337"/>
      <c r="D1" s="337"/>
      <c r="E1" s="337"/>
      <c r="F1" s="337"/>
      <c r="G1" s="337"/>
    </row>
    <row r="2" spans="1:8">
      <c r="A2" s="339" t="s">
        <v>195</v>
      </c>
      <c r="B2" s="339"/>
      <c r="C2" s="339"/>
      <c r="D2" s="339"/>
      <c r="E2" s="339"/>
      <c r="F2" s="339"/>
      <c r="G2" s="339"/>
    </row>
    <row r="3" spans="1:8">
      <c r="A3" s="341" t="s">
        <v>109</v>
      </c>
      <c r="B3" s="341"/>
      <c r="C3" s="341"/>
      <c r="D3" s="341"/>
      <c r="E3" s="341"/>
      <c r="F3" s="341"/>
      <c r="G3" s="341"/>
    </row>
    <row r="4" spans="1:8">
      <c r="A4" s="376"/>
      <c r="B4" s="377" t="s">
        <v>102</v>
      </c>
      <c r="C4" s="377"/>
      <c r="D4" s="340"/>
      <c r="E4" s="340"/>
      <c r="F4" s="340"/>
      <c r="G4" s="340"/>
    </row>
    <row r="5" spans="1:8" ht="26.25">
      <c r="A5" s="376"/>
      <c r="B5" s="51" t="s">
        <v>110</v>
      </c>
      <c r="C5" s="69" t="s">
        <v>103</v>
      </c>
      <c r="D5" s="69" t="s">
        <v>104</v>
      </c>
      <c r="E5" s="69" t="s">
        <v>105</v>
      </c>
      <c r="F5" s="69" t="s">
        <v>106</v>
      </c>
      <c r="G5" s="69" t="s">
        <v>107</v>
      </c>
    </row>
    <row r="6" spans="1:8">
      <c r="A6" s="376"/>
      <c r="B6" s="378" t="s">
        <v>27</v>
      </c>
      <c r="C6" s="378"/>
      <c r="D6" s="379"/>
      <c r="E6" s="379"/>
      <c r="F6" s="379"/>
      <c r="G6" s="379"/>
    </row>
    <row r="7" spans="1:8">
      <c r="A7" s="46" t="s">
        <v>67</v>
      </c>
      <c r="B7" s="475">
        <v>32.860475079735302</v>
      </c>
      <c r="C7" s="476">
        <v>37.841561423651001</v>
      </c>
      <c r="D7" s="476">
        <v>40.348464007336098</v>
      </c>
      <c r="E7" s="476">
        <v>37.2825666795516</v>
      </c>
      <c r="F7" s="476">
        <v>32.670454545454497</v>
      </c>
      <c r="G7" s="476">
        <v>24.4262932711007</v>
      </c>
    </row>
    <row r="8" spans="1:8">
      <c r="A8" s="71" t="s">
        <v>32</v>
      </c>
      <c r="B8" s="143">
        <v>39.782719</v>
      </c>
      <c r="C8" s="31">
        <v>46.502586000000001</v>
      </c>
      <c r="D8" s="31">
        <v>49.286655000000003</v>
      </c>
      <c r="E8" s="31">
        <v>44.072665999999998</v>
      </c>
      <c r="F8" s="31">
        <v>37.294502000000001</v>
      </c>
      <c r="G8" s="31">
        <v>30.583302</v>
      </c>
    </row>
    <row r="9" spans="1:8">
      <c r="A9" s="71" t="s">
        <v>33</v>
      </c>
      <c r="B9" s="143">
        <v>30.550726000000001</v>
      </c>
      <c r="C9" s="31">
        <v>38.626846</v>
      </c>
      <c r="D9" s="31">
        <v>38.733424999999997</v>
      </c>
      <c r="E9" s="31">
        <v>34.336089999999999</v>
      </c>
      <c r="F9" s="31">
        <v>27.429082999999999</v>
      </c>
      <c r="G9" s="31">
        <v>21.790869000000001</v>
      </c>
    </row>
    <row r="10" spans="1:8">
      <c r="A10" s="71" t="s">
        <v>34</v>
      </c>
      <c r="B10" s="143">
        <v>27.638235000000002</v>
      </c>
      <c r="C10" s="31">
        <v>29.588667000000001</v>
      </c>
      <c r="D10" s="31">
        <v>32.302025</v>
      </c>
      <c r="E10" s="31">
        <v>29.280225999999999</v>
      </c>
      <c r="F10" s="31">
        <v>26.580832999999998</v>
      </c>
      <c r="G10" s="31">
        <v>25.612535000000001</v>
      </c>
    </row>
    <row r="11" spans="1:8">
      <c r="A11" s="71" t="s">
        <v>35</v>
      </c>
      <c r="B11" s="143">
        <v>39.794865000000001</v>
      </c>
      <c r="C11" s="31">
        <v>49.945853999999997</v>
      </c>
      <c r="D11" s="31">
        <v>52.046073999999997</v>
      </c>
      <c r="E11" s="31">
        <v>46.644897</v>
      </c>
      <c r="F11" s="31">
        <v>33.562415999999999</v>
      </c>
      <c r="G11" s="31">
        <v>26.164223</v>
      </c>
    </row>
    <row r="12" spans="1:8">
      <c r="A12" s="71" t="s">
        <v>108</v>
      </c>
      <c r="B12" s="143">
        <v>34.549864999999997</v>
      </c>
      <c r="C12" s="31">
        <v>41.804924</v>
      </c>
      <c r="D12" s="31">
        <v>42.784610000000001</v>
      </c>
      <c r="E12" s="31">
        <v>39.183425999999997</v>
      </c>
      <c r="F12" s="31">
        <v>30.844837999999999</v>
      </c>
      <c r="G12" s="31">
        <v>25.611426999999999</v>
      </c>
    </row>
    <row r="13" spans="1:8">
      <c r="A13" s="506" t="s">
        <v>313</v>
      </c>
      <c r="B13" s="506"/>
      <c r="C13" s="506"/>
      <c r="D13" s="506"/>
      <c r="E13" s="506"/>
      <c r="F13" s="506"/>
      <c r="G13" s="506"/>
      <c r="H13" s="508"/>
    </row>
    <row r="14" spans="1:8" s="294" customFormat="1">
      <c r="A14" s="507"/>
      <c r="B14" s="507"/>
      <c r="C14" s="507"/>
      <c r="D14" s="507"/>
      <c r="E14" s="507"/>
      <c r="F14" s="507"/>
      <c r="G14" s="507"/>
      <c r="H14" s="507"/>
    </row>
    <row r="15" spans="1:8" s="121" customFormat="1">
      <c r="A15" s="381" t="s">
        <v>231</v>
      </c>
      <c r="B15" s="381"/>
      <c r="C15" s="381"/>
      <c r="D15" s="381"/>
      <c r="E15" s="381"/>
      <c r="F15" s="381"/>
      <c r="G15" s="381"/>
    </row>
    <row r="16" spans="1:8" s="121" customFormat="1">
      <c r="A16" s="382" t="s">
        <v>234</v>
      </c>
      <c r="B16" s="382"/>
      <c r="C16" s="382"/>
      <c r="D16" s="382"/>
      <c r="E16" s="382"/>
      <c r="F16" s="382"/>
      <c r="G16" s="382"/>
    </row>
    <row r="17" spans="1:7" s="121" customFormat="1" ht="30" customHeight="1">
      <c r="A17" s="380" t="s">
        <v>236</v>
      </c>
      <c r="B17" s="380"/>
      <c r="C17" s="380"/>
      <c r="D17" s="380"/>
      <c r="E17" s="380"/>
      <c r="F17" s="380"/>
      <c r="G17" s="380"/>
    </row>
    <row r="18" spans="1:7" s="121" customFormat="1">
      <c r="G18" s="32"/>
    </row>
    <row r="19" spans="1:7" s="121" customFormat="1">
      <c r="G19" s="32"/>
    </row>
    <row r="20" spans="1:7" s="121" customFormat="1">
      <c r="G20" s="32"/>
    </row>
  </sheetData>
  <mergeCells count="10">
    <mergeCell ref="A17:G17"/>
    <mergeCell ref="A1:G1"/>
    <mergeCell ref="A2:G2"/>
    <mergeCell ref="A4:A6"/>
    <mergeCell ref="B4:G4"/>
    <mergeCell ref="B6:G6"/>
    <mergeCell ref="A16:G16"/>
    <mergeCell ref="A3:G3"/>
    <mergeCell ref="A15:G15"/>
    <mergeCell ref="A13:G13"/>
  </mergeCells>
  <pageMargins left="0.7" right="0.7" top="0.78740157499999996" bottom="0.78740157499999996"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6" tint="0.79998168889431442"/>
    <pageSetUpPr fitToPage="1"/>
  </sheetPr>
  <dimension ref="A1:H48"/>
  <sheetViews>
    <sheetView zoomScaleNormal="100" workbookViewId="0">
      <selection activeCell="A81" sqref="A81"/>
    </sheetView>
  </sheetViews>
  <sheetFormatPr baseColWidth="10" defaultRowHeight="15"/>
  <sheetData>
    <row r="1" spans="1:8" ht="15.75">
      <c r="A1" s="337" t="s">
        <v>111</v>
      </c>
      <c r="B1" s="337"/>
      <c r="C1" s="337"/>
      <c r="D1" s="337"/>
      <c r="E1" s="337"/>
      <c r="F1" s="337"/>
      <c r="G1" s="337"/>
      <c r="H1" s="340"/>
    </row>
    <row r="2" spans="1:8">
      <c r="A2" s="342" t="s">
        <v>112</v>
      </c>
      <c r="B2" s="342"/>
      <c r="C2" s="342"/>
      <c r="D2" s="342"/>
      <c r="E2" s="342"/>
      <c r="F2" s="342"/>
      <c r="G2" s="342"/>
      <c r="H2" s="342"/>
    </row>
    <row r="3" spans="1:8" s="121" customFormat="1">
      <c r="A3" s="381" t="s">
        <v>183</v>
      </c>
      <c r="B3" s="386"/>
      <c r="C3" s="386"/>
      <c r="D3" s="386"/>
      <c r="E3" s="386"/>
      <c r="F3" s="386"/>
      <c r="G3" s="386"/>
      <c r="H3" s="386"/>
    </row>
    <row r="4" spans="1:8">
      <c r="A4" s="341" t="s">
        <v>113</v>
      </c>
      <c r="B4" s="341"/>
      <c r="C4" s="341"/>
      <c r="D4" s="341"/>
      <c r="E4" s="341"/>
      <c r="F4" s="341"/>
      <c r="G4" s="341"/>
      <c r="H4" s="341"/>
    </row>
    <row r="5" spans="1:8">
      <c r="A5" s="53"/>
      <c r="B5" s="53"/>
      <c r="C5" s="377" t="s">
        <v>22</v>
      </c>
      <c r="D5" s="377"/>
      <c r="E5" s="377"/>
      <c r="F5" s="377" t="s">
        <v>23</v>
      </c>
      <c r="G5" s="377"/>
      <c r="H5" s="377"/>
    </row>
    <row r="6" spans="1:8">
      <c r="A6" s="53"/>
      <c r="B6" s="53"/>
      <c r="C6" s="23" t="s">
        <v>114</v>
      </c>
      <c r="D6" s="23" t="s">
        <v>115</v>
      </c>
      <c r="E6" s="23" t="s">
        <v>116</v>
      </c>
      <c r="F6" s="23" t="s">
        <v>114</v>
      </c>
      <c r="G6" s="23" t="s">
        <v>115</v>
      </c>
      <c r="H6" s="23" t="s">
        <v>116</v>
      </c>
    </row>
    <row r="7" spans="1:8">
      <c r="A7" s="129">
        <v>2010</v>
      </c>
      <c r="B7" s="46" t="s">
        <v>117</v>
      </c>
      <c r="C7" s="75">
        <v>309</v>
      </c>
      <c r="D7" s="75">
        <v>32</v>
      </c>
      <c r="E7" s="76">
        <f>100/C7*D7</f>
        <v>10.355987055016181</v>
      </c>
      <c r="F7" s="77" t="s">
        <v>118</v>
      </c>
      <c r="G7" s="77" t="s">
        <v>118</v>
      </c>
      <c r="H7" s="77" t="s">
        <v>118</v>
      </c>
    </row>
    <row r="8" spans="1:8">
      <c r="A8" s="72"/>
      <c r="B8" s="14" t="s">
        <v>120</v>
      </c>
      <c r="C8" s="35">
        <v>119</v>
      </c>
      <c r="D8" s="35">
        <v>15</v>
      </c>
      <c r="E8" s="34">
        <v>12.605042016806722</v>
      </c>
      <c r="F8" s="48" t="s">
        <v>118</v>
      </c>
      <c r="G8" s="48" t="s">
        <v>118</v>
      </c>
      <c r="H8" s="48" t="s">
        <v>118</v>
      </c>
    </row>
    <row r="9" spans="1:8">
      <c r="A9" s="72"/>
      <c r="B9" s="14" t="s">
        <v>119</v>
      </c>
      <c r="C9" s="35">
        <v>190</v>
      </c>
      <c r="D9" s="35">
        <v>17</v>
      </c>
      <c r="E9" s="34">
        <v>8.9473684210526319</v>
      </c>
      <c r="F9" s="48" t="s">
        <v>118</v>
      </c>
      <c r="G9" s="48" t="s">
        <v>118</v>
      </c>
      <c r="H9" s="48" t="s">
        <v>118</v>
      </c>
    </row>
    <row r="10" spans="1:8">
      <c r="A10" s="72">
        <v>2011</v>
      </c>
      <c r="B10" s="46" t="s">
        <v>117</v>
      </c>
      <c r="C10" s="75">
        <v>362</v>
      </c>
      <c r="D10" s="75">
        <v>30</v>
      </c>
      <c r="E10" s="76">
        <f>100/C10*D10</f>
        <v>8.2872928176795586</v>
      </c>
      <c r="F10" s="78" t="s">
        <v>118</v>
      </c>
      <c r="G10" s="77" t="s">
        <v>118</v>
      </c>
      <c r="H10" s="77" t="s">
        <v>118</v>
      </c>
    </row>
    <row r="11" spans="1:8">
      <c r="A11" s="72"/>
      <c r="B11" s="14" t="s">
        <v>120</v>
      </c>
      <c r="C11" s="35">
        <v>159</v>
      </c>
      <c r="D11" s="35">
        <v>20</v>
      </c>
      <c r="E11" s="34">
        <v>12.578616352201257</v>
      </c>
      <c r="F11" s="79" t="s">
        <v>118</v>
      </c>
      <c r="G11" s="79" t="s">
        <v>118</v>
      </c>
      <c r="H11" s="79" t="s">
        <v>118</v>
      </c>
    </row>
    <row r="12" spans="1:8">
      <c r="A12" s="72"/>
      <c r="B12" s="14" t="s">
        <v>119</v>
      </c>
      <c r="C12" s="35">
        <v>203</v>
      </c>
      <c r="D12" s="35">
        <v>10</v>
      </c>
      <c r="E12" s="34">
        <v>4.9261083743842367</v>
      </c>
      <c r="F12" s="80" t="s">
        <v>118</v>
      </c>
      <c r="G12" s="80" t="s">
        <v>118</v>
      </c>
      <c r="H12" s="80" t="s">
        <v>118</v>
      </c>
    </row>
    <row r="13" spans="1:8">
      <c r="A13" s="72">
        <v>2012</v>
      </c>
      <c r="B13" s="46" t="s">
        <v>117</v>
      </c>
      <c r="C13" s="4">
        <v>348</v>
      </c>
      <c r="D13" s="4">
        <v>29</v>
      </c>
      <c r="E13" s="8">
        <f>100/C13*D13</f>
        <v>8.3333333333333321</v>
      </c>
      <c r="F13" s="224">
        <v>65064</v>
      </c>
      <c r="G13" s="239">
        <v>7449</v>
      </c>
      <c r="H13" s="237">
        <f t="shared" ref="H13:H19" si="0">100/F13*G13</f>
        <v>11.448727406860938</v>
      </c>
    </row>
    <row r="14" spans="1:8">
      <c r="A14" s="72"/>
      <c r="B14" s="14" t="s">
        <v>120</v>
      </c>
      <c r="C14" s="35">
        <v>136</v>
      </c>
      <c r="D14" s="35">
        <v>12</v>
      </c>
      <c r="E14" s="29">
        <v>8.8235294117647065</v>
      </c>
      <c r="F14" s="236">
        <v>29697</v>
      </c>
      <c r="G14" s="243">
        <v>3510</v>
      </c>
      <c r="H14" s="242">
        <v>11.819375694514598</v>
      </c>
    </row>
    <row r="15" spans="1:8">
      <c r="A15" s="72"/>
      <c r="B15" s="14" t="s">
        <v>119</v>
      </c>
      <c r="C15" s="35">
        <v>212</v>
      </c>
      <c r="D15" s="35">
        <v>17</v>
      </c>
      <c r="E15" s="29">
        <v>8.0188679245283012</v>
      </c>
      <c r="F15" s="236">
        <v>35367</v>
      </c>
      <c r="G15" s="243">
        <v>3939</v>
      </c>
      <c r="H15" s="242">
        <v>11.137501060310457</v>
      </c>
    </row>
    <row r="16" spans="1:8">
      <c r="A16" s="72">
        <v>2013</v>
      </c>
      <c r="B16" s="46" t="s">
        <v>117</v>
      </c>
      <c r="C16" s="75">
        <v>334</v>
      </c>
      <c r="D16" s="75">
        <v>25</v>
      </c>
      <c r="E16" s="76">
        <f>100/C16*D16</f>
        <v>7.4850299401197598</v>
      </c>
      <c r="F16" s="224">
        <v>65951</v>
      </c>
      <c r="G16" s="241">
        <v>7504</v>
      </c>
      <c r="H16" s="237">
        <f t="shared" si="0"/>
        <v>11.378144379918425</v>
      </c>
    </row>
    <row r="17" spans="1:8">
      <c r="A17" s="72"/>
      <c r="B17" s="14" t="s">
        <v>120</v>
      </c>
      <c r="C17" s="53">
        <v>127</v>
      </c>
      <c r="D17" s="53">
        <v>10</v>
      </c>
      <c r="E17" s="29">
        <v>7.8740157480314963</v>
      </c>
      <c r="F17" s="236">
        <v>30226</v>
      </c>
      <c r="G17" s="234">
        <v>3560</v>
      </c>
      <c r="H17" s="242">
        <v>11.7779395222656</v>
      </c>
    </row>
    <row r="18" spans="1:8">
      <c r="A18" s="72"/>
      <c r="B18" s="14" t="s">
        <v>119</v>
      </c>
      <c r="C18" s="53">
        <v>207</v>
      </c>
      <c r="D18" s="53">
        <v>15</v>
      </c>
      <c r="E18" s="29">
        <v>7.2463768115942022</v>
      </c>
      <c r="F18" s="236">
        <v>35725</v>
      </c>
      <c r="G18" s="234">
        <v>3944</v>
      </c>
      <c r="H18" s="242">
        <v>11.039888033589921</v>
      </c>
    </row>
    <row r="19" spans="1:8">
      <c r="A19" s="72">
        <v>2014</v>
      </c>
      <c r="B19" s="46" t="s">
        <v>117</v>
      </c>
      <c r="C19" s="75">
        <v>347</v>
      </c>
      <c r="D19" s="75">
        <v>19</v>
      </c>
      <c r="E19" s="76">
        <f>100/C19*D19</f>
        <v>5.4755043227665707</v>
      </c>
      <c r="F19" s="224">
        <v>67103</v>
      </c>
      <c r="G19" s="239">
        <v>7671</v>
      </c>
      <c r="H19" s="237">
        <f t="shared" si="0"/>
        <v>11.431679656647244</v>
      </c>
    </row>
    <row r="20" spans="1:8">
      <c r="A20" s="72"/>
      <c r="B20" s="14" t="s">
        <v>120</v>
      </c>
      <c r="C20" s="35">
        <v>137</v>
      </c>
      <c r="D20" s="35">
        <v>6</v>
      </c>
      <c r="E20" s="29">
        <v>4.3795620437956204</v>
      </c>
      <c r="F20" s="230">
        <v>30625</v>
      </c>
      <c r="G20" s="234">
        <v>3568</v>
      </c>
      <c r="H20" s="242">
        <v>11.65061224489796</v>
      </c>
    </row>
    <row r="21" spans="1:8">
      <c r="A21" s="72"/>
      <c r="B21" s="14" t="s">
        <v>119</v>
      </c>
      <c r="C21" s="35">
        <v>210</v>
      </c>
      <c r="D21" s="35">
        <v>13</v>
      </c>
      <c r="E21" s="29">
        <v>6.1904761904761898</v>
      </c>
      <c r="F21" s="240">
        <v>36478</v>
      </c>
      <c r="G21" s="228">
        <v>4103</v>
      </c>
      <c r="H21" s="226">
        <v>11.247875431767092</v>
      </c>
    </row>
    <row r="22" spans="1:8">
      <c r="A22" s="72">
        <v>2015</v>
      </c>
      <c r="B22" s="46" t="s">
        <v>117</v>
      </c>
      <c r="C22" s="75">
        <v>355</v>
      </c>
      <c r="D22" s="75">
        <v>28</v>
      </c>
      <c r="E22" s="76">
        <f>100/C22*D22</f>
        <v>7.887323943661972</v>
      </c>
      <c r="F22" s="224">
        <v>69396</v>
      </c>
      <c r="G22" s="224">
        <v>7484</v>
      </c>
      <c r="H22" s="237">
        <f>100/F22*G22</f>
        <v>10.784483255519049</v>
      </c>
    </row>
    <row r="23" spans="1:8">
      <c r="A23" s="72"/>
      <c r="B23" s="14" t="s">
        <v>120</v>
      </c>
      <c r="C23" s="35">
        <v>146</v>
      </c>
      <c r="D23" s="35">
        <v>12</v>
      </c>
      <c r="E23" s="29">
        <v>8.2191780821917799</v>
      </c>
      <c r="F23" s="230">
        <v>31783</v>
      </c>
      <c r="G23" s="230">
        <v>3476</v>
      </c>
      <c r="H23" s="242">
        <v>10.936664254475662</v>
      </c>
    </row>
    <row r="24" spans="1:8">
      <c r="A24" s="72"/>
      <c r="B24" s="14" t="s">
        <v>119</v>
      </c>
      <c r="C24" s="35">
        <v>209</v>
      </c>
      <c r="D24" s="35">
        <v>16</v>
      </c>
      <c r="E24" s="29">
        <v>7.6555023923444976</v>
      </c>
      <c r="F24" s="240">
        <v>37613</v>
      </c>
      <c r="G24" s="240">
        <v>4008</v>
      </c>
      <c r="H24" s="226">
        <v>10.65589025071119</v>
      </c>
    </row>
    <row r="25" spans="1:8">
      <c r="A25" s="72">
        <v>2016</v>
      </c>
      <c r="B25" s="46" t="s">
        <v>117</v>
      </c>
      <c r="C25" s="75">
        <v>346</v>
      </c>
      <c r="D25" s="75">
        <v>17</v>
      </c>
      <c r="E25" s="76">
        <f t="shared" ref="E25:E31" si="1">100/C25*D25</f>
        <v>4.913294797687862</v>
      </c>
      <c r="F25" s="238">
        <v>69948</v>
      </c>
      <c r="G25" s="238">
        <v>7332</v>
      </c>
      <c r="H25" s="237">
        <f>100/F25*G25</f>
        <v>10.482072396637502</v>
      </c>
    </row>
    <row r="26" spans="1:8">
      <c r="A26" s="72"/>
      <c r="B26" s="14" t="s">
        <v>120</v>
      </c>
      <c r="C26" s="35">
        <v>134</v>
      </c>
      <c r="D26" s="35">
        <v>4</v>
      </c>
      <c r="E26" s="29">
        <v>2.9850746268656718</v>
      </c>
      <c r="F26" s="232">
        <v>31874</v>
      </c>
      <c r="G26" s="232">
        <v>3371</v>
      </c>
      <c r="H26" s="242">
        <v>10.576018071155174</v>
      </c>
    </row>
    <row r="27" spans="1:8">
      <c r="A27" s="72"/>
      <c r="B27" s="15" t="s">
        <v>119</v>
      </c>
      <c r="C27" s="35">
        <v>212</v>
      </c>
      <c r="D27" s="128">
        <v>13</v>
      </c>
      <c r="E27" s="29">
        <v>6.132075471698113</v>
      </c>
      <c r="F27" s="227">
        <v>38074</v>
      </c>
      <c r="G27" s="227">
        <v>3961</v>
      </c>
      <c r="H27" s="226">
        <v>10.403424909386983</v>
      </c>
    </row>
    <row r="28" spans="1:8" s="121" customFormat="1">
      <c r="A28" s="72">
        <v>2017</v>
      </c>
      <c r="B28" s="46" t="s">
        <v>117</v>
      </c>
      <c r="C28" s="75">
        <v>337</v>
      </c>
      <c r="D28" s="75">
        <v>19</v>
      </c>
      <c r="E28" s="76">
        <f t="shared" si="1"/>
        <v>5.637982195845697</v>
      </c>
      <c r="F28" s="229">
        <v>68840</v>
      </c>
      <c r="G28" s="232">
        <v>7407</v>
      </c>
      <c r="H28" s="242">
        <f>100/F28*G28</f>
        <v>10.759732713538641</v>
      </c>
    </row>
    <row r="29" spans="1:8" s="121" customFormat="1">
      <c r="A29" s="72"/>
      <c r="B29" s="14" t="s">
        <v>120</v>
      </c>
      <c r="C29" s="35">
        <v>128</v>
      </c>
      <c r="D29" s="35">
        <v>5</v>
      </c>
      <c r="E29" s="29">
        <v>3.90625</v>
      </c>
      <c r="F29" s="229">
        <v>31432</v>
      </c>
      <c r="G29" s="232">
        <v>3419</v>
      </c>
      <c r="H29" s="242">
        <v>10.877103680844971</v>
      </c>
    </row>
    <row r="30" spans="1:8" s="121" customFormat="1">
      <c r="A30" s="72"/>
      <c r="B30" s="14" t="s">
        <v>119</v>
      </c>
      <c r="C30" s="35">
        <v>209</v>
      </c>
      <c r="D30" s="128">
        <v>14</v>
      </c>
      <c r="E30" s="29">
        <v>6.6985645933014357</v>
      </c>
      <c r="F30" s="225">
        <v>37408</v>
      </c>
      <c r="G30" s="227">
        <v>3988</v>
      </c>
      <c r="H30" s="226">
        <v>10.659396466468875</v>
      </c>
    </row>
    <row r="31" spans="1:8" s="121" customFormat="1">
      <c r="A31" s="72">
        <v>2018</v>
      </c>
      <c r="B31" s="46" t="s">
        <v>117</v>
      </c>
      <c r="C31" s="75">
        <v>326</v>
      </c>
      <c r="D31" s="75">
        <v>18</v>
      </c>
      <c r="E31" s="76">
        <f t="shared" si="1"/>
        <v>5.5214723926380369</v>
      </c>
      <c r="F31" s="279">
        <v>69086</v>
      </c>
      <c r="G31" s="232">
        <v>7179</v>
      </c>
      <c r="H31" s="197">
        <f>100/F31*G31</f>
        <v>10.391396230784819</v>
      </c>
    </row>
    <row r="32" spans="1:8" s="121" customFormat="1">
      <c r="A32" s="72"/>
      <c r="B32" s="14" t="s">
        <v>120</v>
      </c>
      <c r="C32" s="35">
        <v>138</v>
      </c>
      <c r="D32" s="35">
        <v>4</v>
      </c>
      <c r="E32" s="29">
        <v>2.8985507246376812</v>
      </c>
      <c r="F32" s="229">
        <v>31167</v>
      </c>
      <c r="G32" s="232">
        <v>3217</v>
      </c>
      <c r="H32" s="197">
        <v>10.328457788042085</v>
      </c>
    </row>
    <row r="33" spans="1:8" s="121" customFormat="1">
      <c r="A33" s="72"/>
      <c r="B33" s="14" t="s">
        <v>119</v>
      </c>
      <c r="C33" s="35">
        <v>188</v>
      </c>
      <c r="D33" s="128">
        <v>14</v>
      </c>
      <c r="E33" s="29">
        <v>7.4468085106382977</v>
      </c>
      <c r="F33" s="225">
        <v>37919</v>
      </c>
      <c r="G33" s="227">
        <v>3962</v>
      </c>
      <c r="H33" s="81">
        <v>10.443471841383674</v>
      </c>
    </row>
    <row r="34" spans="1:8" s="191" customFormat="1">
      <c r="A34" s="72">
        <v>2019</v>
      </c>
      <c r="B34" s="46" t="s">
        <v>117</v>
      </c>
      <c r="C34" s="75">
        <v>324</v>
      </c>
      <c r="D34" s="75">
        <v>20</v>
      </c>
      <c r="E34" s="76">
        <f>100/C34*D34</f>
        <v>6.1728395061728394</v>
      </c>
      <c r="F34" s="279">
        <v>68006</v>
      </c>
      <c r="G34" s="79">
        <v>7105</v>
      </c>
      <c r="H34" s="197">
        <f>100/F34*G34</f>
        <v>10.447607564038467</v>
      </c>
    </row>
    <row r="35" spans="1:8" s="191" customFormat="1">
      <c r="A35" s="72"/>
      <c r="B35" s="14" t="s">
        <v>120</v>
      </c>
      <c r="C35" s="35">
        <v>130</v>
      </c>
      <c r="D35" s="35">
        <v>7</v>
      </c>
      <c r="E35" s="197">
        <v>5.384615384615385</v>
      </c>
      <c r="F35" s="279">
        <v>30284</v>
      </c>
      <c r="G35" s="79">
        <v>3194</v>
      </c>
      <c r="H35" s="197">
        <f>100/F35*G35</f>
        <v>10.546823405098401</v>
      </c>
    </row>
    <row r="36" spans="1:8" s="191" customFormat="1">
      <c r="A36" s="72"/>
      <c r="B36" s="14" t="s">
        <v>119</v>
      </c>
      <c r="C36" s="35">
        <v>194</v>
      </c>
      <c r="D36" s="128">
        <v>13</v>
      </c>
      <c r="E36" s="197">
        <v>6.7010309278350508</v>
      </c>
      <c r="F36" s="280">
        <v>37722</v>
      </c>
      <c r="G36" s="80">
        <v>3911</v>
      </c>
      <c r="H36" s="81">
        <f t="shared" ref="H36:H39" si="2">100/F36*G36</f>
        <v>10.367955039499495</v>
      </c>
    </row>
    <row r="37" spans="1:8" s="231" customFormat="1">
      <c r="A37" s="72">
        <v>2020</v>
      </c>
      <c r="B37" s="46" t="s">
        <v>117</v>
      </c>
      <c r="C37" s="75">
        <v>320</v>
      </c>
      <c r="D37" s="75">
        <v>18</v>
      </c>
      <c r="E37" s="76">
        <f t="shared" ref="E37:E42" si="3">100/C37*D37</f>
        <v>5.625</v>
      </c>
      <c r="F37" s="79">
        <v>70207</v>
      </c>
      <c r="G37" s="79">
        <v>7036</v>
      </c>
      <c r="H37" s="197">
        <f t="shared" si="2"/>
        <v>10.021792698733744</v>
      </c>
    </row>
    <row r="38" spans="1:8" s="231" customFormat="1">
      <c r="A38" s="72"/>
      <c r="B38" s="14" t="s">
        <v>120</v>
      </c>
      <c r="C38" s="35">
        <v>135</v>
      </c>
      <c r="D38" s="35">
        <v>10</v>
      </c>
      <c r="E38" s="195">
        <f t="shared" si="3"/>
        <v>7.4074074074074066</v>
      </c>
      <c r="F38" s="79">
        <v>30966</v>
      </c>
      <c r="G38" s="79">
        <v>3090</v>
      </c>
      <c r="H38" s="197">
        <f t="shared" si="2"/>
        <v>9.9786863011044371</v>
      </c>
    </row>
    <row r="39" spans="1:8" s="231" customFormat="1">
      <c r="A39" s="72"/>
      <c r="B39" s="14" t="s">
        <v>119</v>
      </c>
      <c r="C39" s="35">
        <v>185</v>
      </c>
      <c r="D39" s="128">
        <v>8</v>
      </c>
      <c r="E39" s="195">
        <f t="shared" si="3"/>
        <v>4.3243243243243246</v>
      </c>
      <c r="F39" s="80">
        <v>39241</v>
      </c>
      <c r="G39" s="80">
        <v>3946</v>
      </c>
      <c r="H39" s="81">
        <f t="shared" si="2"/>
        <v>10.055808975306439</v>
      </c>
    </row>
    <row r="40" spans="1:8" s="256" customFormat="1">
      <c r="A40" s="72">
        <v>2021</v>
      </c>
      <c r="B40" s="46" t="s">
        <v>117</v>
      </c>
      <c r="C40" s="75">
        <v>311</v>
      </c>
      <c r="D40" s="75">
        <v>16</v>
      </c>
      <c r="E40" s="76">
        <f t="shared" si="3"/>
        <v>5.144694533762058</v>
      </c>
      <c r="F40" s="79" t="s">
        <v>69</v>
      </c>
      <c r="G40" s="79" t="s">
        <v>69</v>
      </c>
      <c r="H40" s="79" t="s">
        <v>69</v>
      </c>
    </row>
    <row r="41" spans="1:8" s="256" customFormat="1">
      <c r="A41" s="72"/>
      <c r="B41" s="14" t="s">
        <v>120</v>
      </c>
      <c r="C41" s="35">
        <v>130</v>
      </c>
      <c r="D41" s="35">
        <v>5</v>
      </c>
      <c r="E41" s="195">
        <f t="shared" si="3"/>
        <v>3.8461538461538463</v>
      </c>
      <c r="F41" s="79" t="s">
        <v>69</v>
      </c>
      <c r="G41" s="79" t="s">
        <v>69</v>
      </c>
      <c r="H41" s="79" t="s">
        <v>69</v>
      </c>
    </row>
    <row r="42" spans="1:8" s="256" customFormat="1">
      <c r="A42" s="72"/>
      <c r="B42" s="14" t="s">
        <v>119</v>
      </c>
      <c r="C42" s="35">
        <v>181</v>
      </c>
      <c r="D42" s="128">
        <v>11</v>
      </c>
      <c r="E42" s="195">
        <f t="shared" si="3"/>
        <v>6.0773480662983426</v>
      </c>
      <c r="F42" s="79" t="s">
        <v>69</v>
      </c>
      <c r="G42" s="79" t="s">
        <v>69</v>
      </c>
      <c r="H42" s="79" t="s">
        <v>69</v>
      </c>
    </row>
    <row r="43" spans="1:8" s="256" customFormat="1">
      <c r="A43" s="506" t="s">
        <v>313</v>
      </c>
      <c r="B43" s="506"/>
      <c r="C43" s="506"/>
      <c r="D43" s="506"/>
      <c r="E43" s="506"/>
      <c r="F43" s="506"/>
      <c r="G43" s="506"/>
      <c r="H43" s="506"/>
    </row>
    <row r="45" spans="1:8">
      <c r="A45" s="385" t="s">
        <v>19</v>
      </c>
      <c r="B45" s="340"/>
      <c r="C45" s="340"/>
      <c r="D45" s="340"/>
      <c r="E45" s="340"/>
      <c r="F45" s="340"/>
      <c r="G45" s="340"/>
      <c r="H45" s="340"/>
    </row>
    <row r="46" spans="1:8" s="256" customFormat="1">
      <c r="A46" s="383" t="s">
        <v>257</v>
      </c>
      <c r="B46" s="383"/>
      <c r="C46" s="383"/>
      <c r="D46" s="383"/>
      <c r="E46" s="383"/>
      <c r="F46" s="383"/>
      <c r="G46" s="383"/>
      <c r="H46" s="383"/>
    </row>
    <row r="47" spans="1:8" ht="15" customHeight="1">
      <c r="A47" s="384" t="s">
        <v>270</v>
      </c>
      <c r="B47" s="384"/>
      <c r="C47" s="384"/>
      <c r="D47" s="384"/>
      <c r="E47" s="384"/>
      <c r="F47" s="384"/>
      <c r="G47" s="384"/>
      <c r="H47" s="384"/>
    </row>
    <row r="48" spans="1:8">
      <c r="A48" s="384"/>
      <c r="B48" s="384"/>
      <c r="C48" s="384"/>
      <c r="D48" s="384"/>
      <c r="E48" s="384"/>
      <c r="F48" s="384"/>
      <c r="G48" s="384"/>
      <c r="H48" s="384"/>
    </row>
  </sheetData>
  <mergeCells count="10">
    <mergeCell ref="A46:H46"/>
    <mergeCell ref="A47:H48"/>
    <mergeCell ref="A45:H45"/>
    <mergeCell ref="A1:H1"/>
    <mergeCell ref="A2:H2"/>
    <mergeCell ref="C5:E5"/>
    <mergeCell ref="F5:H5"/>
    <mergeCell ref="A3:H3"/>
    <mergeCell ref="A4:H4"/>
    <mergeCell ref="A43:H43"/>
  </mergeCells>
  <pageMargins left="0.7" right="0.7" top="0.78740157499999996" bottom="0.78740157499999996" header="0.3" footer="0.3"/>
  <pageSetup paperSize="9" scale="95"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6" tint="0.79998168889431442"/>
    <pageSetUpPr fitToPage="1"/>
  </sheetPr>
  <dimension ref="A1:I22"/>
  <sheetViews>
    <sheetView zoomScaleNormal="100" workbookViewId="0">
      <selection activeCell="A61" sqref="A61"/>
    </sheetView>
  </sheetViews>
  <sheetFormatPr baseColWidth="10" defaultRowHeight="15"/>
  <cols>
    <col min="1" max="1" width="58.140625" customWidth="1"/>
    <col min="2" max="2" width="12.7109375" style="256" customWidth="1"/>
    <col min="3" max="3" width="8.42578125" style="121" customWidth="1"/>
    <col min="4" max="6" width="8.42578125" customWidth="1"/>
  </cols>
  <sheetData>
    <row r="1" spans="1:9" ht="15.75">
      <c r="A1" s="367" t="s">
        <v>121</v>
      </c>
      <c r="B1" s="367"/>
      <c r="C1" s="367"/>
      <c r="D1" s="367"/>
      <c r="E1" s="367"/>
      <c r="F1" s="367"/>
    </row>
    <row r="2" spans="1:9">
      <c r="A2" s="339" t="s">
        <v>273</v>
      </c>
      <c r="B2" s="339"/>
      <c r="C2" s="339"/>
      <c r="D2" s="339"/>
      <c r="E2" s="339"/>
      <c r="F2" s="339"/>
    </row>
    <row r="3" spans="1:9">
      <c r="A3" s="389" t="s">
        <v>122</v>
      </c>
      <c r="B3" s="389"/>
      <c r="C3" s="389"/>
      <c r="D3" s="389"/>
      <c r="E3" s="389"/>
      <c r="F3" s="389"/>
    </row>
    <row r="4" spans="1:9">
      <c r="A4" s="62"/>
      <c r="B4" s="57">
        <v>2020</v>
      </c>
      <c r="C4" s="57">
        <v>2019</v>
      </c>
      <c r="D4" s="57">
        <v>2018</v>
      </c>
      <c r="E4" s="57">
        <v>2017</v>
      </c>
      <c r="F4" s="57">
        <v>2016</v>
      </c>
    </row>
    <row r="5" spans="1:9">
      <c r="A5" s="84" t="s">
        <v>22</v>
      </c>
      <c r="B5" s="84"/>
      <c r="C5" s="84"/>
      <c r="D5" s="83"/>
      <c r="E5" s="83"/>
      <c r="F5" s="83"/>
    </row>
    <row r="6" spans="1:9" ht="26.45" customHeight="1">
      <c r="A6" s="85" t="s">
        <v>123</v>
      </c>
      <c r="B6" s="477">
        <v>11.555104999999999</v>
      </c>
      <c r="C6" s="87">
        <v>11.666016000000001</v>
      </c>
      <c r="D6" s="10">
        <v>11.55289</v>
      </c>
      <c r="E6" s="87">
        <v>11.324137</v>
      </c>
      <c r="F6" s="87">
        <v>11.616823999999999</v>
      </c>
    </row>
    <row r="7" spans="1:9" ht="24" customHeight="1">
      <c r="A7" s="86" t="s">
        <v>124</v>
      </c>
      <c r="B7" s="477">
        <v>5.7155988662274089</v>
      </c>
      <c r="C7" s="87">
        <v>5.8669924953594457</v>
      </c>
      <c r="D7" s="10">
        <v>5.8299673063543507</v>
      </c>
      <c r="E7" s="87">
        <v>6.1248626634884911</v>
      </c>
      <c r="F7" s="87">
        <v>6.2278386546866971</v>
      </c>
    </row>
    <row r="8" spans="1:9" ht="24" customHeight="1">
      <c r="A8" s="86" t="s">
        <v>125</v>
      </c>
      <c r="B8" s="477">
        <v>0.82351490092133139</v>
      </c>
      <c r="C8" s="87">
        <v>1.0502241338995535</v>
      </c>
      <c r="D8" s="10">
        <v>1.0345852673735634</v>
      </c>
      <c r="E8" s="87">
        <v>1.0493388900590042</v>
      </c>
      <c r="F8" s="87">
        <v>1.1093818196468457</v>
      </c>
    </row>
    <row r="9" spans="1:9" ht="25.15" customHeight="1">
      <c r="A9" s="88" t="s">
        <v>23</v>
      </c>
      <c r="B9" s="88"/>
      <c r="C9" s="88"/>
      <c r="E9" s="88"/>
      <c r="F9" s="88"/>
    </row>
    <row r="10" spans="1:9" ht="27" customHeight="1">
      <c r="A10" s="85" t="s">
        <v>123</v>
      </c>
      <c r="B10" s="89" t="s">
        <v>69</v>
      </c>
      <c r="C10" s="89" t="s">
        <v>69</v>
      </c>
      <c r="D10" s="248">
        <v>3504.6586699999998</v>
      </c>
      <c r="E10" s="247">
        <v>3559.3495899999998</v>
      </c>
      <c r="F10" s="247">
        <v>3590.4711900000002</v>
      </c>
      <c r="G10" s="234"/>
      <c r="I10" s="89"/>
    </row>
    <row r="11" spans="1:9" ht="25.9" customHeight="1">
      <c r="A11" s="86" t="s">
        <v>124</v>
      </c>
      <c r="B11" s="285" t="s">
        <v>69</v>
      </c>
      <c r="C11" s="89" t="s">
        <v>69</v>
      </c>
      <c r="D11" s="92">
        <v>9.0089715405150503</v>
      </c>
      <c r="E11" s="92">
        <v>9.3413885174079656</v>
      </c>
      <c r="F11" s="92">
        <v>9.6697724399888418</v>
      </c>
      <c r="G11" s="234"/>
    </row>
    <row r="12" spans="1:9" ht="22.15" customHeight="1">
      <c r="A12" s="86" t="s">
        <v>125</v>
      </c>
      <c r="B12" s="285" t="s">
        <v>69</v>
      </c>
      <c r="C12" s="89" t="s">
        <v>69</v>
      </c>
      <c r="D12" s="92">
        <v>1.5067928532201009</v>
      </c>
      <c r="E12" s="92">
        <v>1.5565808318502325</v>
      </c>
      <c r="F12" s="92">
        <v>1.5868978375251488</v>
      </c>
      <c r="G12" s="234"/>
    </row>
    <row r="13" spans="1:9">
      <c r="A13" s="506" t="s">
        <v>313</v>
      </c>
      <c r="B13" s="506"/>
      <c r="C13" s="506"/>
      <c r="D13" s="506"/>
      <c r="E13" s="506"/>
      <c r="F13" s="506"/>
      <c r="G13" s="234"/>
    </row>
    <row r="14" spans="1:9" s="294" customFormat="1">
      <c r="A14" s="507"/>
      <c r="B14" s="507"/>
      <c r="F14" s="234"/>
      <c r="G14" s="234"/>
    </row>
    <row r="15" spans="1:9">
      <c r="A15" s="387" t="s">
        <v>19</v>
      </c>
      <c r="B15" s="387"/>
      <c r="C15" s="387"/>
      <c r="D15" s="387"/>
      <c r="E15" s="387"/>
      <c r="F15" s="387"/>
    </row>
    <row r="16" spans="1:9">
      <c r="A16" s="388" t="s">
        <v>279</v>
      </c>
      <c r="B16" s="388"/>
      <c r="C16" s="388"/>
      <c r="D16" s="388"/>
      <c r="E16" s="388"/>
      <c r="F16" s="388"/>
    </row>
    <row r="17" spans="1:6" s="256" customFormat="1">
      <c r="A17" s="262"/>
      <c r="B17" s="281"/>
      <c r="C17" s="262"/>
      <c r="D17" s="262"/>
      <c r="E17" s="262"/>
      <c r="F17" s="262"/>
    </row>
    <row r="22" spans="1:6">
      <c r="C22" s="109"/>
    </row>
  </sheetData>
  <mergeCells count="6">
    <mergeCell ref="A1:F1"/>
    <mergeCell ref="A2:F2"/>
    <mergeCell ref="A15:F15"/>
    <mergeCell ref="A16:F16"/>
    <mergeCell ref="A3:F3"/>
    <mergeCell ref="A13:F13"/>
  </mergeCells>
  <pageMargins left="0.7" right="0.7" top="0.78740157499999996" bottom="0.78740157499999996" header="0.3" footer="0.3"/>
  <pageSetup paperSize="9" scale="82" fitToHeight="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6" tint="0.79998168889431442"/>
    <pageSetUpPr fitToPage="1"/>
  </sheetPr>
  <dimension ref="A1:D23"/>
  <sheetViews>
    <sheetView zoomScaleNormal="100" workbookViewId="0">
      <selection activeCell="A70" sqref="A70"/>
    </sheetView>
  </sheetViews>
  <sheetFormatPr baseColWidth="10" defaultRowHeight="15"/>
  <cols>
    <col min="1" max="1" width="30" customWidth="1"/>
    <col min="2" max="2" width="25.28515625" customWidth="1"/>
    <col min="3" max="3" width="38.85546875" customWidth="1"/>
  </cols>
  <sheetData>
    <row r="1" spans="1:4" ht="15.75">
      <c r="A1" s="337" t="s">
        <v>126</v>
      </c>
      <c r="B1" s="337"/>
      <c r="C1" s="337"/>
      <c r="D1" s="50"/>
    </row>
    <row r="2" spans="1:4">
      <c r="A2" s="339" t="s">
        <v>184</v>
      </c>
      <c r="B2" s="339"/>
      <c r="C2" s="339"/>
      <c r="D2" s="12"/>
    </row>
    <row r="3" spans="1:4">
      <c r="A3" s="389" t="s">
        <v>127</v>
      </c>
      <c r="B3" s="389"/>
      <c r="C3" s="53"/>
      <c r="D3" s="82"/>
    </row>
    <row r="4" spans="1:4">
      <c r="A4" s="1"/>
      <c r="B4" s="93" t="s">
        <v>3</v>
      </c>
      <c r="C4" s="53"/>
      <c r="D4" s="1"/>
    </row>
    <row r="5" spans="1:4">
      <c r="A5" s="130" t="s">
        <v>9</v>
      </c>
      <c r="B5" s="35">
        <v>389</v>
      </c>
      <c r="C5" s="53"/>
      <c r="D5" s="86"/>
    </row>
    <row r="6" spans="1:4">
      <c r="A6" s="52" t="s">
        <v>10</v>
      </c>
      <c r="B6" s="35">
        <v>370</v>
      </c>
      <c r="C6" s="53"/>
      <c r="D6" s="52"/>
    </row>
    <row r="7" spans="1:4">
      <c r="A7" s="52" t="s">
        <v>11</v>
      </c>
      <c r="B7" s="35">
        <v>372</v>
      </c>
      <c r="C7" s="53"/>
      <c r="D7" s="52"/>
    </row>
    <row r="8" spans="1:4">
      <c r="A8" s="52" t="s">
        <v>12</v>
      </c>
      <c r="B8" s="35">
        <v>375</v>
      </c>
      <c r="C8" s="53"/>
      <c r="D8" s="52"/>
    </row>
    <row r="9" spans="1:4">
      <c r="A9" s="86" t="s">
        <v>13</v>
      </c>
      <c r="B9" s="35">
        <v>367</v>
      </c>
      <c r="C9" s="53"/>
      <c r="D9" s="86"/>
    </row>
    <row r="10" spans="1:4">
      <c r="A10" s="86" t="s">
        <v>14</v>
      </c>
      <c r="B10" s="35">
        <v>349</v>
      </c>
      <c r="C10" s="53"/>
      <c r="D10" s="86"/>
    </row>
    <row r="11" spans="1:4">
      <c r="A11" s="85" t="s">
        <v>15</v>
      </c>
      <c r="B11" s="35">
        <v>342</v>
      </c>
      <c r="C11" s="53"/>
      <c r="D11" s="85"/>
    </row>
    <row r="12" spans="1:4">
      <c r="A12" s="85" t="s">
        <v>16</v>
      </c>
      <c r="B12" s="35">
        <v>343</v>
      </c>
      <c r="C12" s="53"/>
      <c r="D12" s="85"/>
    </row>
    <row r="13" spans="1:4">
      <c r="A13" s="85" t="s">
        <v>17</v>
      </c>
      <c r="B13" s="35">
        <v>328</v>
      </c>
      <c r="C13" s="53"/>
      <c r="D13" s="85"/>
    </row>
    <row r="14" spans="1:4">
      <c r="A14" s="85" t="s">
        <v>18</v>
      </c>
      <c r="B14" s="35">
        <v>322</v>
      </c>
      <c r="C14" s="53"/>
      <c r="D14" s="85"/>
    </row>
    <row r="15" spans="1:4">
      <c r="A15" s="85" t="s">
        <v>188</v>
      </c>
      <c r="B15" s="35">
        <v>303</v>
      </c>
    </row>
    <row r="16" spans="1:4" s="121" customFormat="1">
      <c r="A16" s="85" t="s">
        <v>240</v>
      </c>
      <c r="B16" s="35">
        <v>282</v>
      </c>
    </row>
    <row r="17" spans="1:4" s="191" customFormat="1">
      <c r="A17" s="85" t="s">
        <v>244</v>
      </c>
      <c r="B17" s="35">
        <v>304</v>
      </c>
    </row>
    <row r="18" spans="1:4" s="223" customFormat="1">
      <c r="A18" s="85" t="s">
        <v>251</v>
      </c>
      <c r="B18" s="35">
        <v>294</v>
      </c>
    </row>
    <row r="19" spans="1:4" s="256" customFormat="1">
      <c r="A19" s="269" t="s">
        <v>258</v>
      </c>
      <c r="B19" s="478">
        <v>289</v>
      </c>
    </row>
    <row r="20" spans="1:4">
      <c r="A20" s="506" t="s">
        <v>313</v>
      </c>
      <c r="B20" s="506"/>
      <c r="C20" s="508"/>
    </row>
    <row r="21" spans="1:4" s="294" customFormat="1">
      <c r="A21" s="507"/>
      <c r="B21" s="507"/>
      <c r="C21" s="507"/>
    </row>
    <row r="22" spans="1:4">
      <c r="A22" s="391" t="s">
        <v>19</v>
      </c>
      <c r="B22" s="392"/>
    </row>
    <row r="23" spans="1:4" ht="79.900000000000006" customHeight="1">
      <c r="A23" s="390" t="s">
        <v>206</v>
      </c>
      <c r="B23" s="366"/>
      <c r="C23" s="390"/>
      <c r="D23" s="366"/>
    </row>
  </sheetData>
  <mergeCells count="7">
    <mergeCell ref="A1:C1"/>
    <mergeCell ref="A2:C2"/>
    <mergeCell ref="A3:B3"/>
    <mergeCell ref="A23:B23"/>
    <mergeCell ref="A22:B22"/>
    <mergeCell ref="C23:D23"/>
    <mergeCell ref="A20:B20"/>
  </mergeCells>
  <pageMargins left="0.7" right="0.7" top="0.78740157499999996" bottom="0.78740157499999996" header="0.3" footer="0.3"/>
  <pageSetup paperSize="9" scale="93" fitToHeight="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6" tint="0.79998168889431442"/>
  </sheetPr>
  <dimension ref="A1:D30"/>
  <sheetViews>
    <sheetView zoomScaleNormal="100" workbookViewId="0">
      <selection activeCell="A64" sqref="A64"/>
    </sheetView>
  </sheetViews>
  <sheetFormatPr baseColWidth="10" defaultRowHeight="15"/>
  <cols>
    <col min="2" max="3" width="20.7109375" customWidth="1"/>
  </cols>
  <sheetData>
    <row r="1" spans="1:4" ht="15.75">
      <c r="A1" s="338" t="s">
        <v>128</v>
      </c>
      <c r="B1" s="338"/>
      <c r="C1" s="338"/>
      <c r="D1" s="338"/>
    </row>
    <row r="2" spans="1:4">
      <c r="A2" s="339" t="s">
        <v>185</v>
      </c>
      <c r="B2" s="339"/>
      <c r="C2" s="339"/>
      <c r="D2" s="66"/>
    </row>
    <row r="3" spans="1:4">
      <c r="A3" s="389" t="s">
        <v>129</v>
      </c>
      <c r="B3" s="389"/>
      <c r="C3" s="389"/>
      <c r="D3" s="66"/>
    </row>
    <row r="4" spans="1:4">
      <c r="A4" s="376"/>
      <c r="B4" s="25" t="s">
        <v>22</v>
      </c>
      <c r="C4" s="25" t="s">
        <v>23</v>
      </c>
      <c r="D4" s="66"/>
    </row>
    <row r="5" spans="1:4">
      <c r="A5" s="376"/>
      <c r="B5" s="394" t="s">
        <v>27</v>
      </c>
      <c r="C5" s="355"/>
      <c r="D5" s="66"/>
    </row>
    <row r="6" spans="1:4">
      <c r="A6" s="131">
        <v>2010</v>
      </c>
      <c r="B6" s="479">
        <v>6.3</v>
      </c>
      <c r="C6" s="95" t="s">
        <v>69</v>
      </c>
      <c r="D6" s="66"/>
    </row>
    <row r="7" spans="1:4">
      <c r="A7" s="94">
        <v>2011</v>
      </c>
      <c r="B7" s="479">
        <v>6.3</v>
      </c>
      <c r="C7" s="95" t="s">
        <v>69</v>
      </c>
      <c r="D7" s="66"/>
    </row>
    <row r="8" spans="1:4">
      <c r="A8" s="94">
        <v>2012</v>
      </c>
      <c r="B8" s="479">
        <v>6.3</v>
      </c>
      <c r="C8" s="90">
        <v>5.15</v>
      </c>
      <c r="D8" s="66"/>
    </row>
    <row r="9" spans="1:4">
      <c r="A9" s="94">
        <v>2013</v>
      </c>
      <c r="B9" s="479">
        <v>6.3</v>
      </c>
      <c r="C9" s="90">
        <v>5.09</v>
      </c>
      <c r="D9" s="66"/>
    </row>
    <row r="10" spans="1:4">
      <c r="A10" s="94">
        <v>2014</v>
      </c>
      <c r="B10" s="460">
        <v>6.2159978454080251</v>
      </c>
      <c r="C10" s="95" t="s">
        <v>69</v>
      </c>
      <c r="D10" s="66"/>
    </row>
    <row r="11" spans="1:4">
      <c r="A11" s="94">
        <v>2015</v>
      </c>
      <c r="B11" s="460">
        <v>6.1720296082483239</v>
      </c>
      <c r="C11" s="95" t="s">
        <v>69</v>
      </c>
      <c r="D11" s="66"/>
    </row>
    <row r="12" spans="1:4">
      <c r="A12" s="94">
        <v>2016</v>
      </c>
      <c r="B12" s="460">
        <v>5.9312172732561903</v>
      </c>
      <c r="C12" s="95" t="s">
        <v>69</v>
      </c>
      <c r="D12" s="66"/>
    </row>
    <row r="13" spans="1:4" s="121" customFormat="1">
      <c r="A13" s="94">
        <v>2017</v>
      </c>
      <c r="B13" s="460">
        <v>5.5560828442878458</v>
      </c>
      <c r="C13" s="95" t="s">
        <v>69</v>
      </c>
    </row>
    <row r="14" spans="1:4" s="222" customFormat="1" ht="3.95" customHeight="1">
      <c r="A14" s="94"/>
      <c r="B14" s="460"/>
      <c r="C14" s="95"/>
    </row>
    <row r="15" spans="1:4" s="215" customFormat="1">
      <c r="A15" s="94">
        <v>2017</v>
      </c>
      <c r="B15" s="460">
        <v>5.9186679051434821</v>
      </c>
      <c r="C15" s="95" t="s">
        <v>69</v>
      </c>
    </row>
    <row r="16" spans="1:4" s="215" customFormat="1">
      <c r="A16" s="94">
        <v>2018</v>
      </c>
      <c r="B16" s="460">
        <v>5.7152631113871717</v>
      </c>
      <c r="C16" s="95" t="s">
        <v>69</v>
      </c>
    </row>
    <row r="17" spans="1:4" s="231" customFormat="1">
      <c r="A17" s="94">
        <v>2019</v>
      </c>
      <c r="B17" s="460">
        <v>5.9051679329018638</v>
      </c>
      <c r="C17" s="95" t="s">
        <v>69</v>
      </c>
    </row>
    <row r="18" spans="1:4" s="256" customFormat="1">
      <c r="A18" s="94">
        <v>2020</v>
      </c>
      <c r="B18" s="460">
        <v>4.1020641332905914</v>
      </c>
      <c r="C18" s="95" t="s">
        <v>69</v>
      </c>
    </row>
    <row r="19" spans="1:4" s="121" customFormat="1">
      <c r="A19" s="506" t="s">
        <v>313</v>
      </c>
      <c r="B19" s="506"/>
      <c r="C19" s="506"/>
    </row>
    <row r="20" spans="1:4" s="294" customFormat="1">
      <c r="A20" s="507"/>
      <c r="B20" s="507"/>
      <c r="C20" s="507"/>
    </row>
    <row r="21" spans="1:4">
      <c r="A21" s="342" t="s">
        <v>19</v>
      </c>
      <c r="B21" s="342"/>
      <c r="C21" s="342"/>
      <c r="D21" s="342"/>
    </row>
    <row r="22" spans="1:4" s="222" customFormat="1" ht="43.5" customHeight="1">
      <c r="A22" s="396" t="s">
        <v>250</v>
      </c>
      <c r="B22" s="396"/>
      <c r="C22" s="396"/>
      <c r="D22" s="65"/>
    </row>
    <row r="23" spans="1:4" ht="49.9" customHeight="1">
      <c r="A23" s="395" t="s">
        <v>130</v>
      </c>
      <c r="B23" s="395"/>
      <c r="C23" s="395"/>
      <c r="D23" s="219"/>
    </row>
    <row r="24" spans="1:4" ht="37.9" customHeight="1">
      <c r="A24" s="393" t="s">
        <v>131</v>
      </c>
      <c r="B24" s="393"/>
      <c r="C24" s="393"/>
      <c r="D24" s="220"/>
    </row>
    <row r="25" spans="1:4">
      <c r="D25" s="32"/>
    </row>
    <row r="26" spans="1:4">
      <c r="D26" s="32"/>
    </row>
    <row r="28" spans="1:4">
      <c r="B28" s="294"/>
    </row>
    <row r="30" spans="1:4">
      <c r="B30" s="213"/>
    </row>
  </sheetData>
  <mergeCells count="10">
    <mergeCell ref="A24:C24"/>
    <mergeCell ref="A1:D1"/>
    <mergeCell ref="A2:C2"/>
    <mergeCell ref="A3:C3"/>
    <mergeCell ref="A4:A5"/>
    <mergeCell ref="B5:C5"/>
    <mergeCell ref="A21:D21"/>
    <mergeCell ref="A23:C23"/>
    <mergeCell ref="A22:C22"/>
    <mergeCell ref="A19:C19"/>
  </mergeCells>
  <pageMargins left="0.7" right="0.7" top="0.78740157499999996" bottom="0.78740157499999996"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6" tint="0.79998168889431442"/>
  </sheetPr>
  <dimension ref="A1:H29"/>
  <sheetViews>
    <sheetView zoomScaleNormal="100" workbookViewId="0">
      <selection activeCell="A56" sqref="A56"/>
    </sheetView>
  </sheetViews>
  <sheetFormatPr baseColWidth="10" defaultRowHeight="15"/>
  <cols>
    <col min="2" max="2" width="20.140625" customWidth="1"/>
    <col min="3" max="3" width="30.28515625" customWidth="1"/>
  </cols>
  <sheetData>
    <row r="1" spans="1:4" ht="15.75">
      <c r="A1" s="338" t="s">
        <v>132</v>
      </c>
      <c r="B1" s="338"/>
      <c r="C1" s="338"/>
      <c r="D1" s="338"/>
    </row>
    <row r="2" spans="1:4">
      <c r="A2" s="339" t="s">
        <v>276</v>
      </c>
      <c r="B2" s="339"/>
      <c r="C2" s="339"/>
      <c r="D2" s="66"/>
    </row>
    <row r="3" spans="1:4">
      <c r="A3" s="397" t="s">
        <v>133</v>
      </c>
      <c r="B3" s="397"/>
      <c r="C3" s="397"/>
      <c r="D3" s="66"/>
    </row>
    <row r="4" spans="1:4" ht="26.25">
      <c r="A4" s="70" t="s">
        <v>134</v>
      </c>
      <c r="B4" s="96" t="s">
        <v>22</v>
      </c>
      <c r="C4" s="25" t="s">
        <v>135</v>
      </c>
      <c r="D4" s="66"/>
    </row>
    <row r="5" spans="1:4">
      <c r="A5" s="97">
        <v>2004</v>
      </c>
      <c r="B5" s="480" t="s">
        <v>69</v>
      </c>
      <c r="C5" s="98">
        <v>37.299999999999997</v>
      </c>
      <c r="D5" s="66"/>
    </row>
    <row r="6" spans="1:4">
      <c r="A6" s="66">
        <v>2009</v>
      </c>
      <c r="B6" s="481" t="s">
        <v>69</v>
      </c>
      <c r="C6" s="74">
        <v>35.5</v>
      </c>
      <c r="D6" s="66"/>
    </row>
    <row r="7" spans="1:4">
      <c r="A7" s="66">
        <v>2010</v>
      </c>
      <c r="B7" s="482">
        <v>39.4</v>
      </c>
      <c r="C7" s="49" t="s">
        <v>69</v>
      </c>
      <c r="D7" s="66"/>
    </row>
    <row r="8" spans="1:4">
      <c r="A8" s="66">
        <v>2011</v>
      </c>
      <c r="B8" s="479">
        <v>39.200000000000003</v>
      </c>
      <c r="C8" s="49" t="s">
        <v>69</v>
      </c>
      <c r="D8" s="66"/>
    </row>
    <row r="9" spans="1:4">
      <c r="A9" s="66">
        <v>2012</v>
      </c>
      <c r="B9" s="460">
        <v>37</v>
      </c>
      <c r="C9" s="49" t="s">
        <v>69</v>
      </c>
      <c r="D9" s="66"/>
    </row>
    <row r="10" spans="1:4">
      <c r="A10" s="66">
        <v>2013</v>
      </c>
      <c r="B10" s="460">
        <v>42.5</v>
      </c>
      <c r="C10" s="49" t="s">
        <v>69</v>
      </c>
      <c r="D10" s="66"/>
    </row>
    <row r="11" spans="1:4">
      <c r="A11" s="66">
        <v>2014</v>
      </c>
      <c r="B11" s="460">
        <v>41.9</v>
      </c>
      <c r="C11" s="49" t="s">
        <v>69</v>
      </c>
      <c r="D11" s="66"/>
    </row>
    <row r="12" spans="1:4">
      <c r="A12" s="66">
        <v>2015</v>
      </c>
      <c r="B12" s="460">
        <v>33.429394813000002</v>
      </c>
      <c r="C12" s="49" t="s">
        <v>69</v>
      </c>
      <c r="D12" s="66"/>
    </row>
    <row r="13" spans="1:4" s="121" customFormat="1">
      <c r="A13" s="121">
        <v>2016</v>
      </c>
      <c r="B13" s="460">
        <v>36.901408450704224</v>
      </c>
      <c r="C13" s="49" t="s">
        <v>69</v>
      </c>
    </row>
    <row r="14" spans="1:4" s="121" customFormat="1">
      <c r="A14" s="121">
        <v>2017</v>
      </c>
      <c r="B14" s="460">
        <v>40.057636887608069</v>
      </c>
      <c r="C14" s="49" t="s">
        <v>69</v>
      </c>
    </row>
    <row r="15" spans="1:4" s="191" customFormat="1">
      <c r="A15" s="191">
        <v>2018</v>
      </c>
      <c r="B15" s="460">
        <v>44.535519125683059</v>
      </c>
      <c r="C15" s="49" t="s">
        <v>69</v>
      </c>
    </row>
    <row r="16" spans="1:4" s="256" customFormat="1">
      <c r="A16" s="256">
        <v>2019</v>
      </c>
      <c r="B16" s="460">
        <v>45.6</v>
      </c>
      <c r="C16" s="49" t="s">
        <v>69</v>
      </c>
    </row>
    <row r="17" spans="1:8" s="256" customFormat="1">
      <c r="A17" s="256">
        <v>2020</v>
      </c>
      <c r="B17" s="460">
        <v>48.18181818181818</v>
      </c>
      <c r="C17" s="49" t="s">
        <v>69</v>
      </c>
    </row>
    <row r="18" spans="1:8">
      <c r="A18" s="506" t="s">
        <v>313</v>
      </c>
      <c r="B18" s="506"/>
      <c r="C18" s="506"/>
      <c r="D18" s="508"/>
      <c r="E18" s="508"/>
      <c r="F18" s="508"/>
      <c r="G18" s="508"/>
      <c r="H18" s="508"/>
    </row>
    <row r="19" spans="1:8" s="294" customFormat="1">
      <c r="A19" s="507"/>
      <c r="B19" s="507"/>
      <c r="C19" s="507"/>
      <c r="D19" s="507"/>
      <c r="E19" s="507"/>
      <c r="F19" s="507"/>
      <c r="G19" s="507"/>
      <c r="H19" s="507"/>
    </row>
    <row r="20" spans="1:8">
      <c r="A20" s="342" t="s">
        <v>19</v>
      </c>
      <c r="B20" s="398"/>
      <c r="C20" s="398"/>
      <c r="D20" s="65"/>
    </row>
    <row r="21" spans="1:8" ht="29.45" customHeight="1">
      <c r="A21" s="335" t="s">
        <v>136</v>
      </c>
      <c r="B21" s="335"/>
      <c r="C21" s="335"/>
      <c r="D21" s="217"/>
    </row>
    <row r="22" spans="1:8">
      <c r="A22" s="218"/>
      <c r="B22" s="218"/>
      <c r="C22" s="218"/>
      <c r="D22" s="218"/>
    </row>
    <row r="23" spans="1:8">
      <c r="A23" s="66"/>
      <c r="B23" s="66"/>
      <c r="C23" s="66"/>
      <c r="D23" s="66"/>
    </row>
    <row r="29" spans="1:8">
      <c r="C29" s="212"/>
    </row>
  </sheetData>
  <mergeCells count="6">
    <mergeCell ref="A1:D1"/>
    <mergeCell ref="A2:C2"/>
    <mergeCell ref="A3:C3"/>
    <mergeCell ref="A20:C20"/>
    <mergeCell ref="A21:C21"/>
    <mergeCell ref="A18:C18"/>
  </mergeCells>
  <pageMargins left="0.7" right="0.7" top="0.78740157499999996" bottom="0.78740157499999996"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6" tint="0.79998168889431442"/>
    <pageSetUpPr fitToPage="1"/>
  </sheetPr>
  <dimension ref="A1:Q31"/>
  <sheetViews>
    <sheetView zoomScaleNormal="100" workbookViewId="0">
      <selection activeCell="A80" sqref="A80"/>
    </sheetView>
  </sheetViews>
  <sheetFormatPr baseColWidth="10" defaultRowHeight="15"/>
  <cols>
    <col min="1" max="1" width="22.28515625" customWidth="1"/>
    <col min="8" max="8" width="11.42578125" style="294"/>
  </cols>
  <sheetData>
    <row r="1" spans="1:17" ht="15.75">
      <c r="A1" s="337" t="s">
        <v>137</v>
      </c>
      <c r="B1" s="337"/>
      <c r="C1" s="337"/>
      <c r="D1" s="337"/>
      <c r="E1" s="337"/>
      <c r="F1" s="337"/>
      <c r="G1" s="337"/>
      <c r="H1" s="295"/>
      <c r="I1" s="66"/>
    </row>
    <row r="2" spans="1:17" ht="15.75">
      <c r="A2" s="338" t="s">
        <v>138</v>
      </c>
      <c r="B2" s="338"/>
      <c r="C2" s="338"/>
      <c r="D2" s="338"/>
      <c r="E2" s="338"/>
      <c r="F2" s="338"/>
      <c r="G2" s="338"/>
      <c r="H2" s="338"/>
      <c r="I2" s="335"/>
    </row>
    <row r="3" spans="1:17">
      <c r="A3" s="339" t="s">
        <v>186</v>
      </c>
      <c r="B3" s="339"/>
      <c r="C3" s="339"/>
      <c r="D3" s="339"/>
      <c r="E3" s="339"/>
      <c r="F3" s="339"/>
      <c r="G3" s="339"/>
      <c r="H3" s="296"/>
      <c r="I3" s="66"/>
    </row>
    <row r="4" spans="1:17">
      <c r="A4" s="341" t="s">
        <v>139</v>
      </c>
      <c r="B4" s="341"/>
      <c r="C4" s="341"/>
      <c r="D4" s="341"/>
      <c r="E4" s="341"/>
      <c r="F4" s="341"/>
      <c r="G4" s="341"/>
      <c r="H4" s="341"/>
      <c r="I4" s="66"/>
    </row>
    <row r="5" spans="1:17">
      <c r="A5" s="3"/>
      <c r="B5" s="41" t="s">
        <v>67</v>
      </c>
      <c r="C5" s="96" t="s">
        <v>32</v>
      </c>
      <c r="D5" s="41" t="s">
        <v>33</v>
      </c>
      <c r="E5" s="41" t="s">
        <v>34</v>
      </c>
      <c r="F5" s="41" t="s">
        <v>35</v>
      </c>
      <c r="G5" s="302" t="s">
        <v>253</v>
      </c>
      <c r="H5" s="302" t="s">
        <v>281</v>
      </c>
      <c r="I5" s="66"/>
    </row>
    <row r="6" spans="1:17">
      <c r="A6" s="99"/>
      <c r="B6" s="400" t="s">
        <v>27</v>
      </c>
      <c r="C6" s="400"/>
      <c r="D6" s="400"/>
      <c r="E6" s="400"/>
      <c r="F6" s="400"/>
      <c r="G6" s="400"/>
      <c r="H6" s="400"/>
      <c r="I6" s="66"/>
    </row>
    <row r="7" spans="1:17">
      <c r="A7" s="100">
        <v>2004</v>
      </c>
      <c r="B7" s="483">
        <v>4.4072247134295601</v>
      </c>
      <c r="C7" s="101">
        <v>5.55</v>
      </c>
      <c r="D7" s="61">
        <v>5.48</v>
      </c>
      <c r="E7" s="61">
        <v>4.62</v>
      </c>
      <c r="F7" s="61">
        <v>3.87</v>
      </c>
      <c r="G7" s="61">
        <v>4.95</v>
      </c>
      <c r="H7" s="300" t="s">
        <v>69</v>
      </c>
      <c r="I7" s="66"/>
    </row>
    <row r="8" spans="1:17">
      <c r="A8" s="67">
        <v>2005</v>
      </c>
      <c r="B8" s="484">
        <v>4.2668104243950067</v>
      </c>
      <c r="C8" s="61">
        <v>5.52</v>
      </c>
      <c r="D8" s="61">
        <v>5.44</v>
      </c>
      <c r="E8" s="61">
        <v>4.57</v>
      </c>
      <c r="F8" s="61">
        <v>3.78</v>
      </c>
      <c r="G8" s="61">
        <v>4.92</v>
      </c>
      <c r="H8" s="300" t="s">
        <v>69</v>
      </c>
      <c r="I8" s="66"/>
    </row>
    <row r="9" spans="1:17">
      <c r="A9" s="67">
        <v>2006</v>
      </c>
      <c r="B9" s="484">
        <v>3.8983693729673181</v>
      </c>
      <c r="C9" s="61">
        <v>5.28</v>
      </c>
      <c r="D9" s="61">
        <v>5.4</v>
      </c>
      <c r="E9" s="61">
        <v>4.43</v>
      </c>
      <c r="F9" s="61">
        <v>3.41</v>
      </c>
      <c r="G9" s="61">
        <v>4.91</v>
      </c>
      <c r="H9" s="300" t="s">
        <v>69</v>
      </c>
      <c r="I9" s="66"/>
    </row>
    <row r="10" spans="1:17">
      <c r="A10" s="67">
        <v>2007</v>
      </c>
      <c r="B10" s="484">
        <v>3.7693237723909272</v>
      </c>
      <c r="C10" s="61">
        <v>4.88</v>
      </c>
      <c r="D10" s="61">
        <v>5.33</v>
      </c>
      <c r="E10" s="61">
        <v>4.49</v>
      </c>
      <c r="F10" s="61">
        <v>3.15</v>
      </c>
      <c r="G10" s="61">
        <v>4.93</v>
      </c>
      <c r="H10" s="300" t="s">
        <v>69</v>
      </c>
      <c r="I10" s="66"/>
    </row>
    <row r="11" spans="1:17">
      <c r="A11" s="67">
        <v>2008</v>
      </c>
      <c r="B11" s="484">
        <v>4.1596317020244884</v>
      </c>
      <c r="C11" s="74">
        <v>4.95</v>
      </c>
      <c r="D11" s="74">
        <v>5.47</v>
      </c>
      <c r="E11" s="74">
        <v>4.57</v>
      </c>
      <c r="F11" s="102" t="s">
        <v>69</v>
      </c>
      <c r="G11" s="74">
        <v>5.04</v>
      </c>
      <c r="H11" s="74" t="s">
        <v>69</v>
      </c>
      <c r="I11" s="66"/>
    </row>
    <row r="12" spans="1:17">
      <c r="A12" s="67">
        <v>2009</v>
      </c>
      <c r="B12" s="484">
        <v>4.5904376886568583</v>
      </c>
      <c r="C12" s="74">
        <v>5.36</v>
      </c>
      <c r="D12" s="74">
        <v>5.98</v>
      </c>
      <c r="E12" s="74">
        <v>5.0599999999999996</v>
      </c>
      <c r="F12" s="49" t="s">
        <v>69</v>
      </c>
      <c r="G12" s="74">
        <v>5.38</v>
      </c>
      <c r="H12" s="74" t="s">
        <v>69</v>
      </c>
      <c r="I12" s="66"/>
    </row>
    <row r="13" spans="1:17">
      <c r="A13" s="67">
        <v>2010</v>
      </c>
      <c r="B13" s="484">
        <v>4.3159065628476085</v>
      </c>
      <c r="C13" s="49">
        <v>5.22</v>
      </c>
      <c r="D13" s="49">
        <v>5.91</v>
      </c>
      <c r="E13" s="49">
        <v>5.08</v>
      </c>
      <c r="F13" s="49" t="s">
        <v>69</v>
      </c>
      <c r="G13" s="49">
        <v>5.41</v>
      </c>
      <c r="H13" s="49" t="s">
        <v>69</v>
      </c>
      <c r="I13" s="66"/>
    </row>
    <row r="14" spans="1:17">
      <c r="A14" s="67">
        <v>2011</v>
      </c>
      <c r="B14" s="484">
        <v>4.5494074092478947</v>
      </c>
      <c r="C14" s="49">
        <v>5.28</v>
      </c>
      <c r="D14" s="102">
        <v>5.8</v>
      </c>
      <c r="E14" s="49">
        <v>4.9800000000000004</v>
      </c>
      <c r="F14" s="49" t="s">
        <v>69</v>
      </c>
      <c r="G14" s="49">
        <v>5.25</v>
      </c>
      <c r="H14" s="49" t="s">
        <v>69</v>
      </c>
      <c r="I14" s="66"/>
    </row>
    <row r="15" spans="1:17">
      <c r="A15" s="67">
        <v>2012</v>
      </c>
      <c r="B15" s="484">
        <v>5.1671987901193077</v>
      </c>
      <c r="C15" s="49">
        <v>5.24</v>
      </c>
      <c r="D15" s="49">
        <v>5.62</v>
      </c>
      <c r="E15" s="49">
        <v>4.84</v>
      </c>
      <c r="F15" s="49" t="s">
        <v>69</v>
      </c>
      <c r="G15" s="49">
        <v>5.18</v>
      </c>
      <c r="H15" s="49" t="s">
        <v>69</v>
      </c>
      <c r="I15" s="66"/>
    </row>
    <row r="16" spans="1:17">
      <c r="A16" s="136" t="s">
        <v>140</v>
      </c>
      <c r="B16" s="484">
        <v>4.4238270883465107</v>
      </c>
      <c r="C16" s="137">
        <v>5.24</v>
      </c>
      <c r="D16" s="137">
        <v>5.66</v>
      </c>
      <c r="E16" s="138">
        <v>4.8</v>
      </c>
      <c r="F16" s="137" t="s">
        <v>69</v>
      </c>
      <c r="G16" s="137">
        <v>5.34</v>
      </c>
      <c r="H16" s="137" t="s">
        <v>69</v>
      </c>
      <c r="I16" s="66"/>
      <c r="M16" s="32"/>
      <c r="N16" s="32"/>
      <c r="O16" s="32"/>
      <c r="P16" s="32"/>
      <c r="Q16" s="32"/>
    </row>
    <row r="17" spans="1:17" ht="27.6" customHeight="1">
      <c r="A17" s="136" t="s">
        <v>141</v>
      </c>
      <c r="B17" s="484">
        <v>3.8033519527126876</v>
      </c>
      <c r="C17" s="137" t="s">
        <v>69</v>
      </c>
      <c r="D17" s="139">
        <v>5.49</v>
      </c>
      <c r="E17" s="139">
        <v>4.6500000000000004</v>
      </c>
      <c r="F17" s="137" t="s">
        <v>69</v>
      </c>
      <c r="G17" s="139">
        <v>5.09</v>
      </c>
      <c r="H17" s="139" t="s">
        <v>69</v>
      </c>
      <c r="I17" s="66"/>
      <c r="M17" s="292"/>
      <c r="N17" s="293"/>
      <c r="O17" s="293"/>
      <c r="P17" s="32"/>
      <c r="Q17" s="32"/>
    </row>
    <row r="18" spans="1:17" s="66" customFormat="1">
      <c r="A18" s="67">
        <v>2014</v>
      </c>
      <c r="B18" s="484">
        <v>3.6251638841498091</v>
      </c>
      <c r="C18" s="49">
        <v>5.01</v>
      </c>
      <c r="D18" s="102">
        <v>5.4</v>
      </c>
      <c r="E18" s="49">
        <v>4.63</v>
      </c>
      <c r="F18" s="102">
        <v>4</v>
      </c>
      <c r="G18" s="291">
        <v>4.96</v>
      </c>
      <c r="H18" s="49" t="s">
        <v>69</v>
      </c>
      <c r="L18" s="198"/>
      <c r="M18" s="32"/>
      <c r="N18" s="32"/>
      <c r="O18" s="32"/>
      <c r="P18" s="32"/>
      <c r="Q18" s="32"/>
    </row>
    <row r="19" spans="1:17" s="121" customFormat="1">
      <c r="A19" s="135">
        <v>2015</v>
      </c>
      <c r="B19" s="485">
        <v>3.7701654086911018</v>
      </c>
      <c r="C19" s="102">
        <v>5.08</v>
      </c>
      <c r="D19" s="102">
        <v>5.43</v>
      </c>
      <c r="E19" s="102">
        <v>4.5199999999999996</v>
      </c>
      <c r="F19" s="102">
        <v>3.9</v>
      </c>
      <c r="G19" s="255">
        <v>4.8099999999999996</v>
      </c>
      <c r="H19" s="102" t="s">
        <v>69</v>
      </c>
      <c r="L19" s="198"/>
    </row>
    <row r="20" spans="1:17" s="185" customFormat="1">
      <c r="A20" s="184">
        <v>2016</v>
      </c>
      <c r="B20" s="484">
        <v>3.1623393574637624</v>
      </c>
      <c r="C20" s="49">
        <v>5.03</v>
      </c>
      <c r="D20" s="102">
        <v>5.38</v>
      </c>
      <c r="E20" s="102">
        <v>4.5</v>
      </c>
      <c r="F20" s="49">
        <v>3.59</v>
      </c>
      <c r="G20" s="49" t="s">
        <v>69</v>
      </c>
      <c r="H20" s="49" t="s">
        <v>69</v>
      </c>
      <c r="K20" s="198"/>
      <c r="L20" s="198"/>
    </row>
    <row r="21" spans="1:17" s="191" customFormat="1">
      <c r="A21" s="208">
        <v>2017</v>
      </c>
      <c r="B21" s="486">
        <v>2.7821954284166495</v>
      </c>
      <c r="C21" s="49">
        <v>5.05</v>
      </c>
      <c r="D21" s="102">
        <v>5.25</v>
      </c>
      <c r="E21" s="255">
        <v>4.51</v>
      </c>
      <c r="F21" s="49">
        <v>3.57</v>
      </c>
      <c r="G21" s="291">
        <v>4.6399999999999997</v>
      </c>
      <c r="H21" s="49">
        <v>4.7300000000000004</v>
      </c>
      <c r="K21" s="198"/>
      <c r="L21" s="198"/>
    </row>
    <row r="22" spans="1:17" s="249" customFormat="1">
      <c r="A22" s="254">
        <v>2018</v>
      </c>
      <c r="B22" s="486">
        <v>2.9294250953493184</v>
      </c>
      <c r="C22" s="49">
        <v>4.7699999999999996</v>
      </c>
      <c r="D22" s="49">
        <v>5.1100000000000003</v>
      </c>
      <c r="E22" s="49">
        <v>4.59</v>
      </c>
      <c r="F22" s="49">
        <v>3.67</v>
      </c>
      <c r="G22" s="49">
        <v>4.71</v>
      </c>
      <c r="H22" s="49">
        <v>4.76</v>
      </c>
      <c r="K22" s="198"/>
      <c r="L22" s="198"/>
    </row>
    <row r="23" spans="1:17" s="256" customFormat="1">
      <c r="A23" s="282">
        <v>2019</v>
      </c>
      <c r="B23" s="484">
        <v>3.1916773996789725</v>
      </c>
      <c r="C23" s="49" t="s">
        <v>69</v>
      </c>
      <c r="D23" s="49" t="s">
        <v>69</v>
      </c>
      <c r="E23" s="49" t="s">
        <v>69</v>
      </c>
      <c r="F23" s="49" t="s">
        <v>69</v>
      </c>
      <c r="G23" s="49" t="s">
        <v>69</v>
      </c>
      <c r="H23" s="49" t="s">
        <v>69</v>
      </c>
      <c r="K23" s="198"/>
      <c r="L23" s="198"/>
    </row>
    <row r="24" spans="1:17">
      <c r="A24" s="506" t="s">
        <v>313</v>
      </c>
      <c r="B24" s="506"/>
      <c r="C24" s="506"/>
      <c r="D24" s="506"/>
      <c r="E24" s="506"/>
      <c r="F24" s="506"/>
      <c r="G24" s="506"/>
      <c r="H24" s="506"/>
      <c r="I24" s="508"/>
    </row>
    <row r="25" spans="1:17" s="294" customFormat="1">
      <c r="A25" s="507"/>
      <c r="B25" s="507"/>
      <c r="C25" s="507"/>
      <c r="D25" s="507"/>
      <c r="E25" s="507"/>
      <c r="F25" s="507"/>
      <c r="G25" s="507"/>
      <c r="H25" s="507"/>
      <c r="I25" s="507"/>
    </row>
    <row r="26" spans="1:17">
      <c r="A26" s="342" t="s">
        <v>19</v>
      </c>
      <c r="B26" s="399"/>
      <c r="C26" s="399"/>
      <c r="D26" s="399"/>
      <c r="E26" s="399"/>
      <c r="F26" s="399"/>
      <c r="G26" s="399"/>
      <c r="H26" s="399"/>
      <c r="I26" s="399"/>
    </row>
    <row r="27" spans="1:17" s="256" customFormat="1">
      <c r="A27" s="382" t="s">
        <v>274</v>
      </c>
      <c r="B27" s="382"/>
      <c r="C27" s="382"/>
      <c r="D27" s="382"/>
      <c r="E27" s="382"/>
      <c r="F27" s="382"/>
      <c r="G27" s="382"/>
      <c r="H27" s="382"/>
      <c r="I27" s="283"/>
    </row>
    <row r="28" spans="1:17" s="121" customFormat="1">
      <c r="A28" s="382" t="s">
        <v>180</v>
      </c>
      <c r="B28" s="386"/>
      <c r="C28" s="386"/>
      <c r="D28" s="386"/>
      <c r="E28" s="386"/>
      <c r="F28" s="386"/>
      <c r="G28" s="386"/>
      <c r="H28" s="299"/>
      <c r="I28" s="124"/>
    </row>
    <row r="29" spans="1:17" ht="24.95" customHeight="1">
      <c r="A29" s="401" t="s">
        <v>207</v>
      </c>
      <c r="B29" s="384"/>
      <c r="C29" s="384"/>
      <c r="D29" s="384"/>
      <c r="E29" s="384"/>
      <c r="F29" s="384"/>
      <c r="G29" s="384"/>
      <c r="H29" s="301"/>
      <c r="I29" s="52"/>
    </row>
    <row r="30" spans="1:17" ht="38.1" customHeight="1">
      <c r="A30" s="401" t="s">
        <v>194</v>
      </c>
      <c r="B30" s="401"/>
      <c r="C30" s="401"/>
      <c r="D30" s="401"/>
      <c r="E30" s="401"/>
      <c r="F30" s="401"/>
      <c r="G30" s="401"/>
      <c r="H30" s="401"/>
      <c r="I30" s="66"/>
    </row>
    <row r="31" spans="1:17">
      <c r="A31" s="209"/>
    </row>
  </sheetData>
  <mergeCells count="11">
    <mergeCell ref="A28:G28"/>
    <mergeCell ref="A29:G29"/>
    <mergeCell ref="A27:H27"/>
    <mergeCell ref="A30:H30"/>
    <mergeCell ref="A1:G1"/>
    <mergeCell ref="A2:I2"/>
    <mergeCell ref="A3:G3"/>
    <mergeCell ref="A26:I26"/>
    <mergeCell ref="B6:H6"/>
    <mergeCell ref="A4:H4"/>
    <mergeCell ref="A24:H24"/>
  </mergeCells>
  <pageMargins left="0.7" right="0.7" top="0.78740157499999996" bottom="0.78740157499999996" header="0.3" footer="0.3"/>
  <pageSetup paperSize="9" scale="8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79998168889431442"/>
  </sheetPr>
  <dimension ref="A1:H28"/>
  <sheetViews>
    <sheetView zoomScaleNormal="100" workbookViewId="0">
      <selection activeCell="A58" sqref="A58"/>
    </sheetView>
  </sheetViews>
  <sheetFormatPr baseColWidth="10" defaultRowHeight="15"/>
  <cols>
    <col min="3" max="3" width="18.5703125" customWidth="1"/>
    <col min="4" max="4" width="20.5703125" customWidth="1"/>
  </cols>
  <sheetData>
    <row r="1" spans="1:4" ht="15.75">
      <c r="A1" s="337" t="s">
        <v>0</v>
      </c>
      <c r="B1" s="337"/>
      <c r="C1" s="337"/>
      <c r="D1" s="337"/>
    </row>
    <row r="2" spans="1:4" ht="39.6" customHeight="1">
      <c r="A2" s="338" t="s">
        <v>1</v>
      </c>
      <c r="B2" s="338"/>
      <c r="C2" s="338"/>
      <c r="D2" s="338"/>
    </row>
    <row r="3" spans="1:4" ht="14.45" customHeight="1">
      <c r="A3" s="339" t="s">
        <v>181</v>
      </c>
      <c r="B3" s="340"/>
      <c r="C3" s="340"/>
      <c r="D3" s="340"/>
    </row>
    <row r="4" spans="1:4">
      <c r="B4" s="341" t="s">
        <v>2</v>
      </c>
      <c r="C4" s="341"/>
      <c r="D4" s="341"/>
    </row>
    <row r="5" spans="1:4">
      <c r="A5" s="1"/>
      <c r="B5" s="2" t="s">
        <v>3</v>
      </c>
      <c r="C5" s="2" t="s">
        <v>4</v>
      </c>
      <c r="D5" s="2" t="s">
        <v>5</v>
      </c>
    </row>
    <row r="6" spans="1:4">
      <c r="A6" s="125" t="s">
        <v>6</v>
      </c>
      <c r="B6" s="75">
        <v>3942</v>
      </c>
      <c r="C6" s="75">
        <v>2266</v>
      </c>
      <c r="D6" s="132">
        <v>1676</v>
      </c>
    </row>
    <row r="7" spans="1:4">
      <c r="A7" s="3" t="s">
        <v>7</v>
      </c>
      <c r="B7" s="35">
        <v>3894</v>
      </c>
      <c r="C7" s="32">
        <v>2235</v>
      </c>
      <c r="D7" s="128">
        <v>1659</v>
      </c>
    </row>
    <row r="8" spans="1:4">
      <c r="A8" s="3" t="s">
        <v>8</v>
      </c>
      <c r="B8" s="35">
        <v>3928</v>
      </c>
      <c r="C8" s="32">
        <v>2236</v>
      </c>
      <c r="D8" s="128">
        <v>1692</v>
      </c>
    </row>
    <row r="9" spans="1:4">
      <c r="A9" s="3" t="s">
        <v>9</v>
      </c>
      <c r="B9" s="35">
        <v>3865</v>
      </c>
      <c r="C9" s="32">
        <v>2239</v>
      </c>
      <c r="D9" s="128">
        <v>1626</v>
      </c>
    </row>
    <row r="10" spans="1:4">
      <c r="A10" s="3" t="s">
        <v>10</v>
      </c>
      <c r="B10" s="35">
        <v>3843</v>
      </c>
      <c r="C10" s="32">
        <v>2153</v>
      </c>
      <c r="D10" s="128">
        <v>1690</v>
      </c>
    </row>
    <row r="11" spans="1:4">
      <c r="A11" s="3" t="s">
        <v>11</v>
      </c>
      <c r="B11" s="35">
        <v>3829</v>
      </c>
      <c r="C11" s="32">
        <v>2134</v>
      </c>
      <c r="D11" s="128">
        <v>1695</v>
      </c>
    </row>
    <row r="12" spans="1:4">
      <c r="A12" s="3" t="s">
        <v>12</v>
      </c>
      <c r="B12" s="35">
        <v>3766</v>
      </c>
      <c r="C12" s="32">
        <v>2067</v>
      </c>
      <c r="D12" s="128">
        <v>1699</v>
      </c>
    </row>
    <row r="13" spans="1:4">
      <c r="A13" s="3" t="s">
        <v>13</v>
      </c>
      <c r="B13" s="35">
        <v>3702</v>
      </c>
      <c r="C13" s="32">
        <v>2014</v>
      </c>
      <c r="D13" s="128">
        <v>1688</v>
      </c>
    </row>
    <row r="14" spans="1:4">
      <c r="A14" s="5" t="s">
        <v>14</v>
      </c>
      <c r="B14" s="35">
        <v>3650</v>
      </c>
      <c r="C14" s="32">
        <v>1980</v>
      </c>
      <c r="D14" s="128">
        <v>1670</v>
      </c>
    </row>
    <row r="15" spans="1:4">
      <c r="A15" s="5" t="s">
        <v>15</v>
      </c>
      <c r="B15" s="35">
        <v>3562</v>
      </c>
      <c r="C15" s="32">
        <v>1928</v>
      </c>
      <c r="D15" s="128">
        <v>1634</v>
      </c>
    </row>
    <row r="16" spans="1:4">
      <c r="A16" s="5" t="s">
        <v>16</v>
      </c>
      <c r="B16" s="128">
        <v>3536</v>
      </c>
      <c r="C16" s="32">
        <v>1925</v>
      </c>
      <c r="D16" s="128">
        <v>1611</v>
      </c>
    </row>
    <row r="17" spans="1:8">
      <c r="A17" s="5" t="s">
        <v>17</v>
      </c>
      <c r="B17" s="128">
        <v>3480</v>
      </c>
      <c r="C17" s="32">
        <v>1938</v>
      </c>
      <c r="D17" s="128">
        <v>1542</v>
      </c>
    </row>
    <row r="18" spans="1:8">
      <c r="A18" s="5" t="s">
        <v>18</v>
      </c>
      <c r="B18" s="128">
        <v>3482</v>
      </c>
      <c r="C18" s="32">
        <v>1956</v>
      </c>
      <c r="D18" s="128">
        <v>1526</v>
      </c>
    </row>
    <row r="19" spans="1:8" s="121" customFormat="1">
      <c r="A19" s="5" t="s">
        <v>188</v>
      </c>
      <c r="B19" s="128">
        <v>3481</v>
      </c>
      <c r="C19" s="32">
        <v>1963</v>
      </c>
      <c r="D19" s="128">
        <v>1518</v>
      </c>
    </row>
    <row r="20" spans="1:8" s="121" customFormat="1">
      <c r="A20" s="5" t="s">
        <v>240</v>
      </c>
      <c r="B20" s="128">
        <v>3469</v>
      </c>
      <c r="C20" s="32">
        <v>1965</v>
      </c>
      <c r="D20" s="128">
        <v>1504</v>
      </c>
    </row>
    <row r="21" spans="1:8" s="191" customFormat="1">
      <c r="A21" s="5" t="s">
        <v>244</v>
      </c>
      <c r="B21" s="128">
        <v>3480</v>
      </c>
      <c r="C21" s="32">
        <v>1936</v>
      </c>
      <c r="D21" s="128">
        <v>1544</v>
      </c>
    </row>
    <row r="22" spans="1:8" s="222" customFormat="1">
      <c r="A22" s="5" t="s">
        <v>251</v>
      </c>
      <c r="B22" s="128">
        <v>3474</v>
      </c>
      <c r="C22" s="32">
        <v>1929</v>
      </c>
      <c r="D22" s="128">
        <v>1545</v>
      </c>
      <c r="F22" s="73"/>
    </row>
    <row r="23" spans="1:8" s="256" customFormat="1">
      <c r="A23" s="5" t="s">
        <v>258</v>
      </c>
      <c r="B23" s="128">
        <v>3463</v>
      </c>
      <c r="C23" s="256">
        <v>1933</v>
      </c>
      <c r="D23" s="256">
        <v>1530</v>
      </c>
    </row>
    <row r="24" spans="1:8">
      <c r="A24" s="506" t="s">
        <v>313</v>
      </c>
      <c r="B24" s="506"/>
      <c r="C24" s="506"/>
      <c r="D24" s="506"/>
      <c r="E24" s="508"/>
      <c r="F24" s="508"/>
      <c r="G24" s="508"/>
      <c r="H24" s="508"/>
    </row>
    <row r="25" spans="1:8" s="294" customFormat="1">
      <c r="A25" s="507"/>
      <c r="B25" s="507"/>
      <c r="C25" s="507"/>
      <c r="D25" s="507"/>
      <c r="E25" s="507"/>
      <c r="F25" s="507"/>
      <c r="G25" s="507"/>
      <c r="H25" s="507"/>
    </row>
    <row r="26" spans="1:8">
      <c r="A26" s="342" t="s">
        <v>19</v>
      </c>
      <c r="B26" s="342"/>
      <c r="C26" s="342"/>
      <c r="D26" s="342"/>
    </row>
    <row r="27" spans="1:8" s="215" customFormat="1">
      <c r="A27" s="336" t="s">
        <v>248</v>
      </c>
      <c r="B27" s="336"/>
      <c r="C27" s="336"/>
      <c r="D27" s="336"/>
    </row>
    <row r="28" spans="1:8" ht="28.5" customHeight="1">
      <c r="A28" s="334" t="s">
        <v>178</v>
      </c>
      <c r="B28" s="335"/>
      <c r="C28" s="335"/>
      <c r="D28" s="335"/>
    </row>
  </sheetData>
  <mergeCells count="8">
    <mergeCell ref="A28:D28"/>
    <mergeCell ref="A27:D27"/>
    <mergeCell ref="A1:D1"/>
    <mergeCell ref="A2:D2"/>
    <mergeCell ref="A3:D3"/>
    <mergeCell ref="B4:D4"/>
    <mergeCell ref="A26:D26"/>
    <mergeCell ref="A24:D24"/>
  </mergeCells>
  <pageMargins left="0.7" right="0.7" top="0.78740157499999996" bottom="0.78740157499999996"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6" tint="0.79998168889431442"/>
  </sheetPr>
  <dimension ref="A1:H29"/>
  <sheetViews>
    <sheetView zoomScaleNormal="100" workbookViewId="0">
      <selection activeCell="A57" sqref="A57"/>
    </sheetView>
  </sheetViews>
  <sheetFormatPr baseColWidth="10" defaultRowHeight="15"/>
  <cols>
    <col min="2" max="2" width="24.5703125" customWidth="1"/>
    <col min="3" max="3" width="24.7109375" customWidth="1"/>
  </cols>
  <sheetData>
    <row r="1" spans="1:6" ht="45.6" customHeight="1">
      <c r="A1" s="338" t="s">
        <v>142</v>
      </c>
      <c r="B1" s="338"/>
      <c r="C1" s="338"/>
      <c r="D1" s="338"/>
    </row>
    <row r="2" spans="1:6">
      <c r="A2" s="339" t="s">
        <v>186</v>
      </c>
      <c r="B2" s="339"/>
      <c r="C2" s="339"/>
      <c r="D2" s="339"/>
    </row>
    <row r="3" spans="1:6">
      <c r="A3" s="341" t="s">
        <v>143</v>
      </c>
      <c r="B3" s="341"/>
      <c r="C3" s="341"/>
      <c r="D3" s="66"/>
    </row>
    <row r="4" spans="1:6">
      <c r="A4" s="3"/>
      <c r="B4" s="2" t="s">
        <v>22</v>
      </c>
      <c r="C4" s="2" t="s">
        <v>23</v>
      </c>
      <c r="D4" s="66"/>
    </row>
    <row r="5" spans="1:6">
      <c r="A5" s="99"/>
      <c r="B5" s="400" t="s">
        <v>27</v>
      </c>
      <c r="C5" s="402"/>
      <c r="D5" s="66"/>
    </row>
    <row r="6" spans="1:6">
      <c r="A6" s="100">
        <v>2004</v>
      </c>
      <c r="B6" s="476">
        <v>15.082541771903253</v>
      </c>
      <c r="C6" s="245">
        <v>15.403843874629198</v>
      </c>
      <c r="D6" s="66"/>
    </row>
    <row r="7" spans="1:6">
      <c r="A7" s="67">
        <v>2005</v>
      </c>
      <c r="B7" s="449">
        <v>15.404522545491586</v>
      </c>
      <c r="C7" s="20">
        <v>15.452848533543484</v>
      </c>
      <c r="D7" s="66"/>
    </row>
    <row r="8" spans="1:6">
      <c r="A8" s="67">
        <v>2006</v>
      </c>
      <c r="B8" s="449">
        <v>15.329128146616453</v>
      </c>
      <c r="C8" s="20">
        <v>15.634564173963536</v>
      </c>
      <c r="D8" s="66"/>
    </row>
    <row r="9" spans="1:6">
      <c r="A9" s="67">
        <v>2007</v>
      </c>
      <c r="B9" s="449">
        <v>15.236081154101758</v>
      </c>
      <c r="C9" s="20">
        <v>15.221925539157175</v>
      </c>
      <c r="D9" s="66"/>
    </row>
    <row r="10" spans="1:6">
      <c r="A10" s="67">
        <v>2008</v>
      </c>
      <c r="B10" s="449">
        <v>13.141150476562508</v>
      </c>
      <c r="C10" s="246">
        <v>16.280690284049353</v>
      </c>
      <c r="D10" s="10"/>
    </row>
    <row r="11" spans="1:6">
      <c r="A11" s="67">
        <v>2009</v>
      </c>
      <c r="B11" s="449">
        <v>13.991570483392165</v>
      </c>
      <c r="C11" s="246">
        <v>17.120951256282186</v>
      </c>
      <c r="D11" s="10"/>
    </row>
    <row r="12" spans="1:6">
      <c r="A12" s="67">
        <v>2010</v>
      </c>
      <c r="B12" s="449">
        <v>13.4</v>
      </c>
      <c r="C12" s="253">
        <v>16.952466243190166</v>
      </c>
      <c r="D12" s="10"/>
      <c r="E12" s="10"/>
    </row>
    <row r="13" spans="1:6">
      <c r="A13" s="67">
        <v>2011</v>
      </c>
      <c r="B13" s="449">
        <v>11.9</v>
      </c>
      <c r="C13" s="253">
        <v>16.826016029524876</v>
      </c>
      <c r="D13" s="10"/>
      <c r="E13" s="10"/>
    </row>
    <row r="14" spans="1:6">
      <c r="A14" s="67">
        <v>2012</v>
      </c>
      <c r="B14" s="449">
        <v>12.2</v>
      </c>
      <c r="C14" s="253">
        <v>17.080756642130162</v>
      </c>
      <c r="D14" s="10"/>
      <c r="E14" s="10"/>
    </row>
    <row r="15" spans="1:6">
      <c r="A15" s="67">
        <v>2013</v>
      </c>
      <c r="B15" s="449">
        <v>15.803477505066851</v>
      </c>
      <c r="C15" s="253">
        <v>17.100927425519838</v>
      </c>
      <c r="D15" s="10"/>
      <c r="E15" s="10"/>
      <c r="F15" s="250"/>
    </row>
    <row r="16" spans="1:6">
      <c r="A16" s="67">
        <v>2014</v>
      </c>
      <c r="B16" s="449">
        <v>15.772671819204806</v>
      </c>
      <c r="C16" s="253">
        <v>17.201040582463836</v>
      </c>
      <c r="D16" s="66"/>
      <c r="E16" s="10"/>
      <c r="F16" s="250"/>
    </row>
    <row r="17" spans="1:8" s="66" customFormat="1">
      <c r="A17" s="67">
        <v>2015</v>
      </c>
      <c r="B17" s="467">
        <v>17.870110472325713</v>
      </c>
      <c r="C17" s="252">
        <v>17.12400998579615</v>
      </c>
      <c r="E17" s="10"/>
      <c r="F17" s="244"/>
    </row>
    <row r="18" spans="1:8">
      <c r="A18" s="135">
        <v>2016</v>
      </c>
      <c r="B18" s="467">
        <v>17.813271684743977</v>
      </c>
      <c r="C18" s="253">
        <v>17.325313608972195</v>
      </c>
      <c r="E18" s="10"/>
      <c r="F18" s="244"/>
    </row>
    <row r="19" spans="1:8" s="191" customFormat="1">
      <c r="A19" s="194">
        <v>2017</v>
      </c>
      <c r="B19" s="467">
        <v>17.132447659836021</v>
      </c>
      <c r="C19" s="284">
        <v>17.506149779418084</v>
      </c>
      <c r="E19" s="10"/>
      <c r="F19" s="244"/>
    </row>
    <row r="20" spans="1:8" s="191" customFormat="1">
      <c r="A20" s="208">
        <v>2018</v>
      </c>
      <c r="B20" s="467">
        <v>17.745987464559555</v>
      </c>
      <c r="C20" s="211">
        <v>17.600000000000001</v>
      </c>
      <c r="F20" s="250"/>
    </row>
    <row r="21" spans="1:8" s="249" customFormat="1">
      <c r="A21" s="251">
        <v>2019</v>
      </c>
      <c r="B21" s="467">
        <v>17.900553558407285</v>
      </c>
      <c r="C21" s="211" t="s">
        <v>69</v>
      </c>
      <c r="E21" s="187"/>
      <c r="F21" s="250"/>
    </row>
    <row r="22" spans="1:8" s="256" customFormat="1">
      <c r="A22" s="282">
        <v>2020</v>
      </c>
      <c r="B22" s="467">
        <v>14.408199738917192</v>
      </c>
      <c r="C22" s="211" t="s">
        <v>69</v>
      </c>
      <c r="E22" s="187"/>
      <c r="F22" s="250"/>
    </row>
    <row r="23" spans="1:8">
      <c r="A23" s="506" t="s">
        <v>313</v>
      </c>
      <c r="B23" s="506"/>
      <c r="C23" s="506"/>
      <c r="D23" s="508"/>
      <c r="E23" s="508"/>
      <c r="F23" s="250"/>
    </row>
    <row r="24" spans="1:8" s="294" customFormat="1">
      <c r="A24" s="507"/>
      <c r="B24" s="507"/>
      <c r="C24" s="507"/>
      <c r="D24" s="507"/>
      <c r="E24" s="507"/>
      <c r="F24" s="250"/>
    </row>
    <row r="25" spans="1:8">
      <c r="A25" s="381" t="s">
        <v>19</v>
      </c>
      <c r="B25" s="381"/>
      <c r="C25" s="381"/>
      <c r="D25" s="210"/>
      <c r="E25" s="210"/>
      <c r="F25" s="210"/>
      <c r="G25" s="210"/>
      <c r="H25" s="210"/>
    </row>
    <row r="26" spans="1:8">
      <c r="A26" s="386" t="s">
        <v>246</v>
      </c>
      <c r="B26" s="386"/>
      <c r="C26" s="386"/>
      <c r="D26" s="167"/>
    </row>
    <row r="27" spans="1:8">
      <c r="A27" s="32"/>
      <c r="B27" s="32"/>
      <c r="C27" s="32"/>
      <c r="D27" s="32"/>
    </row>
    <row r="28" spans="1:8">
      <c r="A28" s="403" t="s">
        <v>231</v>
      </c>
      <c r="B28" s="403"/>
      <c r="C28" s="403"/>
      <c r="D28" s="32"/>
    </row>
    <row r="29" spans="1:8">
      <c r="A29" s="386" t="s">
        <v>233</v>
      </c>
      <c r="B29" s="386"/>
      <c r="C29" s="386"/>
    </row>
  </sheetData>
  <mergeCells count="9">
    <mergeCell ref="A29:C29"/>
    <mergeCell ref="A25:C25"/>
    <mergeCell ref="A26:C26"/>
    <mergeCell ref="A1:D1"/>
    <mergeCell ref="A2:D2"/>
    <mergeCell ref="A3:C3"/>
    <mergeCell ref="B5:C5"/>
    <mergeCell ref="A28:C28"/>
    <mergeCell ref="A23:C23"/>
  </mergeCells>
  <pageMargins left="0.7" right="0.7" top="0.78740157499999996" bottom="0.78740157499999996"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6" tint="0.79998168889431442"/>
    <pageSetUpPr fitToPage="1"/>
  </sheetPr>
  <dimension ref="A1:E48"/>
  <sheetViews>
    <sheetView zoomScaleNormal="100" workbookViewId="0">
      <selection activeCell="A58" sqref="A58"/>
    </sheetView>
  </sheetViews>
  <sheetFormatPr baseColWidth="10" defaultRowHeight="15"/>
  <cols>
    <col min="1" max="1" width="45.7109375" customWidth="1"/>
    <col min="2" max="2" width="12.28515625" customWidth="1"/>
    <col min="3" max="3" width="17.5703125" customWidth="1"/>
    <col min="4" max="4" width="11.7109375" customWidth="1"/>
    <col min="5" max="5" width="16.42578125" customWidth="1"/>
  </cols>
  <sheetData>
    <row r="1" spans="1:5" ht="15.75">
      <c r="A1" s="338" t="s">
        <v>144</v>
      </c>
      <c r="B1" s="338"/>
      <c r="C1" s="338"/>
      <c r="D1" s="338"/>
      <c r="E1" s="338"/>
    </row>
    <row r="2" spans="1:5">
      <c r="A2" s="339" t="s">
        <v>271</v>
      </c>
      <c r="B2" s="339"/>
      <c r="C2" s="339"/>
      <c r="D2" s="339"/>
      <c r="E2" s="339"/>
    </row>
    <row r="3" spans="1:5">
      <c r="A3" s="341" t="s">
        <v>145</v>
      </c>
      <c r="B3" s="341"/>
      <c r="C3" s="341"/>
      <c r="D3" s="341"/>
      <c r="E3" s="341"/>
    </row>
    <row r="4" spans="1:5">
      <c r="A4" s="66"/>
      <c r="B4" s="394" t="s">
        <v>22</v>
      </c>
      <c r="C4" s="402"/>
      <c r="D4" s="404" t="s">
        <v>272</v>
      </c>
      <c r="E4" s="405"/>
    </row>
    <row r="5" spans="1:5" ht="45">
      <c r="A5" s="3"/>
      <c r="B5" s="103" t="s">
        <v>275</v>
      </c>
      <c r="C5" s="103" t="s">
        <v>146</v>
      </c>
      <c r="D5" s="261" t="s">
        <v>177</v>
      </c>
      <c r="E5" s="122" t="s">
        <v>146</v>
      </c>
    </row>
    <row r="6" spans="1:5">
      <c r="A6" s="14" t="s">
        <v>147</v>
      </c>
      <c r="B6" s="76">
        <v>8.7839587935402221</v>
      </c>
      <c r="C6" s="104">
        <v>29224.145893462468</v>
      </c>
      <c r="D6" s="76">
        <v>11.942729266170581</v>
      </c>
      <c r="E6" s="200">
        <v>21539</v>
      </c>
    </row>
    <row r="7" spans="1:5">
      <c r="A7" s="105" t="s">
        <v>36</v>
      </c>
      <c r="B7" s="195">
        <v>9.7632689987937287</v>
      </c>
      <c r="C7" s="106">
        <v>26810.477254826255</v>
      </c>
      <c r="D7" s="91" t="s">
        <v>69</v>
      </c>
      <c r="E7" s="91" t="s">
        <v>69</v>
      </c>
    </row>
    <row r="8" spans="1:5">
      <c r="A8" s="105" t="s">
        <v>148</v>
      </c>
      <c r="B8" s="195">
        <v>7.6937320276574273</v>
      </c>
      <c r="C8" s="106">
        <v>31505.217070637114</v>
      </c>
      <c r="D8" s="195">
        <v>12.874911017698038</v>
      </c>
      <c r="E8" s="91" t="s">
        <v>69</v>
      </c>
    </row>
    <row r="9" spans="1:5">
      <c r="A9" s="107" t="s">
        <v>50</v>
      </c>
      <c r="B9" s="195">
        <v>5.2229969740823572</v>
      </c>
      <c r="C9" s="106">
        <v>38686.172317380355</v>
      </c>
      <c r="D9" s="91" t="s">
        <v>69</v>
      </c>
      <c r="E9" s="91" t="s">
        <v>69</v>
      </c>
    </row>
    <row r="10" spans="1:5">
      <c r="A10" s="107" t="s">
        <v>51</v>
      </c>
      <c r="B10" s="195">
        <v>9.3993325917686317</v>
      </c>
      <c r="C10" s="106">
        <v>27712.064008875732</v>
      </c>
      <c r="D10" s="91" t="s">
        <v>69</v>
      </c>
      <c r="E10" s="91" t="s">
        <v>69</v>
      </c>
    </row>
    <row r="11" spans="1:5">
      <c r="A11" s="107" t="s">
        <v>149</v>
      </c>
      <c r="B11" s="195">
        <v>9.3321013727560711</v>
      </c>
      <c r="C11" s="106">
        <v>30732.527681940704</v>
      </c>
      <c r="D11" s="91" t="s">
        <v>69</v>
      </c>
      <c r="E11" s="91" t="s">
        <v>69</v>
      </c>
    </row>
    <row r="12" spans="1:5">
      <c r="A12" s="105" t="s">
        <v>150</v>
      </c>
      <c r="B12" s="195">
        <v>5.5781522370714702</v>
      </c>
      <c r="C12" s="106">
        <v>60031.802083333336</v>
      </c>
      <c r="D12" s="91" t="s">
        <v>69</v>
      </c>
      <c r="E12" s="91" t="s">
        <v>69</v>
      </c>
    </row>
    <row r="13" spans="1:5">
      <c r="A13" s="105"/>
      <c r="B13" s="195"/>
      <c r="C13" s="106"/>
      <c r="D13" s="32"/>
      <c r="E13" s="32"/>
    </row>
    <row r="14" spans="1:5">
      <c r="A14" s="14" t="s">
        <v>151</v>
      </c>
      <c r="B14" s="195">
        <v>8.6062240590100423</v>
      </c>
      <c r="C14" s="106">
        <v>29290.089715370021</v>
      </c>
      <c r="D14" s="195">
        <v>12.399895162934273</v>
      </c>
      <c r="E14" s="200">
        <v>24136</v>
      </c>
    </row>
    <row r="15" spans="1:5">
      <c r="A15" s="107" t="s">
        <v>152</v>
      </c>
      <c r="B15" s="195">
        <v>9.3321013727560711</v>
      </c>
      <c r="C15" s="106">
        <v>30650.925297619047</v>
      </c>
      <c r="D15" s="91" t="s">
        <v>69</v>
      </c>
      <c r="E15" s="91" t="s">
        <v>69</v>
      </c>
    </row>
    <row r="16" spans="1:5">
      <c r="A16" s="107" t="s">
        <v>153</v>
      </c>
      <c r="B16" s="195">
        <v>5.9777102330293825</v>
      </c>
      <c r="C16" s="106">
        <v>37025.853898305082</v>
      </c>
      <c r="D16" s="91" t="s">
        <v>69</v>
      </c>
      <c r="E16" s="91" t="s">
        <v>69</v>
      </c>
    </row>
    <row r="17" spans="1:5">
      <c r="A17" s="303" t="s">
        <v>243</v>
      </c>
      <c r="B17" s="195">
        <v>8.59375</v>
      </c>
      <c r="C17" s="106">
        <v>22368.492424242424</v>
      </c>
      <c r="D17" s="91" t="s">
        <v>69</v>
      </c>
      <c r="E17" s="91" t="s">
        <v>69</v>
      </c>
    </row>
    <row r="18" spans="1:5">
      <c r="A18" s="506" t="s">
        <v>313</v>
      </c>
      <c r="B18" s="506"/>
      <c r="C18" s="506"/>
      <c r="D18" s="506"/>
      <c r="E18" s="506"/>
    </row>
    <row r="19" spans="1:5" s="294" customFormat="1">
      <c r="A19" s="507"/>
      <c r="B19" s="507"/>
      <c r="C19" s="507"/>
      <c r="D19" s="32"/>
    </row>
    <row r="20" spans="1:5">
      <c r="A20" s="342" t="s">
        <v>19</v>
      </c>
      <c r="B20" s="342"/>
      <c r="C20" s="342"/>
      <c r="D20" s="342"/>
      <c r="E20" s="342"/>
    </row>
    <row r="21" spans="1:5" ht="24.95" customHeight="1">
      <c r="A21" s="334" t="s">
        <v>154</v>
      </c>
      <c r="B21" s="335"/>
      <c r="C21" s="335"/>
      <c r="D21" s="335"/>
      <c r="E21" s="335"/>
    </row>
    <row r="22" spans="1:5" s="215" customFormat="1" ht="24.95" customHeight="1">
      <c r="A22" s="401" t="s">
        <v>247</v>
      </c>
      <c r="B22" s="401"/>
      <c r="C22" s="401"/>
      <c r="D22" s="401"/>
      <c r="E22" s="401"/>
    </row>
    <row r="23" spans="1:5" ht="44.1" customHeight="1">
      <c r="A23" s="334" t="s">
        <v>155</v>
      </c>
      <c r="B23" s="335"/>
      <c r="C23" s="335"/>
      <c r="D23" s="335"/>
      <c r="E23" s="335"/>
    </row>
    <row r="24" spans="1:5" ht="44.1" customHeight="1">
      <c r="A24" s="334" t="s">
        <v>156</v>
      </c>
      <c r="B24" s="334"/>
      <c r="C24" s="334"/>
      <c r="D24" s="334"/>
      <c r="E24" s="334"/>
    </row>
    <row r="38" spans="5:5">
      <c r="E38" s="10"/>
    </row>
    <row r="39" spans="5:5">
      <c r="E39" s="10"/>
    </row>
    <row r="40" spans="5:5">
      <c r="E40" s="10"/>
    </row>
    <row r="41" spans="5:5">
      <c r="E41" s="10"/>
    </row>
    <row r="42" spans="5:5">
      <c r="E42" s="10"/>
    </row>
    <row r="43" spans="5:5">
      <c r="E43" s="10"/>
    </row>
    <row r="44" spans="5:5">
      <c r="E44" s="10"/>
    </row>
    <row r="45" spans="5:5">
      <c r="E45" s="10"/>
    </row>
    <row r="46" spans="5:5">
      <c r="E46" s="10"/>
    </row>
    <row r="47" spans="5:5">
      <c r="E47" s="10"/>
    </row>
    <row r="48" spans="5:5">
      <c r="E48" s="10"/>
    </row>
  </sheetData>
  <mergeCells count="11">
    <mergeCell ref="A23:E23"/>
    <mergeCell ref="A24:E24"/>
    <mergeCell ref="A1:E1"/>
    <mergeCell ref="A2:E2"/>
    <mergeCell ref="B4:C4"/>
    <mergeCell ref="D4:E4"/>
    <mergeCell ref="A20:E20"/>
    <mergeCell ref="A22:E22"/>
    <mergeCell ref="A3:E3"/>
    <mergeCell ref="A21:E21"/>
    <mergeCell ref="A18:E18"/>
  </mergeCells>
  <pageMargins left="0.7" right="0.7" top="0.78740157499999996" bottom="0.78740157499999996" header="0.3" footer="0.3"/>
  <pageSetup paperSize="9" scale="84"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6" tint="0.79998168889431442"/>
  </sheetPr>
  <dimension ref="A1:L23"/>
  <sheetViews>
    <sheetView zoomScaleNormal="100" workbookViewId="0">
      <selection activeCell="A54" sqref="A54"/>
    </sheetView>
  </sheetViews>
  <sheetFormatPr baseColWidth="10" defaultRowHeight="15"/>
  <cols>
    <col min="2" max="2" width="20.85546875" customWidth="1"/>
    <col min="3" max="3" width="31.140625" customWidth="1"/>
    <col min="11" max="11" width="16.85546875" customWidth="1"/>
  </cols>
  <sheetData>
    <row r="1" spans="1:3" ht="39.6" customHeight="1">
      <c r="A1" s="338" t="s">
        <v>208</v>
      </c>
      <c r="B1" s="338"/>
      <c r="C1" s="338"/>
    </row>
    <row r="2" spans="1:3">
      <c r="A2" s="339" t="s">
        <v>187</v>
      </c>
      <c r="B2" s="407"/>
      <c r="C2" s="407"/>
    </row>
    <row r="3" spans="1:3">
      <c r="A3" s="341" t="s">
        <v>157</v>
      </c>
      <c r="B3" s="341"/>
      <c r="C3" s="341"/>
    </row>
    <row r="4" spans="1:3">
      <c r="A4" s="376"/>
      <c r="B4" s="2" t="s">
        <v>22</v>
      </c>
      <c r="C4" s="2" t="s">
        <v>23</v>
      </c>
    </row>
    <row r="5" spans="1:3">
      <c r="A5" s="400"/>
      <c r="B5" s="400" t="s">
        <v>158</v>
      </c>
      <c r="C5" s="402"/>
    </row>
    <row r="6" spans="1:3">
      <c r="A6" s="108">
        <v>2008</v>
      </c>
      <c r="B6" s="487">
        <v>6085.4420697412825</v>
      </c>
      <c r="C6" s="4">
        <v>5511</v>
      </c>
    </row>
    <row r="7" spans="1:3">
      <c r="A7" s="68">
        <v>2009</v>
      </c>
      <c r="B7" s="488">
        <v>6216.4573643410849</v>
      </c>
      <c r="C7" s="66">
        <v>5541</v>
      </c>
    </row>
    <row r="8" spans="1:3">
      <c r="A8" s="68">
        <v>2010</v>
      </c>
      <c r="B8" s="489">
        <v>5816</v>
      </c>
      <c r="C8" s="66">
        <v>6207</v>
      </c>
    </row>
    <row r="9" spans="1:3">
      <c r="A9" s="68">
        <v>2011</v>
      </c>
      <c r="B9" s="488">
        <f>4507977/724</f>
        <v>6226.4875690607732</v>
      </c>
      <c r="C9" s="66">
        <v>6353</v>
      </c>
    </row>
    <row r="10" spans="1:3">
      <c r="A10" s="68">
        <v>2012</v>
      </c>
      <c r="B10" s="488">
        <v>6374.7352941176468</v>
      </c>
      <c r="C10" s="73">
        <v>6482.45</v>
      </c>
    </row>
    <row r="11" spans="1:3">
      <c r="A11" s="68">
        <v>2013</v>
      </c>
      <c r="B11" s="488">
        <f>4331682/624</f>
        <v>6941.7980769230771</v>
      </c>
      <c r="C11" s="73">
        <v>6740.7127757662984</v>
      </c>
    </row>
    <row r="12" spans="1:3">
      <c r="A12" s="68">
        <v>2014</v>
      </c>
      <c r="B12" s="488">
        <f>4188577/592</f>
        <v>7075.2989864864867</v>
      </c>
      <c r="C12" s="73">
        <v>6831.24</v>
      </c>
    </row>
    <row r="13" spans="1:3">
      <c r="A13" s="68">
        <v>2015</v>
      </c>
      <c r="B13" s="488">
        <f>3808899/547</f>
        <v>6963.2522851919557</v>
      </c>
      <c r="C13" s="205">
        <v>7130.5355098913979</v>
      </c>
    </row>
    <row r="14" spans="1:3" s="121" customFormat="1">
      <c r="A14" s="68">
        <v>2016</v>
      </c>
      <c r="B14" s="488">
        <f>3300069/483</f>
        <v>6832.4409937888195</v>
      </c>
      <c r="C14" s="206">
        <v>7106.1631832421563</v>
      </c>
    </row>
    <row r="15" spans="1:3" s="121" customFormat="1">
      <c r="A15" s="68">
        <v>2017</v>
      </c>
      <c r="B15" s="488">
        <f>3302440/443</f>
        <v>7454.7178329571107</v>
      </c>
      <c r="C15" s="205">
        <v>7323.7640504853498</v>
      </c>
    </row>
    <row r="16" spans="1:3" s="191" customFormat="1">
      <c r="A16" s="68">
        <v>2018</v>
      </c>
      <c r="B16" s="488">
        <f>3320809/463</f>
        <v>7172.3736501079911</v>
      </c>
      <c r="C16" s="205">
        <v>7530.2178153162959</v>
      </c>
    </row>
    <row r="17" spans="1:12" s="223" customFormat="1">
      <c r="A17" s="68">
        <v>2019</v>
      </c>
      <c r="B17" s="488">
        <f>3014318/458</f>
        <v>6581.4803493449781</v>
      </c>
      <c r="C17" s="205">
        <v>7670.2481748735636</v>
      </c>
    </row>
    <row r="18" spans="1:12" s="256" customFormat="1">
      <c r="A18" s="270">
        <v>2020</v>
      </c>
      <c r="B18" s="488">
        <f>2964188/458</f>
        <v>6472.0262008733625</v>
      </c>
      <c r="C18" s="205">
        <v>7690.3193701785904</v>
      </c>
    </row>
    <row r="19" spans="1:12" s="121" customFormat="1">
      <c r="A19" s="506" t="s">
        <v>313</v>
      </c>
      <c r="B19" s="506"/>
      <c r="C19" s="506"/>
      <c r="D19" s="508"/>
      <c r="E19" s="508"/>
      <c r="F19" s="508"/>
      <c r="G19" s="508"/>
      <c r="H19" s="508"/>
      <c r="I19" s="508"/>
      <c r="J19" s="508"/>
      <c r="K19" s="508"/>
      <c r="L19" s="508"/>
    </row>
    <row r="20" spans="1:12" s="294" customFormat="1">
      <c r="A20" s="507"/>
      <c r="B20" s="507"/>
      <c r="C20" s="507"/>
      <c r="D20" s="507"/>
      <c r="E20" s="507"/>
      <c r="F20" s="507"/>
      <c r="G20" s="507"/>
      <c r="H20" s="507"/>
      <c r="I20" s="507"/>
      <c r="J20" s="507"/>
      <c r="K20" s="507"/>
      <c r="L20" s="507"/>
    </row>
    <row r="21" spans="1:12">
      <c r="A21" s="342" t="s">
        <v>19</v>
      </c>
      <c r="B21" s="342"/>
      <c r="C21" s="342"/>
    </row>
    <row r="22" spans="1:12" ht="17.45" customHeight="1">
      <c r="A22" s="374" t="s">
        <v>159</v>
      </c>
      <c r="B22" s="374"/>
      <c r="C22" s="374"/>
    </row>
    <row r="23" spans="1:12" ht="36" customHeight="1">
      <c r="A23" s="406" t="s">
        <v>160</v>
      </c>
      <c r="B23" s="406"/>
      <c r="C23" s="406"/>
    </row>
  </sheetData>
  <mergeCells count="9">
    <mergeCell ref="A22:C22"/>
    <mergeCell ref="A23:C23"/>
    <mergeCell ref="A1:C1"/>
    <mergeCell ref="A2:C2"/>
    <mergeCell ref="A4:A5"/>
    <mergeCell ref="B5:C5"/>
    <mergeCell ref="A21:C21"/>
    <mergeCell ref="A3:C3"/>
    <mergeCell ref="A19:C19"/>
  </mergeCells>
  <pageMargins left="0.7" right="0.7" top="0.78740157499999996" bottom="0.78740157499999996" header="0.3" footer="0.3"/>
  <pageSetup paperSize="9" orientation="portrait" r:id="rId1"/>
  <colBreaks count="1" manualBreakCount="1">
    <brk id="5" max="34"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6" tint="0.79998168889431442"/>
    <pageSetUpPr fitToPage="1"/>
  </sheetPr>
  <dimension ref="A1:M28"/>
  <sheetViews>
    <sheetView zoomScaleNormal="100" workbookViewId="0">
      <selection activeCell="A67" sqref="A67"/>
    </sheetView>
  </sheetViews>
  <sheetFormatPr baseColWidth="10" defaultColWidth="11.5703125" defaultRowHeight="12.75"/>
  <cols>
    <col min="1" max="1" width="8.28515625" style="109" customWidth="1"/>
    <col min="2" max="2" width="10.28515625" style="109" customWidth="1"/>
    <col min="3" max="3" width="10.42578125" style="109" customWidth="1"/>
    <col min="4" max="4" width="8.140625" style="109" bestFit="1" customWidth="1"/>
    <col min="5" max="5" width="12.140625" style="109" bestFit="1" customWidth="1"/>
    <col min="6" max="6" width="13.140625" style="109" customWidth="1"/>
    <col min="7" max="7" width="12.140625" style="109" bestFit="1" customWidth="1"/>
    <col min="8" max="8" width="11.140625" style="109" bestFit="1" customWidth="1"/>
    <col min="9" max="9" width="14.140625" style="109" bestFit="1" customWidth="1"/>
    <col min="10" max="10" width="16.5703125" style="109" bestFit="1" customWidth="1"/>
    <col min="11" max="11" width="13.42578125" style="109" bestFit="1" customWidth="1"/>
    <col min="12" max="13" width="12" style="109" bestFit="1" customWidth="1"/>
    <col min="14" max="16384" width="11.5703125" style="109"/>
  </cols>
  <sheetData>
    <row r="1" spans="1:13" ht="15.75">
      <c r="A1" s="413" t="s">
        <v>161</v>
      </c>
      <c r="B1" s="413"/>
      <c r="C1" s="413"/>
      <c r="D1" s="413"/>
      <c r="E1" s="413"/>
      <c r="F1" s="413"/>
      <c r="G1" s="413"/>
      <c r="H1" s="413"/>
      <c r="I1" s="414"/>
      <c r="J1" s="414"/>
      <c r="K1" s="414"/>
    </row>
    <row r="2" spans="1:13" ht="18.75" customHeight="1">
      <c r="A2" s="415" t="s">
        <v>200</v>
      </c>
      <c r="B2" s="415"/>
      <c r="C2" s="415"/>
      <c r="D2" s="415"/>
      <c r="E2" s="415"/>
      <c r="F2" s="415"/>
      <c r="G2" s="415"/>
      <c r="H2" s="415"/>
      <c r="I2" s="416"/>
      <c r="J2" s="414"/>
      <c r="K2" s="414"/>
    </row>
    <row r="3" spans="1:13">
      <c r="A3" s="417" t="s">
        <v>195</v>
      </c>
      <c r="B3" s="417"/>
      <c r="C3" s="417"/>
      <c r="D3" s="417"/>
      <c r="E3" s="417"/>
      <c r="F3" s="417"/>
      <c r="G3" s="417"/>
      <c r="H3" s="417"/>
    </row>
    <row r="4" spans="1:13" ht="15" customHeight="1">
      <c r="A4" s="424" t="s">
        <v>162</v>
      </c>
      <c r="B4" s="424"/>
      <c r="C4" s="424"/>
      <c r="D4" s="424"/>
      <c r="E4" s="424"/>
      <c r="F4" s="424"/>
      <c r="G4" s="424"/>
      <c r="H4" s="424"/>
      <c r="I4" s="424"/>
      <c r="J4" s="424"/>
      <c r="K4" s="424"/>
      <c r="L4" s="424"/>
      <c r="M4" s="170"/>
    </row>
    <row r="5" spans="1:13" ht="63" customHeight="1">
      <c r="A5" s="110"/>
      <c r="B5" s="110"/>
      <c r="C5" s="152" t="s">
        <v>214</v>
      </c>
      <c r="D5" s="152" t="s">
        <v>213</v>
      </c>
      <c r="E5" s="152" t="s">
        <v>212</v>
      </c>
      <c r="F5" s="152" t="s">
        <v>238</v>
      </c>
      <c r="G5" s="153" t="s">
        <v>211</v>
      </c>
      <c r="H5" s="153" t="s">
        <v>218</v>
      </c>
      <c r="I5" s="154" t="s">
        <v>210</v>
      </c>
      <c r="J5" s="154" t="s">
        <v>215</v>
      </c>
      <c r="K5" s="154" t="s">
        <v>209</v>
      </c>
      <c r="L5" s="109" t="s">
        <v>3</v>
      </c>
      <c r="M5" s="112"/>
    </row>
    <row r="6" spans="1:13" ht="18.600000000000001" customHeight="1">
      <c r="A6" s="111"/>
      <c r="B6" s="111"/>
      <c r="C6" s="164" t="s">
        <v>27</v>
      </c>
      <c r="D6" s="165"/>
      <c r="E6" s="165"/>
      <c r="F6" s="165"/>
      <c r="G6" s="165"/>
      <c r="H6" s="165"/>
      <c r="I6" s="165"/>
      <c r="M6" s="155"/>
    </row>
    <row r="7" spans="1:13" ht="15">
      <c r="A7" s="418" t="s">
        <v>67</v>
      </c>
      <c r="B7" s="419"/>
      <c r="C7" s="490">
        <v>55.938697318007698</v>
      </c>
      <c r="D7" s="490">
        <v>59.230009871668301</v>
      </c>
      <c r="E7" s="491">
        <v>66.440501043841294</v>
      </c>
      <c r="F7" s="491">
        <v>77.267729521715196</v>
      </c>
      <c r="G7" s="491" t="s">
        <v>69</v>
      </c>
      <c r="H7" s="491" t="s">
        <v>69</v>
      </c>
      <c r="I7" s="491">
        <v>86.266223966193806</v>
      </c>
      <c r="J7" s="492">
        <v>87.907742998352603</v>
      </c>
      <c r="K7" s="492">
        <v>91.531531531531499</v>
      </c>
      <c r="L7" s="492">
        <v>78.034223900778699</v>
      </c>
      <c r="M7" s="156"/>
    </row>
    <row r="8" spans="1:13" ht="15">
      <c r="A8" s="420" t="s">
        <v>32</v>
      </c>
      <c r="B8" s="421"/>
      <c r="C8" s="306">
        <v>51.708461761475</v>
      </c>
      <c r="D8" s="306">
        <v>65.038963317870994</v>
      </c>
      <c r="E8" s="306">
        <v>70.096366882324006</v>
      </c>
      <c r="F8" s="423">
        <v>83.163627624512003</v>
      </c>
      <c r="G8" s="423"/>
      <c r="H8" s="423">
        <v>88.917083740234006</v>
      </c>
      <c r="I8" s="423"/>
      <c r="J8" s="306">
        <v>88.742713928222997</v>
      </c>
      <c r="K8" s="306">
        <v>93.31941986084</v>
      </c>
      <c r="L8" s="307">
        <v>83.962203979492003</v>
      </c>
      <c r="M8" s="180"/>
    </row>
    <row r="9" spans="1:13" ht="15">
      <c r="A9" s="420" t="s">
        <v>33</v>
      </c>
      <c r="B9" s="421"/>
      <c r="C9" s="422">
        <v>28.027973175048999</v>
      </c>
      <c r="D9" s="422"/>
      <c r="E9" s="304">
        <v>54.420097351073998</v>
      </c>
      <c r="F9" s="304">
        <v>75.507469177245994</v>
      </c>
      <c r="G9" s="304">
        <v>80.321098327637003</v>
      </c>
      <c r="H9" s="304">
        <v>84.235557556152003</v>
      </c>
      <c r="I9" s="304">
        <v>76.707786560059006</v>
      </c>
      <c r="J9" s="304">
        <v>88.611625671387003</v>
      </c>
      <c r="K9" s="304">
        <v>88.923431396484006</v>
      </c>
      <c r="L9" s="305">
        <v>75.158874511719006</v>
      </c>
      <c r="M9" s="156"/>
    </row>
    <row r="10" spans="1:13" ht="15">
      <c r="A10" s="420" t="s">
        <v>34</v>
      </c>
      <c r="B10" s="421"/>
      <c r="C10" s="422">
        <v>48.017002105712997</v>
      </c>
      <c r="D10" s="422"/>
      <c r="E10" s="304">
        <v>62.270568847656001</v>
      </c>
      <c r="F10" s="304">
        <v>78.664260864257997</v>
      </c>
      <c r="G10" s="304">
        <v>85.230842590332003</v>
      </c>
      <c r="H10" s="304">
        <v>88.752250671387003</v>
      </c>
      <c r="I10" s="304">
        <v>88.054557800292997</v>
      </c>
      <c r="J10" s="304">
        <v>87.530540466309006</v>
      </c>
      <c r="K10" s="304">
        <v>93.56143951416</v>
      </c>
      <c r="L10" s="305">
        <v>79.387573242187997</v>
      </c>
      <c r="M10" s="156"/>
    </row>
    <row r="11" spans="1:13" ht="15">
      <c r="A11" s="420" t="s">
        <v>35</v>
      </c>
      <c r="B11" s="421"/>
      <c r="C11" s="304">
        <v>38.089473724365</v>
      </c>
      <c r="D11" s="304">
        <v>57.747493743896001</v>
      </c>
      <c r="E11" s="304">
        <v>65.552337646484006</v>
      </c>
      <c r="F11" s="304">
        <v>71.303581237792997</v>
      </c>
      <c r="G11" s="304">
        <v>78.724494934082003</v>
      </c>
      <c r="H11" s="304">
        <v>81.068008422852003</v>
      </c>
      <c r="I11" s="304">
        <v>82.952674865722997</v>
      </c>
      <c r="J11" s="304">
        <v>87.391616821289006</v>
      </c>
      <c r="K11" s="304">
        <v>86.240226745605</v>
      </c>
      <c r="L11" s="305">
        <v>74.533737182617003</v>
      </c>
      <c r="M11" s="156"/>
    </row>
    <row r="12" spans="1:13" ht="15">
      <c r="A12" s="420" t="s">
        <v>108</v>
      </c>
      <c r="B12" s="421"/>
      <c r="C12" s="304">
        <v>32.521929820379</v>
      </c>
      <c r="D12" s="304">
        <v>42.939285076026003</v>
      </c>
      <c r="E12" s="304">
        <v>59.510653327493003</v>
      </c>
      <c r="F12" s="304">
        <v>74.021762411935001</v>
      </c>
      <c r="G12" s="304">
        <v>79.085855642954002</v>
      </c>
      <c r="H12" s="304">
        <v>79.849891185760001</v>
      </c>
      <c r="I12" s="304">
        <v>82.409067426408996</v>
      </c>
      <c r="J12" s="304">
        <v>86.860028584798002</v>
      </c>
      <c r="K12" s="304">
        <v>91.023896740328993</v>
      </c>
      <c r="L12" s="305">
        <v>73.984280286515997</v>
      </c>
      <c r="M12" s="156"/>
    </row>
    <row r="13" spans="1:13" ht="15">
      <c r="A13" s="506" t="s">
        <v>313</v>
      </c>
      <c r="B13" s="506"/>
      <c r="C13" s="506"/>
      <c r="D13" s="506"/>
      <c r="E13" s="506"/>
      <c r="F13" s="506"/>
      <c r="G13" s="506"/>
      <c r="H13" s="506"/>
      <c r="I13" s="506"/>
      <c r="J13" s="506"/>
      <c r="K13" s="506"/>
      <c r="L13" s="506"/>
      <c r="M13" s="156"/>
    </row>
    <row r="14" spans="1:13">
      <c r="A14" s="188"/>
      <c r="B14" s="189"/>
      <c r="C14" s="187"/>
      <c r="D14" s="187"/>
      <c r="E14" s="187"/>
      <c r="F14" s="187"/>
      <c r="G14" s="187"/>
      <c r="H14" s="187"/>
      <c r="I14" s="187"/>
      <c r="J14" s="187"/>
      <c r="K14" s="187"/>
      <c r="L14" s="187"/>
      <c r="M14" s="119"/>
    </row>
    <row r="15" spans="1:13">
      <c r="A15" s="409" t="s">
        <v>19</v>
      </c>
      <c r="B15" s="409"/>
      <c r="C15" s="409"/>
      <c r="D15" s="409"/>
      <c r="E15" s="409"/>
      <c r="F15" s="409"/>
      <c r="G15" s="409"/>
      <c r="H15" s="409"/>
      <c r="I15" s="409"/>
      <c r="J15" s="409"/>
      <c r="K15" s="409"/>
      <c r="L15" s="409"/>
    </row>
    <row r="16" spans="1:13">
      <c r="A16" s="409" t="s">
        <v>221</v>
      </c>
      <c r="B16" s="409"/>
      <c r="C16" s="409"/>
      <c r="D16" s="409"/>
      <c r="E16" s="409"/>
      <c r="F16" s="409"/>
      <c r="G16" s="409"/>
      <c r="H16" s="409"/>
      <c r="I16" s="409"/>
      <c r="J16" s="409"/>
      <c r="K16" s="409"/>
      <c r="L16" s="409"/>
    </row>
    <row r="17" spans="1:12" ht="15">
      <c r="A17" s="408" t="s">
        <v>199</v>
      </c>
      <c r="B17" s="408"/>
      <c r="C17" s="408"/>
      <c r="D17" s="408"/>
      <c r="E17" s="408"/>
      <c r="F17" s="408"/>
      <c r="G17" s="408"/>
      <c r="H17" s="408"/>
      <c r="I17" s="408"/>
      <c r="J17" s="408"/>
      <c r="K17" s="408"/>
      <c r="L17" s="408"/>
    </row>
    <row r="18" spans="1:12" ht="15">
      <c r="A18" s="408" t="s">
        <v>222</v>
      </c>
      <c r="B18" s="408"/>
      <c r="C18" s="408"/>
      <c r="D18" s="408"/>
      <c r="E18" s="408"/>
      <c r="F18" s="408"/>
      <c r="G18" s="408"/>
      <c r="H18" s="408"/>
      <c r="I18" s="408"/>
      <c r="J18" s="408"/>
      <c r="K18" s="408"/>
      <c r="L18" s="408"/>
    </row>
    <row r="19" spans="1:12" ht="15">
      <c r="A19" s="408" t="s">
        <v>223</v>
      </c>
      <c r="B19" s="408"/>
      <c r="C19" s="408"/>
      <c r="D19" s="408"/>
      <c r="E19" s="408"/>
      <c r="F19" s="408"/>
      <c r="G19" s="408"/>
      <c r="H19" s="408"/>
      <c r="I19" s="408"/>
      <c r="J19" s="408"/>
      <c r="K19" s="408"/>
      <c r="L19" s="408"/>
    </row>
    <row r="20" spans="1:12" ht="15" customHeight="1">
      <c r="A20" s="410" t="s">
        <v>224</v>
      </c>
      <c r="B20" s="410"/>
      <c r="C20" s="410"/>
      <c r="D20" s="410"/>
      <c r="E20" s="410"/>
      <c r="F20" s="410"/>
      <c r="G20" s="410"/>
      <c r="H20" s="410"/>
      <c r="I20" s="410"/>
      <c r="J20" s="410"/>
      <c r="K20" s="410"/>
      <c r="L20" s="410"/>
    </row>
    <row r="21" spans="1:12" ht="30" customHeight="1">
      <c r="A21" s="410" t="s">
        <v>225</v>
      </c>
      <c r="B21" s="410"/>
      <c r="C21" s="410"/>
      <c r="D21" s="410"/>
      <c r="E21" s="410"/>
      <c r="F21" s="410"/>
      <c r="G21" s="410"/>
      <c r="H21" s="410"/>
      <c r="I21" s="410"/>
      <c r="J21" s="410"/>
      <c r="K21" s="410"/>
      <c r="L21" s="410"/>
    </row>
    <row r="22" spans="1:12" ht="30" customHeight="1">
      <c r="A22" s="410" t="s">
        <v>226</v>
      </c>
      <c r="B22" s="410"/>
      <c r="C22" s="410"/>
      <c r="D22" s="410"/>
      <c r="E22" s="410"/>
      <c r="F22" s="410"/>
      <c r="G22" s="410"/>
      <c r="H22" s="410"/>
      <c r="I22" s="410"/>
      <c r="J22" s="410"/>
      <c r="K22" s="410"/>
      <c r="L22" s="410"/>
    </row>
    <row r="23" spans="1:12" ht="60" customHeight="1">
      <c r="A23" s="410" t="s">
        <v>227</v>
      </c>
      <c r="B23" s="410"/>
      <c r="C23" s="410"/>
      <c r="D23" s="410"/>
      <c r="E23" s="410"/>
      <c r="F23" s="410"/>
      <c r="G23" s="410"/>
      <c r="H23" s="410"/>
      <c r="I23" s="410"/>
      <c r="J23" s="410"/>
      <c r="K23" s="410"/>
      <c r="L23" s="410"/>
    </row>
    <row r="24" spans="1:12" ht="15">
      <c r="A24" s="172"/>
      <c r="B24" s="172"/>
      <c r="C24" s="172"/>
      <c r="D24" s="172"/>
      <c r="E24" s="172"/>
      <c r="F24" s="172"/>
      <c r="G24" s="172"/>
      <c r="H24" s="172"/>
      <c r="I24" s="172"/>
      <c r="J24" s="172"/>
      <c r="K24" s="186"/>
      <c r="L24" s="147"/>
    </row>
    <row r="25" spans="1:12">
      <c r="A25" s="411" t="s">
        <v>231</v>
      </c>
      <c r="B25" s="411"/>
      <c r="C25" s="411"/>
      <c r="D25" s="411"/>
      <c r="E25" s="411"/>
      <c r="F25" s="411"/>
      <c r="G25" s="411"/>
      <c r="H25" s="411"/>
      <c r="I25" s="411"/>
      <c r="J25" s="411"/>
      <c r="K25" s="411"/>
      <c r="L25" s="411"/>
    </row>
    <row r="26" spans="1:12">
      <c r="A26" s="412" t="s">
        <v>234</v>
      </c>
      <c r="B26" s="412"/>
      <c r="C26" s="412"/>
      <c r="D26" s="412"/>
      <c r="E26" s="412"/>
      <c r="F26" s="412"/>
      <c r="G26" s="412"/>
      <c r="H26" s="412"/>
      <c r="I26" s="412"/>
      <c r="J26" s="412"/>
      <c r="K26" s="412"/>
      <c r="L26" s="412"/>
    </row>
    <row r="27" spans="1:12" ht="15" customHeight="1">
      <c r="A27" s="380" t="s">
        <v>237</v>
      </c>
      <c r="B27" s="380"/>
      <c r="C27" s="380"/>
      <c r="D27" s="380"/>
      <c r="E27" s="380"/>
      <c r="F27" s="380"/>
      <c r="G27" s="380"/>
      <c r="H27" s="380"/>
      <c r="I27" s="380"/>
      <c r="J27" s="380"/>
      <c r="K27" s="380"/>
      <c r="L27" s="380"/>
    </row>
    <row r="28" spans="1:12" ht="15">
      <c r="A28" s="163"/>
      <c r="B28" s="163"/>
      <c r="C28" s="163"/>
      <c r="D28" s="163"/>
      <c r="E28" s="163"/>
      <c r="F28" s="163"/>
      <c r="G28" s="163"/>
      <c r="H28" s="163"/>
      <c r="I28" s="163"/>
      <c r="J28" s="163"/>
      <c r="K28" s="163"/>
      <c r="L28" s="147"/>
    </row>
  </sheetData>
  <mergeCells count="27">
    <mergeCell ref="A13:L13"/>
    <mergeCell ref="A1:K1"/>
    <mergeCell ref="A2:K2"/>
    <mergeCell ref="A3:H3"/>
    <mergeCell ref="A7:B7"/>
    <mergeCell ref="A12:B12"/>
    <mergeCell ref="A8:B8"/>
    <mergeCell ref="A9:B9"/>
    <mergeCell ref="C10:D10"/>
    <mergeCell ref="C9:D9"/>
    <mergeCell ref="F8:G8"/>
    <mergeCell ref="H8:I8"/>
    <mergeCell ref="A4:L4"/>
    <mergeCell ref="A10:B10"/>
    <mergeCell ref="A11:B11"/>
    <mergeCell ref="A27:L27"/>
    <mergeCell ref="A17:L17"/>
    <mergeCell ref="A16:L16"/>
    <mergeCell ref="A15:L15"/>
    <mergeCell ref="A23:L23"/>
    <mergeCell ref="A22:L22"/>
    <mergeCell ref="A19:L19"/>
    <mergeCell ref="A25:L25"/>
    <mergeCell ref="A21:L21"/>
    <mergeCell ref="A20:L20"/>
    <mergeCell ref="A18:L18"/>
    <mergeCell ref="A26:L26"/>
  </mergeCells>
  <pageMargins left="0.78740157499999996" right="0.78740157499999996" top="0.984251969" bottom="0.984251969" header="0.4921259845" footer="0.4921259845"/>
  <pageSetup paperSize="9" scale="84" fitToHeight="0"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6" tint="0.79998168889431442"/>
    <pageSetUpPr fitToPage="1"/>
  </sheetPr>
  <dimension ref="A1:M28"/>
  <sheetViews>
    <sheetView zoomScaleNormal="100" workbookViewId="0">
      <selection activeCell="A77" sqref="A77"/>
    </sheetView>
  </sheetViews>
  <sheetFormatPr baseColWidth="10" defaultColWidth="11.5703125" defaultRowHeight="12.75"/>
  <cols>
    <col min="1" max="1" width="11.5703125" style="109"/>
    <col min="2" max="2" width="6.85546875" style="109" customWidth="1"/>
    <col min="3" max="3" width="10.42578125" style="109" bestFit="1" customWidth="1"/>
    <col min="4" max="4" width="12" style="109" bestFit="1" customWidth="1"/>
    <col min="5" max="5" width="14" style="109" customWidth="1"/>
    <col min="6" max="6" width="13.42578125" style="109" bestFit="1" customWidth="1"/>
    <col min="7" max="7" width="13.42578125" style="109" customWidth="1"/>
    <col min="8" max="8" width="12" style="109" bestFit="1" customWidth="1"/>
    <col min="9" max="9" width="13.5703125" style="109" customWidth="1"/>
    <col min="10" max="10" width="12.140625" style="109" customWidth="1"/>
    <col min="11" max="13" width="12" style="109" bestFit="1" customWidth="1"/>
    <col min="14" max="16384" width="11.5703125" style="109"/>
  </cols>
  <sheetData>
    <row r="1" spans="1:13" ht="15" customHeight="1">
      <c r="A1" s="415" t="s">
        <v>242</v>
      </c>
      <c r="B1" s="415"/>
      <c r="C1" s="415"/>
      <c r="D1" s="415"/>
      <c r="E1" s="415"/>
      <c r="F1" s="415"/>
      <c r="G1" s="415"/>
      <c r="H1" s="415"/>
      <c r="I1" s="416"/>
      <c r="J1" s="414"/>
      <c r="K1" s="414"/>
    </row>
    <row r="2" spans="1:13">
      <c r="A2" s="417" t="s">
        <v>195</v>
      </c>
      <c r="B2" s="417"/>
      <c r="C2" s="417"/>
      <c r="D2" s="417"/>
      <c r="E2" s="417"/>
      <c r="F2" s="417"/>
      <c r="G2" s="417"/>
      <c r="H2" s="417"/>
    </row>
    <row r="3" spans="1:13" ht="15" customHeight="1">
      <c r="A3" s="424" t="s">
        <v>163</v>
      </c>
      <c r="B3" s="424"/>
      <c r="C3" s="424"/>
      <c r="D3" s="424"/>
      <c r="E3" s="424"/>
      <c r="F3" s="424"/>
      <c r="G3" s="424"/>
      <c r="H3" s="424"/>
      <c r="I3" s="424"/>
      <c r="J3" s="424"/>
      <c r="K3" s="424"/>
      <c r="L3" s="424"/>
      <c r="M3" s="170"/>
    </row>
    <row r="4" spans="1:13" ht="71.25" customHeight="1">
      <c r="A4" s="110"/>
      <c r="B4" s="110"/>
      <c r="C4" s="152" t="s">
        <v>214</v>
      </c>
      <c r="D4" s="152" t="s">
        <v>217</v>
      </c>
      <c r="E4" s="152" t="s">
        <v>220</v>
      </c>
      <c r="F4" s="152" t="s">
        <v>219</v>
      </c>
      <c r="G4" s="153" t="s">
        <v>216</v>
      </c>
      <c r="H4" s="153" t="s">
        <v>218</v>
      </c>
      <c r="I4" s="154" t="s">
        <v>210</v>
      </c>
      <c r="J4" s="154" t="s">
        <v>215</v>
      </c>
      <c r="K4" s="154" t="s">
        <v>209</v>
      </c>
      <c r="L4" s="112" t="s">
        <v>3</v>
      </c>
    </row>
    <row r="5" spans="1:13" ht="18" customHeight="1">
      <c r="A5" s="111"/>
      <c r="B5" s="111"/>
      <c r="C5" s="161" t="s">
        <v>27</v>
      </c>
      <c r="D5" s="162"/>
      <c r="E5" s="162"/>
      <c r="F5" s="162"/>
      <c r="G5" s="162"/>
      <c r="H5" s="162"/>
      <c r="I5" s="162"/>
    </row>
    <row r="6" spans="1:13">
      <c r="A6" s="427" t="s">
        <v>67</v>
      </c>
      <c r="B6" s="428"/>
      <c r="C6" s="490">
        <v>8.1761006289308202</v>
      </c>
      <c r="D6" s="490">
        <v>6.25</v>
      </c>
      <c r="E6" s="491">
        <v>5.8431952662721898</v>
      </c>
      <c r="F6" s="491">
        <v>3.6118413532975202</v>
      </c>
      <c r="G6" s="491" t="s">
        <v>69</v>
      </c>
      <c r="H6" s="491" t="s">
        <v>69</v>
      </c>
      <c r="I6" s="491">
        <v>2.3907103825136602</v>
      </c>
      <c r="J6" s="492">
        <v>3.0170846964740101</v>
      </c>
      <c r="K6" s="492">
        <v>1.3592233009708701</v>
      </c>
      <c r="L6" s="492">
        <v>3.71648832125187</v>
      </c>
    </row>
    <row r="7" spans="1:13">
      <c r="A7" s="425" t="s">
        <v>32</v>
      </c>
      <c r="B7" s="426"/>
      <c r="C7" s="304">
        <v>11.734676361084</v>
      </c>
      <c r="D7" s="304">
        <v>10.437300682068001</v>
      </c>
      <c r="E7" s="304">
        <v>9.3363466262816992</v>
      </c>
      <c r="F7" s="422">
        <v>3.6315801143646</v>
      </c>
      <c r="G7" s="422"/>
      <c r="H7" s="422">
        <v>2.9466764926910001</v>
      </c>
      <c r="I7" s="422"/>
      <c r="J7" s="305">
        <v>3.5791814327239999</v>
      </c>
      <c r="K7" s="305">
        <v>2.0948979854583998</v>
      </c>
      <c r="L7" s="305">
        <v>4.0350217819214</v>
      </c>
    </row>
    <row r="8" spans="1:13" ht="15" customHeight="1">
      <c r="A8" s="425" t="s">
        <v>33</v>
      </c>
      <c r="B8" s="426"/>
      <c r="C8" s="422">
        <v>21.989206314086999</v>
      </c>
      <c r="D8" s="422"/>
      <c r="E8" s="304">
        <v>10.20059299469</v>
      </c>
      <c r="F8" s="304">
        <v>5.0591344833373997</v>
      </c>
      <c r="G8" s="308">
        <v>1.9081680774689</v>
      </c>
      <c r="H8" s="304">
        <v>3.3420429229735999</v>
      </c>
      <c r="I8" s="304">
        <v>5.5152611732482999</v>
      </c>
      <c r="J8" s="305">
        <v>3.3120718002318998</v>
      </c>
      <c r="K8" s="305">
        <v>5.6519517898559997</v>
      </c>
      <c r="L8" s="305">
        <v>5.1139822006226003</v>
      </c>
    </row>
    <row r="9" spans="1:13" ht="15" customHeight="1">
      <c r="A9" s="425" t="s">
        <v>34</v>
      </c>
      <c r="B9" s="426"/>
      <c r="C9" s="422">
        <v>14.577032089233001</v>
      </c>
      <c r="D9" s="422"/>
      <c r="E9" s="304">
        <v>10.491987228394001</v>
      </c>
      <c r="F9" s="304">
        <v>4.6493163108826003</v>
      </c>
      <c r="G9" s="304">
        <v>2.8030216693878001</v>
      </c>
      <c r="H9" s="304" t="s">
        <v>69</v>
      </c>
      <c r="I9" s="304">
        <v>2.1786763668060001</v>
      </c>
      <c r="J9" s="305">
        <v>2.6861808300018</v>
      </c>
      <c r="K9" s="305">
        <v>1.3785079717636</v>
      </c>
      <c r="L9" s="305">
        <v>4.4385828971862997</v>
      </c>
    </row>
    <row r="10" spans="1:13">
      <c r="A10" s="425" t="s">
        <v>35</v>
      </c>
      <c r="B10" s="426"/>
      <c r="C10" s="304">
        <v>28.192277908325</v>
      </c>
      <c r="D10" s="304">
        <v>8.4041585922240998</v>
      </c>
      <c r="E10" s="304">
        <v>7.8704028129578001</v>
      </c>
      <c r="F10" s="304">
        <v>5.6395053863525</v>
      </c>
      <c r="G10" s="304">
        <v>2.9213626384735001</v>
      </c>
      <c r="H10" s="304">
        <v>4.9850835800170996</v>
      </c>
      <c r="I10" s="304">
        <v>4.5741138458251998</v>
      </c>
      <c r="J10" s="305">
        <v>4.4369688034057999</v>
      </c>
      <c r="K10" s="305">
        <v>4.3127508163451997</v>
      </c>
      <c r="L10" s="305">
        <v>5.6660523414612003</v>
      </c>
    </row>
    <row r="11" spans="1:13">
      <c r="A11" s="425" t="s">
        <v>108</v>
      </c>
      <c r="B11" s="426"/>
      <c r="C11" s="304" t="s">
        <v>69</v>
      </c>
      <c r="D11" s="304">
        <v>14.798378599101</v>
      </c>
      <c r="E11" s="304">
        <v>12.471560162656999</v>
      </c>
      <c r="F11" s="304">
        <v>7.2055495807102998</v>
      </c>
      <c r="G11" s="304">
        <v>7.4343745383349003</v>
      </c>
      <c r="H11" s="304">
        <v>4.8075284063816</v>
      </c>
      <c r="I11" s="304">
        <v>5.2843514612742997</v>
      </c>
      <c r="J11" s="305">
        <v>4.3979185350012999</v>
      </c>
      <c r="K11" s="305">
        <v>3.2788331764084999</v>
      </c>
      <c r="L11" s="305">
        <v>6.9646099158696</v>
      </c>
    </row>
    <row r="12" spans="1:13">
      <c r="A12" s="506" t="s">
        <v>313</v>
      </c>
      <c r="B12" s="506"/>
      <c r="C12" s="506"/>
      <c r="D12" s="506"/>
      <c r="E12" s="506"/>
      <c r="F12" s="506"/>
      <c r="G12" s="506"/>
      <c r="H12" s="506"/>
      <c r="I12" s="506"/>
      <c r="J12" s="506"/>
      <c r="K12" s="506"/>
      <c r="L12" s="506"/>
    </row>
    <row r="13" spans="1:13" s="147" customFormat="1" ht="15">
      <c r="A13" s="429"/>
      <c r="B13" s="429"/>
      <c r="C13" s="429"/>
      <c r="D13" s="429"/>
      <c r="E13" s="429"/>
      <c r="F13" s="429"/>
      <c r="G13" s="429"/>
      <c r="H13" s="429"/>
      <c r="I13" s="429"/>
      <c r="J13" s="149"/>
      <c r="K13" s="149"/>
    </row>
    <row r="14" spans="1:13" s="147" customFormat="1">
      <c r="A14" s="409" t="s">
        <v>19</v>
      </c>
      <c r="B14" s="409"/>
      <c r="C14" s="409"/>
      <c r="D14" s="409"/>
      <c r="E14" s="409"/>
      <c r="F14" s="409"/>
      <c r="G14" s="409"/>
      <c r="H14" s="409"/>
      <c r="I14" s="409"/>
      <c r="J14" s="409"/>
      <c r="K14" s="409"/>
      <c r="L14" s="409"/>
    </row>
    <row r="15" spans="1:13" s="147" customFormat="1">
      <c r="A15" s="409" t="s">
        <v>221</v>
      </c>
      <c r="B15" s="409"/>
      <c r="C15" s="409"/>
      <c r="D15" s="409"/>
      <c r="E15" s="409"/>
      <c r="F15" s="409"/>
      <c r="G15" s="409"/>
      <c r="H15" s="409"/>
      <c r="I15" s="409"/>
      <c r="J15" s="409"/>
      <c r="K15" s="409"/>
      <c r="L15" s="409"/>
    </row>
    <row r="16" spans="1:13" s="147" customFormat="1">
      <c r="A16" s="431" t="s">
        <v>199</v>
      </c>
      <c r="B16" s="431"/>
      <c r="C16" s="431"/>
      <c r="D16" s="431"/>
      <c r="E16" s="431"/>
      <c r="F16" s="431"/>
      <c r="G16" s="431"/>
      <c r="H16" s="431"/>
      <c r="I16" s="431"/>
      <c r="J16" s="431"/>
      <c r="K16" s="431"/>
      <c r="L16" s="431"/>
    </row>
    <row r="17" spans="1:12" s="147" customFormat="1">
      <c r="A17" s="431" t="s">
        <v>222</v>
      </c>
      <c r="B17" s="431"/>
      <c r="C17" s="431"/>
      <c r="D17" s="431"/>
      <c r="E17" s="431"/>
      <c r="F17" s="431"/>
      <c r="G17" s="431"/>
      <c r="H17" s="431"/>
      <c r="I17" s="431"/>
      <c r="J17" s="431"/>
      <c r="K17" s="431"/>
      <c r="L17" s="431"/>
    </row>
    <row r="18" spans="1:12" s="147" customFormat="1">
      <c r="A18" s="431" t="s">
        <v>228</v>
      </c>
      <c r="B18" s="431"/>
      <c r="C18" s="431"/>
      <c r="D18" s="431"/>
      <c r="E18" s="431"/>
      <c r="F18" s="431"/>
      <c r="G18" s="431"/>
      <c r="H18" s="431"/>
      <c r="I18" s="431"/>
      <c r="J18" s="431"/>
      <c r="K18" s="431"/>
      <c r="L18" s="431"/>
    </row>
    <row r="19" spans="1:12" s="147" customFormat="1" ht="15" customHeight="1">
      <c r="A19" s="430" t="s">
        <v>224</v>
      </c>
      <c r="B19" s="430"/>
      <c r="C19" s="430"/>
      <c r="D19" s="430"/>
      <c r="E19" s="430"/>
      <c r="F19" s="430"/>
      <c r="G19" s="430"/>
      <c r="H19" s="430"/>
      <c r="I19" s="430"/>
      <c r="J19" s="430"/>
      <c r="K19" s="430"/>
      <c r="L19" s="430"/>
    </row>
    <row r="20" spans="1:12" s="147" customFormat="1" ht="30" customHeight="1">
      <c r="A20" s="430" t="s">
        <v>229</v>
      </c>
      <c r="B20" s="430"/>
      <c r="C20" s="430"/>
      <c r="D20" s="430"/>
      <c r="E20" s="430"/>
      <c r="F20" s="430"/>
      <c r="G20" s="430"/>
      <c r="H20" s="430"/>
      <c r="I20" s="430"/>
      <c r="J20" s="430"/>
      <c r="K20" s="430"/>
      <c r="L20" s="430"/>
    </row>
    <row r="21" spans="1:12" s="147" customFormat="1" ht="30" customHeight="1">
      <c r="A21" s="430" t="s">
        <v>226</v>
      </c>
      <c r="B21" s="430"/>
      <c r="C21" s="430"/>
      <c r="D21" s="430"/>
      <c r="E21" s="430"/>
      <c r="F21" s="430"/>
      <c r="G21" s="430"/>
      <c r="H21" s="430"/>
      <c r="I21" s="430"/>
      <c r="J21" s="430"/>
      <c r="K21" s="430"/>
      <c r="L21" s="430"/>
    </row>
    <row r="22" spans="1:12" s="147" customFormat="1" ht="60" customHeight="1">
      <c r="A22" s="430" t="s">
        <v>227</v>
      </c>
      <c r="B22" s="430"/>
      <c r="C22" s="430"/>
      <c r="D22" s="430"/>
      <c r="E22" s="430"/>
      <c r="F22" s="430"/>
      <c r="G22" s="430"/>
      <c r="H22" s="430"/>
      <c r="I22" s="430"/>
      <c r="J22" s="430"/>
      <c r="K22" s="430"/>
      <c r="L22" s="430"/>
    </row>
    <row r="23" spans="1:12" s="147" customFormat="1" ht="15">
      <c r="A23" s="148"/>
      <c r="B23" s="148"/>
      <c r="C23" s="148"/>
      <c r="D23" s="148"/>
      <c r="E23" s="148"/>
      <c r="F23" s="148"/>
      <c r="G23" s="148"/>
      <c r="H23" s="148"/>
      <c r="I23" s="148"/>
      <c r="J23" s="148"/>
    </row>
    <row r="24" spans="1:12" s="147" customFormat="1" ht="15" customHeight="1">
      <c r="A24" s="411" t="s">
        <v>231</v>
      </c>
      <c r="B24" s="411"/>
      <c r="C24" s="411"/>
      <c r="D24" s="411"/>
      <c r="E24" s="411"/>
      <c r="F24" s="411"/>
      <c r="G24" s="411"/>
      <c r="H24" s="411"/>
      <c r="I24" s="411"/>
      <c r="J24" s="411"/>
      <c r="K24" s="411"/>
      <c r="L24" s="411"/>
    </row>
    <row r="25" spans="1:12" s="147" customFormat="1">
      <c r="A25" s="412" t="s">
        <v>234</v>
      </c>
      <c r="B25" s="412"/>
      <c r="C25" s="412"/>
      <c r="D25" s="412"/>
      <c r="E25" s="412"/>
      <c r="F25" s="412"/>
      <c r="G25" s="412"/>
      <c r="H25" s="412"/>
      <c r="I25" s="412"/>
      <c r="J25" s="412"/>
      <c r="K25" s="412"/>
      <c r="L25" s="412"/>
    </row>
    <row r="26" spans="1:12" s="147" customFormat="1">
      <c r="A26" s="380" t="s">
        <v>237</v>
      </c>
      <c r="B26" s="380"/>
      <c r="C26" s="380"/>
      <c r="D26" s="380"/>
      <c r="E26" s="380"/>
      <c r="F26" s="380"/>
      <c r="G26" s="380"/>
      <c r="H26" s="380"/>
      <c r="I26" s="380"/>
      <c r="J26" s="380"/>
      <c r="K26" s="380"/>
      <c r="L26" s="380"/>
    </row>
    <row r="27" spans="1:12" s="147" customFormat="1" ht="15">
      <c r="A27" s="148"/>
      <c r="B27" s="148"/>
      <c r="C27" s="148"/>
      <c r="D27" s="148"/>
      <c r="E27" s="148"/>
      <c r="F27" s="148"/>
      <c r="G27" s="148"/>
      <c r="H27" s="148"/>
      <c r="I27" s="148"/>
      <c r="J27" s="148"/>
    </row>
    <row r="28" spans="1:12" s="147" customFormat="1" ht="15">
      <c r="A28" s="148"/>
      <c r="B28" s="148"/>
      <c r="C28" s="148"/>
      <c r="D28" s="148"/>
      <c r="E28" s="148"/>
      <c r="F28" s="148"/>
      <c r="G28" s="148"/>
      <c r="H28" s="148"/>
      <c r="I28" s="148"/>
      <c r="J28" s="148"/>
    </row>
  </sheetData>
  <mergeCells count="27">
    <mergeCell ref="A12:L12"/>
    <mergeCell ref="A13:I13"/>
    <mergeCell ref="H7:I7"/>
    <mergeCell ref="A3:L3"/>
    <mergeCell ref="A26:L26"/>
    <mergeCell ref="A19:L19"/>
    <mergeCell ref="A21:L21"/>
    <mergeCell ref="A22:L22"/>
    <mergeCell ref="A24:L24"/>
    <mergeCell ref="A25:L25"/>
    <mergeCell ref="A20:L20"/>
    <mergeCell ref="A11:B11"/>
    <mergeCell ref="A14:L14"/>
    <mergeCell ref="A15:L15"/>
    <mergeCell ref="A16:L16"/>
    <mergeCell ref="A17:L17"/>
    <mergeCell ref="A18:L18"/>
    <mergeCell ref="A10:B10"/>
    <mergeCell ref="A1:K1"/>
    <mergeCell ref="A2:H2"/>
    <mergeCell ref="A6:B6"/>
    <mergeCell ref="A7:B7"/>
    <mergeCell ref="A8:B8"/>
    <mergeCell ref="A9:B9"/>
    <mergeCell ref="C9:D9"/>
    <mergeCell ref="C8:D8"/>
    <mergeCell ref="F7:G7"/>
  </mergeCells>
  <pageMargins left="0.78740157499999996" right="0.78740157499999996" top="0.984251969" bottom="0.984251969" header="0.4921259845" footer="0.4921259845"/>
  <pageSetup paperSize="9" scale="83" fitToHeight="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6" tint="0.79998168889431442"/>
  </sheetPr>
  <dimension ref="A1:L16"/>
  <sheetViews>
    <sheetView zoomScaleNormal="100" workbookViewId="0">
      <selection activeCell="A59" sqref="A59"/>
    </sheetView>
  </sheetViews>
  <sheetFormatPr baseColWidth="10" defaultColWidth="11.5703125" defaultRowHeight="12.75"/>
  <cols>
    <col min="1" max="1" width="20" style="109" customWidth="1"/>
    <col min="2" max="2" width="13.140625" style="109" customWidth="1"/>
    <col min="3" max="3" width="13.42578125" style="109" customWidth="1"/>
    <col min="4" max="4" width="14.28515625" style="109" customWidth="1"/>
    <col min="5" max="5" width="14.7109375" style="109" customWidth="1"/>
    <col min="6" max="16384" width="11.5703125" style="109"/>
  </cols>
  <sheetData>
    <row r="1" spans="1:12" ht="33.75" customHeight="1">
      <c r="A1" s="415" t="s">
        <v>164</v>
      </c>
      <c r="B1" s="415"/>
      <c r="C1" s="415"/>
      <c r="D1" s="415"/>
      <c r="E1" s="415"/>
    </row>
    <row r="2" spans="1:12">
      <c r="A2" s="113" t="s">
        <v>195</v>
      </c>
    </row>
    <row r="3" spans="1:12" ht="15" customHeight="1">
      <c r="A3" s="424" t="s">
        <v>165</v>
      </c>
      <c r="B3" s="424"/>
      <c r="C3" s="424"/>
      <c r="D3" s="424"/>
    </row>
    <row r="4" spans="1:12" ht="43.5" customHeight="1">
      <c r="B4" s="114" t="s">
        <v>3</v>
      </c>
      <c r="C4" s="115" t="s">
        <v>166</v>
      </c>
      <c r="D4" s="115" t="s">
        <v>167</v>
      </c>
    </row>
    <row r="5" spans="1:12" ht="17.25" customHeight="1">
      <c r="B5" s="432" t="s">
        <v>27</v>
      </c>
      <c r="C5" s="433"/>
      <c r="D5" s="433"/>
    </row>
    <row r="6" spans="1:12">
      <c r="A6" s="116" t="s">
        <v>67</v>
      </c>
      <c r="B6" s="493">
        <v>10.357787131689699</v>
      </c>
      <c r="C6" s="494">
        <v>4.1942273000601302</v>
      </c>
      <c r="D6" s="494">
        <v>6.1635598316295903</v>
      </c>
    </row>
    <row r="7" spans="1:12">
      <c r="A7" s="117" t="s">
        <v>32</v>
      </c>
      <c r="B7" s="118">
        <f>SUM(C7:D7)</f>
        <v>8.3203918933868994</v>
      </c>
      <c r="C7" s="118">
        <v>3.9015476703643999</v>
      </c>
      <c r="D7" s="119">
        <v>4.4188442230225</v>
      </c>
    </row>
    <row r="8" spans="1:12">
      <c r="A8" s="117" t="s">
        <v>33</v>
      </c>
      <c r="B8" s="119">
        <f>SUM(C8:D8)</f>
        <v>10.4388122558594</v>
      </c>
      <c r="C8" s="119">
        <v>4.7492246627807999</v>
      </c>
      <c r="D8" s="119">
        <v>5.6895875930786</v>
      </c>
    </row>
    <row r="9" spans="1:12">
      <c r="A9" s="117" t="s">
        <v>34</v>
      </c>
      <c r="B9" s="119">
        <f>SUM(C9:D9)</f>
        <v>8.5675776004791011</v>
      </c>
      <c r="C9" s="119">
        <v>3.3525688648224001</v>
      </c>
      <c r="D9" s="119">
        <v>5.2150087356567001</v>
      </c>
    </row>
    <row r="10" spans="1:12">
      <c r="A10" s="117" t="s">
        <v>35</v>
      </c>
      <c r="B10" s="119">
        <f>SUM(C10:D10)</f>
        <v>8.4253542423249002</v>
      </c>
      <c r="C10" s="119">
        <v>5.0765466690064001</v>
      </c>
      <c r="D10" s="119">
        <v>3.3488075733185001</v>
      </c>
    </row>
    <row r="11" spans="1:12">
      <c r="A11" s="117" t="s">
        <v>108</v>
      </c>
      <c r="B11" s="119">
        <f>SUM(C11:D11)</f>
        <v>14.6109610285078</v>
      </c>
      <c r="C11" s="119">
        <v>6.1747874191829002</v>
      </c>
      <c r="D11" s="119">
        <v>8.4361736093249</v>
      </c>
    </row>
    <row r="12" spans="1:12">
      <c r="A12" s="506" t="s">
        <v>313</v>
      </c>
      <c r="B12" s="506"/>
      <c r="C12" s="506"/>
      <c r="D12" s="506"/>
      <c r="E12" s="508"/>
      <c r="F12" s="508"/>
    </row>
    <row r="13" spans="1:12">
      <c r="A13" s="507"/>
      <c r="B13" s="507"/>
      <c r="C13" s="507"/>
      <c r="D13" s="507"/>
      <c r="E13" s="507"/>
      <c r="F13" s="507"/>
    </row>
    <row r="14" spans="1:12">
      <c r="A14" s="381" t="s">
        <v>231</v>
      </c>
      <c r="B14" s="381"/>
      <c r="C14" s="381"/>
      <c r="D14" s="381"/>
      <c r="E14" s="166"/>
      <c r="F14" s="166"/>
    </row>
    <row r="15" spans="1:12">
      <c r="A15" s="375" t="s">
        <v>234</v>
      </c>
      <c r="B15" s="375"/>
      <c r="C15" s="375"/>
      <c r="D15" s="375"/>
      <c r="E15" s="166"/>
      <c r="F15" s="166"/>
    </row>
    <row r="16" spans="1:12" ht="30" customHeight="1">
      <c r="A16" s="380" t="s">
        <v>237</v>
      </c>
      <c r="B16" s="380"/>
      <c r="C16" s="380"/>
      <c r="D16" s="380"/>
      <c r="E16" s="173"/>
      <c r="F16" s="173"/>
      <c r="G16" s="173"/>
      <c r="H16" s="173"/>
      <c r="I16" s="173"/>
      <c r="J16" s="173"/>
      <c r="K16" s="173"/>
      <c r="L16" s="173"/>
    </row>
  </sheetData>
  <mergeCells count="7">
    <mergeCell ref="A1:E1"/>
    <mergeCell ref="B5:D5"/>
    <mergeCell ref="A14:D14"/>
    <mergeCell ref="A16:D16"/>
    <mergeCell ref="A15:D15"/>
    <mergeCell ref="A3:D3"/>
    <mergeCell ref="A12:D12"/>
  </mergeCells>
  <pageMargins left="0.78740157499999996" right="0.78740157499999996" top="0.984251969" bottom="0.984251969" header="0.4921259845" footer="0.4921259845"/>
  <pageSetup paperSize="9"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6" tint="0.79998168889431442"/>
  </sheetPr>
  <dimension ref="A1:K22"/>
  <sheetViews>
    <sheetView zoomScaleNormal="100" workbookViewId="0">
      <selection activeCell="A55" sqref="A55"/>
    </sheetView>
  </sheetViews>
  <sheetFormatPr baseColWidth="10" defaultColWidth="11.5703125" defaultRowHeight="12.75"/>
  <cols>
    <col min="1" max="1" width="20" style="109" customWidth="1"/>
    <col min="2" max="2" width="11.85546875" style="109" customWidth="1"/>
    <col min="3" max="3" width="11.5703125" style="109"/>
    <col min="4" max="4" width="10.7109375" style="109" customWidth="1"/>
    <col min="5" max="5" width="16.28515625" style="109" customWidth="1"/>
    <col min="6" max="6" width="8.7109375" style="109" customWidth="1"/>
    <col min="7" max="16384" width="11.5703125" style="109"/>
  </cols>
  <sheetData>
    <row r="1" spans="1:11" ht="17.45" customHeight="1">
      <c r="A1" s="434" t="s">
        <v>168</v>
      </c>
      <c r="B1" s="414"/>
      <c r="C1" s="414"/>
      <c r="D1" s="414"/>
      <c r="E1" s="414"/>
    </row>
    <row r="2" spans="1:11">
      <c r="A2" s="113" t="s">
        <v>195</v>
      </c>
    </row>
    <row r="3" spans="1:11" ht="15" customHeight="1">
      <c r="A3" s="424" t="s">
        <v>169</v>
      </c>
      <c r="B3" s="424"/>
      <c r="C3" s="424"/>
      <c r="D3" s="424"/>
      <c r="E3" s="424"/>
      <c r="F3" s="424"/>
    </row>
    <row r="4" spans="1:11" ht="39">
      <c r="A4" s="141"/>
      <c r="B4" s="178" t="s">
        <v>170</v>
      </c>
      <c r="C4" s="179" t="s">
        <v>197</v>
      </c>
      <c r="D4" s="179" t="s">
        <v>198</v>
      </c>
      <c r="E4" s="142" t="s">
        <v>171</v>
      </c>
      <c r="F4" s="142" t="s">
        <v>196</v>
      </c>
    </row>
    <row r="5" spans="1:11" ht="15">
      <c r="A5" s="157"/>
      <c r="B5" s="158" t="s">
        <v>27</v>
      </c>
      <c r="C5" s="177"/>
      <c r="D5" s="111"/>
      <c r="E5" s="159"/>
      <c r="F5" s="159"/>
    </row>
    <row r="6" spans="1:11">
      <c r="A6" s="495" t="s">
        <v>67</v>
      </c>
      <c r="B6" s="496">
        <v>87.181903864278993</v>
      </c>
      <c r="C6" s="497">
        <v>46.791443850267399</v>
      </c>
      <c r="D6" s="497">
        <v>19.6412948381452</v>
      </c>
      <c r="E6" s="496">
        <v>4.7778009597329403</v>
      </c>
      <c r="F6" s="496">
        <v>0.75363446297466796</v>
      </c>
    </row>
    <row r="7" spans="1:11">
      <c r="A7" s="117" t="s">
        <v>32</v>
      </c>
      <c r="B7" s="119">
        <v>85.725355595516007</v>
      </c>
      <c r="C7" s="118">
        <v>38.737901680268997</v>
      </c>
      <c r="D7" s="118">
        <v>16.441742044523</v>
      </c>
      <c r="E7" s="119">
        <v>4.4397337900115996</v>
      </c>
      <c r="F7" s="119">
        <v>0.83947887966828005</v>
      </c>
    </row>
    <row r="8" spans="1:11">
      <c r="A8" s="117" t="s">
        <v>33</v>
      </c>
      <c r="B8" s="119">
        <v>79.814717320726999</v>
      </c>
      <c r="C8" s="118">
        <v>34.271833607885</v>
      </c>
      <c r="D8" s="118">
        <v>18.222489644938999</v>
      </c>
      <c r="E8" s="119">
        <v>6.3120742635526996</v>
      </c>
      <c r="F8" s="119">
        <v>1.2561178458214</v>
      </c>
    </row>
    <row r="9" spans="1:11">
      <c r="A9" s="117" t="s">
        <v>34</v>
      </c>
      <c r="B9" s="119">
        <v>88.394042149013998</v>
      </c>
      <c r="C9" s="118">
        <v>49.280849395106003</v>
      </c>
      <c r="D9" s="118">
        <v>20.822425658638</v>
      </c>
      <c r="E9" s="119">
        <v>4.8353637502508002</v>
      </c>
      <c r="F9" s="119">
        <v>0.3803868875577</v>
      </c>
    </row>
    <row r="10" spans="1:11">
      <c r="A10" s="117" t="s">
        <v>35</v>
      </c>
      <c r="B10" s="119">
        <v>75.964282426585996</v>
      </c>
      <c r="C10" s="118">
        <v>20.545774140563999</v>
      </c>
      <c r="D10" s="118">
        <v>6.6275251268783002</v>
      </c>
      <c r="E10" s="119">
        <v>1.7726895023544</v>
      </c>
      <c r="F10" s="119">
        <v>0.22536942658847001</v>
      </c>
    </row>
    <row r="11" spans="1:11">
      <c r="A11" s="117" t="s">
        <v>108</v>
      </c>
      <c r="B11" s="119">
        <v>84.603404332568587</v>
      </c>
      <c r="C11" s="118">
        <v>41.95646398679694</v>
      </c>
      <c r="D11" s="118">
        <v>16.099949939642791</v>
      </c>
      <c r="E11" s="119">
        <v>6.4082545822037726</v>
      </c>
      <c r="F11" s="119">
        <v>1.9612344118890184</v>
      </c>
    </row>
    <row r="12" spans="1:11">
      <c r="A12" s="506" t="s">
        <v>313</v>
      </c>
      <c r="B12" s="506"/>
      <c r="C12" s="506"/>
      <c r="D12" s="506"/>
      <c r="E12" s="506"/>
      <c r="F12" s="506"/>
    </row>
    <row r="13" spans="1:11">
      <c r="A13" s="507"/>
      <c r="B13" s="507"/>
      <c r="C13" s="507"/>
      <c r="D13" s="507"/>
      <c r="E13" s="507"/>
    </row>
    <row r="14" spans="1:11">
      <c r="A14" s="381" t="s">
        <v>231</v>
      </c>
      <c r="B14" s="381"/>
      <c r="C14" s="381"/>
      <c r="D14" s="381"/>
      <c r="E14" s="381"/>
      <c r="F14" s="381"/>
      <c r="I14" s="147"/>
      <c r="J14" s="147"/>
      <c r="K14" s="147"/>
    </row>
    <row r="15" spans="1:11">
      <c r="A15" s="382" t="s">
        <v>234</v>
      </c>
      <c r="B15" s="382"/>
      <c r="C15" s="382"/>
      <c r="D15" s="382"/>
      <c r="E15" s="382"/>
      <c r="F15" s="382"/>
      <c r="I15" s="147"/>
      <c r="J15" s="147"/>
      <c r="K15" s="147"/>
    </row>
    <row r="16" spans="1:11" ht="30" customHeight="1">
      <c r="A16" s="435" t="s">
        <v>237</v>
      </c>
      <c r="B16" s="435"/>
      <c r="C16" s="435"/>
      <c r="D16" s="435"/>
      <c r="E16" s="435"/>
      <c r="F16" s="435"/>
      <c r="I16" s="147"/>
      <c r="J16" s="147"/>
      <c r="K16" s="147"/>
    </row>
    <row r="17" spans="2:11">
      <c r="B17" s="110"/>
      <c r="C17" s="110"/>
      <c r="D17" s="110"/>
      <c r="E17" s="110"/>
      <c r="F17" s="110"/>
      <c r="I17" s="147"/>
      <c r="J17" s="147"/>
      <c r="K17" s="147"/>
    </row>
    <row r="18" spans="2:11">
      <c r="B18" s="110"/>
      <c r="C18" s="110"/>
      <c r="D18" s="110"/>
      <c r="E18" s="110"/>
      <c r="F18" s="110"/>
      <c r="G18" s="110"/>
      <c r="H18" s="110"/>
    </row>
    <row r="19" spans="2:11">
      <c r="B19" s="110"/>
      <c r="C19" s="110"/>
      <c r="D19" s="110"/>
      <c r="E19" s="110"/>
      <c r="F19" s="110"/>
      <c r="G19" s="160"/>
      <c r="H19" s="110"/>
    </row>
    <row r="20" spans="2:11">
      <c r="G20" s="110"/>
      <c r="H20" s="110"/>
    </row>
    <row r="21" spans="2:11">
      <c r="G21" s="110"/>
      <c r="H21" s="110"/>
    </row>
    <row r="22" spans="2:11">
      <c r="G22" s="110"/>
      <c r="H22" s="110"/>
    </row>
  </sheetData>
  <mergeCells count="6">
    <mergeCell ref="A1:E1"/>
    <mergeCell ref="A14:F14"/>
    <mergeCell ref="A16:F16"/>
    <mergeCell ref="A15:F15"/>
    <mergeCell ref="A3:F3"/>
    <mergeCell ref="A12:F12"/>
  </mergeCells>
  <pageMargins left="0.78740157499999996" right="0.78740157499999996" top="0.984251969" bottom="0.984251969" header="0.4921259845" footer="0.4921259845"/>
  <pageSetup paperSize="9"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6" tint="0.79998168889431442"/>
  </sheetPr>
  <dimension ref="A1:I33"/>
  <sheetViews>
    <sheetView zoomScaleNormal="100" workbookViewId="0">
      <selection activeCell="A57" sqref="A57"/>
    </sheetView>
  </sheetViews>
  <sheetFormatPr baseColWidth="10" defaultColWidth="11.5703125" defaultRowHeight="12.75"/>
  <cols>
    <col min="1" max="1" width="19.28515625" style="109" customWidth="1"/>
    <col min="2" max="2" width="21.85546875" style="109" customWidth="1"/>
    <col min="3" max="5" width="15" style="109" customWidth="1"/>
    <col min="6" max="16384" width="11.5703125" style="109"/>
  </cols>
  <sheetData>
    <row r="1" spans="1:5" ht="17.25" customHeight="1">
      <c r="A1" s="434" t="s">
        <v>172</v>
      </c>
      <c r="B1" s="414"/>
      <c r="C1" s="414"/>
      <c r="D1" s="414"/>
      <c r="E1" s="414"/>
    </row>
    <row r="2" spans="1:5">
      <c r="A2" s="417" t="s">
        <v>195</v>
      </c>
      <c r="B2" s="414"/>
    </row>
    <row r="3" spans="1:5" ht="15" customHeight="1">
      <c r="A3" s="424" t="s">
        <v>173</v>
      </c>
      <c r="B3" s="424"/>
      <c r="C3" s="424"/>
      <c r="D3" s="424"/>
      <c r="E3" s="424"/>
    </row>
    <row r="4" spans="1:5" ht="43.5" customHeight="1">
      <c r="C4" s="114" t="s">
        <v>110</v>
      </c>
      <c r="D4" s="115" t="s">
        <v>103</v>
      </c>
      <c r="E4" s="115" t="s">
        <v>107</v>
      </c>
    </row>
    <row r="5" spans="1:5" ht="13.5" customHeight="1">
      <c r="C5" s="432" t="s">
        <v>27</v>
      </c>
      <c r="D5" s="432"/>
      <c r="E5" s="432"/>
    </row>
    <row r="6" spans="1:5">
      <c r="A6" s="436" t="s">
        <v>174</v>
      </c>
      <c r="B6" s="116" t="s">
        <v>67</v>
      </c>
      <c r="C6" s="493">
        <v>15.185414385681</v>
      </c>
      <c r="D6" s="494">
        <v>9.5292766934558006</v>
      </c>
      <c r="E6" s="494">
        <v>22.889926098794199</v>
      </c>
    </row>
    <row r="7" spans="1:5">
      <c r="A7" s="437"/>
      <c r="B7" s="117" t="s">
        <v>32</v>
      </c>
      <c r="C7" s="144">
        <v>12.564119</v>
      </c>
      <c r="D7" s="144">
        <v>8.6397952999999994</v>
      </c>
      <c r="E7" s="144">
        <v>16.334558000000001</v>
      </c>
    </row>
    <row r="8" spans="1:5">
      <c r="A8" s="437"/>
      <c r="B8" s="117" t="s">
        <v>33</v>
      </c>
      <c r="C8" s="144">
        <v>15.471591</v>
      </c>
      <c r="D8" s="145">
        <v>11.374186999999999</v>
      </c>
      <c r="E8" s="145">
        <v>21.411079000000001</v>
      </c>
    </row>
    <row r="9" spans="1:5">
      <c r="A9" s="437"/>
      <c r="B9" s="117" t="s">
        <v>34</v>
      </c>
      <c r="C9" s="146">
        <v>13.523512</v>
      </c>
      <c r="D9" s="146">
        <v>12.985685999999999</v>
      </c>
      <c r="E9" s="146">
        <v>14.224959</v>
      </c>
    </row>
    <row r="10" spans="1:5">
      <c r="A10" s="437"/>
      <c r="B10" s="117" t="s">
        <v>35</v>
      </c>
      <c r="C10" s="144">
        <v>21.180861</v>
      </c>
      <c r="D10" s="144">
        <v>13.448919999999999</v>
      </c>
      <c r="E10" s="144">
        <v>31.644169000000002</v>
      </c>
    </row>
    <row r="11" spans="1:5">
      <c r="A11" s="437"/>
      <c r="B11" s="117" t="s">
        <v>108</v>
      </c>
      <c r="C11" s="144">
        <v>21.988468999999998</v>
      </c>
      <c r="D11" s="144">
        <v>15.750386000000001</v>
      </c>
      <c r="E11" s="144">
        <v>31.276655999999999</v>
      </c>
    </row>
    <row r="12" spans="1:5" ht="6" customHeight="1">
      <c r="A12" s="500"/>
      <c r="B12" s="501"/>
      <c r="C12" s="502"/>
      <c r="D12" s="502"/>
      <c r="E12" s="502"/>
    </row>
    <row r="13" spans="1:5">
      <c r="A13" s="499" t="s">
        <v>175</v>
      </c>
      <c r="B13" s="120" t="s">
        <v>67</v>
      </c>
      <c r="C13" s="497">
        <v>51.954110534583698</v>
      </c>
      <c r="D13" s="497">
        <v>52.6291618828932</v>
      </c>
      <c r="E13" s="497">
        <v>52.683780630104998</v>
      </c>
    </row>
    <row r="14" spans="1:5">
      <c r="A14" s="437"/>
      <c r="B14" s="120" t="s">
        <v>32</v>
      </c>
      <c r="C14" s="118">
        <v>46.200405000000003</v>
      </c>
      <c r="D14" s="118">
        <v>42.515549</v>
      </c>
      <c r="E14" s="118">
        <v>52.042777999999998</v>
      </c>
    </row>
    <row r="15" spans="1:5">
      <c r="A15" s="437"/>
      <c r="B15" s="120" t="s">
        <v>33</v>
      </c>
      <c r="C15" s="118">
        <v>53.144444</v>
      </c>
      <c r="D15" s="118">
        <v>48.954791999999998</v>
      </c>
      <c r="E15" s="118">
        <v>55.722290000000001</v>
      </c>
    </row>
    <row r="16" spans="1:5">
      <c r="A16" s="437"/>
      <c r="B16" s="120" t="s">
        <v>34</v>
      </c>
      <c r="C16" s="118">
        <v>58.184764999999999</v>
      </c>
      <c r="D16" s="118">
        <v>56.486694</v>
      </c>
      <c r="E16" s="118">
        <v>59.484062000000002</v>
      </c>
    </row>
    <row r="17" spans="1:9">
      <c r="A17" s="437"/>
      <c r="B17" s="117" t="s">
        <v>35</v>
      </c>
      <c r="C17" s="118">
        <v>35.963138999999998</v>
      </c>
      <c r="D17" s="118">
        <v>35.119433999999998</v>
      </c>
      <c r="E17" s="118">
        <v>40.882145000000001</v>
      </c>
    </row>
    <row r="18" spans="1:9">
      <c r="A18" s="437"/>
      <c r="B18" s="120" t="s">
        <v>108</v>
      </c>
      <c r="C18" s="118">
        <v>42.949694999999998</v>
      </c>
      <c r="D18" s="118">
        <v>41.809750999999999</v>
      </c>
      <c r="E18" s="118">
        <v>42.879770000000001</v>
      </c>
    </row>
    <row r="19" spans="1:9" ht="6" customHeight="1">
      <c r="A19" s="503"/>
      <c r="B19" s="504"/>
      <c r="C19" s="505"/>
      <c r="D19" s="505"/>
      <c r="E19" s="505"/>
    </row>
    <row r="20" spans="1:9">
      <c r="A20" s="499" t="s">
        <v>176</v>
      </c>
      <c r="B20" s="120" t="s">
        <v>67</v>
      </c>
      <c r="C20" s="498">
        <v>32.860475079735302</v>
      </c>
      <c r="D20" s="498">
        <v>37.841561423651001</v>
      </c>
      <c r="E20" s="498">
        <v>24.4262932711007</v>
      </c>
    </row>
    <row r="21" spans="1:9">
      <c r="A21" s="437"/>
      <c r="B21" s="117" t="s">
        <v>32</v>
      </c>
      <c r="C21" s="119">
        <v>41.235474000000004</v>
      </c>
      <c r="D21" s="119">
        <v>48.844658000000003</v>
      </c>
      <c r="E21" s="119">
        <v>31.622665000000001</v>
      </c>
    </row>
    <row r="22" spans="1:9">
      <c r="A22" s="437"/>
      <c r="B22" s="117" t="s">
        <v>33</v>
      </c>
      <c r="C22" s="119">
        <v>31.383963000000001</v>
      </c>
      <c r="D22" s="119">
        <v>39.671021000000003</v>
      </c>
      <c r="E22" s="119">
        <v>22.866629</v>
      </c>
    </row>
    <row r="23" spans="1:9">
      <c r="A23" s="437"/>
      <c r="B23" s="117" t="s">
        <v>34</v>
      </c>
      <c r="C23" s="119">
        <v>28.291723000000001</v>
      </c>
      <c r="D23" s="119">
        <v>30.527618</v>
      </c>
      <c r="E23" s="119">
        <v>26.290979</v>
      </c>
    </row>
    <row r="24" spans="1:9">
      <c r="A24" s="437"/>
      <c r="B24" s="117" t="s">
        <v>35</v>
      </c>
      <c r="C24" s="119">
        <v>42.856003000000001</v>
      </c>
      <c r="D24" s="119">
        <v>51.431648000000003</v>
      </c>
      <c r="E24" s="119">
        <v>27.473686000000001</v>
      </c>
    </row>
    <row r="25" spans="1:9">
      <c r="A25" s="437"/>
      <c r="B25" s="117" t="s">
        <v>108</v>
      </c>
      <c r="C25" s="119">
        <v>35.502839000000002</v>
      </c>
      <c r="D25" s="119">
        <v>42.945020999999997</v>
      </c>
      <c r="E25" s="119">
        <v>26.240138999999999</v>
      </c>
      <c r="F25" s="147"/>
    </row>
    <row r="26" spans="1:9">
      <c r="A26" s="506" t="s">
        <v>313</v>
      </c>
      <c r="B26" s="506"/>
      <c r="C26" s="506"/>
      <c r="D26" s="506"/>
      <c r="E26" s="506"/>
      <c r="F26" s="508"/>
      <c r="G26" s="508"/>
      <c r="H26" s="508"/>
      <c r="I26" s="508"/>
    </row>
    <row r="27" spans="1:9">
      <c r="A27" s="507"/>
      <c r="B27" s="507"/>
      <c r="C27" s="507"/>
      <c r="D27" s="507"/>
      <c r="E27" s="507"/>
      <c r="F27" s="507"/>
      <c r="G27" s="507"/>
      <c r="H27" s="507"/>
      <c r="I27" s="507"/>
    </row>
    <row r="28" spans="1:9">
      <c r="A28" s="381" t="s">
        <v>231</v>
      </c>
      <c r="B28" s="381"/>
      <c r="C28" s="381"/>
      <c r="D28" s="381"/>
      <c r="E28" s="381"/>
      <c r="F28" s="166"/>
    </row>
    <row r="29" spans="1:9">
      <c r="A29" s="382" t="s">
        <v>234</v>
      </c>
      <c r="B29" s="382"/>
      <c r="C29" s="382"/>
      <c r="D29" s="382"/>
      <c r="E29" s="382"/>
      <c r="F29" s="174"/>
    </row>
    <row r="30" spans="1:9" ht="30" customHeight="1">
      <c r="A30" s="435" t="s">
        <v>237</v>
      </c>
      <c r="B30" s="435"/>
      <c r="C30" s="435"/>
      <c r="D30" s="435"/>
      <c r="E30" s="435"/>
      <c r="F30" s="175"/>
    </row>
    <row r="31" spans="1:9" s="147" customFormat="1" ht="15" customHeight="1">
      <c r="A31" s="176"/>
      <c r="B31" s="176"/>
      <c r="C31" s="176"/>
      <c r="D31" s="176"/>
      <c r="E31" s="176"/>
      <c r="F31" s="175"/>
    </row>
    <row r="32" spans="1:9">
      <c r="F32" s="147"/>
    </row>
    <row r="33" spans="6:6">
      <c r="F33" s="147"/>
    </row>
  </sheetData>
  <mergeCells count="11">
    <mergeCell ref="A28:E28"/>
    <mergeCell ref="A30:E30"/>
    <mergeCell ref="A1:E1"/>
    <mergeCell ref="A2:B2"/>
    <mergeCell ref="C5:E5"/>
    <mergeCell ref="A6:A11"/>
    <mergeCell ref="A13:A18"/>
    <mergeCell ref="A20:A25"/>
    <mergeCell ref="A29:E29"/>
    <mergeCell ref="A3:E3"/>
    <mergeCell ref="A26:E26"/>
  </mergeCells>
  <pageMargins left="0.78740157499999996" right="0.78740157499999996" top="0.984251969" bottom="0.984251969" header="0.4921259845" footer="0.4921259845"/>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79998168889431442"/>
  </sheetPr>
  <dimension ref="A1:H22"/>
  <sheetViews>
    <sheetView zoomScaleNormal="100" workbookViewId="0">
      <selection activeCell="A53" sqref="A53"/>
    </sheetView>
  </sheetViews>
  <sheetFormatPr baseColWidth="10" defaultColWidth="11.5703125" defaultRowHeight="15"/>
  <cols>
    <col min="1" max="4" width="11.5703125" style="121"/>
    <col min="5" max="5" width="12.42578125" style="121" customWidth="1"/>
    <col min="6" max="6" width="11.5703125" style="121"/>
    <col min="7" max="7" width="15.140625" style="256" customWidth="1"/>
    <col min="8" max="8" width="15.140625" style="121" customWidth="1"/>
    <col min="9" max="16384" width="11.5703125" style="121"/>
  </cols>
  <sheetData>
    <row r="1" spans="1:8" ht="30" customHeight="1">
      <c r="A1" s="338" t="s">
        <v>201</v>
      </c>
      <c r="B1" s="338"/>
      <c r="C1" s="338"/>
      <c r="D1" s="338"/>
      <c r="E1" s="338"/>
      <c r="F1" s="338"/>
      <c r="G1" s="338"/>
      <c r="H1" s="338"/>
    </row>
    <row r="2" spans="1:8">
      <c r="A2" s="339" t="s">
        <v>189</v>
      </c>
      <c r="B2" s="339"/>
      <c r="C2" s="339"/>
      <c r="D2" s="339"/>
      <c r="E2" s="339"/>
      <c r="F2" s="339"/>
      <c r="G2" s="339"/>
      <c r="H2" s="339"/>
    </row>
    <row r="3" spans="1:8">
      <c r="B3" s="341" t="s">
        <v>21</v>
      </c>
      <c r="C3" s="340"/>
      <c r="D3" s="340"/>
      <c r="E3" s="340"/>
      <c r="F3" s="340"/>
      <c r="G3" s="340"/>
      <c r="H3" s="340"/>
    </row>
    <row r="4" spans="1:8">
      <c r="A4" s="3"/>
      <c r="B4" s="7" t="s">
        <v>22</v>
      </c>
      <c r="C4" s="7" t="s">
        <v>23</v>
      </c>
      <c r="D4" s="7" t="s">
        <v>24</v>
      </c>
      <c r="E4" s="7" t="s">
        <v>25</v>
      </c>
      <c r="F4" s="7" t="s">
        <v>26</v>
      </c>
      <c r="G4" s="7" t="s">
        <v>265</v>
      </c>
      <c r="H4" s="7" t="s">
        <v>68</v>
      </c>
    </row>
    <row r="5" spans="1:8">
      <c r="A5" s="3"/>
      <c r="B5" s="347" t="s">
        <v>27</v>
      </c>
      <c r="C5" s="347"/>
      <c r="D5" s="347"/>
      <c r="E5" s="347"/>
      <c r="F5" s="347"/>
      <c r="G5" s="347"/>
      <c r="H5" s="347"/>
    </row>
    <row r="6" spans="1:8">
      <c r="A6" s="126" t="s">
        <v>190</v>
      </c>
      <c r="B6" s="239">
        <v>51.7</v>
      </c>
      <c r="C6" s="239">
        <v>41.4</v>
      </c>
      <c r="D6" s="237">
        <v>91.4</v>
      </c>
      <c r="E6" s="237">
        <v>96.8</v>
      </c>
      <c r="F6" s="239">
        <v>99.3</v>
      </c>
      <c r="G6" s="239">
        <v>91.3</v>
      </c>
      <c r="H6" s="237">
        <v>92</v>
      </c>
    </row>
    <row r="7" spans="1:8">
      <c r="A7" s="9" t="s">
        <v>191</v>
      </c>
      <c r="B7" s="234">
        <v>51.3</v>
      </c>
      <c r="C7" s="234">
        <v>44.2</v>
      </c>
      <c r="D7" s="275">
        <v>91.9</v>
      </c>
      <c r="E7" s="263">
        <v>96.7</v>
      </c>
      <c r="F7" s="234">
        <v>97.8</v>
      </c>
      <c r="G7" s="234">
        <v>91.4</v>
      </c>
      <c r="H7" s="264">
        <v>92.4</v>
      </c>
    </row>
    <row r="8" spans="1:8">
      <c r="A8" s="9" t="s">
        <v>192</v>
      </c>
      <c r="B8" s="265">
        <v>53.9</v>
      </c>
      <c r="C8" s="234">
        <v>46.5</v>
      </c>
      <c r="D8" s="275">
        <v>92.5</v>
      </c>
      <c r="E8" s="263">
        <v>96.7</v>
      </c>
      <c r="F8" s="263">
        <v>94.8</v>
      </c>
      <c r="G8" s="263">
        <v>92.4</v>
      </c>
      <c r="H8" s="272">
        <v>93.6</v>
      </c>
    </row>
    <row r="9" spans="1:8">
      <c r="A9" s="9">
        <v>2016</v>
      </c>
      <c r="B9" s="234">
        <v>50.8</v>
      </c>
      <c r="C9" s="267">
        <v>48.1</v>
      </c>
      <c r="D9" s="265">
        <v>92.7</v>
      </c>
      <c r="E9" s="265">
        <v>95.9</v>
      </c>
      <c r="F9" s="265">
        <v>92.9</v>
      </c>
      <c r="G9" s="264">
        <v>93</v>
      </c>
      <c r="H9" s="273">
        <v>94.3</v>
      </c>
    </row>
    <row r="10" spans="1:8">
      <c r="A10" s="9" t="s">
        <v>241</v>
      </c>
      <c r="B10" s="266">
        <v>51.2</v>
      </c>
      <c r="C10" s="203">
        <v>48.1</v>
      </c>
      <c r="D10" s="265">
        <v>93.5</v>
      </c>
      <c r="E10" s="265">
        <v>95.1</v>
      </c>
      <c r="F10" s="265">
        <v>95.1</v>
      </c>
      <c r="G10" s="265">
        <v>93.3</v>
      </c>
      <c r="H10" s="265">
        <v>94.6</v>
      </c>
    </row>
    <row r="11" spans="1:8" s="215" customFormat="1">
      <c r="A11" s="221" t="s">
        <v>249</v>
      </c>
      <c r="B11" s="203">
        <v>50.518134715025909</v>
      </c>
      <c r="C11" s="267">
        <v>48.6</v>
      </c>
      <c r="D11" s="268">
        <v>93.9</v>
      </c>
      <c r="E11" s="267">
        <v>95</v>
      </c>
      <c r="F11" s="268">
        <v>96.7</v>
      </c>
      <c r="G11" s="268">
        <v>93.1</v>
      </c>
      <c r="H11" s="274">
        <v>94.4</v>
      </c>
    </row>
    <row r="12" spans="1:8" s="223" customFormat="1">
      <c r="A12" s="221" t="s">
        <v>252</v>
      </c>
      <c r="B12" s="203">
        <v>50.755287009063444</v>
      </c>
      <c r="C12" s="267">
        <v>48.7</v>
      </c>
      <c r="D12" s="267">
        <v>94</v>
      </c>
      <c r="E12" s="268">
        <v>94.9</v>
      </c>
      <c r="F12" s="268">
        <v>97.7</v>
      </c>
      <c r="G12" s="268">
        <v>93.6</v>
      </c>
      <c r="H12" s="268">
        <v>94.8</v>
      </c>
    </row>
    <row r="13" spans="1:8" s="256" customFormat="1">
      <c r="A13" s="221" t="s">
        <v>259</v>
      </c>
      <c r="B13" s="203">
        <v>40.64039408866995</v>
      </c>
      <c r="C13" s="267" t="s">
        <v>69</v>
      </c>
      <c r="D13" s="268" t="s">
        <v>69</v>
      </c>
      <c r="E13" s="268" t="s">
        <v>69</v>
      </c>
      <c r="F13" s="268" t="s">
        <v>69</v>
      </c>
      <c r="G13" s="268" t="s">
        <v>69</v>
      </c>
      <c r="H13" s="268" t="s">
        <v>69</v>
      </c>
    </row>
    <row r="14" spans="1:8" ht="14.45" customHeight="1">
      <c r="A14" s="506" t="s">
        <v>313</v>
      </c>
      <c r="B14" s="506"/>
      <c r="C14" s="506"/>
      <c r="D14" s="506"/>
      <c r="E14" s="506"/>
      <c r="F14" s="506"/>
      <c r="G14" s="506"/>
      <c r="H14" s="506"/>
    </row>
    <row r="15" spans="1:8" s="294" customFormat="1" ht="14.45" customHeight="1">
      <c r="A15" s="507"/>
      <c r="B15" s="507"/>
      <c r="C15" s="507"/>
      <c r="D15" s="507"/>
      <c r="E15" s="507"/>
      <c r="F15" s="507"/>
      <c r="G15" s="507"/>
      <c r="H15" s="507"/>
    </row>
    <row r="16" spans="1:8" s="215" customFormat="1" ht="14.45" customHeight="1">
      <c r="A16" s="342" t="s">
        <v>19</v>
      </c>
      <c r="B16" s="342"/>
      <c r="C16" s="342"/>
      <c r="D16" s="342"/>
      <c r="E16" s="342"/>
      <c r="F16" s="342"/>
      <c r="G16" s="342"/>
      <c r="H16" s="342"/>
    </row>
    <row r="17" spans="1:8" s="215" customFormat="1" ht="28.5" customHeight="1">
      <c r="A17" s="345" t="s">
        <v>266</v>
      </c>
      <c r="B17" s="346"/>
      <c r="C17" s="346"/>
      <c r="D17" s="346"/>
      <c r="E17" s="346"/>
      <c r="F17" s="346"/>
      <c r="G17" s="346"/>
      <c r="H17" s="346"/>
    </row>
    <row r="18" spans="1:8" s="256" customFormat="1" ht="14.45" customHeight="1">
      <c r="A18" s="345" t="s">
        <v>268</v>
      </c>
      <c r="B18" s="345"/>
      <c r="C18" s="345"/>
      <c r="D18" s="345"/>
      <c r="E18" s="345"/>
      <c r="F18" s="345"/>
      <c r="G18" s="345"/>
      <c r="H18" s="345"/>
    </row>
    <row r="19" spans="1:8" s="256" customFormat="1" ht="14.45" customHeight="1">
      <c r="A19" s="345" t="s">
        <v>267</v>
      </c>
      <c r="B19" s="345"/>
      <c r="C19" s="345"/>
      <c r="D19" s="345"/>
      <c r="E19" s="345"/>
      <c r="F19" s="345"/>
      <c r="G19" s="345"/>
      <c r="H19" s="345"/>
    </row>
    <row r="20" spans="1:8" s="215" customFormat="1" ht="14.45" customHeight="1">
      <c r="A20" s="221"/>
      <c r="B20" s="32"/>
      <c r="C20" s="32"/>
      <c r="D20" s="32"/>
      <c r="E20" s="32"/>
      <c r="F20" s="32"/>
      <c r="G20" s="32"/>
      <c r="H20" s="32"/>
    </row>
    <row r="21" spans="1:8">
      <c r="A21" s="348" t="s">
        <v>230</v>
      </c>
      <c r="B21" s="348"/>
      <c r="C21" s="348"/>
      <c r="D21" s="348"/>
      <c r="E21" s="348"/>
      <c r="F21" s="348"/>
      <c r="G21" s="348"/>
      <c r="H21" s="348"/>
    </row>
    <row r="22" spans="1:8" ht="30" customHeight="1">
      <c r="A22" s="343" t="s">
        <v>232</v>
      </c>
      <c r="B22" s="344"/>
      <c r="C22" s="344"/>
      <c r="D22" s="344"/>
      <c r="E22" s="344"/>
      <c r="F22" s="344"/>
      <c r="G22" s="344"/>
      <c r="H22" s="344"/>
    </row>
  </sheetData>
  <mergeCells count="11">
    <mergeCell ref="A22:H22"/>
    <mergeCell ref="A16:H16"/>
    <mergeCell ref="A17:H17"/>
    <mergeCell ref="A1:H1"/>
    <mergeCell ref="A2:H2"/>
    <mergeCell ref="B3:H3"/>
    <mergeCell ref="B5:H5"/>
    <mergeCell ref="A21:H21"/>
    <mergeCell ref="A18:H18"/>
    <mergeCell ref="A19:H19"/>
    <mergeCell ref="A14:H14"/>
  </mergeCells>
  <pageMargins left="0.7" right="0.7" top="0.78740157499999996" bottom="0.78740157499999996" header="0.3" footer="0.3"/>
  <pageSetup paperSize="9" scale="7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79998168889431442"/>
    <pageSetUpPr fitToPage="1"/>
  </sheetPr>
  <dimension ref="A1:Q37"/>
  <sheetViews>
    <sheetView zoomScaleNormal="100" workbookViewId="0">
      <selection activeCell="A73" sqref="A73"/>
    </sheetView>
  </sheetViews>
  <sheetFormatPr baseColWidth="10" defaultRowHeight="15"/>
  <cols>
    <col min="1" max="1" width="28.28515625" customWidth="1"/>
    <col min="3" max="3" width="12" customWidth="1"/>
    <col min="4" max="4" width="12.5703125" customWidth="1"/>
  </cols>
  <sheetData>
    <row r="1" spans="1:17" ht="15.75">
      <c r="A1" s="337" t="s">
        <v>28</v>
      </c>
      <c r="B1" s="337"/>
      <c r="C1" s="337"/>
      <c r="D1" s="337"/>
      <c r="E1" s="337"/>
      <c r="F1" s="337"/>
      <c r="G1" s="337"/>
      <c r="H1" s="337"/>
    </row>
    <row r="2" spans="1:17">
      <c r="A2" s="339" t="s">
        <v>260</v>
      </c>
      <c r="B2" s="340"/>
      <c r="C2" s="340"/>
      <c r="D2" s="340"/>
      <c r="E2" s="340"/>
      <c r="F2" s="340"/>
      <c r="G2" s="340"/>
      <c r="H2" s="340"/>
    </row>
    <row r="3" spans="1:17">
      <c r="A3" s="341" t="s">
        <v>29</v>
      </c>
      <c r="B3" s="341"/>
      <c r="C3" s="341"/>
      <c r="D3" s="341"/>
      <c r="E3" s="341"/>
      <c r="F3" s="341"/>
      <c r="G3" s="341"/>
      <c r="H3" s="341"/>
    </row>
    <row r="4" spans="1:17" ht="25.15" customHeight="1">
      <c r="A4" s="14"/>
      <c r="B4" s="351" t="s">
        <v>261</v>
      </c>
      <c r="C4" s="352"/>
      <c r="D4" s="352"/>
      <c r="E4" s="353" t="s">
        <v>262</v>
      </c>
      <c r="F4" s="353"/>
      <c r="G4" s="353"/>
      <c r="H4" s="353"/>
    </row>
    <row r="5" spans="1:17" ht="26.25">
      <c r="A5" s="15"/>
      <c r="B5" s="16" t="s">
        <v>30</v>
      </c>
      <c r="C5" s="16" t="s">
        <v>31</v>
      </c>
      <c r="D5" s="169" t="s">
        <v>28</v>
      </c>
      <c r="E5" s="16" t="s">
        <v>32</v>
      </c>
      <c r="F5" s="16" t="s">
        <v>33</v>
      </c>
      <c r="G5" s="16" t="s">
        <v>34</v>
      </c>
      <c r="H5" s="16" t="s">
        <v>35</v>
      </c>
    </row>
    <row r="6" spans="1:17">
      <c r="A6" s="127" t="s">
        <v>4</v>
      </c>
      <c r="B6" s="168">
        <f>B7</f>
        <v>150</v>
      </c>
      <c r="C6" s="168">
        <f>C7</f>
        <v>2590</v>
      </c>
      <c r="D6" s="438">
        <f>C6/B6</f>
        <v>17.266666666666666</v>
      </c>
      <c r="E6" s="196">
        <v>19.212</v>
      </c>
      <c r="F6" s="196">
        <v>18.23</v>
      </c>
      <c r="G6" s="196">
        <v>20.933</v>
      </c>
      <c r="H6" s="257">
        <v>14.952</v>
      </c>
    </row>
    <row r="7" spans="1:17">
      <c r="A7" s="17" t="s">
        <v>36</v>
      </c>
      <c r="B7" s="17">
        <f>SUM(B8:B20)</f>
        <v>150</v>
      </c>
      <c r="C7" s="17">
        <f>SUM(C8:C20)</f>
        <v>2590</v>
      </c>
      <c r="D7" s="439">
        <f t="shared" ref="D7:D33" si="0">C7/B7</f>
        <v>17.266666666666666</v>
      </c>
      <c r="E7" s="258"/>
      <c r="F7" s="258"/>
      <c r="G7" s="258"/>
      <c r="H7" s="258"/>
    </row>
    <row r="8" spans="1:17">
      <c r="A8" s="18" t="s">
        <v>37</v>
      </c>
      <c r="B8" s="15">
        <v>20</v>
      </c>
      <c r="C8" s="15">
        <v>316</v>
      </c>
      <c r="D8" s="440">
        <f t="shared" si="0"/>
        <v>15.8</v>
      </c>
      <c r="E8" s="259"/>
      <c r="F8" s="193"/>
      <c r="G8" s="260"/>
      <c r="H8" s="260"/>
    </row>
    <row r="9" spans="1:17">
      <c r="A9" s="21" t="s">
        <v>38</v>
      </c>
      <c r="B9" s="14">
        <v>19</v>
      </c>
      <c r="C9" s="14">
        <v>333</v>
      </c>
      <c r="D9" s="441">
        <f t="shared" si="0"/>
        <v>17.526315789473685</v>
      </c>
      <c r="E9" s="259"/>
      <c r="F9" s="233"/>
      <c r="G9" s="233"/>
      <c r="H9" s="233"/>
    </row>
    <row r="10" spans="1:17">
      <c r="A10" s="21" t="s">
        <v>39</v>
      </c>
      <c r="B10" s="14">
        <v>19</v>
      </c>
      <c r="C10" s="14">
        <v>344</v>
      </c>
      <c r="D10" s="441">
        <f t="shared" si="0"/>
        <v>18.105263157894736</v>
      </c>
      <c r="E10" s="259"/>
      <c r="F10" s="260"/>
      <c r="G10" s="260"/>
      <c r="H10" s="260"/>
      <c r="I10" s="32"/>
      <c r="J10" s="32"/>
      <c r="K10" s="32"/>
      <c r="L10" s="32"/>
      <c r="M10" s="32"/>
      <c r="N10" s="32"/>
      <c r="O10" s="32"/>
      <c r="P10" s="32"/>
      <c r="Q10" s="32"/>
    </row>
    <row r="11" spans="1:17">
      <c r="A11" s="21" t="s">
        <v>40</v>
      </c>
      <c r="B11" s="14">
        <v>10</v>
      </c>
      <c r="C11" s="14">
        <v>144</v>
      </c>
      <c r="D11" s="441">
        <f t="shared" si="0"/>
        <v>14.4</v>
      </c>
      <c r="E11" s="259"/>
      <c r="F11" s="260"/>
      <c r="G11" s="260"/>
      <c r="H11" s="260"/>
    </row>
    <row r="12" spans="1:17">
      <c r="A12" s="21" t="s">
        <v>41</v>
      </c>
      <c r="B12" s="14">
        <v>19</v>
      </c>
      <c r="C12" s="14">
        <v>376</v>
      </c>
      <c r="D12" s="441">
        <f t="shared" si="0"/>
        <v>19.789473684210527</v>
      </c>
      <c r="E12" s="259"/>
      <c r="F12" s="260"/>
      <c r="G12" s="260"/>
      <c r="H12" s="260"/>
    </row>
    <row r="13" spans="1:17">
      <c r="A13" s="21" t="s">
        <v>42</v>
      </c>
      <c r="B13" s="14">
        <v>2</v>
      </c>
      <c r="C13" s="14">
        <v>41</v>
      </c>
      <c r="D13" s="441">
        <f t="shared" si="0"/>
        <v>20.5</v>
      </c>
      <c r="E13" s="259"/>
      <c r="F13" s="260"/>
      <c r="G13" s="260"/>
      <c r="H13" s="260"/>
    </row>
    <row r="14" spans="1:17">
      <c r="A14" s="21" t="s">
        <v>43</v>
      </c>
      <c r="B14" s="14">
        <v>12</v>
      </c>
      <c r="C14" s="14">
        <v>207</v>
      </c>
      <c r="D14" s="441">
        <f t="shared" si="0"/>
        <v>17.25</v>
      </c>
      <c r="E14" s="259"/>
      <c r="F14" s="260"/>
      <c r="G14" s="260"/>
      <c r="H14" s="260"/>
    </row>
    <row r="15" spans="1:17">
      <c r="A15" s="21" t="s">
        <v>44</v>
      </c>
      <c r="B15" s="14">
        <v>6</v>
      </c>
      <c r="C15" s="14">
        <v>94</v>
      </c>
      <c r="D15" s="441">
        <f t="shared" si="0"/>
        <v>15.666666666666666</v>
      </c>
      <c r="E15" s="259"/>
      <c r="F15" s="260"/>
      <c r="G15" s="260"/>
      <c r="H15" s="260"/>
    </row>
    <row r="16" spans="1:17">
      <c r="A16" s="21" t="s">
        <v>45</v>
      </c>
      <c r="B16" s="14">
        <v>14</v>
      </c>
      <c r="C16" s="14">
        <v>256</v>
      </c>
      <c r="D16" s="441">
        <f t="shared" si="0"/>
        <v>18.285714285714285</v>
      </c>
      <c r="E16" s="259"/>
      <c r="F16" s="260"/>
      <c r="G16" s="260"/>
      <c r="H16" s="260"/>
    </row>
    <row r="17" spans="1:8">
      <c r="A17" s="21" t="s">
        <v>46</v>
      </c>
      <c r="B17" s="14">
        <v>3</v>
      </c>
      <c r="C17" s="14">
        <v>55</v>
      </c>
      <c r="D17" s="441">
        <f t="shared" si="0"/>
        <v>18.333333333333332</v>
      </c>
      <c r="E17" s="259"/>
      <c r="F17" s="260"/>
      <c r="G17" s="260"/>
      <c r="H17" s="260"/>
    </row>
    <row r="18" spans="1:8">
      <c r="A18" s="21" t="s">
        <v>47</v>
      </c>
      <c r="B18" s="14">
        <v>8</v>
      </c>
      <c r="C18" s="14">
        <v>129</v>
      </c>
      <c r="D18" s="441">
        <f t="shared" si="0"/>
        <v>16.125</v>
      </c>
      <c r="E18" s="259"/>
      <c r="F18" s="260"/>
      <c r="G18" s="260"/>
      <c r="H18" s="260"/>
    </row>
    <row r="19" spans="1:8">
      <c r="A19" s="21" t="s">
        <v>48</v>
      </c>
      <c r="B19" s="14">
        <v>14</v>
      </c>
      <c r="C19" s="14">
        <v>209</v>
      </c>
      <c r="D19" s="441">
        <f t="shared" si="0"/>
        <v>14.928571428571429</v>
      </c>
      <c r="E19" s="259"/>
      <c r="F19" s="260"/>
      <c r="G19" s="260"/>
      <c r="H19" s="260"/>
    </row>
    <row r="20" spans="1:8">
      <c r="A20" s="21" t="s">
        <v>49</v>
      </c>
      <c r="B20" s="14">
        <v>4</v>
      </c>
      <c r="C20" s="14">
        <v>86</v>
      </c>
      <c r="D20" s="441">
        <f t="shared" si="0"/>
        <v>21.5</v>
      </c>
      <c r="E20" s="259"/>
      <c r="F20" s="260"/>
      <c r="G20" s="260"/>
      <c r="H20" s="260"/>
    </row>
    <row r="21" spans="1:8">
      <c r="A21" s="22" t="s">
        <v>5</v>
      </c>
      <c r="B21" s="23">
        <f>SUM(B22,B26,B32)</f>
        <v>94</v>
      </c>
      <c r="C21" s="23">
        <f>SUM(C22,C26,C32)</f>
        <v>1444</v>
      </c>
      <c r="D21" s="442">
        <f t="shared" si="0"/>
        <v>15.361702127659575</v>
      </c>
      <c r="E21" s="31">
        <v>18.603999999999999</v>
      </c>
      <c r="F21" s="31">
        <v>21.082999999999998</v>
      </c>
      <c r="G21" s="31">
        <v>23.914000000000001</v>
      </c>
      <c r="H21" s="123">
        <v>18.103000000000002</v>
      </c>
    </row>
    <row r="22" spans="1:8">
      <c r="A22" s="17" t="s">
        <v>50</v>
      </c>
      <c r="B22" s="17">
        <f>SUM(B23:B25)</f>
        <v>33</v>
      </c>
      <c r="C22" s="17">
        <f>SUM(C23:C25)</f>
        <v>397</v>
      </c>
      <c r="D22" s="439">
        <f t="shared" si="0"/>
        <v>12.030303030303031</v>
      </c>
      <c r="E22" s="258"/>
      <c r="F22" s="258"/>
      <c r="G22" s="258"/>
      <c r="H22" s="258"/>
    </row>
    <row r="23" spans="1:8">
      <c r="A23" s="21" t="s">
        <v>37</v>
      </c>
      <c r="B23" s="5">
        <v>8</v>
      </c>
      <c r="C23" s="5">
        <v>105</v>
      </c>
      <c r="D23" s="440">
        <f t="shared" si="0"/>
        <v>13.125</v>
      </c>
      <c r="E23" s="19"/>
      <c r="F23" s="19"/>
      <c r="G23" s="20"/>
      <c r="H23" s="20"/>
    </row>
    <row r="24" spans="1:8">
      <c r="A24" s="21" t="s">
        <v>38</v>
      </c>
      <c r="B24" s="5">
        <v>13</v>
      </c>
      <c r="C24" s="5">
        <v>139</v>
      </c>
      <c r="D24" s="440">
        <f t="shared" si="0"/>
        <v>10.692307692307692</v>
      </c>
      <c r="E24" s="20"/>
      <c r="F24" s="20"/>
      <c r="G24" s="20"/>
      <c r="H24" s="20"/>
    </row>
    <row r="25" spans="1:8">
      <c r="A25" s="21" t="s">
        <v>43</v>
      </c>
      <c r="B25" s="5">
        <v>12</v>
      </c>
      <c r="C25" s="5">
        <v>153</v>
      </c>
      <c r="D25" s="440">
        <f t="shared" si="0"/>
        <v>12.75</v>
      </c>
      <c r="E25" s="20"/>
      <c r="F25" s="20"/>
      <c r="G25" s="20"/>
      <c r="H25" s="20"/>
    </row>
    <row r="26" spans="1:8">
      <c r="A26" s="24" t="s">
        <v>51</v>
      </c>
      <c r="B26" s="24">
        <f>SUM(B27:B31)</f>
        <v>41</v>
      </c>
      <c r="C26" s="24">
        <f>SUM(C27:C31)</f>
        <v>676</v>
      </c>
      <c r="D26" s="443">
        <f t="shared" si="0"/>
        <v>16.487804878048781</v>
      </c>
      <c r="E26" s="20"/>
      <c r="F26" s="20"/>
      <c r="G26" s="20"/>
      <c r="H26" s="20"/>
    </row>
    <row r="27" spans="1:8">
      <c r="A27" s="21" t="s">
        <v>37</v>
      </c>
      <c r="B27" s="5">
        <v>8</v>
      </c>
      <c r="C27" s="5">
        <v>138</v>
      </c>
      <c r="D27" s="440">
        <f t="shared" si="0"/>
        <v>17.25</v>
      </c>
      <c r="E27" s="19"/>
      <c r="F27" s="182"/>
      <c r="G27" s="20"/>
      <c r="H27" s="20"/>
    </row>
    <row r="28" spans="1:8">
      <c r="A28" s="21" t="s">
        <v>38</v>
      </c>
      <c r="B28" s="5">
        <v>8</v>
      </c>
      <c r="C28" s="5">
        <v>115</v>
      </c>
      <c r="D28" s="440">
        <f t="shared" si="0"/>
        <v>14.375</v>
      </c>
      <c r="E28" s="19"/>
      <c r="F28" s="182"/>
      <c r="G28" s="20"/>
      <c r="H28" s="20"/>
    </row>
    <row r="29" spans="1:8">
      <c r="A29" s="21" t="s">
        <v>39</v>
      </c>
      <c r="B29" s="5">
        <v>7</v>
      </c>
      <c r="C29" s="5">
        <v>105</v>
      </c>
      <c r="D29" s="440">
        <f t="shared" si="0"/>
        <v>15</v>
      </c>
      <c r="E29" s="19"/>
      <c r="F29" s="181"/>
      <c r="G29" s="20"/>
      <c r="H29" s="20"/>
    </row>
    <row r="30" spans="1:8">
      <c r="A30" s="21" t="s">
        <v>41</v>
      </c>
      <c r="B30" s="5">
        <v>6</v>
      </c>
      <c r="C30" s="5">
        <v>88</v>
      </c>
      <c r="D30" s="440">
        <f t="shared" si="0"/>
        <v>14.666666666666666</v>
      </c>
      <c r="E30" s="19"/>
      <c r="F30" s="181"/>
      <c r="G30" s="20"/>
      <c r="H30" s="20"/>
    </row>
    <row r="31" spans="1:8">
      <c r="A31" s="21" t="s">
        <v>43</v>
      </c>
      <c r="B31" s="5">
        <v>12</v>
      </c>
      <c r="C31" s="5">
        <v>230</v>
      </c>
      <c r="D31" s="440">
        <f t="shared" si="0"/>
        <v>19.166666666666668</v>
      </c>
      <c r="E31" s="19"/>
      <c r="F31" s="181"/>
      <c r="G31" s="20"/>
      <c r="H31" s="20"/>
    </row>
    <row r="32" spans="1:8">
      <c r="A32" s="24" t="s">
        <v>52</v>
      </c>
      <c r="B32" s="24">
        <v>20</v>
      </c>
      <c r="C32" s="24">
        <v>371</v>
      </c>
      <c r="D32" s="443">
        <f t="shared" si="0"/>
        <v>18.55</v>
      </c>
      <c r="E32" s="20"/>
      <c r="F32" s="20"/>
      <c r="G32" s="20"/>
      <c r="H32" s="20"/>
    </row>
    <row r="33" spans="1:8">
      <c r="A33" s="21" t="s">
        <v>37</v>
      </c>
      <c r="B33" s="5">
        <v>20</v>
      </c>
      <c r="C33" s="5">
        <v>371</v>
      </c>
      <c r="D33" s="440">
        <f t="shared" si="0"/>
        <v>18.55</v>
      </c>
      <c r="E33" s="19"/>
      <c r="F33" s="19"/>
      <c r="G33" s="20"/>
      <c r="H33" s="20"/>
    </row>
    <row r="34" spans="1:8">
      <c r="A34" s="506" t="s">
        <v>313</v>
      </c>
      <c r="B34" s="506"/>
      <c r="C34" s="506"/>
      <c r="D34" s="506"/>
      <c r="E34" s="506"/>
      <c r="F34" s="506"/>
      <c r="G34" s="506"/>
      <c r="H34" s="506"/>
    </row>
    <row r="35" spans="1:8" s="294" customFormat="1">
      <c r="A35" s="507"/>
      <c r="B35" s="507"/>
      <c r="C35" s="507"/>
      <c r="D35" s="507"/>
      <c r="E35" s="507"/>
      <c r="F35" s="507"/>
      <c r="G35" s="507"/>
      <c r="H35" s="507"/>
    </row>
    <row r="36" spans="1:8">
      <c r="A36" s="354" t="s">
        <v>231</v>
      </c>
      <c r="B36" s="354"/>
      <c r="C36" s="354"/>
      <c r="D36" s="354"/>
      <c r="E36" s="354"/>
      <c r="F36" s="354"/>
      <c r="G36" s="354"/>
      <c r="H36" s="354"/>
    </row>
    <row r="37" spans="1:8" s="191" customFormat="1" ht="30" customHeight="1">
      <c r="A37" s="349" t="s">
        <v>263</v>
      </c>
      <c r="B37" s="350"/>
      <c r="C37" s="350"/>
      <c r="D37" s="350"/>
      <c r="E37" s="350"/>
      <c r="F37" s="350"/>
      <c r="G37" s="350"/>
      <c r="H37" s="350"/>
    </row>
  </sheetData>
  <mergeCells count="8">
    <mergeCell ref="A37:H37"/>
    <mergeCell ref="A1:H1"/>
    <mergeCell ref="A2:H2"/>
    <mergeCell ref="B4:D4"/>
    <mergeCell ref="E4:H4"/>
    <mergeCell ref="A36:H36"/>
    <mergeCell ref="A3:H3"/>
    <mergeCell ref="A34:H34"/>
  </mergeCells>
  <pageMargins left="0.7" right="0.7" top="0.78740157499999996" bottom="0.78740157499999996" header="0.3" footer="0.3"/>
  <pageSetup paperSize="9" scale="79" fitToHeight="0" orientation="portrait" r:id="rId1"/>
  <ignoredErrors>
    <ignoredError sqref="B22:C22 B26:C26"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79998168889431442"/>
    <pageSetUpPr fitToPage="1"/>
  </sheetPr>
  <dimension ref="A1:H43"/>
  <sheetViews>
    <sheetView zoomScaleNormal="100" workbookViewId="0">
      <selection activeCell="A77" sqref="A77"/>
    </sheetView>
  </sheetViews>
  <sheetFormatPr baseColWidth="10" defaultRowHeight="15"/>
  <cols>
    <col min="1" max="1" width="28.140625" customWidth="1"/>
    <col min="3" max="3" width="12.42578125" customWidth="1"/>
  </cols>
  <sheetData>
    <row r="1" spans="1:8" ht="15.75">
      <c r="A1" s="337" t="s">
        <v>53</v>
      </c>
      <c r="B1" s="337"/>
      <c r="C1" s="337"/>
      <c r="D1" s="337"/>
      <c r="E1" s="337"/>
      <c r="F1" s="337"/>
      <c r="G1" s="337"/>
      <c r="H1" s="337"/>
    </row>
    <row r="2" spans="1:8">
      <c r="A2" s="339" t="s">
        <v>260</v>
      </c>
      <c r="B2" s="340"/>
      <c r="C2" s="340"/>
      <c r="D2" s="340"/>
      <c r="E2" s="340"/>
      <c r="F2" s="340"/>
      <c r="G2" s="340"/>
      <c r="H2" s="340"/>
    </row>
    <row r="3" spans="1:8">
      <c r="A3" s="341" t="s">
        <v>54</v>
      </c>
      <c r="B3" s="341"/>
      <c r="C3" s="341"/>
      <c r="D3" s="341"/>
      <c r="E3" s="341"/>
      <c r="F3" s="341"/>
      <c r="G3" s="341"/>
      <c r="H3" s="341"/>
    </row>
    <row r="4" spans="1:8" s="121" customFormat="1" ht="15" customHeight="1">
      <c r="B4" s="358" t="s">
        <v>205</v>
      </c>
      <c r="C4" s="358"/>
      <c r="D4" s="358"/>
      <c r="E4" s="11"/>
      <c r="F4" s="11"/>
      <c r="G4" s="11"/>
      <c r="H4" s="11"/>
    </row>
    <row r="5" spans="1:8">
      <c r="B5" s="351" t="s">
        <v>264</v>
      </c>
      <c r="C5" s="355"/>
      <c r="D5" s="355"/>
      <c r="E5" s="356" t="s">
        <v>262</v>
      </c>
      <c r="F5" s="357"/>
      <c r="G5" s="357"/>
      <c r="H5" s="357"/>
    </row>
    <row r="6" spans="1:8" ht="38.25">
      <c r="A6" s="3"/>
      <c r="B6" s="151" t="s">
        <v>55</v>
      </c>
      <c r="C6" s="151" t="s">
        <v>31</v>
      </c>
      <c r="D6" s="16" t="s">
        <v>56</v>
      </c>
      <c r="E6" s="16" t="s">
        <v>32</v>
      </c>
      <c r="F6" s="25" t="s">
        <v>33</v>
      </c>
      <c r="G6" s="25" t="s">
        <v>34</v>
      </c>
      <c r="H6" s="25" t="s">
        <v>35</v>
      </c>
    </row>
    <row r="7" spans="1:8">
      <c r="A7" s="127" t="s">
        <v>4</v>
      </c>
      <c r="B7" s="26">
        <v>273.95</v>
      </c>
      <c r="C7" s="27">
        <f>C8</f>
        <v>2668</v>
      </c>
      <c r="D7" s="444">
        <f>C7/B7</f>
        <v>9.7390034677860928</v>
      </c>
      <c r="E7" s="171">
        <v>15.101000000000001</v>
      </c>
      <c r="F7" s="171">
        <v>11.983000000000001</v>
      </c>
      <c r="G7" s="171">
        <v>15.058999999999999</v>
      </c>
      <c r="H7" s="171">
        <v>8.9659999999999993</v>
      </c>
    </row>
    <row r="8" spans="1:8">
      <c r="A8" s="17" t="s">
        <v>36</v>
      </c>
      <c r="B8" s="28">
        <v>273.95</v>
      </c>
      <c r="C8" s="17">
        <f>SUM(C9:C21)</f>
        <v>2668</v>
      </c>
      <c r="D8" s="445">
        <f t="shared" ref="D8:D34" si="0">C8/B8</f>
        <v>9.7390034677860928</v>
      </c>
      <c r="E8" s="29"/>
      <c r="F8" s="29"/>
      <c r="G8" s="29"/>
      <c r="H8" s="29"/>
    </row>
    <row r="9" spans="1:8">
      <c r="A9" s="30" t="s">
        <v>37</v>
      </c>
      <c r="B9" s="31">
        <v>33.11</v>
      </c>
      <c r="C9" s="32">
        <v>316</v>
      </c>
      <c r="D9" s="445">
        <f t="shared" si="0"/>
        <v>9.5439444276653589</v>
      </c>
      <c r="E9" s="29"/>
      <c r="F9" s="29"/>
      <c r="G9" s="29"/>
      <c r="H9" s="29"/>
    </row>
    <row r="10" spans="1:8">
      <c r="A10" s="30" t="s">
        <v>38</v>
      </c>
      <c r="B10" s="31">
        <v>30.1</v>
      </c>
      <c r="C10" s="32">
        <v>351</v>
      </c>
      <c r="D10" s="446">
        <f t="shared" si="0"/>
        <v>11.661129568106311</v>
      </c>
      <c r="E10" s="195"/>
      <c r="F10" s="233"/>
      <c r="G10" s="233"/>
      <c r="H10" s="233"/>
    </row>
    <row r="11" spans="1:8">
      <c r="A11" s="33" t="s">
        <v>39</v>
      </c>
      <c r="B11" s="34">
        <v>29.72</v>
      </c>
      <c r="C11" s="35">
        <v>344</v>
      </c>
      <c r="D11" s="446">
        <f t="shared" si="0"/>
        <v>11.574697173620459</v>
      </c>
      <c r="E11" s="29"/>
      <c r="F11" s="29"/>
      <c r="G11" s="29"/>
      <c r="H11" s="29"/>
    </row>
    <row r="12" spans="1:8">
      <c r="A12" s="30" t="s">
        <v>40</v>
      </c>
      <c r="B12" s="31">
        <v>17.34</v>
      </c>
      <c r="C12" s="35">
        <v>144</v>
      </c>
      <c r="D12" s="446">
        <f t="shared" si="0"/>
        <v>8.3044982698961931</v>
      </c>
      <c r="E12" s="10"/>
      <c r="F12" s="10"/>
      <c r="G12" s="10"/>
      <c r="H12" s="10"/>
    </row>
    <row r="13" spans="1:8">
      <c r="A13" s="30" t="s">
        <v>41</v>
      </c>
      <c r="B13" s="31">
        <v>50.03</v>
      </c>
      <c r="C13" s="35">
        <v>436</v>
      </c>
      <c r="D13" s="446">
        <f t="shared" si="0"/>
        <v>8.7147711373176087</v>
      </c>
      <c r="E13" s="10"/>
      <c r="F13" s="10"/>
      <c r="G13" s="10"/>
      <c r="H13" s="10"/>
    </row>
    <row r="14" spans="1:8">
      <c r="A14" s="30" t="s">
        <v>42</v>
      </c>
      <c r="B14" s="31">
        <v>3.7</v>
      </c>
      <c r="C14" s="35">
        <v>41</v>
      </c>
      <c r="D14" s="446">
        <f t="shared" si="0"/>
        <v>11.081081081081081</v>
      </c>
      <c r="E14" s="10"/>
      <c r="F14" s="10"/>
      <c r="G14" s="10"/>
      <c r="H14" s="10"/>
    </row>
    <row r="15" spans="1:8">
      <c r="A15" s="30" t="s">
        <v>43</v>
      </c>
      <c r="B15" s="31">
        <v>21.33</v>
      </c>
      <c r="C15" s="35">
        <v>207</v>
      </c>
      <c r="D15" s="446">
        <f t="shared" si="0"/>
        <v>9.7046413502109719</v>
      </c>
      <c r="E15" s="10"/>
      <c r="F15" s="10"/>
      <c r="G15" s="10"/>
      <c r="H15" s="10"/>
    </row>
    <row r="16" spans="1:8">
      <c r="A16" s="30" t="s">
        <v>44</v>
      </c>
      <c r="B16" s="31">
        <v>10.82</v>
      </c>
      <c r="C16" s="35">
        <v>94</v>
      </c>
      <c r="D16" s="446">
        <f t="shared" si="0"/>
        <v>8.687615526802217</v>
      </c>
      <c r="E16" s="10"/>
      <c r="F16" s="10"/>
      <c r="G16" s="10"/>
      <c r="H16" s="10"/>
    </row>
    <row r="17" spans="1:8">
      <c r="A17" s="30" t="s">
        <v>45</v>
      </c>
      <c r="B17" s="31">
        <v>24.22</v>
      </c>
      <c r="C17" s="35">
        <v>256</v>
      </c>
      <c r="D17" s="446">
        <f t="shared" si="0"/>
        <v>10.569777043765484</v>
      </c>
      <c r="E17" s="10"/>
      <c r="F17" s="10"/>
      <c r="G17" s="10"/>
      <c r="H17" s="10"/>
    </row>
    <row r="18" spans="1:8">
      <c r="A18" s="30" t="s">
        <v>46</v>
      </c>
      <c r="B18" s="31">
        <v>7.93</v>
      </c>
      <c r="C18" s="35">
        <v>55</v>
      </c>
      <c r="D18" s="446">
        <f t="shared" si="0"/>
        <v>6.9356872635561162</v>
      </c>
      <c r="E18" s="10"/>
      <c r="F18" s="10"/>
      <c r="G18" s="10"/>
      <c r="H18" s="10"/>
    </row>
    <row r="19" spans="1:8">
      <c r="A19" s="30" t="s">
        <v>47</v>
      </c>
      <c r="B19" s="31">
        <v>14.6</v>
      </c>
      <c r="C19" s="35">
        <v>129</v>
      </c>
      <c r="D19" s="446">
        <f t="shared" si="0"/>
        <v>8.8356164383561637</v>
      </c>
      <c r="E19" s="10"/>
      <c r="F19" s="10"/>
      <c r="G19" s="10"/>
      <c r="H19" s="10"/>
    </row>
    <row r="20" spans="1:8">
      <c r="A20" s="30" t="s">
        <v>48</v>
      </c>
      <c r="B20" s="31">
        <v>21</v>
      </c>
      <c r="C20" s="35">
        <v>209</v>
      </c>
      <c r="D20" s="446">
        <f t="shared" si="0"/>
        <v>9.9523809523809526</v>
      </c>
      <c r="E20" s="10"/>
      <c r="F20" s="10"/>
      <c r="G20" s="10"/>
      <c r="H20" s="10"/>
    </row>
    <row r="21" spans="1:8">
      <c r="A21" s="30" t="s">
        <v>49</v>
      </c>
      <c r="B21" s="31">
        <v>10.06</v>
      </c>
      <c r="C21" s="35">
        <v>86</v>
      </c>
      <c r="D21" s="446">
        <f t="shared" si="0"/>
        <v>8.5487077534791247</v>
      </c>
      <c r="E21" s="10"/>
      <c r="F21" s="10"/>
      <c r="G21" s="10"/>
      <c r="H21" s="10"/>
    </row>
    <row r="22" spans="1:8">
      <c r="A22" s="22" t="s">
        <v>5</v>
      </c>
      <c r="B22" s="36">
        <v>231.52999999999997</v>
      </c>
      <c r="C22" s="23">
        <f>SUM(C23,C27,C33,C34)</f>
        <v>1894</v>
      </c>
      <c r="D22" s="446">
        <f t="shared" si="0"/>
        <v>8.1803653954131228</v>
      </c>
      <c r="E22" s="31">
        <v>11.643000000000001</v>
      </c>
      <c r="F22" s="31">
        <v>8.5429999999999993</v>
      </c>
      <c r="G22" s="31">
        <v>12.925000000000001</v>
      </c>
      <c r="H22" s="123">
        <v>9.2370000000000001</v>
      </c>
    </row>
    <row r="23" spans="1:8">
      <c r="A23" s="17" t="s">
        <v>50</v>
      </c>
      <c r="B23" s="37">
        <v>76.010000000000005</v>
      </c>
      <c r="C23" s="17">
        <f>C24+C25+C26</f>
        <v>397</v>
      </c>
      <c r="D23" s="445">
        <f t="shared" si="0"/>
        <v>5.2229969740823572</v>
      </c>
      <c r="E23" s="38"/>
      <c r="F23" s="38"/>
      <c r="G23" s="38"/>
      <c r="H23" s="38"/>
    </row>
    <row r="24" spans="1:8">
      <c r="A24" s="33" t="s">
        <v>37</v>
      </c>
      <c r="B24" s="34">
        <v>18.18</v>
      </c>
      <c r="C24" s="5">
        <v>105</v>
      </c>
      <c r="D24" s="445">
        <f t="shared" si="0"/>
        <v>5.775577557755776</v>
      </c>
      <c r="E24" s="29"/>
      <c r="F24" s="29"/>
      <c r="G24" s="29"/>
      <c r="H24" s="29"/>
    </row>
    <row r="25" spans="1:8">
      <c r="A25" s="33" t="s">
        <v>38</v>
      </c>
      <c r="B25" s="34">
        <v>27.71</v>
      </c>
      <c r="C25" s="5">
        <v>139</v>
      </c>
      <c r="D25" s="446">
        <f t="shared" si="0"/>
        <v>5.0162396246842293</v>
      </c>
      <c r="E25" s="29"/>
      <c r="F25" s="29"/>
      <c r="G25" s="29"/>
      <c r="H25" s="29"/>
    </row>
    <row r="26" spans="1:8">
      <c r="A26" s="33" t="s">
        <v>43</v>
      </c>
      <c r="B26" s="34">
        <v>30.12</v>
      </c>
      <c r="C26" s="5">
        <v>153</v>
      </c>
      <c r="D26" s="446">
        <f t="shared" si="0"/>
        <v>5.0796812749003983</v>
      </c>
      <c r="E26" s="29"/>
      <c r="F26" s="29"/>
      <c r="G26" s="29"/>
      <c r="H26" s="29"/>
    </row>
    <row r="27" spans="1:8">
      <c r="A27" s="24" t="s">
        <v>51</v>
      </c>
      <c r="B27" s="39">
        <v>71.92</v>
      </c>
      <c r="C27" s="24">
        <f>C28+C29+C30+C31+C32</f>
        <v>676</v>
      </c>
      <c r="D27" s="446">
        <f t="shared" si="0"/>
        <v>9.3993325917686317</v>
      </c>
      <c r="E27" s="10"/>
      <c r="F27" s="10"/>
      <c r="G27" s="10"/>
      <c r="H27" s="10"/>
    </row>
    <row r="28" spans="1:8">
      <c r="A28" s="33" t="s">
        <v>37</v>
      </c>
      <c r="B28" s="34">
        <v>14.32</v>
      </c>
      <c r="C28" s="5">
        <v>138</v>
      </c>
      <c r="D28" s="445">
        <f t="shared" si="0"/>
        <v>9.6368715083798886</v>
      </c>
      <c r="E28" s="29"/>
      <c r="F28" s="5"/>
      <c r="G28" s="29"/>
      <c r="H28" s="29"/>
    </row>
    <row r="29" spans="1:8">
      <c r="A29" s="30" t="s">
        <v>38</v>
      </c>
      <c r="B29" s="31">
        <v>14.34</v>
      </c>
      <c r="C29" s="5">
        <v>115</v>
      </c>
      <c r="D29" s="446">
        <f>C29/B29</f>
        <v>8.0195258019525806</v>
      </c>
      <c r="E29" s="10"/>
      <c r="F29" s="5"/>
      <c r="G29" s="10"/>
      <c r="H29" s="10"/>
    </row>
    <row r="30" spans="1:8">
      <c r="A30" s="40" t="s">
        <v>39</v>
      </c>
      <c r="B30" s="31">
        <v>10.92</v>
      </c>
      <c r="C30" s="5">
        <v>105</v>
      </c>
      <c r="D30" s="446">
        <f t="shared" si="0"/>
        <v>9.615384615384615</v>
      </c>
      <c r="E30" s="10"/>
      <c r="F30" s="5"/>
      <c r="G30" s="10"/>
      <c r="H30" s="10"/>
    </row>
    <row r="31" spans="1:8">
      <c r="A31" s="40" t="s">
        <v>41</v>
      </c>
      <c r="B31" s="31">
        <v>9.43</v>
      </c>
      <c r="C31" s="5">
        <v>88</v>
      </c>
      <c r="D31" s="446">
        <f t="shared" si="0"/>
        <v>9.3319194061505844</v>
      </c>
      <c r="E31" s="10"/>
      <c r="F31" s="5"/>
      <c r="G31" s="10"/>
      <c r="H31" s="10"/>
    </row>
    <row r="32" spans="1:8">
      <c r="A32" s="40" t="s">
        <v>43</v>
      </c>
      <c r="B32" s="31">
        <v>22.91</v>
      </c>
      <c r="C32" s="5">
        <v>230</v>
      </c>
      <c r="D32" s="446">
        <f t="shared" si="0"/>
        <v>10.039284155390659</v>
      </c>
      <c r="E32" s="10"/>
      <c r="F32" s="5"/>
      <c r="G32" s="10"/>
      <c r="H32" s="10"/>
    </row>
    <row r="33" spans="1:8">
      <c r="A33" s="24" t="s">
        <v>57</v>
      </c>
      <c r="B33" s="39">
        <v>10.44</v>
      </c>
      <c r="C33" s="24">
        <v>86</v>
      </c>
      <c r="D33" s="446">
        <f t="shared" si="0"/>
        <v>8.2375478927203076</v>
      </c>
      <c r="E33" s="10"/>
      <c r="F33" s="10"/>
      <c r="G33" s="10"/>
      <c r="H33" s="10"/>
    </row>
    <row r="34" spans="1:8">
      <c r="A34" s="24" t="s">
        <v>193</v>
      </c>
      <c r="B34" s="39">
        <v>81.42</v>
      </c>
      <c r="C34" s="24">
        <v>735</v>
      </c>
      <c r="D34" s="445">
        <f t="shared" si="0"/>
        <v>9.0272660280029466</v>
      </c>
      <c r="E34" s="10"/>
      <c r="F34" s="10"/>
      <c r="G34" s="10"/>
      <c r="H34" s="10"/>
    </row>
    <row r="35" spans="1:8">
      <c r="A35" s="506" t="s">
        <v>313</v>
      </c>
      <c r="B35" s="506"/>
      <c r="C35" s="506"/>
      <c r="D35" s="506"/>
      <c r="E35" s="506"/>
      <c r="F35" s="506"/>
      <c r="G35" s="506"/>
      <c r="H35" s="506"/>
    </row>
    <row r="36" spans="1:8" s="294" customFormat="1">
      <c r="A36" s="507"/>
      <c r="B36" s="507"/>
      <c r="C36" s="507"/>
      <c r="D36" s="250"/>
    </row>
    <row r="37" spans="1:8">
      <c r="A37" s="342" t="s">
        <v>19</v>
      </c>
      <c r="B37" s="342"/>
      <c r="C37" s="342"/>
      <c r="D37" s="342"/>
      <c r="E37" s="342"/>
      <c r="F37" s="342"/>
      <c r="G37" s="342"/>
      <c r="H37" s="342"/>
    </row>
    <row r="38" spans="1:8">
      <c r="A38" s="335" t="s">
        <v>58</v>
      </c>
      <c r="B38" s="335"/>
      <c r="C38" s="335"/>
      <c r="D38" s="335"/>
      <c r="E38" s="335"/>
      <c r="F38" s="335"/>
      <c r="G38" s="335"/>
      <c r="H38" s="335"/>
    </row>
    <row r="39" spans="1:8">
      <c r="A39" s="335" t="s">
        <v>59</v>
      </c>
      <c r="B39" s="335"/>
      <c r="C39" s="335"/>
      <c r="D39" s="335"/>
      <c r="E39" s="335"/>
      <c r="F39" s="335"/>
      <c r="G39" s="335"/>
      <c r="H39" s="335"/>
    </row>
    <row r="41" spans="1:8">
      <c r="A41" s="354" t="s">
        <v>231</v>
      </c>
      <c r="B41" s="354"/>
      <c r="C41" s="354"/>
      <c r="D41" s="354"/>
      <c r="E41" s="354"/>
      <c r="F41" s="354"/>
      <c r="G41" s="354"/>
      <c r="H41" s="354"/>
    </row>
    <row r="42" spans="1:8" ht="30" customHeight="1">
      <c r="A42" s="349" t="s">
        <v>263</v>
      </c>
      <c r="B42" s="350"/>
      <c r="C42" s="350"/>
      <c r="D42" s="350"/>
      <c r="E42" s="350"/>
      <c r="F42" s="350"/>
      <c r="G42" s="350"/>
      <c r="H42" s="350"/>
    </row>
    <row r="43" spans="1:8">
      <c r="A43" s="32" t="s">
        <v>280</v>
      </c>
      <c r="B43" s="32"/>
      <c r="C43" s="32"/>
      <c r="D43" s="32"/>
      <c r="E43" s="32"/>
      <c r="F43" s="32"/>
      <c r="G43" s="32"/>
      <c r="H43" s="32"/>
    </row>
  </sheetData>
  <mergeCells count="12">
    <mergeCell ref="A41:H41"/>
    <mergeCell ref="A42:H42"/>
    <mergeCell ref="B4:D4"/>
    <mergeCell ref="A38:H38"/>
    <mergeCell ref="A39:H39"/>
    <mergeCell ref="A35:H35"/>
    <mergeCell ref="A1:H1"/>
    <mergeCell ref="A2:H2"/>
    <mergeCell ref="B5:D5"/>
    <mergeCell ref="E5:H5"/>
    <mergeCell ref="A37:H37"/>
    <mergeCell ref="A3:H3"/>
  </mergeCells>
  <pageMargins left="0.7" right="0.7" top="0.78740157499999996" bottom="0.78740157499999996" header="0.3" footer="0.3"/>
  <pageSetup paperSize="9" scale="8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79998168889431442"/>
  </sheetPr>
  <dimension ref="A1:H20"/>
  <sheetViews>
    <sheetView zoomScaleNormal="100" workbookViewId="0">
      <selection activeCell="A40" sqref="A40"/>
    </sheetView>
  </sheetViews>
  <sheetFormatPr baseColWidth="10" defaultRowHeight="15"/>
  <cols>
    <col min="1" max="1" width="30.7109375" customWidth="1"/>
    <col min="2" max="3" width="25.5703125" customWidth="1"/>
    <col min="6" max="6" width="12" bestFit="1" customWidth="1"/>
    <col min="8" max="8" width="12" bestFit="1" customWidth="1"/>
  </cols>
  <sheetData>
    <row r="1" spans="1:8" ht="15.75">
      <c r="A1" s="337" t="s">
        <v>60</v>
      </c>
      <c r="B1" s="337"/>
      <c r="C1" s="337"/>
    </row>
    <row r="2" spans="1:8">
      <c r="A2" s="342" t="s">
        <v>260</v>
      </c>
      <c r="B2" s="342"/>
      <c r="C2" s="342"/>
    </row>
    <row r="3" spans="1:8">
      <c r="A3" s="341" t="s">
        <v>61</v>
      </c>
      <c r="B3" s="341"/>
      <c r="C3" s="341"/>
    </row>
    <row r="4" spans="1:8">
      <c r="A4" s="13"/>
      <c r="B4" s="359" t="s">
        <v>62</v>
      </c>
      <c r="C4" s="359"/>
    </row>
    <row r="5" spans="1:8">
      <c r="A5" s="13"/>
      <c r="B5" s="41" t="s">
        <v>258</v>
      </c>
      <c r="C5" s="42" t="s">
        <v>63</v>
      </c>
    </row>
    <row r="6" spans="1:8">
      <c r="A6" s="127" t="s">
        <v>36</v>
      </c>
      <c r="B6" s="447">
        <v>56.000000000000007</v>
      </c>
      <c r="C6" s="140">
        <v>40.4</v>
      </c>
      <c r="E6" s="214"/>
      <c r="H6" s="216"/>
    </row>
    <row r="7" spans="1:8">
      <c r="A7" s="1" t="s">
        <v>64</v>
      </c>
      <c r="B7" s="442">
        <v>55.913978494623649</v>
      </c>
      <c r="C7" s="36">
        <v>37</v>
      </c>
      <c r="F7" s="235"/>
      <c r="G7" s="183"/>
    </row>
    <row r="8" spans="1:8">
      <c r="A8" s="43" t="s">
        <v>50</v>
      </c>
      <c r="B8" s="448">
        <v>87.5</v>
      </c>
      <c r="C8" s="44"/>
      <c r="F8" s="235"/>
      <c r="G8" s="183"/>
    </row>
    <row r="9" spans="1:8">
      <c r="A9" s="30" t="s">
        <v>51</v>
      </c>
      <c r="B9" s="449">
        <v>41.463414634146339</v>
      </c>
      <c r="C9" s="45"/>
      <c r="F9" s="183"/>
      <c r="G9" s="183"/>
    </row>
    <row r="10" spans="1:8">
      <c r="A10" s="30" t="s">
        <v>52</v>
      </c>
      <c r="B10" s="449">
        <v>30</v>
      </c>
      <c r="C10" s="45"/>
      <c r="F10" s="183"/>
      <c r="G10" s="183"/>
    </row>
    <row r="11" spans="1:8">
      <c r="A11" s="506" t="s">
        <v>313</v>
      </c>
      <c r="B11" s="506"/>
      <c r="C11" s="506"/>
      <c r="D11" s="508"/>
      <c r="E11" s="508"/>
      <c r="F11" s="508"/>
      <c r="G11" s="508"/>
      <c r="H11" s="508"/>
    </row>
    <row r="12" spans="1:8" s="294" customFormat="1">
      <c r="A12" s="507"/>
      <c r="B12" s="507"/>
      <c r="C12" s="507"/>
      <c r="D12" s="507"/>
      <c r="E12" s="507"/>
      <c r="F12" s="507"/>
      <c r="G12" s="507"/>
      <c r="H12" s="507"/>
    </row>
    <row r="13" spans="1:8">
      <c r="A13" s="12" t="s">
        <v>19</v>
      </c>
      <c r="B13" s="13"/>
      <c r="C13" s="13"/>
    </row>
    <row r="14" spans="1:8" ht="24.95" customHeight="1">
      <c r="A14" s="360" t="s">
        <v>65</v>
      </c>
      <c r="B14" s="360"/>
      <c r="C14" s="360"/>
    </row>
    <row r="20" spans="8:8">
      <c r="H20" s="190"/>
    </row>
  </sheetData>
  <mergeCells count="6">
    <mergeCell ref="A1:C1"/>
    <mergeCell ref="A2:C2"/>
    <mergeCell ref="B4:C4"/>
    <mergeCell ref="A14:C14"/>
    <mergeCell ref="A3:C3"/>
    <mergeCell ref="A11:C11"/>
  </mergeCells>
  <pageMargins left="0.7" right="0.7" top="0.78740157499999996" bottom="0.78740157499999996"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79998168889431442"/>
  </sheetPr>
  <dimension ref="A1:H21"/>
  <sheetViews>
    <sheetView zoomScaleNormal="100" workbookViewId="0">
      <selection activeCell="A51" sqref="A51"/>
    </sheetView>
  </sheetViews>
  <sheetFormatPr baseColWidth="10" defaultRowHeight="15"/>
  <cols>
    <col min="5" max="5" width="7.28515625" customWidth="1"/>
    <col min="7" max="7" width="14.140625" style="256" customWidth="1"/>
    <col min="8" max="8" width="14.140625" bestFit="1" customWidth="1"/>
  </cols>
  <sheetData>
    <row r="1" spans="1:8" ht="41.45" customHeight="1">
      <c r="A1" s="338" t="s">
        <v>254</v>
      </c>
      <c r="B1" s="335"/>
      <c r="C1" s="335"/>
      <c r="D1" s="335"/>
      <c r="E1" s="335"/>
      <c r="F1" s="335"/>
      <c r="G1" s="335"/>
      <c r="H1" s="335"/>
    </row>
    <row r="2" spans="1:8">
      <c r="A2" s="339" t="s">
        <v>189</v>
      </c>
      <c r="B2" s="339"/>
      <c r="C2" s="339"/>
      <c r="D2" s="339"/>
      <c r="E2" s="339"/>
      <c r="F2" s="339"/>
      <c r="G2" s="339"/>
      <c r="H2" s="339"/>
    </row>
    <row r="3" spans="1:8">
      <c r="A3" s="341" t="s">
        <v>66</v>
      </c>
      <c r="B3" s="341"/>
      <c r="C3" s="341"/>
      <c r="D3" s="341"/>
      <c r="E3" s="341"/>
      <c r="F3" s="341"/>
      <c r="G3" s="341"/>
      <c r="H3" s="341"/>
    </row>
    <row r="4" spans="1:8">
      <c r="A4" s="1"/>
      <c r="B4" s="7" t="s">
        <v>67</v>
      </c>
      <c r="C4" s="7" t="s">
        <v>32</v>
      </c>
      <c r="D4" s="7" t="s">
        <v>33</v>
      </c>
      <c r="E4" s="7" t="s">
        <v>34</v>
      </c>
      <c r="F4" s="7" t="s">
        <v>35</v>
      </c>
      <c r="G4" s="7" t="s">
        <v>265</v>
      </c>
      <c r="H4" s="7" t="s">
        <v>68</v>
      </c>
    </row>
    <row r="5" spans="1:8">
      <c r="A5" s="46">
        <v>2013</v>
      </c>
      <c r="B5" s="450">
        <v>2</v>
      </c>
      <c r="C5" s="277" t="s">
        <v>69</v>
      </c>
      <c r="D5" s="202">
        <v>1.1000000000000001</v>
      </c>
      <c r="E5" s="202">
        <v>1.3</v>
      </c>
      <c r="F5" s="202">
        <v>2.5</v>
      </c>
      <c r="G5" s="202">
        <v>1.6</v>
      </c>
      <c r="H5" s="298" t="s">
        <v>69</v>
      </c>
    </row>
    <row r="6" spans="1:8">
      <c r="A6" s="312">
        <v>2014</v>
      </c>
      <c r="B6" s="451">
        <v>2</v>
      </c>
      <c r="C6" s="309" t="s">
        <v>69</v>
      </c>
      <c r="D6" s="310">
        <v>1.1000000000000001</v>
      </c>
      <c r="E6" s="310">
        <v>1.3</v>
      </c>
      <c r="F6" s="310">
        <v>2.5</v>
      </c>
      <c r="G6" s="310">
        <v>1.6</v>
      </c>
      <c r="H6" s="311" t="s">
        <v>69</v>
      </c>
    </row>
    <row r="7" spans="1:8">
      <c r="A7" s="323">
        <v>2015</v>
      </c>
      <c r="B7" s="452">
        <v>2</v>
      </c>
      <c r="C7" s="276" t="s">
        <v>69</v>
      </c>
      <c r="D7" s="234">
        <v>1.1000000000000001</v>
      </c>
      <c r="E7" s="192">
        <v>1.3</v>
      </c>
      <c r="F7" s="234">
        <v>2.6</v>
      </c>
      <c r="G7" s="234">
        <v>1.6</v>
      </c>
      <c r="H7" s="265" t="s">
        <v>69</v>
      </c>
    </row>
    <row r="8" spans="1:8">
      <c r="A8" s="323">
        <v>2016</v>
      </c>
      <c r="B8" s="453">
        <v>2</v>
      </c>
      <c r="C8" s="276" t="s">
        <v>69</v>
      </c>
      <c r="D8" s="265">
        <v>1.1000000000000001</v>
      </c>
      <c r="E8" s="276">
        <v>1.3</v>
      </c>
      <c r="F8" s="276">
        <v>2.6</v>
      </c>
      <c r="G8" s="297">
        <v>1.4</v>
      </c>
      <c r="H8" s="276" t="s">
        <v>69</v>
      </c>
    </row>
    <row r="9" spans="1:8" s="185" customFormat="1">
      <c r="A9" s="323">
        <v>2017</v>
      </c>
      <c r="B9" s="453">
        <v>2</v>
      </c>
      <c r="C9" s="276" t="s">
        <v>69</v>
      </c>
      <c r="D9" s="265">
        <v>1.1000000000000001</v>
      </c>
      <c r="E9" s="276">
        <v>1.3</v>
      </c>
      <c r="F9" s="276">
        <v>2.6</v>
      </c>
      <c r="G9" s="276">
        <v>1.6</v>
      </c>
      <c r="H9" s="265">
        <v>1.6</v>
      </c>
    </row>
    <row r="10" spans="1:8" s="215" customFormat="1">
      <c r="A10" s="324">
        <v>2018</v>
      </c>
      <c r="B10" s="453">
        <v>2</v>
      </c>
      <c r="C10" s="278" t="s">
        <v>69</v>
      </c>
      <c r="D10" s="234">
        <v>1.1000000000000001</v>
      </c>
      <c r="E10" s="276">
        <v>1.3</v>
      </c>
      <c r="F10" s="276">
        <v>2.6</v>
      </c>
      <c r="G10" s="276">
        <v>1.6</v>
      </c>
      <c r="H10" s="265">
        <v>1.6</v>
      </c>
    </row>
    <row r="11" spans="1:8" s="223" customFormat="1">
      <c r="A11" s="325">
        <v>2019</v>
      </c>
      <c r="B11" s="454">
        <v>2</v>
      </c>
      <c r="C11" s="313" t="s">
        <v>69</v>
      </c>
      <c r="D11" s="314">
        <v>1.1000000000000001</v>
      </c>
      <c r="E11" s="309">
        <v>1.3</v>
      </c>
      <c r="F11" s="313">
        <v>2.6</v>
      </c>
      <c r="G11" s="313">
        <v>1.6</v>
      </c>
      <c r="H11" s="313" t="s">
        <v>69</v>
      </c>
    </row>
    <row r="12" spans="1:8" s="256" customFormat="1">
      <c r="A12" s="324">
        <v>2020</v>
      </c>
      <c r="B12" s="453">
        <v>2</v>
      </c>
      <c r="C12" s="278" t="s">
        <v>69</v>
      </c>
      <c r="D12" s="265" t="s">
        <v>69</v>
      </c>
      <c r="E12" s="276" t="s">
        <v>69</v>
      </c>
      <c r="F12" s="278" t="s">
        <v>69</v>
      </c>
      <c r="G12" s="278" t="s">
        <v>69</v>
      </c>
      <c r="H12" s="278" t="s">
        <v>69</v>
      </c>
    </row>
    <row r="13" spans="1:8">
      <c r="A13" s="506" t="s">
        <v>313</v>
      </c>
      <c r="B13" s="506"/>
      <c r="C13" s="506"/>
      <c r="D13" s="506"/>
      <c r="E13" s="506"/>
      <c r="F13" s="506"/>
      <c r="G13" s="506"/>
      <c r="H13" s="506"/>
    </row>
    <row r="14" spans="1:8" s="294" customFormat="1">
      <c r="A14" s="507"/>
      <c r="B14" s="507"/>
      <c r="C14" s="507"/>
      <c r="D14" s="507"/>
      <c r="E14" s="507"/>
      <c r="F14" s="507"/>
      <c r="G14" s="507"/>
      <c r="H14" s="47"/>
    </row>
    <row r="15" spans="1:8" s="215" customFormat="1">
      <c r="A15" s="342" t="s">
        <v>19</v>
      </c>
      <c r="B15" s="342"/>
      <c r="C15" s="342"/>
      <c r="D15" s="342"/>
      <c r="E15" s="342"/>
      <c r="F15" s="342"/>
      <c r="G15" s="342"/>
      <c r="H15" s="342"/>
    </row>
    <row r="16" spans="1:8" s="32" customFormat="1" ht="28.5" customHeight="1">
      <c r="A16" s="345" t="s">
        <v>277</v>
      </c>
      <c r="B16" s="336"/>
      <c r="C16" s="336"/>
      <c r="D16" s="336"/>
      <c r="E16" s="336"/>
      <c r="F16" s="336"/>
      <c r="G16" s="336"/>
      <c r="H16" s="336"/>
    </row>
    <row r="17" spans="1:8" s="32" customFormat="1" ht="15" customHeight="1">
      <c r="A17" s="345" t="s">
        <v>268</v>
      </c>
      <c r="B17" s="345"/>
      <c r="C17" s="345"/>
      <c r="D17" s="345"/>
      <c r="E17" s="345"/>
      <c r="F17" s="345"/>
      <c r="G17" s="345"/>
      <c r="H17" s="345"/>
    </row>
    <row r="18" spans="1:8" s="32" customFormat="1" ht="15" customHeight="1">
      <c r="A18" s="345" t="s">
        <v>278</v>
      </c>
      <c r="B18" s="345"/>
      <c r="C18" s="345"/>
      <c r="D18" s="345"/>
      <c r="E18" s="345"/>
      <c r="F18" s="345"/>
      <c r="G18" s="345"/>
      <c r="H18" s="345"/>
    </row>
    <row r="19" spans="1:8" s="32" customFormat="1">
      <c r="E19" s="90"/>
      <c r="F19" s="90"/>
      <c r="G19" s="90"/>
      <c r="H19" s="90"/>
    </row>
    <row r="20" spans="1:8" s="32" customFormat="1">
      <c r="A20" s="354" t="s">
        <v>230</v>
      </c>
      <c r="B20" s="354"/>
      <c r="C20" s="354"/>
      <c r="D20" s="354"/>
      <c r="E20" s="354"/>
      <c r="F20" s="354"/>
      <c r="G20" s="354"/>
      <c r="H20" s="354"/>
    </row>
    <row r="21" spans="1:8" s="32" customFormat="1" ht="13.9" customHeight="1">
      <c r="A21" s="349" t="s">
        <v>255</v>
      </c>
      <c r="B21" s="361"/>
      <c r="C21" s="361"/>
      <c r="D21" s="361"/>
      <c r="E21" s="361"/>
      <c r="F21" s="361"/>
      <c r="G21" s="361"/>
      <c r="H21" s="361"/>
    </row>
  </sheetData>
  <mergeCells count="10">
    <mergeCell ref="A21:H21"/>
    <mergeCell ref="A15:H15"/>
    <mergeCell ref="A2:H2"/>
    <mergeCell ref="A1:H1"/>
    <mergeCell ref="A3:H3"/>
    <mergeCell ref="A20:H20"/>
    <mergeCell ref="A16:H16"/>
    <mergeCell ref="A17:H17"/>
    <mergeCell ref="A18:H18"/>
    <mergeCell ref="A13:H13"/>
  </mergeCells>
  <pageMargins left="0.7" right="0.7" top="0.78740157499999996" bottom="0.78740157499999996" header="0.3" footer="0.3"/>
  <pageSetup paperSize="9" scale="9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79998168889431442"/>
    <pageSetUpPr fitToPage="1"/>
  </sheetPr>
  <dimension ref="A1:G22"/>
  <sheetViews>
    <sheetView zoomScaleNormal="100" workbookViewId="0">
      <selection activeCell="A52" sqref="A52"/>
    </sheetView>
  </sheetViews>
  <sheetFormatPr baseColWidth="10" defaultRowHeight="15"/>
  <cols>
    <col min="7" max="7" width="14.7109375" bestFit="1" customWidth="1"/>
  </cols>
  <sheetData>
    <row r="1" spans="1:7" ht="38.450000000000003" customHeight="1">
      <c r="A1" s="338" t="s">
        <v>70</v>
      </c>
      <c r="B1" s="338"/>
      <c r="C1" s="338"/>
      <c r="D1" s="338"/>
      <c r="E1" s="338"/>
      <c r="F1" s="338"/>
      <c r="G1" s="338"/>
    </row>
    <row r="2" spans="1:7">
      <c r="A2" s="339" t="s">
        <v>189</v>
      </c>
      <c r="B2" s="339"/>
      <c r="C2" s="339"/>
      <c r="D2" s="339"/>
      <c r="E2" s="339"/>
      <c r="F2" s="339"/>
      <c r="G2" s="339"/>
    </row>
    <row r="3" spans="1:7">
      <c r="A3" s="341" t="s">
        <v>71</v>
      </c>
      <c r="B3" s="341"/>
      <c r="C3" s="341"/>
      <c r="D3" s="341"/>
      <c r="E3" s="341"/>
      <c r="F3" s="341"/>
      <c r="G3" s="341"/>
    </row>
    <row r="4" spans="1:7">
      <c r="A4" s="1"/>
      <c r="B4" s="7" t="s">
        <v>67</v>
      </c>
      <c r="C4" s="7" t="s">
        <v>32</v>
      </c>
      <c r="D4" s="7" t="s">
        <v>33</v>
      </c>
      <c r="E4" s="7" t="s">
        <v>34</v>
      </c>
      <c r="F4" s="7" t="s">
        <v>35</v>
      </c>
      <c r="G4" s="7" t="s">
        <v>68</v>
      </c>
    </row>
    <row r="5" spans="1:7">
      <c r="A5" s="46">
        <v>2013</v>
      </c>
      <c r="B5" s="450">
        <v>97.2</v>
      </c>
      <c r="C5" s="277" t="s">
        <v>69</v>
      </c>
      <c r="D5" s="202">
        <v>9.6</v>
      </c>
      <c r="E5" s="277">
        <v>37.1</v>
      </c>
      <c r="F5" s="202">
        <v>100</v>
      </c>
      <c r="G5" s="202">
        <v>58.4</v>
      </c>
    </row>
    <row r="6" spans="1:7">
      <c r="A6" s="326">
        <v>2014</v>
      </c>
      <c r="B6" s="451">
        <v>100</v>
      </c>
      <c r="C6" s="317" t="s">
        <v>69</v>
      </c>
      <c r="D6" s="315">
        <v>9.5</v>
      </c>
      <c r="E6" s="317">
        <v>39.1</v>
      </c>
      <c r="F6" s="310">
        <v>100</v>
      </c>
      <c r="G6" s="317">
        <v>59.7</v>
      </c>
    </row>
    <row r="7" spans="1:7" s="13" customFormat="1">
      <c r="A7" s="323">
        <v>2015</v>
      </c>
      <c r="B7" s="452">
        <v>100</v>
      </c>
      <c r="C7" s="318" t="s">
        <v>69</v>
      </c>
      <c r="D7" s="234">
        <v>8.8000000000000007</v>
      </c>
      <c r="E7" s="318">
        <v>34.5</v>
      </c>
      <c r="F7" s="192">
        <v>100</v>
      </c>
      <c r="G7" s="318">
        <v>58.8</v>
      </c>
    </row>
    <row r="8" spans="1:7" s="121" customFormat="1">
      <c r="A8" s="323">
        <v>2016</v>
      </c>
      <c r="B8" s="452">
        <v>100</v>
      </c>
      <c r="C8" s="318" t="s">
        <v>69</v>
      </c>
      <c r="D8" s="234">
        <v>8.5</v>
      </c>
      <c r="E8" s="318">
        <v>35.9</v>
      </c>
      <c r="F8" s="316">
        <v>100</v>
      </c>
      <c r="G8" s="318" t="s">
        <v>69</v>
      </c>
    </row>
    <row r="9" spans="1:7" s="191" customFormat="1">
      <c r="A9" s="323">
        <v>2017</v>
      </c>
      <c r="B9" s="453">
        <v>100</v>
      </c>
      <c r="C9" s="318" t="s">
        <v>69</v>
      </c>
      <c r="D9" s="234">
        <v>8.1</v>
      </c>
      <c r="E9" s="318">
        <v>35.799999999999997</v>
      </c>
      <c r="F9" s="316">
        <v>100</v>
      </c>
      <c r="G9" s="318" t="s">
        <v>69</v>
      </c>
    </row>
    <row r="10" spans="1:7" s="215" customFormat="1">
      <c r="A10" s="324">
        <v>2018</v>
      </c>
      <c r="B10" s="453">
        <v>100</v>
      </c>
      <c r="C10" s="319" t="s">
        <v>69</v>
      </c>
      <c r="D10" s="319" t="s">
        <v>69</v>
      </c>
      <c r="E10" s="319" t="s">
        <v>69</v>
      </c>
      <c r="F10" s="319" t="s">
        <v>69</v>
      </c>
      <c r="G10" s="319" t="s">
        <v>69</v>
      </c>
    </row>
    <row r="11" spans="1:7" s="223" customFormat="1">
      <c r="A11" s="325">
        <v>2019</v>
      </c>
      <c r="B11" s="454">
        <v>100</v>
      </c>
      <c r="C11" s="320" t="s">
        <v>69</v>
      </c>
      <c r="D11" s="320" t="s">
        <v>69</v>
      </c>
      <c r="E11" s="320" t="s">
        <v>69</v>
      </c>
      <c r="F11" s="320" t="s">
        <v>69</v>
      </c>
      <c r="G11" s="320" t="s">
        <v>69</v>
      </c>
    </row>
    <row r="12" spans="1:7" s="256" customFormat="1">
      <c r="A12" s="324">
        <v>2020</v>
      </c>
      <c r="B12" s="453">
        <v>100</v>
      </c>
      <c r="C12" s="319" t="s">
        <v>69</v>
      </c>
      <c r="D12" s="319" t="s">
        <v>69</v>
      </c>
      <c r="E12" s="319" t="s">
        <v>69</v>
      </c>
      <c r="F12" s="319" t="s">
        <v>69</v>
      </c>
      <c r="G12" s="319" t="s">
        <v>69</v>
      </c>
    </row>
    <row r="13" spans="1:7">
      <c r="A13" s="506" t="s">
        <v>313</v>
      </c>
      <c r="B13" s="506"/>
      <c r="C13" s="506"/>
      <c r="D13" s="506"/>
      <c r="E13" s="506"/>
      <c r="F13" s="506"/>
      <c r="G13" s="506"/>
    </row>
    <row r="14" spans="1:7" s="294" customFormat="1">
      <c r="A14" s="507"/>
      <c r="B14" s="507"/>
      <c r="C14" s="507"/>
      <c r="D14" s="507"/>
      <c r="E14" s="507"/>
      <c r="F14" s="507"/>
      <c r="G14" s="327"/>
    </row>
    <row r="15" spans="1:7">
      <c r="A15" s="362" t="s">
        <v>19</v>
      </c>
      <c r="B15" s="363"/>
      <c r="C15" s="363"/>
      <c r="D15" s="363"/>
      <c r="E15" s="363"/>
      <c r="F15" s="363"/>
      <c r="G15" s="363"/>
    </row>
    <row r="16" spans="1:7" s="215" customFormat="1" ht="51.95" customHeight="1">
      <c r="A16" s="334" t="s">
        <v>72</v>
      </c>
      <c r="B16" s="334"/>
      <c r="C16" s="334"/>
      <c r="D16" s="334"/>
      <c r="E16" s="334"/>
      <c r="F16" s="334"/>
      <c r="G16" s="334"/>
    </row>
    <row r="17" spans="1:7" s="215" customFormat="1" ht="28.5" customHeight="1">
      <c r="A17" s="345" t="s">
        <v>256</v>
      </c>
      <c r="B17" s="364"/>
      <c r="C17" s="364"/>
      <c r="D17" s="364"/>
      <c r="E17" s="364"/>
      <c r="F17" s="364"/>
      <c r="G17" s="364"/>
    </row>
    <row r="18" spans="1:7" s="191" customFormat="1">
      <c r="A18" s="32"/>
      <c r="B18" s="32"/>
      <c r="C18" s="32"/>
      <c r="D18" s="32"/>
      <c r="E18" s="32"/>
      <c r="F18" s="32"/>
      <c r="G18" s="32"/>
    </row>
    <row r="19" spans="1:7">
      <c r="A19" s="354" t="s">
        <v>230</v>
      </c>
      <c r="B19" s="354"/>
      <c r="C19" s="354"/>
      <c r="D19" s="354"/>
      <c r="E19" s="354"/>
      <c r="F19" s="354"/>
      <c r="G19" s="32"/>
    </row>
    <row r="20" spans="1:7" ht="30" customHeight="1">
      <c r="A20" s="349" t="s">
        <v>255</v>
      </c>
      <c r="B20" s="350"/>
      <c r="C20" s="350"/>
      <c r="D20" s="350"/>
      <c r="E20" s="350"/>
      <c r="F20" s="350"/>
      <c r="G20" s="32"/>
    </row>
    <row r="22" spans="1:7" ht="15.75" customHeight="1"/>
  </sheetData>
  <mergeCells count="9">
    <mergeCell ref="A20:F20"/>
    <mergeCell ref="A1:G1"/>
    <mergeCell ref="A2:G2"/>
    <mergeCell ref="A15:G15"/>
    <mergeCell ref="A13:G13"/>
    <mergeCell ref="A19:F19"/>
    <mergeCell ref="A3:G3"/>
    <mergeCell ref="A16:G16"/>
    <mergeCell ref="A17:G17"/>
  </mergeCells>
  <pageMargins left="0.7" right="0.7" top="0.78740157499999996" bottom="0.78740157499999996" header="0.3" footer="0.3"/>
  <pageSetup paperSize="9" scale="92"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79998168889431442"/>
    <pageSetUpPr fitToPage="1"/>
  </sheetPr>
  <dimension ref="A1:F20"/>
  <sheetViews>
    <sheetView zoomScaleNormal="100" workbookViewId="0">
      <selection activeCell="A51" sqref="A51"/>
    </sheetView>
  </sheetViews>
  <sheetFormatPr baseColWidth="10" defaultColWidth="11.5703125" defaultRowHeight="15"/>
  <cols>
    <col min="1" max="16384" width="11.5703125" style="121"/>
  </cols>
  <sheetData>
    <row r="1" spans="1:6" ht="42.6" customHeight="1">
      <c r="A1" s="338" t="s">
        <v>202</v>
      </c>
      <c r="B1" s="335"/>
      <c r="C1" s="335"/>
      <c r="D1" s="335"/>
      <c r="E1" s="335"/>
      <c r="F1" s="335"/>
    </row>
    <row r="2" spans="1:6">
      <c r="A2" s="339" t="s">
        <v>189</v>
      </c>
      <c r="B2" s="339"/>
      <c r="C2" s="339"/>
      <c r="D2" s="339"/>
      <c r="E2" s="339"/>
      <c r="F2" s="339"/>
    </row>
    <row r="3" spans="1:6">
      <c r="A3" s="341" t="s">
        <v>73</v>
      </c>
      <c r="B3" s="340"/>
      <c r="C3" s="340"/>
      <c r="D3" s="340"/>
      <c r="E3" s="340"/>
      <c r="F3" s="340"/>
    </row>
    <row r="4" spans="1:6">
      <c r="A4" s="1" t="s">
        <v>179</v>
      </c>
      <c r="B4" s="7" t="s">
        <v>67</v>
      </c>
      <c r="C4" s="7" t="s">
        <v>32</v>
      </c>
      <c r="D4" s="7" t="s">
        <v>33</v>
      </c>
      <c r="E4" s="7" t="s">
        <v>34</v>
      </c>
      <c r="F4" s="7" t="s">
        <v>35</v>
      </c>
    </row>
    <row r="5" spans="1:6">
      <c r="A5" s="46">
        <v>2013</v>
      </c>
      <c r="B5" s="450">
        <v>85.8</v>
      </c>
      <c r="C5" s="277">
        <v>84.6</v>
      </c>
      <c r="D5" s="202">
        <v>74</v>
      </c>
      <c r="E5" s="277">
        <v>85</v>
      </c>
      <c r="F5" s="202">
        <v>72</v>
      </c>
    </row>
    <row r="6" spans="1:6">
      <c r="A6" s="312">
        <v>2014</v>
      </c>
      <c r="B6" s="451">
        <v>82.9</v>
      </c>
      <c r="C6" s="309">
        <v>84.3</v>
      </c>
      <c r="D6" s="310">
        <v>74.2</v>
      </c>
      <c r="E6" s="309">
        <v>85.1</v>
      </c>
      <c r="F6" s="310">
        <v>70.599999999999994</v>
      </c>
    </row>
    <row r="7" spans="1:6">
      <c r="A7" s="323">
        <v>2015</v>
      </c>
      <c r="B7" s="452">
        <v>80.8</v>
      </c>
      <c r="C7" s="318">
        <v>84.5</v>
      </c>
      <c r="D7" s="263">
        <v>75</v>
      </c>
      <c r="E7" s="318">
        <v>82.9</v>
      </c>
      <c r="F7" s="234">
        <v>68.599999999999994</v>
      </c>
    </row>
    <row r="8" spans="1:6">
      <c r="A8" s="323">
        <v>2016</v>
      </c>
      <c r="B8" s="452">
        <v>84.6</v>
      </c>
      <c r="C8" s="318">
        <v>83.7</v>
      </c>
      <c r="D8" s="318">
        <v>73.400000000000006</v>
      </c>
      <c r="E8" s="318">
        <v>79.5</v>
      </c>
      <c r="F8" s="318">
        <v>72.3</v>
      </c>
    </row>
    <row r="9" spans="1:6" s="191" customFormat="1">
      <c r="A9" s="323">
        <v>2017</v>
      </c>
      <c r="B9" s="453">
        <v>80.900000000000006</v>
      </c>
      <c r="C9" s="318">
        <v>83.1</v>
      </c>
      <c r="D9" s="318">
        <v>72.599999999999994</v>
      </c>
      <c r="E9" s="318">
        <v>81.099999999999994</v>
      </c>
      <c r="F9" s="321">
        <v>72</v>
      </c>
    </row>
    <row r="10" spans="1:6" s="215" customFormat="1">
      <c r="A10" s="324">
        <v>2018</v>
      </c>
      <c r="B10" s="453">
        <v>78.5</v>
      </c>
      <c r="C10" s="319">
        <v>83.4</v>
      </c>
      <c r="D10" s="319">
        <v>73.3</v>
      </c>
      <c r="E10" s="319">
        <v>80.099999999999994</v>
      </c>
      <c r="F10" s="322">
        <v>70</v>
      </c>
    </row>
    <row r="11" spans="1:6" s="223" customFormat="1">
      <c r="A11" s="325">
        <v>2019</v>
      </c>
      <c r="B11" s="455">
        <v>78.900000000000006</v>
      </c>
      <c r="C11" s="313">
        <v>83</v>
      </c>
      <c r="D11" s="320">
        <v>74.3</v>
      </c>
      <c r="E11" s="320">
        <v>80.8</v>
      </c>
      <c r="F11" s="313">
        <v>69.8</v>
      </c>
    </row>
    <row r="12" spans="1:6" s="256" customFormat="1">
      <c r="A12" s="324">
        <v>2020</v>
      </c>
      <c r="B12" s="453">
        <v>82.920792079207914</v>
      </c>
      <c r="C12" s="319" t="s">
        <v>69</v>
      </c>
      <c r="D12" s="319" t="s">
        <v>69</v>
      </c>
      <c r="E12" s="319" t="s">
        <v>69</v>
      </c>
      <c r="F12" s="322" t="s">
        <v>69</v>
      </c>
    </row>
    <row r="13" spans="1:6">
      <c r="A13" s="506" t="s">
        <v>313</v>
      </c>
      <c r="B13" s="506"/>
      <c r="C13" s="506"/>
      <c r="D13" s="506"/>
      <c r="E13" s="506"/>
      <c r="F13" s="506"/>
    </row>
    <row r="14" spans="1:6" s="294" customFormat="1">
      <c r="A14" s="507"/>
      <c r="B14" s="507"/>
      <c r="C14" s="507"/>
      <c r="D14" s="507"/>
      <c r="E14" s="507"/>
      <c r="F14" s="507"/>
    </row>
    <row r="15" spans="1:6">
      <c r="A15" s="339" t="s">
        <v>19</v>
      </c>
      <c r="B15" s="340"/>
      <c r="C15" s="340"/>
      <c r="D15" s="340"/>
      <c r="E15" s="340"/>
      <c r="F15" s="340"/>
    </row>
    <row r="16" spans="1:6" ht="53.25" customHeight="1">
      <c r="A16" s="365" t="s">
        <v>203</v>
      </c>
      <c r="B16" s="366"/>
      <c r="C16" s="366"/>
      <c r="D16" s="366"/>
      <c r="E16" s="366"/>
      <c r="F16" s="366"/>
    </row>
    <row r="17" spans="1:6" s="215" customFormat="1" ht="27" customHeight="1">
      <c r="A17" s="345" t="s">
        <v>269</v>
      </c>
      <c r="B17" s="346"/>
      <c r="C17" s="346"/>
      <c r="D17" s="346"/>
      <c r="E17" s="346"/>
      <c r="F17" s="346"/>
    </row>
    <row r="18" spans="1:6" s="191" customFormat="1">
      <c r="A18" s="32"/>
      <c r="B18" s="32"/>
      <c r="C18" s="32"/>
      <c r="D18" s="32"/>
      <c r="E18" s="32"/>
      <c r="F18" s="32"/>
    </row>
    <row r="19" spans="1:6">
      <c r="A19" s="354" t="s">
        <v>230</v>
      </c>
      <c r="B19" s="354"/>
      <c r="C19" s="354"/>
      <c r="D19" s="354"/>
      <c r="E19" s="354"/>
      <c r="F19" s="354"/>
    </row>
    <row r="20" spans="1:6" ht="30" customHeight="1">
      <c r="A20" s="361" t="s">
        <v>239</v>
      </c>
      <c r="B20" s="350"/>
      <c r="C20" s="350"/>
      <c r="D20" s="350"/>
      <c r="E20" s="350"/>
      <c r="F20" s="350"/>
    </row>
  </sheetData>
  <mergeCells count="9">
    <mergeCell ref="A1:F1"/>
    <mergeCell ref="A20:F20"/>
    <mergeCell ref="A19:F19"/>
    <mergeCell ref="A17:F17"/>
    <mergeCell ref="A2:F2"/>
    <mergeCell ref="A15:F15"/>
    <mergeCell ref="A16:F16"/>
    <mergeCell ref="A3:F3"/>
    <mergeCell ref="A13:F13"/>
  </mergeCells>
  <pageMargins left="0.7" right="0.7" top="0.78740157499999996" bottom="0.78740157499999996" header="0.3" footer="0.3"/>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27</vt:i4>
      </vt:variant>
      <vt:variant>
        <vt:lpstr>Benannte Bereiche</vt:lpstr>
      </vt:variant>
      <vt:variant>
        <vt:i4>22</vt:i4>
      </vt:variant>
    </vt:vector>
  </HeadingPairs>
  <TitlesOfParts>
    <vt:vector size="49" baseType="lpstr">
      <vt:lpstr>Titel</vt:lpstr>
      <vt:lpstr>Tab_10_1_1</vt:lpstr>
      <vt:lpstr>Tab_10_1_2</vt:lpstr>
      <vt:lpstr>Tab_10_1_3</vt:lpstr>
      <vt:lpstr>Tab_10_1_4</vt:lpstr>
      <vt:lpstr>Tab_10_1_5</vt:lpstr>
      <vt:lpstr>Tab_10_1_6</vt:lpstr>
      <vt:lpstr>Tab_10_1_6a</vt:lpstr>
      <vt:lpstr>Tab_10_1_6b</vt:lpstr>
      <vt:lpstr>Tab_10_1_7</vt:lpstr>
      <vt:lpstr>Tab_10_1_8</vt:lpstr>
      <vt:lpstr>Tab_10_1_9</vt:lpstr>
      <vt:lpstr>Tab_10_1_11</vt:lpstr>
      <vt:lpstr>Tab_10_2_1</vt:lpstr>
      <vt:lpstr>Tab_10_2_2</vt:lpstr>
      <vt:lpstr>Tab_10_2_3</vt:lpstr>
      <vt:lpstr>Tab_10_2_4</vt:lpstr>
      <vt:lpstr>Tab_10_2_5</vt:lpstr>
      <vt:lpstr>Tab_10_3_1</vt:lpstr>
      <vt:lpstr>Tab_10_3_2</vt:lpstr>
      <vt:lpstr>Tab_10_3_3</vt:lpstr>
      <vt:lpstr>Tab_10_3_4</vt:lpstr>
      <vt:lpstr>Tab_10_4_1</vt:lpstr>
      <vt:lpstr>Tab_10_4_2</vt:lpstr>
      <vt:lpstr>Tab_10_4_3</vt:lpstr>
      <vt:lpstr>Tab_10_4_4</vt:lpstr>
      <vt:lpstr>Tab_10_4_5</vt:lpstr>
      <vt:lpstr>Tab_10_1_2!Druckbereich</vt:lpstr>
      <vt:lpstr>Tab_10_1_3!Druckbereich</vt:lpstr>
      <vt:lpstr>Tab_10_1_4!Druckbereich</vt:lpstr>
      <vt:lpstr>Tab_10_1_5!Druckbereich</vt:lpstr>
      <vt:lpstr>Tab_10_1_6!Druckbereich</vt:lpstr>
      <vt:lpstr>Tab_10_1_6a!Druckbereich</vt:lpstr>
      <vt:lpstr>Tab_10_1_6b!Druckbereich</vt:lpstr>
      <vt:lpstr>Tab_10_1_7!Druckbereich</vt:lpstr>
      <vt:lpstr>Tab_10_1_8!Druckbereich</vt:lpstr>
      <vt:lpstr>Tab_10_2_1!Druckbereich</vt:lpstr>
      <vt:lpstr>Tab_10_2_2!Druckbereich</vt:lpstr>
      <vt:lpstr>Tab_10_2_3!Druckbereich</vt:lpstr>
      <vt:lpstr>Tab_10_2_4!Druckbereich</vt:lpstr>
      <vt:lpstr>Tab_10_3_1!Druckbereich</vt:lpstr>
      <vt:lpstr>Tab_10_3_2!Druckbereich</vt:lpstr>
      <vt:lpstr>Tab_10_3_3!Druckbereich</vt:lpstr>
      <vt:lpstr>Tab_10_3_4!Druckbereich</vt:lpstr>
      <vt:lpstr>Tab_10_4_1!Druckbereich</vt:lpstr>
      <vt:lpstr>Tab_10_4_2!Druckbereich</vt:lpstr>
      <vt:lpstr>Tab_10_4_3!Druckbereich</vt:lpstr>
      <vt:lpstr>Tab_10_4_4!Druckbereich</vt:lpstr>
      <vt:lpstr>Tab_10_4_5!Druckbereich</vt:lpstr>
    </vt:vector>
  </TitlesOfParts>
  <Company>Landesverwaltung Liechtenstein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Frick Franziska</dc:creator>
  <cp:lastModifiedBy>Beusch Florian</cp:lastModifiedBy>
  <cp:lastPrinted>2022-01-26T08:29:49Z</cp:lastPrinted>
  <dcterms:created xsi:type="dcterms:W3CDTF">2016-12-14T15:21:28Z</dcterms:created>
  <dcterms:modified xsi:type="dcterms:W3CDTF">2022-02-28T07:10:22Z</dcterms:modified>
</cp:coreProperties>
</file>