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 Statistiken\Bildungsstatistik\Archiv\Publikation\2019-20\Publikation\konvertiert_20230825\"/>
    </mc:Choice>
  </mc:AlternateContent>
  <xr:revisionPtr revIDLastSave="0" documentId="8_{8C8BDEFE-80CC-4E7E-B1D3-59D801E3D938}" xr6:coauthVersionLast="36" xr6:coauthVersionMax="36" xr10:uidLastSave="{00000000-0000-0000-0000-000000000000}"/>
  <bookViews>
    <workbookView xWindow="32772" yWindow="72" windowWidth="16536" windowHeight="9432" tabRatio="624" firstSheet="1" activeTab="1"/>
  </bookViews>
  <sheets>
    <sheet name="Titel" sheetId="14" r:id="rId1"/>
    <sheet name="Tab_6_1_1" sheetId="1" r:id="rId2"/>
    <sheet name="Tab_6_1_2" sheetId="15" r:id="rId3"/>
    <sheet name="Tab_6_1_3" sheetId="2" r:id="rId4"/>
    <sheet name="Tab_6_1_4" sheetId="16" r:id="rId5"/>
  </sheets>
  <definedNames>
    <definedName name="_xlnm.Print_Area" localSheetId="1">Tab_6_1_1!$A$1:$P$15</definedName>
    <definedName name="_xlnm.Print_Area" localSheetId="2">Tab_6_1_2!$A$1:$S$11</definedName>
    <definedName name="_xlnm.Print_Area" localSheetId="3">Tab_6_1_3!$A$1:$I$22</definedName>
    <definedName name="_xlnm.Print_Area" localSheetId="4">Tab_6_1_4!$A$1:$L$59</definedName>
  </definedNames>
  <calcPr calcId="191029"/>
</workbook>
</file>

<file path=xl/calcChain.xml><?xml version="1.0" encoding="utf-8"?>
<calcChain xmlns="http://schemas.openxmlformats.org/spreadsheetml/2006/main">
  <c r="D8" i="2" l="1"/>
  <c r="E8" i="2"/>
  <c r="D17" i="2"/>
  <c r="D5" i="2"/>
  <c r="E17" i="2"/>
  <c r="F17" i="2"/>
  <c r="G17" i="2"/>
  <c r="H17" i="2"/>
  <c r="I17" i="2"/>
  <c r="C17" i="2"/>
  <c r="B17" i="2" s="1"/>
  <c r="B5" i="2" s="1"/>
  <c r="C5" i="2"/>
  <c r="D11" i="2"/>
  <c r="E11" i="2"/>
  <c r="E5" i="2" s="1"/>
  <c r="F11" i="2"/>
  <c r="G11" i="2"/>
  <c r="G5" i="2" s="1"/>
  <c r="H11" i="2"/>
  <c r="H5" i="2" s="1"/>
  <c r="I11" i="2"/>
  <c r="C11" i="2"/>
  <c r="B11" i="2" s="1"/>
  <c r="B18" i="2"/>
  <c r="B6" i="2" s="1"/>
  <c r="B19" i="2"/>
  <c r="B7" i="2" s="1"/>
  <c r="B20" i="2"/>
  <c r="B22" i="2"/>
  <c r="B12" i="2"/>
  <c r="B13" i="2"/>
  <c r="B14" i="2"/>
  <c r="B16" i="2"/>
  <c r="E7" i="2"/>
  <c r="F10" i="1"/>
  <c r="J10" i="1"/>
  <c r="N10" i="1"/>
  <c r="N12" i="1"/>
  <c r="J12" i="1"/>
  <c r="F12" i="1"/>
  <c r="N8" i="1"/>
  <c r="J8" i="1"/>
  <c r="F8" i="1"/>
  <c r="C7" i="15"/>
  <c r="C8" i="15"/>
  <c r="E8" i="15"/>
  <c r="C6" i="2"/>
  <c r="H7" i="2"/>
  <c r="H6" i="2"/>
  <c r="D6" i="2"/>
  <c r="E6" i="2"/>
  <c r="F6" i="2"/>
  <c r="G6" i="2"/>
  <c r="I6" i="2"/>
  <c r="C7" i="2"/>
  <c r="D7" i="2"/>
  <c r="F7" i="2"/>
  <c r="G7" i="2"/>
  <c r="I7" i="2"/>
  <c r="C8" i="2"/>
  <c r="F8" i="2"/>
  <c r="G8" i="2"/>
  <c r="H8" i="2"/>
  <c r="I8" i="2"/>
  <c r="G9" i="2"/>
  <c r="C10" i="2"/>
  <c r="D10" i="2"/>
  <c r="E10" i="2"/>
  <c r="F10" i="2"/>
  <c r="G10" i="2"/>
  <c r="H10" i="2"/>
  <c r="I10" i="2"/>
  <c r="M8" i="15"/>
  <c r="O8" i="15"/>
  <c r="K8" i="15"/>
  <c r="I8" i="15"/>
  <c r="F8" i="15"/>
  <c r="J8" i="15"/>
  <c r="S8" i="15"/>
  <c r="N8" i="15"/>
  <c r="R8" i="15"/>
  <c r="Q8" i="15"/>
  <c r="G8" i="15"/>
  <c r="H9" i="2"/>
  <c r="F9" i="2"/>
  <c r="D9" i="2"/>
  <c r="E9" i="2"/>
  <c r="I9" i="2"/>
  <c r="B21" i="2"/>
  <c r="B15" i="2"/>
  <c r="B9" i="2" s="1"/>
  <c r="C9" i="2"/>
  <c r="I5" i="2"/>
  <c r="F5" i="2"/>
  <c r="B8" i="2"/>
  <c r="B10" i="2"/>
</calcChain>
</file>

<file path=xl/sharedStrings.xml><?xml version="1.0" encoding="utf-8"?>
<sst xmlns="http://schemas.openxmlformats.org/spreadsheetml/2006/main" count="143" uniqueCount="72">
  <si>
    <t>Übertritte von der Primarstufe in die Sekundarstufe I</t>
  </si>
  <si>
    <t>Oberland</t>
  </si>
  <si>
    <t>Unterland</t>
  </si>
  <si>
    <t>Total</t>
  </si>
  <si>
    <t>von den Primarschulen</t>
  </si>
  <si>
    <t>Oberschulen</t>
  </si>
  <si>
    <t>Gymnasium</t>
  </si>
  <si>
    <t>von Oberschulen</t>
  </si>
  <si>
    <t>Gymnasien</t>
  </si>
  <si>
    <t>Kn</t>
  </si>
  <si>
    <t>Md</t>
  </si>
  <si>
    <t>Primarstufe</t>
  </si>
  <si>
    <t>Abstieg</t>
  </si>
  <si>
    <t>Aufstieg</t>
  </si>
  <si>
    <t>6. Bildungsverläufe</t>
  </si>
  <si>
    <t>6.1 Übertritte</t>
  </si>
  <si>
    <t>Übertritte innerhalb der Sekundarstufe I</t>
  </si>
  <si>
    <t>%</t>
  </si>
  <si>
    <t>Total Wechsel</t>
  </si>
  <si>
    <t>Pflichtschulabgänger (inkl. Freiwilliges 10. Schuljahr) - Berufliche Ausbildung und Weiterbildung</t>
  </si>
  <si>
    <t>von Realschulen</t>
  </si>
  <si>
    <t>vom Freiwilligen 10. Schuljahr</t>
  </si>
  <si>
    <t>von privaten Schulen</t>
  </si>
  <si>
    <t>Tabelle 6.1.1</t>
  </si>
  <si>
    <t>Tabelle 6.1.2</t>
  </si>
  <si>
    <t>Erläuterung zur Tabelle:</t>
  </si>
  <si>
    <t>Tabelle 6.1.3</t>
  </si>
  <si>
    <t>→</t>
  </si>
  <si>
    <t>Wechsel von
der Oberschule
in die Realschule</t>
  </si>
  <si>
    <t>Wechsel von
der Realschule
in das Gymnasium</t>
  </si>
  <si>
    <t>Wechsel von
der Realschule
in die Oberschule</t>
  </si>
  <si>
    <t>Wechsel vom
Gymnasium
in die Realschule</t>
  </si>
  <si>
    <t>Praktikum,
Sozialjahr,
Sprach-
aufenthalt</t>
  </si>
  <si>
    <t>Freiwilliges
10. Schuljahr</t>
  </si>
  <si>
    <t>Fachschulen,
Vollzeitschulen
Berufsbildung</t>
  </si>
  <si>
    <t>Lehre,
Anlehre,
Vorlehre</t>
  </si>
  <si>
    <t>Mittelschulen
im Ausland</t>
  </si>
  <si>
    <t>vom Liecht. Gymnasium Unterstufe</t>
  </si>
  <si>
    <t>keine
Ausbildung, unbekannte
Lösung, anderes</t>
  </si>
  <si>
    <t>Real-/Sekundarschulen</t>
  </si>
  <si>
    <t>Knaben</t>
  </si>
  <si>
    <t>Mädchen</t>
  </si>
  <si>
    <t>Alter</t>
  </si>
  <si>
    <t>Obligatorische Schule</t>
  </si>
  <si>
    <t>Sekundarstufe I</t>
  </si>
  <si>
    <t>Besonderer Lehrplan</t>
  </si>
  <si>
    <t>Sekundarstufe II</t>
  </si>
  <si>
    <t>Berufliche Grundbildung</t>
  </si>
  <si>
    <t>davon mit Berufsmatura</t>
  </si>
  <si>
    <t>Berufsmaturität (BMS II)</t>
  </si>
  <si>
    <t>Allgemeinbildende Ausbildungen</t>
  </si>
  <si>
    <t>Zusatzausbildungen der Sekundarstufe II</t>
  </si>
  <si>
    <t>Tertiärstufe</t>
  </si>
  <si>
    <t>Höhere Berufsbildung</t>
  </si>
  <si>
    <t>Universitäre Hochschulen</t>
  </si>
  <si>
    <t>Fachhochschulen und pädagogische Hochschulen</t>
  </si>
  <si>
    <t>Erläuterungen zur Tabelle:</t>
  </si>
  <si>
    <t>Besonderer Lehrplan: In dieser Kategorie sind die SiR-Schüler, das HPZ und die Schüler der Klasse IKDaZ.</t>
  </si>
  <si>
    <t>Zusatzausbildungen der Sekundarstufe II: In dieser Kategorie sind die Schüler der Passerelle und des Vorkurses für pädagogische Hochschulen der ISME.</t>
  </si>
  <si>
    <t>Berufliche Grundbildung: Lernende mit einem Lehrvertrag, Lernende der Nachholbildung sowie Schüler an Vollzeitberufsschulen.</t>
  </si>
  <si>
    <t>Tabelle 6.1.4</t>
  </si>
  <si>
    <t>Übergangsausbildungen Sek. I - Sek. II</t>
  </si>
  <si>
    <t>Total Schulkinder in der Sekundarstufe I</t>
  </si>
  <si>
    <t>Total: Es wurden die Schulkinder an öffentlichen Schulen berücksichtigt.</t>
  </si>
  <si>
    <t>Gesamt (N)</t>
  </si>
  <si>
    <t>Männer (N)</t>
  </si>
  <si>
    <t>Frauen (N)</t>
  </si>
  <si>
    <t>Schulbesuchsquote und Anzahl (N) der 16- bis 26-jährigen Bevölkerung in Liechtenstein</t>
  </si>
  <si>
    <t>Studierende aus Liechtenstein in Deutschland: Diese können aufgrund fehlender Altersangaben nicht berücksichtigt werden.</t>
  </si>
  <si>
    <t>Schuljahr 2019/20</t>
  </si>
  <si>
    <t>Total: Berücksichtigt wurden Wechsel vom Stichtag 15.11.2019 auf den Stichtag 15.11.2020 an den öffentlichen Schulen, ohne IKDaZ.</t>
  </si>
  <si>
    <t>Sommer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</si>
</sst>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43" formatCode="_ * #,##0.00_ ;_ * \-#,##0.00_ ;_ * &quot;-&quot;??_ ;_ @_ "/>
    <numFmt numFmtId="176" formatCode="0.0"/>
    <numFmt numFmtId="177" formatCode="_(* #,##0.00_);_(* \(#,##0.00\);_(* &quot;-&quot;??_);_(@_)"/>
    <numFmt numFmtId="178" formatCode="_-* #,##0_-;\-* #,##0_-;_-* &quot;-&quot;_-;_-@_-"/>
    <numFmt numFmtId="180" formatCode="#,##0.0_ ;\-#,##0.0\ "/>
    <numFmt numFmtId="181" formatCode="#,##0_ ;\-#,##0\ "/>
    <numFmt numFmtId="182" formatCode="_ * #,##0.0_ ;_ * \-#,##0.0_ ;_ * &quot;-&quot;?_ ;_ @_ "/>
    <numFmt numFmtId="183" formatCode="_ [$€-2]\ * #,##0.00_ ;_ [$€-2]\ * \-#,##0.00_ ;_ [$€-2]\ * &quot;-&quot;??_ "/>
    <numFmt numFmtId="190" formatCode="_-* #,##0.0_-;\-* #,##0.0_-;_-* &quot;-&quot;_-;_-@_-"/>
  </numFmts>
  <fonts count="9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color indexed="23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8"/>
      <color indexed="8"/>
      <name val="Arial"/>
      <family val="2"/>
    </font>
    <font>
      <b/>
      <sz val="18"/>
      <color indexed="8"/>
      <name val="Symbol"/>
      <family val="1"/>
      <charset val="2"/>
    </font>
    <font>
      <b/>
      <sz val="10"/>
      <color indexed="2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10"/>
      <name val="Tahoma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Frutiger LT Pro 55 Standard"/>
      <family val="2"/>
    </font>
    <font>
      <sz val="11"/>
      <color theme="0"/>
      <name val="Calibri"/>
      <family val="2"/>
      <scheme val="minor"/>
    </font>
    <font>
      <sz val="11"/>
      <color theme="0"/>
      <name val="Frutiger LT Pro 55 Standard"/>
      <family val="2"/>
    </font>
    <font>
      <b/>
      <sz val="11"/>
      <color rgb="FF3F3F3F"/>
      <name val="Calibri"/>
      <family val="2"/>
      <scheme val="minor"/>
    </font>
    <font>
      <b/>
      <sz val="11"/>
      <color rgb="FF3F3F3F"/>
      <name val="Frutiger LT Pro 55 Standard"/>
      <family val="2"/>
    </font>
    <font>
      <b/>
      <sz val="11"/>
      <color rgb="FFFA7D00"/>
      <name val="Calibri"/>
      <family val="2"/>
      <scheme val="minor"/>
    </font>
    <font>
      <b/>
      <sz val="11"/>
      <color rgb="FFFA7D00"/>
      <name val="Frutiger LT Pro 55 Standard"/>
      <family val="2"/>
    </font>
    <font>
      <u/>
      <sz val="11"/>
      <color rgb="FF800080"/>
      <name val="Frutiger LT Pro 55 Standard"/>
      <family val="2"/>
    </font>
    <font>
      <u/>
      <sz val="11"/>
      <color rgb="FF80008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Frutiger LT Pro 55 Standard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Frutiger LT Pro 55 Standard"/>
      <family val="2"/>
    </font>
    <font>
      <i/>
      <sz val="11"/>
      <color rgb="FF7F7F7F"/>
      <name val="Calibri"/>
      <family val="2"/>
      <scheme val="minor"/>
    </font>
    <font>
      <i/>
      <sz val="11"/>
      <color rgb="FF7F7F7F"/>
      <name val="Frutiger LT Pro 55 Standard"/>
      <family val="2"/>
    </font>
    <font>
      <sz val="11"/>
      <color rgb="FF006100"/>
      <name val="Calibri"/>
      <family val="2"/>
      <scheme val="minor"/>
    </font>
    <font>
      <sz val="11"/>
      <color rgb="FF006100"/>
      <name val="Frutiger LT Pro 55 Standard"/>
      <family val="2"/>
    </font>
    <font>
      <u/>
      <sz val="11"/>
      <color rgb="FF0000FF"/>
      <name val="Frutiger LT Pro 55 Standard"/>
      <family val="2"/>
    </font>
    <font>
      <u/>
      <sz val="11"/>
      <color rgb="FF0000FF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6500"/>
      <name val="Frutiger LT Pro 55 Standard"/>
      <family val="2"/>
    </font>
    <font>
      <sz val="11"/>
      <color theme="1"/>
      <name val="Arial"/>
      <family val="2"/>
    </font>
    <font>
      <sz val="11"/>
      <color rgb="FF9C0006"/>
      <name val="Calibri"/>
      <family val="2"/>
      <scheme val="minor"/>
    </font>
    <font>
      <sz val="11"/>
      <color rgb="FF9C0006"/>
      <name val="Frutiger LT Pro 55 Standard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5"/>
      <color theme="3"/>
      <name val="Frutiger LT Pro 55 Standard"/>
      <family val="2"/>
    </font>
    <font>
      <b/>
      <sz val="13"/>
      <color theme="3"/>
      <name val="Calibri"/>
      <family val="2"/>
      <scheme val="minor"/>
    </font>
    <font>
      <b/>
      <sz val="13"/>
      <color theme="3"/>
      <name val="Frutiger LT Pro 55 Standard"/>
      <family val="2"/>
    </font>
    <font>
      <b/>
      <sz val="11"/>
      <color theme="3"/>
      <name val="Calibri"/>
      <family val="2"/>
      <scheme val="minor"/>
    </font>
    <font>
      <b/>
      <sz val="11"/>
      <color theme="3"/>
      <name val="Frutiger LT Pro 55 Standard"/>
      <family val="2"/>
    </font>
    <font>
      <sz val="11"/>
      <color rgb="FFFA7D00"/>
      <name val="Calibri"/>
      <family val="2"/>
      <scheme val="minor"/>
    </font>
    <font>
      <sz val="11"/>
      <color rgb="FFFA7D00"/>
      <name val="Frutiger LT Pro 55 Standard"/>
      <family val="2"/>
    </font>
    <font>
      <sz val="11"/>
      <color rgb="FFFF0000"/>
      <name val="Calibri"/>
      <family val="2"/>
      <scheme val="minor"/>
    </font>
    <font>
      <sz val="11"/>
      <color rgb="FFFF0000"/>
      <name val="Frutiger LT Pro 55 Standard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Frutiger LT Pro 55 Standard"/>
      <family val="2"/>
    </font>
    <font>
      <b/>
      <sz val="10"/>
      <color theme="1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53"/>
      </top>
      <bottom/>
      <diagonal/>
    </border>
    <border>
      <left/>
      <right/>
      <top/>
      <bottom style="thin">
        <color indexed="5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9"/>
      </top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1"/>
      </top>
      <bottom style="thin">
        <color theme="9"/>
      </bottom>
      <diagonal/>
    </border>
  </borders>
  <cellStyleXfs count="182">
    <xf numFmtId="0" fontId="0" fillId="0" borderId="0"/>
    <xf numFmtId="0" fontId="51" fillId="31" borderId="0" applyNumberFormat="0" applyBorder="0" applyAlignment="0" applyProtection="0"/>
    <xf numFmtId="0" fontId="50" fillId="31" borderId="0" applyNumberFormat="0" applyBorder="0" applyAlignment="0" applyProtection="0"/>
    <xf numFmtId="0" fontId="51" fillId="32" borderId="0" applyNumberFormat="0" applyBorder="0" applyAlignment="0" applyProtection="0"/>
    <xf numFmtId="0" fontId="50" fillId="32" borderId="0" applyNumberFormat="0" applyBorder="0" applyAlignment="0" applyProtection="0"/>
    <xf numFmtId="0" fontId="51" fillId="33" borderId="0" applyNumberFormat="0" applyBorder="0" applyAlignment="0" applyProtection="0"/>
    <xf numFmtId="0" fontId="50" fillId="33" borderId="0" applyNumberFormat="0" applyBorder="0" applyAlignment="0" applyProtection="0"/>
    <xf numFmtId="0" fontId="51" fillId="34" borderId="0" applyNumberFormat="0" applyBorder="0" applyAlignment="0" applyProtection="0"/>
    <xf numFmtId="0" fontId="50" fillId="34" borderId="0" applyNumberFormat="0" applyBorder="0" applyAlignment="0" applyProtection="0"/>
    <xf numFmtId="0" fontId="51" fillId="35" borderId="0" applyNumberFormat="0" applyBorder="0" applyAlignment="0" applyProtection="0"/>
    <xf numFmtId="0" fontId="50" fillId="35" borderId="0" applyNumberFormat="0" applyBorder="0" applyAlignment="0" applyProtection="0"/>
    <xf numFmtId="0" fontId="51" fillId="36" borderId="0" applyNumberFormat="0" applyBorder="0" applyAlignment="0" applyProtection="0"/>
    <xf numFmtId="0" fontId="50" fillId="36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51" fillId="37" borderId="0" applyNumberFormat="0" applyBorder="0" applyAlignment="0" applyProtection="0"/>
    <xf numFmtId="0" fontId="50" fillId="37" borderId="0" applyNumberFormat="0" applyBorder="0" applyAlignment="0" applyProtection="0"/>
    <xf numFmtId="0" fontId="51" fillId="38" borderId="0" applyNumberFormat="0" applyBorder="0" applyAlignment="0" applyProtection="0"/>
    <xf numFmtId="0" fontId="50" fillId="38" borderId="0" applyNumberFormat="0" applyBorder="0" applyAlignment="0" applyProtection="0"/>
    <xf numFmtId="0" fontId="51" fillId="39" borderId="0" applyNumberFormat="0" applyBorder="0" applyAlignment="0" applyProtection="0"/>
    <xf numFmtId="0" fontId="50" fillId="39" borderId="0" applyNumberFormat="0" applyBorder="0" applyAlignment="0" applyProtection="0"/>
    <xf numFmtId="0" fontId="51" fillId="40" borderId="0" applyNumberFormat="0" applyBorder="0" applyAlignment="0" applyProtection="0"/>
    <xf numFmtId="0" fontId="50" fillId="40" borderId="0" applyNumberFormat="0" applyBorder="0" applyAlignment="0" applyProtection="0"/>
    <xf numFmtId="0" fontId="51" fillId="41" borderId="0" applyNumberFormat="0" applyBorder="0" applyAlignment="0" applyProtection="0"/>
    <xf numFmtId="0" fontId="50" fillId="41" borderId="0" applyNumberFormat="0" applyBorder="0" applyAlignment="0" applyProtection="0"/>
    <xf numFmtId="0" fontId="51" fillId="42" borderId="0" applyNumberFormat="0" applyBorder="0" applyAlignment="0" applyProtection="0"/>
    <xf numFmtId="0" fontId="50" fillId="42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53" fillId="43" borderId="0" applyNumberFormat="0" applyBorder="0" applyAlignment="0" applyProtection="0"/>
    <xf numFmtId="0" fontId="52" fillId="43" borderId="0" applyNumberFormat="0" applyBorder="0" applyAlignment="0" applyProtection="0"/>
    <xf numFmtId="0" fontId="53" fillId="44" borderId="0" applyNumberFormat="0" applyBorder="0" applyAlignment="0" applyProtection="0"/>
    <xf numFmtId="0" fontId="52" fillId="44" borderId="0" applyNumberFormat="0" applyBorder="0" applyAlignment="0" applyProtection="0"/>
    <xf numFmtId="0" fontId="53" fillId="45" borderId="0" applyNumberFormat="0" applyBorder="0" applyAlignment="0" applyProtection="0"/>
    <xf numFmtId="0" fontId="52" fillId="45" borderId="0" applyNumberFormat="0" applyBorder="0" applyAlignment="0" applyProtection="0"/>
    <xf numFmtId="0" fontId="53" fillId="46" borderId="0" applyNumberFormat="0" applyBorder="0" applyAlignment="0" applyProtection="0"/>
    <xf numFmtId="0" fontId="52" fillId="46" borderId="0" applyNumberFormat="0" applyBorder="0" applyAlignment="0" applyProtection="0"/>
    <xf numFmtId="0" fontId="53" fillId="47" borderId="0" applyNumberFormat="0" applyBorder="0" applyAlignment="0" applyProtection="0"/>
    <xf numFmtId="0" fontId="52" fillId="47" borderId="0" applyNumberFormat="0" applyBorder="0" applyAlignment="0" applyProtection="0"/>
    <xf numFmtId="0" fontId="53" fillId="48" borderId="0" applyNumberFormat="0" applyBorder="0" applyAlignment="0" applyProtection="0"/>
    <xf numFmtId="0" fontId="52" fillId="48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53" fillId="49" borderId="0" applyNumberFormat="0" applyBorder="0" applyAlignment="0" applyProtection="0"/>
    <xf numFmtId="0" fontId="52" fillId="49" borderId="0" applyNumberFormat="0" applyBorder="0" applyAlignment="0" applyProtection="0"/>
    <xf numFmtId="0" fontId="53" fillId="50" borderId="0" applyNumberFormat="0" applyBorder="0" applyAlignment="0" applyProtection="0"/>
    <xf numFmtId="0" fontId="52" fillId="50" borderId="0" applyNumberFormat="0" applyBorder="0" applyAlignment="0" applyProtection="0"/>
    <xf numFmtId="0" fontId="53" fillId="51" borderId="0" applyNumberFormat="0" applyBorder="0" applyAlignment="0" applyProtection="0"/>
    <xf numFmtId="0" fontId="52" fillId="51" borderId="0" applyNumberFormat="0" applyBorder="0" applyAlignment="0" applyProtection="0"/>
    <xf numFmtId="0" fontId="53" fillId="52" borderId="0" applyNumberFormat="0" applyBorder="0" applyAlignment="0" applyProtection="0"/>
    <xf numFmtId="0" fontId="52" fillId="52" borderId="0" applyNumberFormat="0" applyBorder="0" applyAlignment="0" applyProtection="0"/>
    <xf numFmtId="0" fontId="53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4" borderId="0" applyNumberFormat="0" applyBorder="0" applyAlignment="0" applyProtection="0"/>
    <xf numFmtId="0" fontId="53" fillId="54" borderId="0" applyNumberFormat="0" applyBorder="0" applyAlignment="0" applyProtection="0"/>
    <xf numFmtId="0" fontId="52" fillId="54" borderId="0" applyNumberFormat="0" applyBorder="0" applyAlignment="0" applyProtection="0"/>
    <xf numFmtId="0" fontId="55" fillId="55" borderId="21" applyNumberFormat="0" applyAlignment="0" applyProtection="0"/>
    <xf numFmtId="0" fontId="54" fillId="55" borderId="21" applyNumberFormat="0" applyAlignment="0" applyProtection="0"/>
    <xf numFmtId="0" fontId="22" fillId="3" borderId="0" applyNumberFormat="0" applyBorder="0" applyAlignment="0" applyProtection="0"/>
    <xf numFmtId="0" fontId="57" fillId="55" borderId="22" applyNumberFormat="0" applyAlignment="0" applyProtection="0"/>
    <xf numFmtId="0" fontId="56" fillId="55" borderId="22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" fillId="21" borderId="3"/>
    <xf numFmtId="0" fontId="2" fillId="21" borderId="3"/>
    <xf numFmtId="0" fontId="23" fillId="20" borderId="2" applyNumberFormat="0" applyAlignment="0" applyProtection="0"/>
    <xf numFmtId="0" fontId="2" fillId="0" borderId="4"/>
    <xf numFmtId="0" fontId="2" fillId="0" borderId="4"/>
    <xf numFmtId="0" fontId="24" fillId="22" borderId="5" applyNumberFormat="0" applyAlignment="0" applyProtection="0"/>
    <xf numFmtId="0" fontId="25" fillId="23" borderId="0">
      <alignment horizontal="center"/>
    </xf>
    <xf numFmtId="0" fontId="26" fillId="23" borderId="0">
      <alignment horizontal="center" vertical="center"/>
    </xf>
    <xf numFmtId="0" fontId="1" fillId="24" borderId="0">
      <alignment horizontal="center" wrapText="1"/>
    </xf>
    <xf numFmtId="0" fontId="27" fillId="23" borderId="0">
      <alignment horizontal="center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0" fontId="28" fillId="25" borderId="3" applyBorder="0">
      <protection locked="0"/>
    </xf>
    <xf numFmtId="0" fontId="61" fillId="56" borderId="22" applyNumberFormat="0" applyAlignment="0" applyProtection="0"/>
    <xf numFmtId="0" fontId="60" fillId="56" borderId="22" applyNumberFormat="0" applyAlignment="0" applyProtection="0"/>
    <xf numFmtId="0" fontId="63" fillId="0" borderId="23" applyNumberFormat="0" applyFill="0" applyAlignment="0" applyProtection="0"/>
    <xf numFmtId="0" fontId="62" fillId="0" borderId="23" applyNumberFormat="0" applyFill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183" fontId="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23" borderId="4">
      <alignment horizontal="left"/>
    </xf>
    <xf numFmtId="0" fontId="31" fillId="23" borderId="0">
      <alignment horizontal="left"/>
    </xf>
    <xf numFmtId="0" fontId="32" fillId="4" borderId="0" applyNumberFormat="0" applyBorder="0" applyAlignment="0" applyProtection="0"/>
    <xf numFmtId="0" fontId="33" fillId="26" borderId="0">
      <alignment horizontal="right" vertical="top" textRotation="90" wrapText="1"/>
    </xf>
    <xf numFmtId="0" fontId="67" fillId="57" borderId="0" applyNumberFormat="0" applyBorder="0" applyAlignment="0" applyProtection="0"/>
    <xf numFmtId="0" fontId="66" fillId="57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37" fillId="7" borderId="2" applyNumberFormat="0" applyAlignment="0" applyProtection="0"/>
    <xf numFmtId="0" fontId="6" fillId="24" borderId="0">
      <alignment horizontal="center"/>
    </xf>
    <xf numFmtId="43" fontId="1" fillId="0" borderId="0" applyFont="0" applyFill="0" applyBorder="0" applyAlignment="0" applyProtection="0"/>
    <xf numFmtId="177" fontId="48" fillId="0" borderId="0" applyFont="0" applyFill="0" applyBorder="0" applyAlignment="0" applyProtection="0"/>
    <xf numFmtId="0" fontId="2" fillId="23" borderId="10">
      <alignment wrapText="1"/>
    </xf>
    <xf numFmtId="0" fontId="2" fillId="23" borderId="10">
      <alignment wrapText="1"/>
    </xf>
    <xf numFmtId="0" fontId="38" fillId="23" borderId="11"/>
    <xf numFmtId="0" fontId="38" fillId="23" borderId="12"/>
    <xf numFmtId="0" fontId="2" fillId="23" borderId="13">
      <alignment horizontal="center" wrapText="1"/>
    </xf>
    <xf numFmtId="0" fontId="2" fillId="23" borderId="13">
      <alignment horizontal="center" wrapText="1"/>
    </xf>
    <xf numFmtId="0" fontId="39" fillId="0" borderId="14" applyNumberFormat="0" applyFill="0" applyAlignment="0" applyProtection="0"/>
    <xf numFmtId="178" fontId="1" fillId="0" borderId="0" applyFont="0" applyFill="0" applyBorder="0" applyAlignment="0" applyProtection="0"/>
    <xf numFmtId="0" fontId="40" fillId="27" borderId="0" applyNumberFormat="0" applyBorder="0" applyAlignment="0" applyProtection="0"/>
    <xf numFmtId="0" fontId="71" fillId="58" borderId="0" applyNumberFormat="0" applyBorder="0" applyAlignment="0" applyProtection="0"/>
    <xf numFmtId="0" fontId="71" fillId="58" borderId="0" applyNumberFormat="0" applyBorder="0" applyAlignment="0" applyProtection="0"/>
    <xf numFmtId="0" fontId="70" fillId="5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28" borderId="15" applyNumberFormat="0" applyFont="0" applyAlignment="0" applyProtection="0"/>
    <xf numFmtId="0" fontId="1" fillId="28" borderId="15" applyNumberFormat="0" applyFont="0" applyAlignment="0" applyProtection="0"/>
    <xf numFmtId="0" fontId="51" fillId="59" borderId="24" applyNumberFormat="0" applyFont="0" applyAlignment="0" applyProtection="0"/>
    <xf numFmtId="0" fontId="50" fillId="59" borderId="24" applyNumberFormat="0" applyFont="0" applyAlignment="0" applyProtection="0"/>
    <xf numFmtId="0" fontId="41" fillId="20" borderId="1" applyNumberFormat="0" applyAlignment="0" applyProtection="0"/>
    <xf numFmtId="9" fontId="1" fillId="0" borderId="0" applyFont="0" applyFill="0" applyBorder="0" applyAlignment="0" applyProtection="0"/>
    <xf numFmtId="0" fontId="2" fillId="23" borderId="4"/>
    <xf numFmtId="0" fontId="2" fillId="23" borderId="4"/>
    <xf numFmtId="0" fontId="26" fillId="23" borderId="0">
      <alignment horizontal="right"/>
    </xf>
    <xf numFmtId="0" fontId="42" fillId="29" borderId="0">
      <alignment horizontal="center"/>
    </xf>
    <xf numFmtId="0" fontId="43" fillId="24" borderId="0"/>
    <xf numFmtId="0" fontId="44" fillId="26" borderId="16">
      <alignment horizontal="left" vertical="top" wrapText="1"/>
    </xf>
    <xf numFmtId="0" fontId="44" fillId="26" borderId="17">
      <alignment horizontal="left" vertical="top"/>
    </xf>
    <xf numFmtId="0" fontId="74" fillId="60" borderId="0" applyNumberFormat="0" applyBorder="0" applyAlignment="0" applyProtection="0"/>
    <xf numFmtId="0" fontId="73" fillId="60" borderId="0" applyNumberFormat="0" applyBorder="0" applyAlignment="0" applyProtection="0"/>
    <xf numFmtId="0" fontId="1" fillId="0" borderId="0"/>
    <xf numFmtId="0" fontId="45" fillId="0" borderId="0"/>
    <xf numFmtId="0" fontId="51" fillId="0" borderId="0"/>
    <xf numFmtId="0" fontId="50" fillId="0" borderId="0"/>
    <xf numFmtId="0" fontId="50" fillId="0" borderId="0"/>
    <xf numFmtId="0" fontId="49" fillId="0" borderId="0"/>
    <xf numFmtId="0" fontId="75" fillId="0" borderId="0"/>
    <xf numFmtId="0" fontId="25" fillId="23" borderId="0">
      <alignment horizontal="center"/>
    </xf>
    <xf numFmtId="0" fontId="18" fillId="0" borderId="0" applyNumberFormat="0" applyFill="0" applyBorder="0" applyAlignment="0" applyProtection="0"/>
    <xf numFmtId="0" fontId="46" fillId="23" borderId="0"/>
    <xf numFmtId="0" fontId="5" fillId="0" borderId="6" applyNumberFormat="0" applyFill="0" applyAlignment="0" applyProtection="0"/>
    <xf numFmtId="0" fontId="76" fillId="0" borderId="0" applyNumberFormat="0" applyFill="0" applyBorder="0" applyAlignment="0" applyProtection="0"/>
    <xf numFmtId="0" fontId="78" fillId="0" borderId="25" applyNumberFormat="0" applyFill="0" applyAlignment="0" applyProtection="0"/>
    <xf numFmtId="0" fontId="77" fillId="0" borderId="25" applyNumberFormat="0" applyFill="0" applyAlignment="0" applyProtection="0"/>
    <xf numFmtId="0" fontId="80" fillId="0" borderId="26" applyNumberFormat="0" applyFill="0" applyAlignment="0" applyProtection="0"/>
    <xf numFmtId="0" fontId="79" fillId="0" borderId="26" applyNumberFormat="0" applyFill="0" applyAlignment="0" applyProtection="0"/>
    <xf numFmtId="0" fontId="82" fillId="0" borderId="27" applyNumberFormat="0" applyFill="0" applyAlignment="0" applyProtection="0"/>
    <xf numFmtId="0" fontId="81" fillId="0" borderId="27" applyNumberFormat="0" applyFill="0" applyAlignment="0" applyProtection="0"/>
    <xf numFmtId="0" fontId="82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4" fillId="0" borderId="28" applyNumberFormat="0" applyFill="0" applyAlignment="0" applyProtection="0"/>
    <xf numFmtId="0" fontId="83" fillId="0" borderId="28" applyNumberFormat="0" applyFill="0" applyAlignment="0" applyProtection="0"/>
    <xf numFmtId="0" fontId="8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88" fillId="61" borderId="29" applyNumberFormat="0" applyAlignment="0" applyProtection="0"/>
    <xf numFmtId="0" fontId="87" fillId="61" borderId="29" applyNumberFormat="0" applyAlignment="0" applyProtection="0"/>
  </cellStyleXfs>
  <cellXfs count="116">
    <xf numFmtId="0" fontId="0" fillId="0" borderId="0" xfId="0"/>
    <xf numFmtId="0" fontId="6" fillId="0" borderId="0" xfId="0" applyFont="1"/>
    <xf numFmtId="0" fontId="0" fillId="0" borderId="0" xfId="0" applyBorder="1"/>
    <xf numFmtId="0" fontId="8" fillId="0" borderId="0" xfId="0" applyFont="1"/>
    <xf numFmtId="0" fontId="6" fillId="0" borderId="18" xfId="0" applyFont="1" applyBorder="1"/>
    <xf numFmtId="0" fontId="0" fillId="0" borderId="19" xfId="0" applyBorder="1"/>
    <xf numFmtId="1" fontId="0" fillId="0" borderId="0" xfId="0" applyNumberFormat="1"/>
    <xf numFmtId="1" fontId="6" fillId="0" borderId="0" xfId="0" applyNumberFormat="1" applyFont="1" applyBorder="1"/>
    <xf numFmtId="1" fontId="7" fillId="0" borderId="0" xfId="0" applyNumberFormat="1" applyFont="1" applyBorder="1"/>
    <xf numFmtId="0" fontId="7" fillId="0" borderId="0" xfId="0" applyFont="1" applyBorder="1"/>
    <xf numFmtId="1" fontId="7" fillId="0" borderId="0" xfId="0" applyNumberFormat="1" applyFont="1"/>
    <xf numFmtId="0" fontId="7" fillId="0" borderId="0" xfId="0" applyFont="1"/>
    <xf numFmtId="176" fontId="6" fillId="30" borderId="0" xfId="0" applyNumberFormat="1" applyFont="1" applyFill="1" applyBorder="1"/>
    <xf numFmtId="0" fontId="0" fillId="0" borderId="19" xfId="0" applyBorder="1" applyAlignment="1">
      <alignment horizontal="left" indent="1"/>
    </xf>
    <xf numFmtId="0" fontId="6" fillId="30" borderId="18" xfId="0" applyFont="1" applyFill="1" applyBorder="1"/>
    <xf numFmtId="0" fontId="12" fillId="0" borderId="0" xfId="0" applyFont="1"/>
    <xf numFmtId="0" fontId="13" fillId="0" borderId="0" xfId="0" applyFont="1" applyAlignment="1">
      <alignment horizontal="right" wrapText="1"/>
    </xf>
    <xf numFmtId="0" fontId="14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5" fillId="0" borderId="0" xfId="0" applyFont="1" applyAlignment="1">
      <alignment horizontal="right" wrapText="1"/>
    </xf>
    <xf numFmtId="0" fontId="1" fillId="0" borderId="0" xfId="0" applyFont="1"/>
    <xf numFmtId="0" fontId="14" fillId="0" borderId="0" xfId="0" applyFont="1" applyAlignment="1">
      <alignment horizontal="left" wrapText="1" indent="1"/>
    </xf>
    <xf numFmtId="0" fontId="14" fillId="0" borderId="0" xfId="0" applyFont="1"/>
    <xf numFmtId="0" fontId="17" fillId="0" borderId="0" xfId="0" applyFont="1"/>
    <xf numFmtId="0" fontId="13" fillId="0" borderId="12" xfId="0" applyFont="1" applyBorder="1" applyAlignment="1">
      <alignment wrapText="1"/>
    </xf>
    <xf numFmtId="0" fontId="13" fillId="0" borderId="0" xfId="0" applyFont="1" applyBorder="1" applyAlignment="1">
      <alignment wrapText="1"/>
    </xf>
    <xf numFmtId="0" fontId="13" fillId="0" borderId="0" xfId="0" applyFont="1"/>
    <xf numFmtId="0" fontId="13" fillId="0" borderId="18" xfId="0" applyFont="1" applyBorder="1"/>
    <xf numFmtId="0" fontId="14" fillId="0" borderId="18" xfId="0" applyFont="1" applyBorder="1"/>
    <xf numFmtId="0" fontId="14" fillId="30" borderId="18" xfId="0" applyFont="1" applyFill="1" applyBorder="1"/>
    <xf numFmtId="0" fontId="13" fillId="0" borderId="0" xfId="0" applyFont="1" applyBorder="1"/>
    <xf numFmtId="176" fontId="14" fillId="0" borderId="0" xfId="0" applyNumberFormat="1" applyFont="1" applyBorder="1"/>
    <xf numFmtId="0" fontId="14" fillId="0" borderId="0" xfId="0" applyFont="1" applyBorder="1"/>
    <xf numFmtId="0" fontId="6" fillId="0" borderId="0" xfId="0" applyFont="1" applyBorder="1"/>
    <xf numFmtId="0" fontId="0" fillId="0" borderId="12" xfId="0" applyBorder="1" applyAlignment="1">
      <alignment horizontal="left"/>
    </xf>
    <xf numFmtId="0" fontId="13" fillId="0" borderId="12" xfId="0" applyFont="1" applyBorder="1" applyAlignment="1">
      <alignment horizontal="right" wrapText="1"/>
    </xf>
    <xf numFmtId="0" fontId="13" fillId="0" borderId="12" xfId="0" applyFont="1" applyBorder="1" applyAlignment="1">
      <alignment horizontal="center"/>
    </xf>
    <xf numFmtId="0" fontId="14" fillId="0" borderId="10" xfId="0" applyFont="1" applyBorder="1"/>
    <xf numFmtId="0" fontId="17" fillId="0" borderId="10" xfId="0" applyFont="1" applyBorder="1" applyAlignment="1">
      <alignment horizontal="left" wrapText="1"/>
    </xf>
    <xf numFmtId="0" fontId="13" fillId="0" borderId="20" xfId="0" applyFont="1" applyBorder="1"/>
    <xf numFmtId="0" fontId="12" fillId="0" borderId="0" xfId="0" applyFont="1" applyBorder="1"/>
    <xf numFmtId="0" fontId="6" fillId="0" borderId="0" xfId="0" applyNumberFormat="1" applyFont="1" applyBorder="1"/>
    <xf numFmtId="176" fontId="6" fillId="0" borderId="0" xfId="0" applyNumberFormat="1" applyFont="1" applyBorder="1"/>
    <xf numFmtId="0" fontId="13" fillId="0" borderId="18" xfId="0" applyFont="1" applyFill="1" applyBorder="1"/>
    <xf numFmtId="0" fontId="6" fillId="0" borderId="0" xfId="0" applyFont="1" applyAlignment="1">
      <alignment horizontal="right" wrapText="1"/>
    </xf>
    <xf numFmtId="176" fontId="6" fillId="0" borderId="0" xfId="0" applyNumberFormat="1" applyFont="1"/>
    <xf numFmtId="176" fontId="1" fillId="30" borderId="0" xfId="0" applyNumberFormat="1" applyFont="1" applyFill="1" applyBorder="1"/>
    <xf numFmtId="0" fontId="1" fillId="0" borderId="0" xfId="0" applyFont="1" applyBorder="1"/>
    <xf numFmtId="176" fontId="14" fillId="62" borderId="0" xfId="0" applyNumberFormat="1" applyFont="1" applyFill="1" applyBorder="1"/>
    <xf numFmtId="0" fontId="6" fillId="0" borderId="0" xfId="0" applyFont="1" applyAlignment="1">
      <alignment horizontal="left" wrapText="1"/>
    </xf>
    <xf numFmtId="0" fontId="1" fillId="0" borderId="0" xfId="154"/>
    <xf numFmtId="0" fontId="6" fillId="0" borderId="0" xfId="154" applyFont="1"/>
    <xf numFmtId="0" fontId="62" fillId="0" borderId="30" xfId="154" applyFont="1" applyBorder="1"/>
    <xf numFmtId="176" fontId="6" fillId="0" borderId="30" xfId="154" applyNumberFormat="1" applyFont="1" applyBorder="1" applyAlignment="1">
      <alignment horizontal="right"/>
    </xf>
    <xf numFmtId="176" fontId="1" fillId="0" borderId="0" xfId="154" applyNumberFormat="1" applyAlignment="1">
      <alignment horizontal="right"/>
    </xf>
    <xf numFmtId="0" fontId="62" fillId="0" borderId="0" xfId="154" applyFont="1"/>
    <xf numFmtId="176" fontId="6" fillId="0" borderId="0" xfId="154" applyNumberFormat="1" applyFont="1" applyAlignment="1">
      <alignment horizontal="right"/>
    </xf>
    <xf numFmtId="0" fontId="20" fillId="0" borderId="0" xfId="154" applyFont="1" applyAlignment="1">
      <alignment horizontal="left" indent="1"/>
    </xf>
    <xf numFmtId="176" fontId="20" fillId="0" borderId="0" xfId="154" applyNumberFormat="1" applyFont="1" applyAlignment="1">
      <alignment horizontal="right"/>
    </xf>
    <xf numFmtId="0" fontId="1" fillId="0" borderId="0" xfId="154" applyFont="1"/>
    <xf numFmtId="0" fontId="6" fillId="0" borderId="12" xfId="0" applyFont="1" applyBorder="1" applyAlignment="1">
      <alignment horizontal="right" wrapText="1"/>
    </xf>
    <xf numFmtId="0" fontId="1" fillId="30" borderId="19" xfId="0" applyFont="1" applyFill="1" applyBorder="1"/>
    <xf numFmtId="0" fontId="1" fillId="0" borderId="19" xfId="0" applyFont="1" applyBorder="1"/>
    <xf numFmtId="0" fontId="1" fillId="30" borderId="0" xfId="0" applyFont="1" applyFill="1" applyBorder="1"/>
    <xf numFmtId="178" fontId="1" fillId="0" borderId="0" xfId="0" applyNumberFormat="1" applyFont="1" applyFill="1" applyAlignment="1">
      <alignment horizontal="right"/>
    </xf>
    <xf numFmtId="178" fontId="1" fillId="62" borderId="0" xfId="0" applyNumberFormat="1" applyFont="1" applyFill="1" applyAlignment="1">
      <alignment horizontal="right"/>
    </xf>
    <xf numFmtId="176" fontId="0" fillId="0" borderId="0" xfId="0" applyNumberFormat="1"/>
    <xf numFmtId="180" fontId="1" fillId="0" borderId="0" xfId="0" applyNumberFormat="1" applyFont="1" applyFill="1" applyAlignment="1">
      <alignment horizontal="right"/>
    </xf>
    <xf numFmtId="178" fontId="6" fillId="0" borderId="0" xfId="0" applyNumberFormat="1" applyFont="1" applyFill="1" applyAlignment="1">
      <alignment horizontal="right"/>
    </xf>
    <xf numFmtId="178" fontId="6" fillId="0" borderId="30" xfId="0" applyNumberFormat="1" applyFont="1" applyFill="1" applyBorder="1" applyAlignment="1">
      <alignment horizontal="right"/>
    </xf>
    <xf numFmtId="180" fontId="6" fillId="0" borderId="0" xfId="0" applyNumberFormat="1" applyFont="1" applyFill="1" applyAlignment="1">
      <alignment horizontal="right"/>
    </xf>
    <xf numFmtId="180" fontId="6" fillId="0" borderId="30" xfId="0" applyNumberFormat="1" applyFont="1" applyFill="1" applyBorder="1" applyAlignment="1">
      <alignment horizontal="right"/>
    </xf>
    <xf numFmtId="0" fontId="6" fillId="63" borderId="0" xfId="0" applyFont="1" applyFill="1" applyAlignment="1">
      <alignment horizontal="right"/>
    </xf>
    <xf numFmtId="178" fontId="20" fillId="0" borderId="0" xfId="0" applyNumberFormat="1" applyFont="1" applyFill="1" applyAlignment="1">
      <alignment horizontal="right"/>
    </xf>
    <xf numFmtId="181" fontId="6" fillId="0" borderId="18" xfId="0" applyNumberFormat="1" applyFont="1" applyFill="1" applyBorder="1" applyAlignment="1">
      <alignment horizontal="right"/>
    </xf>
    <xf numFmtId="0" fontId="89" fillId="0" borderId="0" xfId="154" applyFont="1" applyFill="1"/>
    <xf numFmtId="181" fontId="89" fillId="0" borderId="31" xfId="0" applyNumberFormat="1" applyFont="1" applyFill="1" applyBorder="1" applyAlignment="1">
      <alignment horizontal="right"/>
    </xf>
    <xf numFmtId="0" fontId="62" fillId="0" borderId="0" xfId="154" applyFont="1" applyFill="1" applyBorder="1"/>
    <xf numFmtId="1" fontId="6" fillId="0" borderId="0" xfId="154" applyNumberFormat="1" applyFont="1" applyFill="1"/>
    <xf numFmtId="41" fontId="14" fillId="0" borderId="18" xfId="0" applyNumberFormat="1" applyFont="1" applyBorder="1"/>
    <xf numFmtId="182" fontId="1" fillId="0" borderId="0" xfId="0" applyNumberFormat="1" applyFont="1" applyFill="1" applyAlignment="1">
      <alignment horizontal="right"/>
    </xf>
    <xf numFmtId="190" fontId="6" fillId="0" borderId="30" xfId="0" applyNumberFormat="1" applyFont="1" applyFill="1" applyBorder="1" applyAlignment="1">
      <alignment horizontal="right"/>
    </xf>
    <xf numFmtId="178" fontId="6" fillId="0" borderId="32" xfId="0" applyNumberFormat="1" applyFont="1" applyFill="1" applyBorder="1" applyAlignment="1">
      <alignment horizontal="right"/>
    </xf>
    <xf numFmtId="178" fontId="6" fillId="62" borderId="32" xfId="0" applyNumberFormat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Alignment="1"/>
    <xf numFmtId="0" fontId="5" fillId="0" borderId="12" xfId="0" applyFont="1" applyBorder="1" applyAlignment="1">
      <alignment horizontal="left" wrapText="1"/>
    </xf>
    <xf numFmtId="0" fontId="0" fillId="0" borderId="12" xfId="0" applyBorder="1" applyAlignment="1">
      <alignment horizontal="left"/>
    </xf>
    <xf numFmtId="0" fontId="4" fillId="0" borderId="0" xfId="0" applyFont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6" fillId="0" borderId="0" xfId="0" applyFont="1" applyAlignment="1"/>
    <xf numFmtId="0" fontId="13" fillId="0" borderId="0" xfId="0" applyFont="1" applyAlignment="1">
      <alignment horizontal="left"/>
    </xf>
    <xf numFmtId="0" fontId="1" fillId="63" borderId="0" xfId="0" applyFont="1" applyFill="1" applyAlignment="1">
      <alignment wrapText="1"/>
    </xf>
    <xf numFmtId="0" fontId="0" fillId="63" borderId="0" xfId="0" applyFill="1" applyAlignment="1"/>
    <xf numFmtId="0" fontId="16" fillId="0" borderId="10" xfId="0" applyFont="1" applyBorder="1" applyAlignment="1">
      <alignment horizontal="left" wrapText="1"/>
    </xf>
    <xf numFmtId="0" fontId="17" fillId="0" borderId="10" xfId="0" applyFont="1" applyBorder="1" applyAlignment="1">
      <alignment horizontal="left" wrapText="1"/>
    </xf>
    <xf numFmtId="0" fontId="1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3" fillId="0" borderId="12" xfId="0" applyFont="1" applyBorder="1" applyAlignment="1">
      <alignment horizontal="left"/>
    </xf>
    <xf numFmtId="0" fontId="11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 applyAlignment="1"/>
    <xf numFmtId="0" fontId="12" fillId="0" borderId="0" xfId="0" applyFont="1" applyAlignment="1"/>
    <xf numFmtId="0" fontId="3" fillId="0" borderId="0" xfId="154" applyFont="1" applyFill="1" applyAlignment="1">
      <alignment wrapText="1"/>
    </xf>
    <xf numFmtId="0" fontId="1" fillId="0" borderId="0" xfId="154" applyFill="1" applyAlignment="1"/>
    <xf numFmtId="0" fontId="0" fillId="0" borderId="0" xfId="0" applyFill="1" applyAlignment="1"/>
    <xf numFmtId="0" fontId="1" fillId="0" borderId="0" xfId="154" applyFont="1" applyAlignment="1"/>
    <xf numFmtId="0" fontId="1" fillId="0" borderId="0" xfId="154" applyAlignment="1"/>
    <xf numFmtId="0" fontId="1" fillId="0" borderId="0" xfId="154" applyFont="1" applyAlignment="1">
      <alignment wrapText="1"/>
    </xf>
    <xf numFmtId="0" fontId="1" fillId="0" borderId="0" xfId="154" applyAlignment="1">
      <alignment wrapText="1"/>
    </xf>
    <xf numFmtId="0" fontId="4" fillId="0" borderId="0" xfId="154" applyFont="1" applyBorder="1" applyAlignment="1">
      <alignment horizontal="right"/>
    </xf>
    <xf numFmtId="0" fontId="1" fillId="0" borderId="0" xfId="154" applyBorder="1" applyAlignment="1"/>
    <xf numFmtId="0" fontId="6" fillId="0" borderId="0" xfId="154" applyFont="1" applyAlignment="1">
      <alignment horizontal="center"/>
    </xf>
  </cellXfs>
  <cellStyles count="182">
    <cellStyle name="20 % - Akzent1 2" xfId="1"/>
    <cellStyle name="20 % - Akzent1 3" xfId="2"/>
    <cellStyle name="20 % - Akzent2 2" xfId="3"/>
    <cellStyle name="20 % - Akzent2 3" xfId="4"/>
    <cellStyle name="20 % - Akzent3 2" xfId="5"/>
    <cellStyle name="20 % - Akzent3 3" xfId="6"/>
    <cellStyle name="20 % - Akzent4 2" xfId="7"/>
    <cellStyle name="20 % - Akzent4 3" xfId="8"/>
    <cellStyle name="20 % - Akzent5 2" xfId="9"/>
    <cellStyle name="20 % - Akzent5 3" xfId="10"/>
    <cellStyle name="20 % - Akzent6 2" xfId="11"/>
    <cellStyle name="20 % - Akzent6 3" xfId="12"/>
    <cellStyle name="20% - Accent1" xfId="13"/>
    <cellStyle name="20% - Accent2" xfId="14"/>
    <cellStyle name="20% - Accent3" xfId="15"/>
    <cellStyle name="20% - Accent4" xfId="16"/>
    <cellStyle name="20% - Accent5" xfId="17"/>
    <cellStyle name="20% - Accent6" xfId="18"/>
    <cellStyle name="40 % - Akzent1 2" xfId="19"/>
    <cellStyle name="40 % - Akzent1 3" xfId="20"/>
    <cellStyle name="40 % - Akzent2 2" xfId="21"/>
    <cellStyle name="40 % - Akzent2 3" xfId="22"/>
    <cellStyle name="40 % - Akzent3 2" xfId="23"/>
    <cellStyle name="40 % - Akzent3 3" xfId="24"/>
    <cellStyle name="40 % - Akzent4 2" xfId="25"/>
    <cellStyle name="40 % - Akzent4 3" xfId="26"/>
    <cellStyle name="40 % - Akzent5 2" xfId="27"/>
    <cellStyle name="40 % - Akzent5 3" xfId="28"/>
    <cellStyle name="40 % - Akzent6 2" xfId="29"/>
    <cellStyle name="40 % - Akzent6 3" xfId="30"/>
    <cellStyle name="40% - Accent1" xfId="31"/>
    <cellStyle name="40% - Accent2" xfId="32"/>
    <cellStyle name="40% - Accent3" xfId="33"/>
    <cellStyle name="40% - Accent4" xfId="34"/>
    <cellStyle name="40% - Accent5" xfId="35"/>
    <cellStyle name="40% - Accent6" xfId="36"/>
    <cellStyle name="60 % - Akzent1 2" xfId="37"/>
    <cellStyle name="60 % - Akzent1 3" xfId="38"/>
    <cellStyle name="60 % - Akzent2 2" xfId="39"/>
    <cellStyle name="60 % - Akzent2 3" xfId="40"/>
    <cellStyle name="60 % - Akzent3 2" xfId="41"/>
    <cellStyle name="60 % - Akzent3 3" xfId="42"/>
    <cellStyle name="60 % - Akzent4 2" xfId="43"/>
    <cellStyle name="60 % - Akzent4 3" xfId="44"/>
    <cellStyle name="60 % - Akzent5 2" xfId="45"/>
    <cellStyle name="60 % - Akzent5 3" xfId="46"/>
    <cellStyle name="60 % - Akzent6 2" xfId="47"/>
    <cellStyle name="60 % - Akzent6 3" xfId="48"/>
    <cellStyle name="60% - Accent1" xfId="49"/>
    <cellStyle name="60% - Accent2" xfId="50"/>
    <cellStyle name="60% - Accent3" xfId="51"/>
    <cellStyle name="60% - Accent4" xfId="52"/>
    <cellStyle name="60% - Accent5" xfId="53"/>
    <cellStyle name="60% - Accent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kzent1 2" xfId="61"/>
    <cellStyle name="Akzent1 3" xfId="62"/>
    <cellStyle name="Akzent2 2" xfId="63"/>
    <cellStyle name="Akzent2 3" xfId="64"/>
    <cellStyle name="Akzent3 2" xfId="65"/>
    <cellStyle name="Akzent3 3" xfId="66"/>
    <cellStyle name="Akzent4 2" xfId="67"/>
    <cellStyle name="Akzent4 3" xfId="68"/>
    <cellStyle name="Akzent5 2" xfId="69"/>
    <cellStyle name="Akzent5 3" xfId="70"/>
    <cellStyle name="Akzent6" xfId="71" builtinId="49" customBuiltin="1"/>
    <cellStyle name="Akzent6 2" xfId="72"/>
    <cellStyle name="Akzent6 3" xfId="73"/>
    <cellStyle name="Ausgabe 2" xfId="74"/>
    <cellStyle name="Ausgabe 3" xfId="75"/>
    <cellStyle name="Bad" xfId="76"/>
    <cellStyle name="Berechnung 2" xfId="77"/>
    <cellStyle name="Berechnung 3" xfId="78"/>
    <cellStyle name="Besuchter Hyperlink 2" xfId="79"/>
    <cellStyle name="Besuchter Hyperlink 3" xfId="80"/>
    <cellStyle name="bin" xfId="81"/>
    <cellStyle name="bin 2" xfId="82"/>
    <cellStyle name="Calculation" xfId="83"/>
    <cellStyle name="cell" xfId="84"/>
    <cellStyle name="cell 2" xfId="85"/>
    <cellStyle name="Check Cell" xfId="86"/>
    <cellStyle name="Col&amp;RowHeadings" xfId="87"/>
    <cellStyle name="ColCodes" xfId="88"/>
    <cellStyle name="ColTitles" xfId="89"/>
    <cellStyle name="column" xfId="90"/>
    <cellStyle name="Comma 2" xfId="91"/>
    <cellStyle name="Comma 2 2" xfId="92"/>
    <cellStyle name="DataEntryCells" xfId="93"/>
    <cellStyle name="Eingabe 2" xfId="94"/>
    <cellStyle name="Eingabe 3" xfId="95"/>
    <cellStyle name="Ergebnis 2" xfId="96"/>
    <cellStyle name="Ergebnis 3" xfId="97"/>
    <cellStyle name="Erklärender Text 2" xfId="98"/>
    <cellStyle name="Erklärender Text 3" xfId="99"/>
    <cellStyle name="Euro" xfId="100"/>
    <cellStyle name="Explanatory Text" xfId="101"/>
    <cellStyle name="formula" xfId="102"/>
    <cellStyle name="gap" xfId="103"/>
    <cellStyle name="Good" xfId="104"/>
    <cellStyle name="GreyBackground" xfId="105"/>
    <cellStyle name="Gut 2" xfId="106"/>
    <cellStyle name="Gut 3" xfId="107"/>
    <cellStyle name="Heading 1" xfId="108"/>
    <cellStyle name="Heading 2" xfId="109"/>
    <cellStyle name="Heading 3" xfId="110"/>
    <cellStyle name="Heading 4" xfId="111"/>
    <cellStyle name="Hyperlink 2" xfId="112"/>
    <cellStyle name="Hyperlink 3" xfId="113"/>
    <cellStyle name="Input" xfId="114"/>
    <cellStyle name="ISC" xfId="115"/>
    <cellStyle name="Komma 2" xfId="116"/>
    <cellStyle name="Komma 2 2" xfId="117"/>
    <cellStyle name="level1a" xfId="118"/>
    <cellStyle name="level1a 2" xfId="119"/>
    <cellStyle name="level2" xfId="120"/>
    <cellStyle name="level2a" xfId="121"/>
    <cellStyle name="level3" xfId="122"/>
    <cellStyle name="level3 2" xfId="123"/>
    <cellStyle name="Linked Cell" xfId="124"/>
    <cellStyle name="Migliaia (0)_conti99" xfId="125"/>
    <cellStyle name="Neutral 2" xfId="126"/>
    <cellStyle name="Neutral 2 2" xfId="127"/>
    <cellStyle name="Neutral 3" xfId="128"/>
    <cellStyle name="Neutral 3 2" xfId="129"/>
    <cellStyle name="Normal 2" xfId="130"/>
    <cellStyle name="Normal 2 2" xfId="131"/>
    <cellStyle name="Normal 2 2 2" xfId="132"/>
    <cellStyle name="Normal 2 3" xfId="133"/>
    <cellStyle name="Normal 2 4" xfId="134"/>
    <cellStyle name="Normal 2 5" xfId="135"/>
    <cellStyle name="Normal 2_AUG_TabChap2" xfId="136"/>
    <cellStyle name="Normal 3" xfId="137"/>
    <cellStyle name="Normal 3 2" xfId="138"/>
    <cellStyle name="Note" xfId="139"/>
    <cellStyle name="Note 2" xfId="140"/>
    <cellStyle name="Notiz 2" xfId="141"/>
    <cellStyle name="Notiz 3" xfId="142"/>
    <cellStyle name="Output" xfId="143"/>
    <cellStyle name="Prozent 2" xfId="144"/>
    <cellStyle name="row" xfId="145"/>
    <cellStyle name="row 2" xfId="146"/>
    <cellStyle name="RowCodes" xfId="147"/>
    <cellStyle name="Row-Col Headings" xfId="148"/>
    <cellStyle name="RowTitles_CENTRAL_GOVT" xfId="149"/>
    <cellStyle name="RowTitles-Col2" xfId="150"/>
    <cellStyle name="RowTitles-Detail" xfId="151"/>
    <cellStyle name="Schlecht 2" xfId="152"/>
    <cellStyle name="Schlecht 3" xfId="153"/>
    <cellStyle name="Standard" xfId="0" builtinId="0"/>
    <cellStyle name="Standard 2" xfId="154"/>
    <cellStyle name="Standard 3" xfId="155"/>
    <cellStyle name="Standard 3 2" xfId="156"/>
    <cellStyle name="Standard 3 2 2" xfId="157"/>
    <cellStyle name="Standard 4" xfId="158"/>
    <cellStyle name="Standard 5" xfId="159"/>
    <cellStyle name="Standard 6" xfId="160"/>
    <cellStyle name="temp" xfId="161"/>
    <cellStyle name="Title" xfId="162"/>
    <cellStyle name="title1" xfId="163"/>
    <cellStyle name="Total" xfId="164"/>
    <cellStyle name="Überschrift" xfId="165" builtinId="15" customBuiltin="1"/>
    <cellStyle name="Überschrift 1 2" xfId="166"/>
    <cellStyle name="Überschrift 1 3" xfId="167"/>
    <cellStyle name="Überschrift 2 2" xfId="168"/>
    <cellStyle name="Überschrift 2 3" xfId="169"/>
    <cellStyle name="Überschrift 3 2" xfId="170"/>
    <cellStyle name="Überschrift 3 3" xfId="171"/>
    <cellStyle name="Überschrift 4 2" xfId="172"/>
    <cellStyle name="Überschrift 4 3" xfId="173"/>
    <cellStyle name="Verknüpfte Zelle 2" xfId="174"/>
    <cellStyle name="Verknüpfte Zelle 3" xfId="175"/>
    <cellStyle name="Warnender Text 2" xfId="176"/>
    <cellStyle name="Warnender Text 3" xfId="177"/>
    <cellStyle name="Warning Text" xfId="178"/>
    <cellStyle name="Warning Text 2" xfId="179"/>
    <cellStyle name="Zelle überprüfen 2" xfId="180"/>
    <cellStyle name="Zelle überprüfen 3" xfId="1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"/>
  <sheetViews>
    <sheetView workbookViewId="0">
      <selection activeCell="A14" sqref="A14"/>
    </sheetView>
  </sheetViews>
  <sheetFormatPr baseColWidth="10" defaultRowHeight="13.2"/>
  <cols>
    <col min="1" max="1" width="38.6640625" bestFit="1" customWidth="1"/>
  </cols>
  <sheetData>
    <row r="1" spans="1:1" ht="24.6">
      <c r="A1" s="3" t="s">
        <v>14</v>
      </c>
    </row>
  </sheetData>
  <phoneticPr fontId="2" type="noConversion"/>
  <pageMargins left="0.78740157499999996" right="0.78740157499999996" top="0.984251969" bottom="0.984251969" header="0.4921259845" footer="0.4921259845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15"/>
  <sheetViews>
    <sheetView tabSelected="1" zoomScale="70" zoomScaleNormal="70" workbookViewId="0">
      <selection activeCell="A6" sqref="A6"/>
    </sheetView>
  </sheetViews>
  <sheetFormatPr baseColWidth="10" defaultRowHeight="13.2"/>
  <cols>
    <col min="2" max="16" width="7.88671875" customWidth="1"/>
  </cols>
  <sheetData>
    <row r="1" spans="1:16" ht="15.6">
      <c r="A1" s="84" t="s">
        <v>15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16" ht="15.6">
      <c r="A2" s="85" t="s">
        <v>0</v>
      </c>
      <c r="B2" s="85"/>
      <c r="C2" s="85"/>
      <c r="D2" s="85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16">
      <c r="A3" s="92" t="s">
        <v>71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>
      <c r="N4" s="89" t="s">
        <v>23</v>
      </c>
      <c r="O4" s="89"/>
      <c r="P4" s="89"/>
    </row>
    <row r="5" spans="1:16">
      <c r="B5" s="87" t="s">
        <v>4</v>
      </c>
      <c r="C5" s="87"/>
      <c r="D5" s="88"/>
      <c r="E5" s="90" t="s">
        <v>27</v>
      </c>
      <c r="F5" s="87" t="s">
        <v>5</v>
      </c>
      <c r="G5" s="87"/>
      <c r="H5" s="88"/>
      <c r="I5" s="34"/>
      <c r="J5" s="87" t="s">
        <v>39</v>
      </c>
      <c r="K5" s="87"/>
      <c r="L5" s="88"/>
      <c r="M5" s="34"/>
      <c r="N5" s="87" t="s">
        <v>6</v>
      </c>
      <c r="O5" s="87"/>
      <c r="P5" s="88"/>
    </row>
    <row r="6" spans="1:16">
      <c r="A6" s="2"/>
      <c r="B6" s="72" t="s">
        <v>3</v>
      </c>
      <c r="C6" s="19" t="s">
        <v>10</v>
      </c>
      <c r="D6" s="19" t="s">
        <v>9</v>
      </c>
      <c r="E6" s="91"/>
      <c r="F6" s="72" t="s">
        <v>3</v>
      </c>
      <c r="G6" s="19" t="s">
        <v>10</v>
      </c>
      <c r="H6" s="19" t="s">
        <v>9</v>
      </c>
      <c r="I6" s="19"/>
      <c r="J6" s="72" t="s">
        <v>3</v>
      </c>
      <c r="K6" s="19" t="s">
        <v>10</v>
      </c>
      <c r="L6" s="19" t="s">
        <v>9</v>
      </c>
      <c r="M6" s="19"/>
      <c r="N6" s="72" t="s">
        <v>3</v>
      </c>
      <c r="O6" s="19" t="s">
        <v>10</v>
      </c>
      <c r="P6" s="19" t="s">
        <v>9</v>
      </c>
    </row>
    <row r="7" spans="1:16" ht="19.5" customHeight="1">
      <c r="A7" s="33" t="s">
        <v>3</v>
      </c>
      <c r="B7" s="4">
        <v>369</v>
      </c>
      <c r="C7" s="4">
        <v>160</v>
      </c>
      <c r="D7" s="4">
        <v>209</v>
      </c>
      <c r="E7" s="33"/>
      <c r="F7" s="14">
        <v>103</v>
      </c>
      <c r="G7" s="4">
        <v>40</v>
      </c>
      <c r="H7" s="4">
        <v>63</v>
      </c>
      <c r="I7" s="4"/>
      <c r="J7" s="14">
        <v>174</v>
      </c>
      <c r="K7" s="4">
        <v>82</v>
      </c>
      <c r="L7" s="4">
        <v>92</v>
      </c>
      <c r="M7" s="4"/>
      <c r="N7" s="14">
        <v>92</v>
      </c>
      <c r="O7" s="4">
        <v>38</v>
      </c>
      <c r="P7" s="4">
        <v>54</v>
      </c>
    </row>
    <row r="8" spans="1:16" s="6" customFormat="1">
      <c r="A8" s="1" t="s">
        <v>17</v>
      </c>
      <c r="B8" s="6">
        <v>100</v>
      </c>
      <c r="C8" s="45"/>
      <c r="D8" s="45"/>
      <c r="E8" s="41"/>
      <c r="F8" s="12">
        <f>100/$B$7*F7</f>
        <v>27.913279132791324</v>
      </c>
      <c r="G8" s="42"/>
      <c r="H8" s="42"/>
      <c r="I8" s="42"/>
      <c r="J8" s="12">
        <f>100/$B$7*J7</f>
        <v>47.154471544715442</v>
      </c>
      <c r="K8" s="42"/>
      <c r="L8" s="42"/>
      <c r="M8" s="42"/>
      <c r="N8" s="12">
        <f>100/$B$7*N7</f>
        <v>24.932249322493224</v>
      </c>
      <c r="O8" s="7"/>
      <c r="P8" s="7"/>
    </row>
    <row r="9" spans="1:16" ht="16.5" customHeight="1">
      <c r="A9" s="13" t="s">
        <v>1</v>
      </c>
      <c r="B9" s="5">
        <v>211</v>
      </c>
      <c r="C9" s="5">
        <v>89</v>
      </c>
      <c r="D9" s="5">
        <v>122</v>
      </c>
      <c r="E9" s="2"/>
      <c r="F9" s="61">
        <v>57</v>
      </c>
      <c r="G9" s="62">
        <v>17</v>
      </c>
      <c r="H9" s="62">
        <v>40</v>
      </c>
      <c r="I9" s="62"/>
      <c r="J9" s="61">
        <v>103</v>
      </c>
      <c r="K9" s="62">
        <v>48</v>
      </c>
      <c r="L9" s="62">
        <v>55</v>
      </c>
      <c r="M9" s="62"/>
      <c r="N9" s="61">
        <v>51</v>
      </c>
      <c r="O9" s="5">
        <v>24</v>
      </c>
      <c r="P9" s="5">
        <v>27</v>
      </c>
    </row>
    <row r="10" spans="1:16">
      <c r="A10" s="18" t="s">
        <v>17</v>
      </c>
      <c r="B10" s="8">
        <v>100</v>
      </c>
      <c r="C10" s="45"/>
      <c r="D10" s="45"/>
      <c r="E10" s="9"/>
      <c r="F10" s="46">
        <f>100/$B$9*F9</f>
        <v>27.014218009478675</v>
      </c>
      <c r="G10" s="47"/>
      <c r="H10" s="47"/>
      <c r="I10" s="47"/>
      <c r="J10" s="46">
        <f>100/$B$9*J9</f>
        <v>48.81516587677725</v>
      </c>
      <c r="K10" s="47"/>
      <c r="L10" s="47"/>
      <c r="M10" s="47"/>
      <c r="N10" s="46">
        <f>100/$B$9*N9</f>
        <v>24.170616113744074</v>
      </c>
      <c r="O10" s="9"/>
      <c r="P10" s="9"/>
    </row>
    <row r="11" spans="1:16">
      <c r="A11" s="18" t="s">
        <v>2</v>
      </c>
      <c r="B11" s="2">
        <v>158</v>
      </c>
      <c r="C11" s="2">
        <v>71</v>
      </c>
      <c r="D11" s="2">
        <v>87</v>
      </c>
      <c r="F11" s="63">
        <v>46</v>
      </c>
      <c r="G11" s="20">
        <v>23</v>
      </c>
      <c r="H11" s="20">
        <v>23</v>
      </c>
      <c r="I11" s="20"/>
      <c r="J11" s="63">
        <v>71</v>
      </c>
      <c r="K11" s="20">
        <v>34</v>
      </c>
      <c r="L11" s="20">
        <v>37</v>
      </c>
      <c r="M11" s="20"/>
      <c r="N11" s="63">
        <v>41</v>
      </c>
      <c r="O11">
        <v>14</v>
      </c>
      <c r="P11">
        <v>27</v>
      </c>
    </row>
    <row r="12" spans="1:16">
      <c r="A12" s="18" t="s">
        <v>17</v>
      </c>
      <c r="B12" s="10">
        <v>100</v>
      </c>
      <c r="C12" s="11"/>
      <c r="D12" s="11"/>
      <c r="E12" s="11"/>
      <c r="F12" s="46">
        <f>100/$B$11*F11</f>
        <v>29.113924050632914</v>
      </c>
      <c r="G12" s="47"/>
      <c r="H12" s="47"/>
      <c r="I12" s="47"/>
      <c r="J12" s="46">
        <f>100/$B$11*J11</f>
        <v>44.936708860759495</v>
      </c>
      <c r="K12" s="47"/>
      <c r="L12" s="47"/>
      <c r="M12" s="47"/>
      <c r="N12" s="46">
        <f>100/$B$11*N11</f>
        <v>25.949367088607598</v>
      </c>
      <c r="O12" s="11"/>
      <c r="P12" s="11"/>
    </row>
    <row r="14" spans="1:16">
      <c r="A14" s="93" t="s">
        <v>25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</row>
    <row r="15" spans="1:16">
      <c r="A15" s="94" t="s">
        <v>63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</row>
  </sheetData>
  <mergeCells count="11">
    <mergeCell ref="A14:P14"/>
    <mergeCell ref="A15:P15"/>
    <mergeCell ref="A1:P1"/>
    <mergeCell ref="A2:P2"/>
    <mergeCell ref="B5:D5"/>
    <mergeCell ref="F5:H5"/>
    <mergeCell ref="J5:L5"/>
    <mergeCell ref="N5:P5"/>
    <mergeCell ref="N4:P4"/>
    <mergeCell ref="E5:E6"/>
    <mergeCell ref="A3:P3"/>
  </mergeCells>
  <phoneticPr fontId="2" type="noConversion"/>
  <pageMargins left="0.78740157499999996" right="0.78740157499999996" top="0.984251969" bottom="0.984251969" header="0.4921259845" footer="0.4921259845"/>
  <pageSetup paperSize="9" scale="67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11"/>
  <sheetViews>
    <sheetView zoomScale="70" zoomScaleNormal="70" workbookViewId="0">
      <selection activeCell="A12" sqref="A12"/>
    </sheetView>
  </sheetViews>
  <sheetFormatPr baseColWidth="10" defaultRowHeight="13.2"/>
  <cols>
    <col min="1" max="1" width="5.88671875" customWidth="1"/>
    <col min="2" max="2" width="19.109375" bestFit="1" customWidth="1"/>
    <col min="3" max="3" width="9.88671875" customWidth="1"/>
    <col min="4" max="4" width="3.88671875" customWidth="1"/>
    <col min="5" max="7" width="7.44140625" customWidth="1"/>
    <col min="8" max="8" width="4.6640625" customWidth="1"/>
    <col min="9" max="11" width="7.44140625" customWidth="1"/>
    <col min="12" max="12" width="4.6640625" customWidth="1"/>
    <col min="13" max="15" width="7.44140625" customWidth="1"/>
    <col min="16" max="16" width="4.6640625" customWidth="1"/>
    <col min="17" max="19" width="7.44140625" customWidth="1"/>
  </cols>
  <sheetData>
    <row r="1" spans="1:19" ht="15.6">
      <c r="A1" s="85" t="s">
        <v>16</v>
      </c>
      <c r="B1" s="85"/>
      <c r="C1" s="85"/>
      <c r="D1" s="85"/>
      <c r="E1" s="85"/>
      <c r="F1" s="85"/>
      <c r="G1" s="85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</row>
    <row r="2" spans="1:19">
      <c r="A2" s="92" t="s">
        <v>69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</row>
    <row r="3" spans="1:19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01" t="s">
        <v>24</v>
      </c>
      <c r="Q3" s="101"/>
      <c r="R3" s="101"/>
      <c r="S3" s="101"/>
    </row>
    <row r="4" spans="1:19" ht="26.4">
      <c r="A4" s="15"/>
      <c r="B4" s="60" t="s">
        <v>62</v>
      </c>
      <c r="C4" s="35" t="s">
        <v>18</v>
      </c>
      <c r="D4" s="32"/>
      <c r="E4" s="100" t="s">
        <v>13</v>
      </c>
      <c r="F4" s="100"/>
      <c r="G4" s="100"/>
      <c r="H4" s="100"/>
      <c r="I4" s="100"/>
      <c r="J4" s="100"/>
      <c r="K4" s="100"/>
      <c r="L4" s="36"/>
      <c r="M4" s="100" t="s">
        <v>12</v>
      </c>
      <c r="N4" s="100"/>
      <c r="O4" s="100"/>
      <c r="P4" s="100"/>
      <c r="Q4" s="100"/>
      <c r="R4" s="100"/>
      <c r="S4" s="100"/>
    </row>
    <row r="5" spans="1:19" ht="37.5" customHeight="1">
      <c r="A5" s="22"/>
      <c r="B5" s="37"/>
      <c r="C5" s="37"/>
      <c r="D5" s="25"/>
      <c r="E5" s="96" t="s">
        <v>28</v>
      </c>
      <c r="F5" s="96"/>
      <c r="G5" s="97"/>
      <c r="H5" s="38"/>
      <c r="I5" s="96" t="s">
        <v>29</v>
      </c>
      <c r="J5" s="96"/>
      <c r="K5" s="97"/>
      <c r="L5" s="38"/>
      <c r="M5" s="96" t="s">
        <v>30</v>
      </c>
      <c r="N5" s="96"/>
      <c r="O5" s="97"/>
      <c r="P5" s="38"/>
      <c r="Q5" s="96" t="s">
        <v>31</v>
      </c>
      <c r="R5" s="96"/>
      <c r="S5" s="97"/>
    </row>
    <row r="6" spans="1:19">
      <c r="A6" s="23"/>
      <c r="B6" s="24"/>
      <c r="C6" s="24"/>
      <c r="D6" s="25"/>
      <c r="E6" s="26" t="s">
        <v>3</v>
      </c>
      <c r="F6" s="24" t="s">
        <v>10</v>
      </c>
      <c r="G6" s="24" t="s">
        <v>9</v>
      </c>
      <c r="H6" s="25"/>
      <c r="I6" s="26" t="s">
        <v>3</v>
      </c>
      <c r="J6" s="24" t="s">
        <v>10</v>
      </c>
      <c r="K6" s="24" t="s">
        <v>9</v>
      </c>
      <c r="L6" s="25"/>
      <c r="M6" s="26" t="s">
        <v>3</v>
      </c>
      <c r="N6" s="24" t="s">
        <v>10</v>
      </c>
      <c r="O6" s="24" t="s">
        <v>9</v>
      </c>
      <c r="P6" s="25"/>
      <c r="Q6" s="26" t="s">
        <v>3</v>
      </c>
      <c r="R6" s="24" t="s">
        <v>10</v>
      </c>
      <c r="S6" s="24" t="s">
        <v>9</v>
      </c>
    </row>
    <row r="7" spans="1:19">
      <c r="A7" s="27" t="s">
        <v>3</v>
      </c>
      <c r="B7" s="43">
        <v>1442</v>
      </c>
      <c r="C7" s="28">
        <f>E7+I7+M7+Q7</f>
        <v>58</v>
      </c>
      <c r="D7" s="32"/>
      <c r="E7" s="29">
        <v>10</v>
      </c>
      <c r="F7" s="28">
        <v>4</v>
      </c>
      <c r="G7" s="28">
        <v>6</v>
      </c>
      <c r="H7" s="28"/>
      <c r="I7" s="29">
        <v>25</v>
      </c>
      <c r="J7" s="28">
        <v>14</v>
      </c>
      <c r="K7" s="28">
        <v>11</v>
      </c>
      <c r="L7" s="28"/>
      <c r="M7" s="29">
        <v>14</v>
      </c>
      <c r="N7" s="28">
        <v>3</v>
      </c>
      <c r="O7" s="28">
        <v>11</v>
      </c>
      <c r="P7" s="28"/>
      <c r="Q7" s="29">
        <v>9</v>
      </c>
      <c r="R7" s="79">
        <v>3</v>
      </c>
      <c r="S7" s="28">
        <v>6</v>
      </c>
    </row>
    <row r="8" spans="1:19">
      <c r="A8" s="30" t="s">
        <v>17</v>
      </c>
      <c r="B8" s="30">
        <v>100</v>
      </c>
      <c r="C8" s="31">
        <f>100/$B$7*C7</f>
        <v>4.0221914008321775</v>
      </c>
      <c r="D8" s="31"/>
      <c r="E8" s="48">
        <f>100/$B$7*E7</f>
        <v>0.69348127600554776</v>
      </c>
      <c r="F8" s="31">
        <f>100/$B$7*F7</f>
        <v>0.27739251040221913</v>
      </c>
      <c r="G8" s="31">
        <f>100/$B$7*G7</f>
        <v>0.41608876560332869</v>
      </c>
      <c r="H8" s="31"/>
      <c r="I8" s="48">
        <f>100/$B$7*I7</f>
        <v>1.7337031900138695</v>
      </c>
      <c r="J8" s="31">
        <f>100/$B$7*J7</f>
        <v>0.970873786407767</v>
      </c>
      <c r="K8" s="31">
        <f>100/$B$7*K7</f>
        <v>0.76282940360610263</v>
      </c>
      <c r="L8" s="31"/>
      <c r="M8" s="48">
        <f>100/$B$7*M7</f>
        <v>0.970873786407767</v>
      </c>
      <c r="N8" s="31">
        <f>100/$B$7*N7</f>
        <v>0.20804438280166435</v>
      </c>
      <c r="O8" s="31">
        <f>100/$B$7*O7</f>
        <v>0.76282940360610263</v>
      </c>
      <c r="P8" s="31"/>
      <c r="Q8" s="48">
        <f>100/$B$7*Q7</f>
        <v>0.62413314840499301</v>
      </c>
      <c r="R8" s="31">
        <f>100/$B$7*R7</f>
        <v>0.20804438280166435</v>
      </c>
      <c r="S8" s="31">
        <f>100/$B$7*S7</f>
        <v>0.41608876560332869</v>
      </c>
    </row>
    <row r="9" spans="1:19">
      <c r="A9" s="22"/>
      <c r="B9" s="22"/>
      <c r="C9" s="2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</row>
    <row r="10" spans="1:19">
      <c r="A10" s="93" t="s">
        <v>25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</row>
    <row r="11" spans="1:19">
      <c r="A11" s="98" t="s">
        <v>70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</row>
  </sheetData>
  <mergeCells count="11">
    <mergeCell ref="P3:S3"/>
    <mergeCell ref="E5:G5"/>
    <mergeCell ref="M5:O5"/>
    <mergeCell ref="A10:S10"/>
    <mergeCell ref="A2:S2"/>
    <mergeCell ref="A11:S11"/>
    <mergeCell ref="A1:S1"/>
    <mergeCell ref="I5:K5"/>
    <mergeCell ref="Q5:S5"/>
    <mergeCell ref="M4:S4"/>
    <mergeCell ref="E4:K4"/>
  </mergeCells>
  <phoneticPr fontId="2" type="noConversion"/>
  <pageMargins left="0.78740157499999996" right="0.78740157499999996" top="0.984251969" bottom="0.984251969" header="0.4921259845" footer="0.4921259845"/>
  <pageSetup paperSize="9" scale="61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29"/>
  <sheetViews>
    <sheetView zoomScale="85" zoomScaleNormal="85" workbookViewId="0">
      <selection activeCell="A23" sqref="A23"/>
    </sheetView>
  </sheetViews>
  <sheetFormatPr baseColWidth="10" defaultRowHeight="13.2"/>
  <cols>
    <col min="1" max="1" width="33.6640625" customWidth="1"/>
    <col min="2" max="2" width="7.88671875" bestFit="1" customWidth="1"/>
    <col min="3" max="3" width="11.88671875" customWidth="1"/>
    <col min="4" max="4" width="13.33203125" customWidth="1"/>
    <col min="5" max="5" width="11.109375" customWidth="1"/>
    <col min="6" max="6" width="15.44140625" customWidth="1"/>
    <col min="7" max="7" width="14" customWidth="1"/>
    <col min="8" max="8" width="11.88671875" customWidth="1"/>
    <col min="9" max="9" width="12" customWidth="1"/>
  </cols>
  <sheetData>
    <row r="1" spans="1:9" ht="15.6">
      <c r="A1" s="102" t="s">
        <v>19</v>
      </c>
      <c r="B1" s="103"/>
      <c r="C1" s="103"/>
      <c r="D1" s="103"/>
      <c r="E1" s="103"/>
      <c r="F1" s="103"/>
      <c r="G1" s="104"/>
      <c r="H1" s="104"/>
      <c r="I1" s="104"/>
    </row>
    <row r="2" spans="1:9">
      <c r="A2" s="92" t="s">
        <v>69</v>
      </c>
      <c r="B2" s="92"/>
      <c r="C2" s="92"/>
      <c r="D2" s="92"/>
      <c r="E2" s="92"/>
      <c r="F2" s="92"/>
      <c r="G2" s="92"/>
      <c r="H2" s="92"/>
      <c r="I2" s="92"/>
    </row>
    <row r="3" spans="1:9">
      <c r="A3" s="20"/>
      <c r="B3" s="20"/>
      <c r="C3" s="20"/>
      <c r="D3" s="20"/>
      <c r="E3" s="20"/>
      <c r="F3" s="20"/>
      <c r="G3" s="20"/>
      <c r="H3" s="101" t="s">
        <v>26</v>
      </c>
      <c r="I3" s="105"/>
    </row>
    <row r="4" spans="1:9" ht="66">
      <c r="A4" s="40"/>
      <c r="B4" s="16" t="s">
        <v>3</v>
      </c>
      <c r="C4" s="16" t="s">
        <v>8</v>
      </c>
      <c r="D4" s="16" t="s">
        <v>36</v>
      </c>
      <c r="E4" s="16" t="s">
        <v>35</v>
      </c>
      <c r="F4" s="16" t="s">
        <v>34</v>
      </c>
      <c r="G4" s="16" t="s">
        <v>33</v>
      </c>
      <c r="H4" s="16" t="s">
        <v>32</v>
      </c>
      <c r="I4" s="44" t="s">
        <v>38</v>
      </c>
    </row>
    <row r="5" spans="1:9" ht="19.5" customHeight="1">
      <c r="A5" s="39" t="s">
        <v>3</v>
      </c>
      <c r="B5" s="83">
        <f t="shared" ref="B5:I10" si="0">B17+B11</f>
        <v>423</v>
      </c>
      <c r="C5" s="82">
        <f t="shared" si="0"/>
        <v>137</v>
      </c>
      <c r="D5" s="82">
        <f t="shared" si="0"/>
        <v>8</v>
      </c>
      <c r="E5" s="82">
        <f t="shared" si="0"/>
        <v>201</v>
      </c>
      <c r="F5" s="82">
        <f t="shared" si="0"/>
        <v>17</v>
      </c>
      <c r="G5" s="82">
        <f t="shared" si="0"/>
        <v>42</v>
      </c>
      <c r="H5" s="82">
        <f t="shared" si="0"/>
        <v>15</v>
      </c>
      <c r="I5" s="82">
        <f t="shared" si="0"/>
        <v>3</v>
      </c>
    </row>
    <row r="6" spans="1:9">
      <c r="A6" s="17" t="s">
        <v>7</v>
      </c>
      <c r="B6" s="65">
        <f t="shared" si="0"/>
        <v>95</v>
      </c>
      <c r="C6" s="64">
        <f t="shared" si="0"/>
        <v>0</v>
      </c>
      <c r="D6" s="64">
        <f t="shared" si="0"/>
        <v>1</v>
      </c>
      <c r="E6" s="64">
        <f t="shared" si="0"/>
        <v>60</v>
      </c>
      <c r="F6" s="64">
        <f t="shared" si="0"/>
        <v>4</v>
      </c>
      <c r="G6" s="64">
        <f t="shared" si="0"/>
        <v>25</v>
      </c>
      <c r="H6" s="64">
        <f t="shared" si="0"/>
        <v>4</v>
      </c>
      <c r="I6" s="64">
        <f t="shared" si="0"/>
        <v>1</v>
      </c>
    </row>
    <row r="7" spans="1:9">
      <c r="A7" s="21" t="s">
        <v>20</v>
      </c>
      <c r="B7" s="65">
        <f t="shared" si="0"/>
        <v>160</v>
      </c>
      <c r="C7" s="64">
        <f t="shared" si="0"/>
        <v>23</v>
      </c>
      <c r="D7" s="64">
        <f t="shared" si="0"/>
        <v>4</v>
      </c>
      <c r="E7" s="64">
        <f t="shared" si="0"/>
        <v>107</v>
      </c>
      <c r="F7" s="64">
        <f t="shared" si="0"/>
        <v>9</v>
      </c>
      <c r="G7" s="64">
        <f t="shared" si="0"/>
        <v>11</v>
      </c>
      <c r="H7" s="64">
        <f t="shared" si="0"/>
        <v>6</v>
      </c>
      <c r="I7" s="64">
        <f t="shared" si="0"/>
        <v>0</v>
      </c>
    </row>
    <row r="8" spans="1:9">
      <c r="A8" s="21" t="s">
        <v>22</v>
      </c>
      <c r="B8" s="65">
        <f t="shared" si="0"/>
        <v>15</v>
      </c>
      <c r="C8" s="64">
        <f t="shared" si="0"/>
        <v>1</v>
      </c>
      <c r="D8" s="64">
        <f t="shared" si="0"/>
        <v>3</v>
      </c>
      <c r="E8" s="64">
        <f t="shared" si="0"/>
        <v>6</v>
      </c>
      <c r="F8" s="64">
        <f t="shared" si="0"/>
        <v>2</v>
      </c>
      <c r="G8" s="64">
        <f t="shared" si="0"/>
        <v>2</v>
      </c>
      <c r="H8" s="64">
        <f t="shared" si="0"/>
        <v>1</v>
      </c>
      <c r="I8" s="64">
        <f t="shared" si="0"/>
        <v>0</v>
      </c>
    </row>
    <row r="9" spans="1:9">
      <c r="A9" s="21" t="s">
        <v>37</v>
      </c>
      <c r="B9" s="65">
        <f t="shared" si="0"/>
        <v>115</v>
      </c>
      <c r="C9" s="64">
        <f t="shared" si="0"/>
        <v>112</v>
      </c>
      <c r="D9" s="64">
        <f t="shared" si="0"/>
        <v>0</v>
      </c>
      <c r="E9" s="64">
        <f t="shared" si="0"/>
        <v>1</v>
      </c>
      <c r="F9" s="64">
        <f t="shared" si="0"/>
        <v>0</v>
      </c>
      <c r="G9" s="64">
        <f t="shared" si="0"/>
        <v>1</v>
      </c>
      <c r="H9" s="64">
        <f t="shared" si="0"/>
        <v>1</v>
      </c>
      <c r="I9" s="64">
        <f t="shared" si="0"/>
        <v>0</v>
      </c>
    </row>
    <row r="10" spans="1:9">
      <c r="A10" s="21" t="s">
        <v>21</v>
      </c>
      <c r="B10" s="65">
        <f t="shared" si="0"/>
        <v>38</v>
      </c>
      <c r="C10" s="64">
        <f t="shared" si="0"/>
        <v>1</v>
      </c>
      <c r="D10" s="64">
        <f t="shared" si="0"/>
        <v>0</v>
      </c>
      <c r="E10" s="64">
        <f t="shared" si="0"/>
        <v>27</v>
      </c>
      <c r="F10" s="64">
        <f t="shared" si="0"/>
        <v>2</v>
      </c>
      <c r="G10" s="64">
        <f t="shared" si="0"/>
        <v>3</v>
      </c>
      <c r="H10" s="64">
        <f t="shared" si="0"/>
        <v>3</v>
      </c>
      <c r="I10" s="64">
        <f t="shared" si="0"/>
        <v>2</v>
      </c>
    </row>
    <row r="11" spans="1:9" ht="19.5" customHeight="1">
      <c r="A11" s="49" t="s">
        <v>41</v>
      </c>
      <c r="B11" s="65">
        <f t="shared" ref="B11:B22" si="1">SUM(C11:I11)</f>
        <v>203</v>
      </c>
      <c r="C11" s="64">
        <f>SUM(C12:C16)</f>
        <v>81</v>
      </c>
      <c r="D11" s="64">
        <f t="shared" ref="D11:I11" si="2">SUM(D12:D16)</f>
        <v>4</v>
      </c>
      <c r="E11" s="64">
        <f t="shared" si="2"/>
        <v>69</v>
      </c>
      <c r="F11" s="64">
        <f t="shared" si="2"/>
        <v>13</v>
      </c>
      <c r="G11" s="64">
        <f t="shared" si="2"/>
        <v>22</v>
      </c>
      <c r="H11" s="64">
        <f t="shared" si="2"/>
        <v>11</v>
      </c>
      <c r="I11" s="64">
        <f t="shared" si="2"/>
        <v>3</v>
      </c>
    </row>
    <row r="12" spans="1:9">
      <c r="A12" s="17" t="s">
        <v>7</v>
      </c>
      <c r="B12" s="65">
        <f t="shared" si="1"/>
        <v>38</v>
      </c>
      <c r="C12" s="64">
        <v>0</v>
      </c>
      <c r="D12" s="64">
        <v>0</v>
      </c>
      <c r="E12" s="64">
        <v>18</v>
      </c>
      <c r="F12" s="64">
        <v>3</v>
      </c>
      <c r="G12" s="64">
        <v>12</v>
      </c>
      <c r="H12" s="64">
        <v>4</v>
      </c>
      <c r="I12" s="64">
        <v>1</v>
      </c>
    </row>
    <row r="13" spans="1:9">
      <c r="A13" s="21" t="s">
        <v>20</v>
      </c>
      <c r="B13" s="65">
        <f t="shared" si="1"/>
        <v>78</v>
      </c>
      <c r="C13" s="64">
        <v>17</v>
      </c>
      <c r="D13" s="64">
        <v>3</v>
      </c>
      <c r="E13" s="64">
        <v>41</v>
      </c>
      <c r="F13" s="64">
        <v>7</v>
      </c>
      <c r="G13" s="64">
        <v>6</v>
      </c>
      <c r="H13" s="64">
        <v>4</v>
      </c>
      <c r="I13" s="64">
        <v>0</v>
      </c>
    </row>
    <row r="14" spans="1:9">
      <c r="A14" s="21" t="s">
        <v>22</v>
      </c>
      <c r="B14" s="65">
        <f t="shared" si="1"/>
        <v>8</v>
      </c>
      <c r="C14" s="64">
        <v>1</v>
      </c>
      <c r="D14" s="64">
        <v>1</v>
      </c>
      <c r="E14" s="64">
        <v>3</v>
      </c>
      <c r="F14" s="64">
        <v>1</v>
      </c>
      <c r="G14" s="64">
        <v>1</v>
      </c>
      <c r="H14" s="64">
        <v>1</v>
      </c>
      <c r="I14" s="64">
        <v>0</v>
      </c>
    </row>
    <row r="15" spans="1:9">
      <c r="A15" s="21" t="s">
        <v>37</v>
      </c>
      <c r="B15" s="65">
        <f t="shared" si="1"/>
        <v>64</v>
      </c>
      <c r="C15" s="64">
        <v>63</v>
      </c>
      <c r="D15" s="64">
        <v>0</v>
      </c>
      <c r="E15" s="64">
        <v>1</v>
      </c>
      <c r="F15" s="64">
        <v>0</v>
      </c>
      <c r="G15" s="64">
        <v>0</v>
      </c>
      <c r="H15" s="64">
        <v>0</v>
      </c>
      <c r="I15" s="64">
        <v>0</v>
      </c>
    </row>
    <row r="16" spans="1:9">
      <c r="A16" s="21" t="s">
        <v>21</v>
      </c>
      <c r="B16" s="65">
        <f t="shared" si="1"/>
        <v>15</v>
      </c>
      <c r="C16" s="64">
        <v>0</v>
      </c>
      <c r="D16" s="64">
        <v>0</v>
      </c>
      <c r="E16" s="64">
        <v>6</v>
      </c>
      <c r="F16" s="64">
        <v>2</v>
      </c>
      <c r="G16" s="64">
        <v>3</v>
      </c>
      <c r="H16" s="64">
        <v>2</v>
      </c>
      <c r="I16" s="64">
        <v>2</v>
      </c>
    </row>
    <row r="17" spans="1:9" ht="19.5" customHeight="1">
      <c r="A17" s="49" t="s">
        <v>40</v>
      </c>
      <c r="B17" s="65">
        <f t="shared" si="1"/>
        <v>220</v>
      </c>
      <c r="C17" s="64">
        <f>SUM(C18:C22)</f>
        <v>56</v>
      </c>
      <c r="D17" s="64">
        <f t="shared" ref="D17:I17" si="3">SUM(D18:D22)</f>
        <v>4</v>
      </c>
      <c r="E17" s="64">
        <f t="shared" si="3"/>
        <v>132</v>
      </c>
      <c r="F17" s="64">
        <f t="shared" si="3"/>
        <v>4</v>
      </c>
      <c r="G17" s="64">
        <f t="shared" si="3"/>
        <v>20</v>
      </c>
      <c r="H17" s="64">
        <f t="shared" si="3"/>
        <v>4</v>
      </c>
      <c r="I17" s="64">
        <f t="shared" si="3"/>
        <v>0</v>
      </c>
    </row>
    <row r="18" spans="1:9">
      <c r="A18" s="17" t="s">
        <v>7</v>
      </c>
      <c r="B18" s="65">
        <f t="shared" si="1"/>
        <v>57</v>
      </c>
      <c r="C18" s="64">
        <v>0</v>
      </c>
      <c r="D18" s="64">
        <v>1</v>
      </c>
      <c r="E18" s="64">
        <v>42</v>
      </c>
      <c r="F18" s="64">
        <v>1</v>
      </c>
      <c r="G18" s="64">
        <v>13</v>
      </c>
      <c r="H18" s="64">
        <v>0</v>
      </c>
      <c r="I18" s="64">
        <v>0</v>
      </c>
    </row>
    <row r="19" spans="1:9">
      <c r="A19" s="21" t="s">
        <v>20</v>
      </c>
      <c r="B19" s="65">
        <f t="shared" si="1"/>
        <v>82</v>
      </c>
      <c r="C19" s="64">
        <v>6</v>
      </c>
      <c r="D19" s="64">
        <v>1</v>
      </c>
      <c r="E19" s="64">
        <v>66</v>
      </c>
      <c r="F19" s="64">
        <v>2</v>
      </c>
      <c r="G19" s="64">
        <v>5</v>
      </c>
      <c r="H19" s="64">
        <v>2</v>
      </c>
      <c r="I19" s="64">
        <v>0</v>
      </c>
    </row>
    <row r="20" spans="1:9">
      <c r="A20" s="21" t="s">
        <v>22</v>
      </c>
      <c r="B20" s="65">
        <f t="shared" si="1"/>
        <v>7</v>
      </c>
      <c r="C20" s="64">
        <v>0</v>
      </c>
      <c r="D20" s="64">
        <v>2</v>
      </c>
      <c r="E20" s="64">
        <v>3</v>
      </c>
      <c r="F20" s="64">
        <v>1</v>
      </c>
      <c r="G20" s="64">
        <v>1</v>
      </c>
      <c r="H20" s="64">
        <v>0</v>
      </c>
      <c r="I20" s="64">
        <v>0</v>
      </c>
    </row>
    <row r="21" spans="1:9">
      <c r="A21" s="21" t="s">
        <v>37</v>
      </c>
      <c r="B21" s="65">
        <f t="shared" si="1"/>
        <v>51</v>
      </c>
      <c r="C21" s="64">
        <v>49</v>
      </c>
      <c r="D21" s="64">
        <v>0</v>
      </c>
      <c r="E21" s="64">
        <v>0</v>
      </c>
      <c r="F21" s="64">
        <v>0</v>
      </c>
      <c r="G21" s="64">
        <v>1</v>
      </c>
      <c r="H21" s="64">
        <v>1</v>
      </c>
      <c r="I21" s="64">
        <v>0</v>
      </c>
    </row>
    <row r="22" spans="1:9">
      <c r="A22" s="21" t="s">
        <v>21</v>
      </c>
      <c r="B22" s="65">
        <f t="shared" si="1"/>
        <v>23</v>
      </c>
      <c r="C22" s="64">
        <v>1</v>
      </c>
      <c r="D22" s="64">
        <v>0</v>
      </c>
      <c r="E22" s="64">
        <v>21</v>
      </c>
      <c r="F22" s="64">
        <v>0</v>
      </c>
      <c r="G22" s="64">
        <v>0</v>
      </c>
      <c r="H22" s="64">
        <v>1</v>
      </c>
      <c r="I22" s="64">
        <v>0</v>
      </c>
    </row>
    <row r="29" spans="1:9">
      <c r="C29" s="66"/>
      <c r="D29" s="66"/>
      <c r="E29" s="66"/>
      <c r="F29" s="66"/>
      <c r="G29" s="66"/>
      <c r="H29" s="66"/>
      <c r="I29" s="66"/>
    </row>
  </sheetData>
  <mergeCells count="3">
    <mergeCell ref="A1:I1"/>
    <mergeCell ref="H3:I3"/>
    <mergeCell ref="A2:I2"/>
  </mergeCells>
  <phoneticPr fontId="2" type="noConversion"/>
  <pageMargins left="0.78740157499999996" right="0.78740157499999996" top="0.984251969" bottom="0.984251969" header="0.4921259845" footer="0.4921259845"/>
  <pageSetup paperSize="9" scale="6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59"/>
  <sheetViews>
    <sheetView zoomScale="70" zoomScaleNormal="70" workbookViewId="0">
      <selection activeCell="A3" sqref="A3"/>
    </sheetView>
  </sheetViews>
  <sheetFormatPr baseColWidth="10" defaultColWidth="11.44140625" defaultRowHeight="13.2"/>
  <cols>
    <col min="1" max="1" width="42.44140625" style="50" customWidth="1"/>
    <col min="2" max="11" width="6.6640625" style="50" customWidth="1"/>
    <col min="12" max="12" width="7.33203125" style="50" customWidth="1"/>
    <col min="13" max="16384" width="11.44140625" style="50"/>
  </cols>
  <sheetData>
    <row r="1" spans="1:12" ht="21.75" customHeight="1">
      <c r="A1" s="106" t="s">
        <v>67</v>
      </c>
      <c r="B1" s="107"/>
      <c r="C1" s="107"/>
      <c r="D1" s="107"/>
      <c r="E1" s="107"/>
      <c r="F1" s="108"/>
      <c r="G1" s="108"/>
      <c r="H1" s="108"/>
      <c r="I1" s="108"/>
      <c r="J1" s="108"/>
      <c r="K1" s="108"/>
      <c r="L1" s="108"/>
    </row>
    <row r="2" spans="1:12" ht="13.5" customHeight="1">
      <c r="A2" s="51" t="s">
        <v>69</v>
      </c>
    </row>
    <row r="3" spans="1:12" ht="13.5" customHeight="1">
      <c r="A3" s="51"/>
      <c r="J3" s="113" t="s">
        <v>60</v>
      </c>
      <c r="K3" s="114"/>
      <c r="L3" s="114"/>
    </row>
    <row r="4" spans="1:12">
      <c r="B4" s="115" t="s">
        <v>42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</row>
    <row r="5" spans="1:12">
      <c r="B5" s="74">
        <v>16</v>
      </c>
      <c r="C5" s="74">
        <v>17</v>
      </c>
      <c r="D5" s="74">
        <v>18</v>
      </c>
      <c r="E5" s="74">
        <v>19</v>
      </c>
      <c r="F5" s="74">
        <v>20</v>
      </c>
      <c r="G5" s="74">
        <v>21</v>
      </c>
      <c r="H5" s="74">
        <v>22</v>
      </c>
      <c r="I5" s="74">
        <v>23</v>
      </c>
      <c r="J5" s="74">
        <v>24</v>
      </c>
      <c r="K5" s="74">
        <v>25</v>
      </c>
      <c r="L5" s="74">
        <v>26</v>
      </c>
    </row>
    <row r="6" spans="1:12">
      <c r="A6" s="75" t="s">
        <v>64</v>
      </c>
      <c r="B6" s="76">
        <v>355</v>
      </c>
      <c r="C6" s="76">
        <v>403</v>
      </c>
      <c r="D6" s="76">
        <v>393</v>
      </c>
      <c r="E6" s="76">
        <v>421</v>
      </c>
      <c r="F6" s="76">
        <v>413</v>
      </c>
      <c r="G6" s="76">
        <v>410</v>
      </c>
      <c r="H6" s="76">
        <v>467</v>
      </c>
      <c r="I6" s="76">
        <v>444</v>
      </c>
      <c r="J6" s="76">
        <v>477</v>
      </c>
      <c r="K6" s="76">
        <v>427</v>
      </c>
      <c r="L6" s="76">
        <v>483</v>
      </c>
    </row>
    <row r="7" spans="1:12" ht="14.4">
      <c r="A7" s="52" t="s">
        <v>43</v>
      </c>
      <c r="B7" s="71">
        <v>14.929577464788734</v>
      </c>
      <c r="C7" s="71">
        <v>1.7369727047146402</v>
      </c>
      <c r="D7" s="71">
        <v>0.2544529262086514</v>
      </c>
      <c r="E7" s="71">
        <v>0.23752969121140141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</row>
    <row r="8" spans="1:12">
      <c r="A8" s="50" t="s">
        <v>11</v>
      </c>
      <c r="B8" s="67">
        <v>0</v>
      </c>
      <c r="C8" s="64">
        <v>0</v>
      </c>
      <c r="D8" s="64">
        <v>0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</row>
    <row r="9" spans="1:12">
      <c r="A9" s="50" t="s">
        <v>44</v>
      </c>
      <c r="B9" s="67">
        <v>12.112676056338028</v>
      </c>
      <c r="C9" s="67">
        <v>0.49627791563275436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</row>
    <row r="10" spans="1:12">
      <c r="A10" s="50" t="s">
        <v>45</v>
      </c>
      <c r="B10" s="67">
        <v>2.8169014084507045</v>
      </c>
      <c r="C10" s="67">
        <v>1.240694789081886</v>
      </c>
      <c r="D10" s="67">
        <v>0.2544529262086514</v>
      </c>
      <c r="E10" s="67">
        <v>0.23752969121140141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</row>
    <row r="11" spans="1:12" ht="14.4">
      <c r="A11" s="55" t="s">
        <v>46</v>
      </c>
      <c r="B11" s="70">
        <v>69.014084507042256</v>
      </c>
      <c r="C11" s="70">
        <v>85.607940446650133</v>
      </c>
      <c r="D11" s="70">
        <v>67.430025445292614</v>
      </c>
      <c r="E11" s="70">
        <v>33.729216152018999</v>
      </c>
      <c r="F11" s="70">
        <v>20.338983050847457</v>
      </c>
      <c r="G11" s="70">
        <v>11.951219512195122</v>
      </c>
      <c r="H11" s="70">
        <v>8.7794432548179877</v>
      </c>
      <c r="I11" s="70">
        <v>6.0810810810810816</v>
      </c>
      <c r="J11" s="70">
        <v>3.7735849056603774</v>
      </c>
      <c r="K11" s="70">
        <v>3.7470725995316161</v>
      </c>
      <c r="L11" s="70">
        <v>2.2774327122153211</v>
      </c>
    </row>
    <row r="12" spans="1:12">
      <c r="A12" s="50" t="s">
        <v>61</v>
      </c>
      <c r="B12" s="67">
        <v>5.915492957746479</v>
      </c>
      <c r="C12" s="67">
        <v>3.4739454094292803</v>
      </c>
      <c r="D12" s="67">
        <v>1.0178117048346056</v>
      </c>
      <c r="E12" s="64">
        <v>0.23752969121140141</v>
      </c>
      <c r="F12" s="67">
        <v>0.24213075060532688</v>
      </c>
      <c r="G12" s="64">
        <v>0</v>
      </c>
      <c r="H12" s="64">
        <v>0</v>
      </c>
      <c r="I12" s="64">
        <v>0</v>
      </c>
      <c r="J12" s="64">
        <v>0.20964360587002095</v>
      </c>
      <c r="K12" s="64">
        <v>0</v>
      </c>
      <c r="L12" s="64">
        <v>0</v>
      </c>
    </row>
    <row r="13" spans="1:12">
      <c r="A13" s="50" t="s">
        <v>47</v>
      </c>
      <c r="B13" s="67">
        <v>34.929577464788736</v>
      </c>
      <c r="C13" s="67">
        <v>46.401985111662533</v>
      </c>
      <c r="D13" s="67">
        <v>46.819338422391859</v>
      </c>
      <c r="E13" s="67">
        <v>27.315914489311162</v>
      </c>
      <c r="F13" s="67">
        <v>15.980629539951574</v>
      </c>
      <c r="G13" s="67">
        <v>8.0487804878048781</v>
      </c>
      <c r="H13" s="67">
        <v>6.6381156316916492</v>
      </c>
      <c r="I13" s="67">
        <v>3.8288288288288288</v>
      </c>
      <c r="J13" s="67">
        <v>3.1446540880503142</v>
      </c>
      <c r="K13" s="67">
        <v>2.3419203747072599</v>
      </c>
      <c r="L13" s="67">
        <v>2.0703933747412009</v>
      </c>
    </row>
    <row r="14" spans="1:12">
      <c r="A14" s="57" t="s">
        <v>48</v>
      </c>
      <c r="B14" s="67">
        <v>1.971830985915493</v>
      </c>
      <c r="C14" s="67">
        <v>1.240694789081886</v>
      </c>
      <c r="D14" s="67">
        <v>2.0356234096692112</v>
      </c>
      <c r="E14" s="67">
        <v>1.9002375296912113</v>
      </c>
      <c r="F14" s="67">
        <v>0</v>
      </c>
      <c r="G14" s="67">
        <v>0</v>
      </c>
      <c r="H14" s="64">
        <v>0</v>
      </c>
      <c r="I14" s="64">
        <v>0.22522522522522523</v>
      </c>
      <c r="J14" s="64">
        <v>0</v>
      </c>
      <c r="K14" s="64">
        <v>0</v>
      </c>
      <c r="L14" s="64">
        <v>0.20703933747412009</v>
      </c>
    </row>
    <row r="15" spans="1:12">
      <c r="A15" s="59" t="s">
        <v>49</v>
      </c>
      <c r="B15" s="64">
        <v>0</v>
      </c>
      <c r="C15" s="64">
        <v>0</v>
      </c>
      <c r="D15" s="67">
        <v>0</v>
      </c>
      <c r="E15" s="67">
        <v>0.47505938242280282</v>
      </c>
      <c r="F15" s="67">
        <v>4.1162227602905572</v>
      </c>
      <c r="G15" s="67">
        <v>3.9024390243902438</v>
      </c>
      <c r="H15" s="67">
        <v>2.1413276231263385</v>
      </c>
      <c r="I15" s="67">
        <v>2.2522522522522523</v>
      </c>
      <c r="J15" s="67">
        <v>0.41928721174004191</v>
      </c>
      <c r="K15" s="64">
        <v>1.1709601873536299</v>
      </c>
      <c r="L15" s="64">
        <v>0</v>
      </c>
    </row>
    <row r="16" spans="1:12">
      <c r="A16" s="50" t="s">
        <v>50</v>
      </c>
      <c r="B16" s="67">
        <v>28.169014084507044</v>
      </c>
      <c r="C16" s="67">
        <v>35.732009925558316</v>
      </c>
      <c r="D16" s="67">
        <v>19.592875318066156</v>
      </c>
      <c r="E16" s="67">
        <v>5.7007125890736337</v>
      </c>
      <c r="F16" s="67">
        <v>0</v>
      </c>
      <c r="G16" s="67">
        <v>0</v>
      </c>
      <c r="H16" s="67">
        <v>0</v>
      </c>
      <c r="I16" s="67">
        <v>0</v>
      </c>
      <c r="J16" s="64">
        <v>0</v>
      </c>
      <c r="K16" s="64">
        <v>0</v>
      </c>
      <c r="L16" s="64">
        <v>0</v>
      </c>
    </row>
    <row r="17" spans="1:12">
      <c r="A17" s="50" t="s">
        <v>51</v>
      </c>
      <c r="B17" s="64">
        <v>0</v>
      </c>
      <c r="C17" s="64">
        <v>0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4">
        <v>0.23419203747072601</v>
      </c>
      <c r="L17" s="67">
        <v>0.20703933747412009</v>
      </c>
    </row>
    <row r="18" spans="1:12" ht="14.4">
      <c r="A18" s="55" t="s">
        <v>52</v>
      </c>
      <c r="B18" s="68">
        <v>0</v>
      </c>
      <c r="C18" s="68">
        <v>0</v>
      </c>
      <c r="D18" s="70">
        <v>8.9058524173027998</v>
      </c>
      <c r="E18" s="70">
        <v>18.76484560570071</v>
      </c>
      <c r="F18" s="70">
        <v>28.087167070217919</v>
      </c>
      <c r="G18" s="70">
        <v>32.68292682926829</v>
      </c>
      <c r="H18" s="70">
        <v>31.905781584582442</v>
      </c>
      <c r="I18" s="70">
        <v>33.783783783783782</v>
      </c>
      <c r="J18" s="70">
        <v>32.704402515723267</v>
      </c>
      <c r="K18" s="70">
        <v>22.95081967213115</v>
      </c>
      <c r="L18" s="70">
        <v>24.637681159420293</v>
      </c>
    </row>
    <row r="19" spans="1:12">
      <c r="A19" s="50" t="s">
        <v>53</v>
      </c>
      <c r="B19" s="64">
        <v>0</v>
      </c>
      <c r="C19" s="64">
        <v>0</v>
      </c>
      <c r="D19" s="64">
        <v>0.76335877862595414</v>
      </c>
      <c r="E19" s="67">
        <v>0.71258907363420421</v>
      </c>
      <c r="F19" s="67">
        <v>3.6319612590799033</v>
      </c>
      <c r="G19" s="67">
        <v>5.3658536585365848</v>
      </c>
      <c r="H19" s="67">
        <v>4.7109207708779444</v>
      </c>
      <c r="I19" s="67">
        <v>7.2072072072072073</v>
      </c>
      <c r="J19" s="67">
        <v>5.0314465408805029</v>
      </c>
      <c r="K19" s="67">
        <v>3.9812646370023419</v>
      </c>
      <c r="L19" s="67">
        <v>5.7971014492753623</v>
      </c>
    </row>
    <row r="20" spans="1:12">
      <c r="A20" s="50" t="s">
        <v>55</v>
      </c>
      <c r="B20" s="64">
        <v>0</v>
      </c>
      <c r="C20" s="64">
        <v>0</v>
      </c>
      <c r="D20" s="67">
        <v>0.5089058524173028</v>
      </c>
      <c r="E20" s="67">
        <v>2.8503562945368168</v>
      </c>
      <c r="F20" s="67">
        <v>4.358353510895884</v>
      </c>
      <c r="G20" s="67">
        <v>11.707317073170731</v>
      </c>
      <c r="H20" s="67">
        <v>10.492505353319059</v>
      </c>
      <c r="I20" s="67">
        <v>8.1081081081081088</v>
      </c>
      <c r="J20" s="67">
        <v>8.8050314465408803</v>
      </c>
      <c r="K20" s="67">
        <v>5.1522248243559723</v>
      </c>
      <c r="L20" s="67">
        <v>6.625258799171843</v>
      </c>
    </row>
    <row r="21" spans="1:12">
      <c r="A21" s="50" t="s">
        <v>54</v>
      </c>
      <c r="B21" s="64">
        <v>0</v>
      </c>
      <c r="C21" s="64">
        <v>0</v>
      </c>
      <c r="D21" s="67">
        <v>7.6335877862595423</v>
      </c>
      <c r="E21" s="67">
        <v>15.20190023752969</v>
      </c>
      <c r="F21" s="67">
        <v>20.09685230024213</v>
      </c>
      <c r="G21" s="67">
        <v>15.609756097560975</v>
      </c>
      <c r="H21" s="67">
        <v>16.702355460385441</v>
      </c>
      <c r="I21" s="67">
        <v>18.468468468468469</v>
      </c>
      <c r="J21" s="67">
        <v>18.867924528301884</v>
      </c>
      <c r="K21" s="67">
        <v>13.817330210772834</v>
      </c>
      <c r="L21" s="67">
        <v>12.215320910973086</v>
      </c>
    </row>
    <row r="22" spans="1:12" ht="28.5" customHeight="1">
      <c r="A22" s="77" t="s">
        <v>66</v>
      </c>
      <c r="B22" s="78">
        <v>174</v>
      </c>
      <c r="C22" s="78">
        <v>201</v>
      </c>
      <c r="D22" s="78">
        <v>182</v>
      </c>
      <c r="E22" s="78">
        <v>204</v>
      </c>
      <c r="F22" s="78">
        <v>222</v>
      </c>
      <c r="G22" s="78">
        <v>214</v>
      </c>
      <c r="H22" s="78">
        <v>232</v>
      </c>
      <c r="I22" s="78">
        <v>218</v>
      </c>
      <c r="J22" s="78">
        <v>231</v>
      </c>
      <c r="K22" s="78">
        <v>194</v>
      </c>
      <c r="L22" s="78">
        <v>237</v>
      </c>
    </row>
    <row r="23" spans="1:12" ht="14.4">
      <c r="A23" s="52" t="s">
        <v>43</v>
      </c>
      <c r="B23" s="53">
        <v>12.068965517241379</v>
      </c>
      <c r="C23" s="53">
        <v>0.49751243781094528</v>
      </c>
      <c r="D23" s="53">
        <v>0</v>
      </c>
      <c r="E23" s="53">
        <v>0</v>
      </c>
      <c r="F23" s="69">
        <v>0</v>
      </c>
      <c r="G23" s="69">
        <v>0</v>
      </c>
      <c r="H23" s="69">
        <v>0</v>
      </c>
      <c r="I23" s="69">
        <v>0</v>
      </c>
      <c r="J23" s="69">
        <v>0</v>
      </c>
      <c r="K23" s="69">
        <v>0</v>
      </c>
      <c r="L23" s="69">
        <v>0</v>
      </c>
    </row>
    <row r="24" spans="1:12">
      <c r="A24" s="50" t="s">
        <v>11</v>
      </c>
      <c r="B24" s="64">
        <v>0</v>
      </c>
      <c r="C24" s="64">
        <v>0</v>
      </c>
      <c r="D24" s="64">
        <v>0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</row>
    <row r="25" spans="1:12">
      <c r="A25" s="50" t="s">
        <v>44</v>
      </c>
      <c r="B25" s="54">
        <v>10.919540229885056</v>
      </c>
      <c r="C25" s="54">
        <v>0</v>
      </c>
      <c r="D25" s="67">
        <v>0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</row>
    <row r="26" spans="1:12">
      <c r="A26" s="50" t="s">
        <v>45</v>
      </c>
      <c r="B26" s="54">
        <v>1.1494252873563218</v>
      </c>
      <c r="C26" s="54">
        <v>0.49751243781094528</v>
      </c>
      <c r="D26" s="67">
        <v>0</v>
      </c>
      <c r="E26" s="5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</row>
    <row r="27" spans="1:12" ht="14.4">
      <c r="A27" s="55" t="s">
        <v>46</v>
      </c>
      <c r="B27" s="56">
        <v>67.81609195402298</v>
      </c>
      <c r="C27" s="56">
        <v>85.572139303482587</v>
      </c>
      <c r="D27" s="56">
        <v>62.087912087912095</v>
      </c>
      <c r="E27" s="56">
        <v>23.03921568627451</v>
      </c>
      <c r="F27" s="56">
        <v>18.018018018018019</v>
      </c>
      <c r="G27" s="56">
        <v>11.682242990654206</v>
      </c>
      <c r="H27" s="56">
        <v>6.4655172413793096</v>
      </c>
      <c r="I27" s="56">
        <v>6.4220183486238538</v>
      </c>
      <c r="J27" s="56">
        <v>1.2987012987012987</v>
      </c>
      <c r="K27" s="56">
        <v>4.1237113402061851</v>
      </c>
      <c r="L27" s="56">
        <v>2.109704641350211</v>
      </c>
    </row>
    <row r="28" spans="1:12">
      <c r="A28" s="50" t="s">
        <v>61</v>
      </c>
      <c r="B28" s="54">
        <v>7.4712643678160919</v>
      </c>
      <c r="C28" s="54">
        <v>4.9751243781094532</v>
      </c>
      <c r="D28" s="67">
        <v>1.098901098901099</v>
      </c>
      <c r="E28" s="64">
        <v>0.49019607843137253</v>
      </c>
      <c r="F28" s="54">
        <v>0.45045045045045046</v>
      </c>
      <c r="G28" s="64">
        <v>0</v>
      </c>
      <c r="H28" s="64">
        <v>0</v>
      </c>
      <c r="I28" s="64">
        <v>0</v>
      </c>
      <c r="J28" s="64">
        <v>0.4329004329004329</v>
      </c>
      <c r="K28" s="64">
        <v>0</v>
      </c>
      <c r="L28" s="64">
        <v>0</v>
      </c>
    </row>
    <row r="29" spans="1:12">
      <c r="A29" s="50" t="s">
        <v>47</v>
      </c>
      <c r="B29" s="54">
        <v>27.586206896551722</v>
      </c>
      <c r="C29" s="54">
        <v>38.308457711442784</v>
      </c>
      <c r="D29" s="54">
        <v>42.307692307692314</v>
      </c>
      <c r="E29" s="54">
        <v>14.705882352941176</v>
      </c>
      <c r="F29" s="54">
        <v>13.063063063063064</v>
      </c>
      <c r="G29" s="54">
        <v>8.4112149532710276</v>
      </c>
      <c r="H29" s="54">
        <v>5.1724137931034484</v>
      </c>
      <c r="I29" s="54">
        <v>4.1284403669724776</v>
      </c>
      <c r="J29" s="54">
        <v>0.86580086580086579</v>
      </c>
      <c r="K29" s="54">
        <v>1.0309278350515463</v>
      </c>
      <c r="L29" s="54">
        <v>1.6877637130801688</v>
      </c>
    </row>
    <row r="30" spans="1:12">
      <c r="A30" s="57" t="s">
        <v>48</v>
      </c>
      <c r="B30" s="58">
        <v>3.4482758620689653</v>
      </c>
      <c r="C30" s="58">
        <v>0.99502487562189057</v>
      </c>
      <c r="D30" s="58">
        <v>2.7472527472527473</v>
      </c>
      <c r="E30" s="58">
        <v>0.98039215686274506</v>
      </c>
      <c r="F30" s="58">
        <v>0</v>
      </c>
      <c r="G30" s="58">
        <v>0</v>
      </c>
      <c r="H30" s="58">
        <v>0</v>
      </c>
      <c r="I30" s="58">
        <v>0</v>
      </c>
      <c r="J30" s="73">
        <v>0</v>
      </c>
      <c r="K30" s="73">
        <v>0</v>
      </c>
      <c r="L30" s="73">
        <v>0</v>
      </c>
    </row>
    <row r="31" spans="1:12">
      <c r="A31" s="59" t="s">
        <v>49</v>
      </c>
      <c r="B31" s="64">
        <v>0</v>
      </c>
      <c r="C31" s="64">
        <v>0</v>
      </c>
      <c r="D31" s="54">
        <v>0</v>
      </c>
      <c r="E31" s="54">
        <v>0.98039215686274506</v>
      </c>
      <c r="F31" s="54">
        <v>4.5045045045045047</v>
      </c>
      <c r="G31" s="54">
        <v>3.2710280373831777</v>
      </c>
      <c r="H31" s="54">
        <v>1.2931034482758621</v>
      </c>
      <c r="I31" s="54">
        <v>2.2935779816513762</v>
      </c>
      <c r="J31" s="54">
        <v>0</v>
      </c>
      <c r="K31" s="64">
        <v>2.5773195876288657</v>
      </c>
      <c r="L31" s="64">
        <v>0</v>
      </c>
    </row>
    <row r="32" spans="1:12">
      <c r="A32" s="50" t="s">
        <v>50</v>
      </c>
      <c r="B32" s="54">
        <v>32.758620689655167</v>
      </c>
      <c r="C32" s="54">
        <v>42.288557213930346</v>
      </c>
      <c r="D32" s="54">
        <v>18.681318681318682</v>
      </c>
      <c r="E32" s="54">
        <v>6.8627450980392153</v>
      </c>
      <c r="F32" s="54">
        <v>0</v>
      </c>
      <c r="G32" s="54">
        <v>0</v>
      </c>
      <c r="H32" s="64">
        <v>0</v>
      </c>
      <c r="I32" s="64">
        <v>0</v>
      </c>
      <c r="J32" s="64">
        <v>0</v>
      </c>
      <c r="K32" s="64">
        <v>0</v>
      </c>
      <c r="L32" s="64">
        <v>0</v>
      </c>
    </row>
    <row r="33" spans="1:12">
      <c r="A33" s="50" t="s">
        <v>51</v>
      </c>
      <c r="B33" s="64">
        <v>0</v>
      </c>
      <c r="C33" s="64">
        <v>0</v>
      </c>
      <c r="D33" s="64">
        <v>0</v>
      </c>
      <c r="E33" s="54">
        <v>0</v>
      </c>
      <c r="F33" s="64">
        <v>0</v>
      </c>
      <c r="G33" s="54">
        <v>0</v>
      </c>
      <c r="H33" s="64">
        <v>0</v>
      </c>
      <c r="I33" s="54">
        <v>0</v>
      </c>
      <c r="J33" s="54">
        <v>0</v>
      </c>
      <c r="K33" s="54">
        <v>0.51546391752577314</v>
      </c>
      <c r="L33" s="54">
        <v>0.4219409282700422</v>
      </c>
    </row>
    <row r="34" spans="1:12" ht="14.4">
      <c r="A34" s="55" t="s">
        <v>52</v>
      </c>
      <c r="B34" s="68">
        <v>0</v>
      </c>
      <c r="C34" s="68">
        <v>0</v>
      </c>
      <c r="D34" s="56">
        <v>10.989010989010989</v>
      </c>
      <c r="E34" s="56">
        <v>25.490196078431371</v>
      </c>
      <c r="F34" s="56">
        <v>29.27927927927928</v>
      </c>
      <c r="G34" s="56">
        <v>35.046728971962615</v>
      </c>
      <c r="H34" s="56">
        <v>34.482758620689651</v>
      </c>
      <c r="I34" s="56">
        <v>34.403669724770644</v>
      </c>
      <c r="J34" s="56">
        <v>29.870129870129869</v>
      </c>
      <c r="K34" s="56">
        <v>20.103092783505154</v>
      </c>
      <c r="L34" s="56">
        <v>22.784810126582279</v>
      </c>
    </row>
    <row r="35" spans="1:12">
      <c r="A35" s="50" t="s">
        <v>53</v>
      </c>
      <c r="B35" s="64">
        <v>0</v>
      </c>
      <c r="C35" s="64">
        <v>0</v>
      </c>
      <c r="D35" s="64">
        <v>1.098901098901099</v>
      </c>
      <c r="E35" s="67">
        <v>0.98039215686274506</v>
      </c>
      <c r="F35" s="54">
        <v>4.954954954954955</v>
      </c>
      <c r="G35" s="54">
        <v>5.6074766355140184</v>
      </c>
      <c r="H35" s="54">
        <v>5.6034482758620685</v>
      </c>
      <c r="I35" s="54">
        <v>8.2568807339449553</v>
      </c>
      <c r="J35" s="54">
        <v>6.0606060606060606</v>
      </c>
      <c r="K35" s="54">
        <v>3.0927835051546388</v>
      </c>
      <c r="L35" s="54">
        <v>5.0632911392405067</v>
      </c>
    </row>
    <row r="36" spans="1:12">
      <c r="A36" s="50" t="s">
        <v>55</v>
      </c>
      <c r="B36" s="64">
        <v>0</v>
      </c>
      <c r="C36" s="64">
        <v>0</v>
      </c>
      <c r="D36" s="54">
        <v>0.5494505494505495</v>
      </c>
      <c r="E36" s="54">
        <v>4.901960784313725</v>
      </c>
      <c r="F36" s="54">
        <v>4.954954954954955</v>
      </c>
      <c r="G36" s="54">
        <v>14.485981308411215</v>
      </c>
      <c r="H36" s="54">
        <v>10.775862068965516</v>
      </c>
      <c r="I36" s="54">
        <v>6.4220183486238538</v>
      </c>
      <c r="J36" s="54">
        <v>8.2251082251082259</v>
      </c>
      <c r="K36" s="54">
        <v>3.0927835051546388</v>
      </c>
      <c r="L36" s="54">
        <v>7.1729957805907176</v>
      </c>
    </row>
    <row r="37" spans="1:12">
      <c r="A37" s="50" t="s">
        <v>54</v>
      </c>
      <c r="B37" s="64">
        <v>0</v>
      </c>
      <c r="C37" s="64">
        <v>0</v>
      </c>
      <c r="D37" s="54">
        <v>9.3406593406593412</v>
      </c>
      <c r="E37" s="54">
        <v>19.6078431372549</v>
      </c>
      <c r="F37" s="54">
        <v>19.36936936936937</v>
      </c>
      <c r="G37" s="54">
        <v>14.953271028037383</v>
      </c>
      <c r="H37" s="54">
        <v>18.103448275862068</v>
      </c>
      <c r="I37" s="54">
        <v>19.724770642201836</v>
      </c>
      <c r="J37" s="54">
        <v>15.584415584415584</v>
      </c>
      <c r="K37" s="54">
        <v>13.917525773195875</v>
      </c>
      <c r="L37" s="54">
        <v>10.548523206751055</v>
      </c>
    </row>
    <row r="38" spans="1:12" ht="30.75" customHeight="1">
      <c r="A38" s="77" t="s">
        <v>65</v>
      </c>
      <c r="B38" s="78">
        <v>181</v>
      </c>
      <c r="C38" s="78">
        <v>202</v>
      </c>
      <c r="D38" s="78">
        <v>211</v>
      </c>
      <c r="E38" s="78">
        <v>217</v>
      </c>
      <c r="F38" s="78">
        <v>191</v>
      </c>
      <c r="G38" s="78">
        <v>196</v>
      </c>
      <c r="H38" s="78">
        <v>235</v>
      </c>
      <c r="I38" s="78">
        <v>226</v>
      </c>
      <c r="J38" s="78">
        <v>246</v>
      </c>
      <c r="K38" s="78">
        <v>233</v>
      </c>
      <c r="L38" s="78">
        <v>246</v>
      </c>
    </row>
    <row r="39" spans="1:12" ht="14.4">
      <c r="A39" s="52" t="s">
        <v>43</v>
      </c>
      <c r="B39" s="53">
        <v>17.679558011049725</v>
      </c>
      <c r="C39" s="53">
        <v>2.9702970297029703</v>
      </c>
      <c r="D39" s="81">
        <v>0.47393364928909953</v>
      </c>
      <c r="E39" s="69">
        <v>0.46082949308755761</v>
      </c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>
        <v>0</v>
      </c>
      <c r="L39" s="69">
        <v>0</v>
      </c>
    </row>
    <row r="40" spans="1:12">
      <c r="A40" s="50" t="s">
        <v>11</v>
      </c>
      <c r="B40" s="64">
        <v>0</v>
      </c>
      <c r="C40" s="64">
        <v>0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  <c r="L40" s="64">
        <v>0</v>
      </c>
    </row>
    <row r="41" spans="1:12">
      <c r="A41" s="50" t="s">
        <v>44</v>
      </c>
      <c r="B41" s="54">
        <v>13.259668508287294</v>
      </c>
      <c r="C41" s="80">
        <v>0.99009900990099009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</row>
    <row r="42" spans="1:12">
      <c r="A42" s="50" t="s">
        <v>45</v>
      </c>
      <c r="B42" s="54">
        <v>4.4198895027624312</v>
      </c>
      <c r="C42" s="54">
        <v>1.9801980198019802</v>
      </c>
      <c r="D42" s="64">
        <v>0.47393364928909953</v>
      </c>
      <c r="E42" s="64">
        <v>0.46082949308755761</v>
      </c>
      <c r="F42" s="64">
        <v>0</v>
      </c>
      <c r="G42" s="64">
        <v>0</v>
      </c>
      <c r="H42" s="64">
        <v>0</v>
      </c>
      <c r="I42" s="64">
        <v>0</v>
      </c>
      <c r="J42" s="64">
        <v>0</v>
      </c>
      <c r="K42" s="64">
        <v>0</v>
      </c>
      <c r="L42" s="64">
        <v>0</v>
      </c>
    </row>
    <row r="43" spans="1:12" ht="14.4">
      <c r="A43" s="55" t="s">
        <v>46</v>
      </c>
      <c r="B43" s="56">
        <v>70.165745856353595</v>
      </c>
      <c r="C43" s="56">
        <v>85.643564356435647</v>
      </c>
      <c r="D43" s="56">
        <v>72.037914691943129</v>
      </c>
      <c r="E43" s="56">
        <v>43.778801843317972</v>
      </c>
      <c r="F43" s="56">
        <v>23.036649214659686</v>
      </c>
      <c r="G43" s="56">
        <v>12.244897959183675</v>
      </c>
      <c r="H43" s="56">
        <v>11.063829787234043</v>
      </c>
      <c r="I43" s="56">
        <v>5.7522123893805315</v>
      </c>
      <c r="J43" s="56">
        <v>6.0975609756097562</v>
      </c>
      <c r="K43" s="56">
        <v>3.4334763948497855</v>
      </c>
      <c r="L43" s="56">
        <v>2.4390243902439024</v>
      </c>
    </row>
    <row r="44" spans="1:12">
      <c r="A44" s="50" t="s">
        <v>61</v>
      </c>
      <c r="B44" s="54">
        <v>4.4198895027624312</v>
      </c>
      <c r="C44" s="54">
        <v>1.9801980198019802</v>
      </c>
      <c r="D44" s="54">
        <v>0.94786729857819907</v>
      </c>
      <c r="E44" s="64">
        <v>0</v>
      </c>
      <c r="F44" s="67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</row>
    <row r="45" spans="1:12">
      <c r="A45" s="50" t="s">
        <v>47</v>
      </c>
      <c r="B45" s="54">
        <v>41.988950276243095</v>
      </c>
      <c r="C45" s="54">
        <v>54.455445544554458</v>
      </c>
      <c r="D45" s="54">
        <v>50.710900473933648</v>
      </c>
      <c r="E45" s="54">
        <v>39.170506912442399</v>
      </c>
      <c r="F45" s="54">
        <v>19.3717277486911</v>
      </c>
      <c r="G45" s="54">
        <v>7.6530612244897958</v>
      </c>
      <c r="H45" s="54">
        <v>8.085106382978724</v>
      </c>
      <c r="I45" s="54">
        <v>3.5398230088495577</v>
      </c>
      <c r="J45" s="54">
        <v>5.2845528455284549</v>
      </c>
      <c r="K45" s="54">
        <v>3.4334763948497855</v>
      </c>
      <c r="L45" s="54">
        <v>2.4390243902439024</v>
      </c>
    </row>
    <row r="46" spans="1:12">
      <c r="A46" s="57" t="s">
        <v>48</v>
      </c>
      <c r="B46" s="58">
        <v>0.5524861878453039</v>
      </c>
      <c r="C46" s="58">
        <v>1.4851485148514851</v>
      </c>
      <c r="D46" s="58">
        <v>1.4218009478672986</v>
      </c>
      <c r="E46" s="67">
        <v>2.7649769585253456</v>
      </c>
      <c r="F46" s="67">
        <v>0</v>
      </c>
      <c r="G46" s="64">
        <v>0</v>
      </c>
      <c r="H46" s="64">
        <v>0</v>
      </c>
      <c r="I46" s="64">
        <v>0.44247787610619471</v>
      </c>
      <c r="J46" s="64">
        <v>0</v>
      </c>
      <c r="K46" s="64">
        <v>0</v>
      </c>
      <c r="L46" s="64">
        <v>0.4065040650406504</v>
      </c>
    </row>
    <row r="47" spans="1:12">
      <c r="A47" s="59" t="s">
        <v>49</v>
      </c>
      <c r="B47" s="64">
        <v>0</v>
      </c>
      <c r="C47" s="64">
        <v>0</v>
      </c>
      <c r="D47" s="54">
        <v>0</v>
      </c>
      <c r="E47" s="54">
        <v>0</v>
      </c>
      <c r="F47" s="54">
        <v>3.6649214659685865</v>
      </c>
      <c r="G47" s="54">
        <v>4.591836734693878</v>
      </c>
      <c r="H47" s="54">
        <v>2.978723404255319</v>
      </c>
      <c r="I47" s="54">
        <v>2.2123893805309738</v>
      </c>
      <c r="J47" s="54">
        <v>0.81300813008130079</v>
      </c>
      <c r="K47" s="54">
        <v>0</v>
      </c>
      <c r="L47" s="54">
        <v>0</v>
      </c>
    </row>
    <row r="48" spans="1:12">
      <c r="A48" s="50" t="s">
        <v>50</v>
      </c>
      <c r="B48" s="54">
        <v>23.756906077348066</v>
      </c>
      <c r="C48" s="54">
        <v>29.207920792079207</v>
      </c>
      <c r="D48" s="54">
        <v>20.379146919431278</v>
      </c>
      <c r="E48" s="54">
        <v>4.6082949308755765</v>
      </c>
      <c r="F48" s="54">
        <v>0</v>
      </c>
      <c r="G48" s="54">
        <v>0</v>
      </c>
      <c r="H48" s="54">
        <v>0</v>
      </c>
      <c r="I48" s="67">
        <v>0</v>
      </c>
      <c r="J48" s="64">
        <v>0</v>
      </c>
      <c r="K48" s="64">
        <v>0</v>
      </c>
      <c r="L48" s="64">
        <v>0</v>
      </c>
    </row>
    <row r="49" spans="1:12">
      <c r="A49" s="50" t="s">
        <v>51</v>
      </c>
      <c r="B49" s="64">
        <v>0</v>
      </c>
      <c r="C49" s="64">
        <v>0</v>
      </c>
      <c r="D49" s="64">
        <v>0</v>
      </c>
      <c r="E49" s="64">
        <v>0</v>
      </c>
      <c r="F49" s="67">
        <v>0</v>
      </c>
      <c r="G49" s="64">
        <v>0</v>
      </c>
      <c r="H49" s="80">
        <v>0</v>
      </c>
      <c r="I49" s="67">
        <v>0</v>
      </c>
      <c r="J49" s="64">
        <v>0</v>
      </c>
      <c r="K49" s="64">
        <v>0</v>
      </c>
      <c r="L49" s="80">
        <v>0</v>
      </c>
    </row>
    <row r="50" spans="1:12" ht="14.4">
      <c r="A50" s="55" t="s">
        <v>52</v>
      </c>
      <c r="B50" s="68">
        <v>0</v>
      </c>
      <c r="C50" s="68">
        <v>0</v>
      </c>
      <c r="D50" s="56">
        <v>7.109004739336493</v>
      </c>
      <c r="E50" s="56">
        <v>12.442396313364055</v>
      </c>
      <c r="F50" s="56">
        <v>26.701570680628272</v>
      </c>
      <c r="G50" s="56">
        <v>30.102040816326532</v>
      </c>
      <c r="H50" s="56">
        <v>29.361702127659576</v>
      </c>
      <c r="I50" s="56">
        <v>33.185840707964601</v>
      </c>
      <c r="J50" s="56">
        <v>35.365853658536587</v>
      </c>
      <c r="K50" s="56">
        <v>25.321888412017167</v>
      </c>
      <c r="L50" s="56">
        <v>26.422764227642276</v>
      </c>
    </row>
    <row r="51" spans="1:12">
      <c r="A51" s="50" t="s">
        <v>53</v>
      </c>
      <c r="B51" s="64">
        <v>0</v>
      </c>
      <c r="C51" s="64">
        <v>0</v>
      </c>
      <c r="D51" s="64">
        <v>0.47393364928909953</v>
      </c>
      <c r="E51" s="54">
        <v>0.46082949308755761</v>
      </c>
      <c r="F51" s="54">
        <v>2.0942408376963351</v>
      </c>
      <c r="G51" s="54">
        <v>5.1020408163265305</v>
      </c>
      <c r="H51" s="54">
        <v>3.8297872340425534</v>
      </c>
      <c r="I51" s="54">
        <v>6.1946902654867255</v>
      </c>
      <c r="J51" s="54">
        <v>4.0650406504065035</v>
      </c>
      <c r="K51" s="54">
        <v>4.7210300429184553</v>
      </c>
      <c r="L51" s="54">
        <v>6.5040650406504064</v>
      </c>
    </row>
    <row r="52" spans="1:12">
      <c r="A52" s="50" t="s">
        <v>55</v>
      </c>
      <c r="B52" s="64">
        <v>0</v>
      </c>
      <c r="C52" s="64">
        <v>0</v>
      </c>
      <c r="D52" s="54">
        <v>0.47393364928909953</v>
      </c>
      <c r="E52" s="54">
        <v>0.92165898617511521</v>
      </c>
      <c r="F52" s="54">
        <v>3.6649214659685865</v>
      </c>
      <c r="G52" s="54">
        <v>8.6734693877551017</v>
      </c>
      <c r="H52" s="54">
        <v>10.212765957446809</v>
      </c>
      <c r="I52" s="54">
        <v>9.7345132743362832</v>
      </c>
      <c r="J52" s="54">
        <v>9.3495934959349594</v>
      </c>
      <c r="K52" s="54">
        <v>6.866952789699571</v>
      </c>
      <c r="L52" s="54">
        <v>6.0975609756097562</v>
      </c>
    </row>
    <row r="53" spans="1:12">
      <c r="A53" s="50" t="s">
        <v>54</v>
      </c>
      <c r="B53" s="64">
        <v>0</v>
      </c>
      <c r="C53" s="64">
        <v>0</v>
      </c>
      <c r="D53" s="54">
        <v>6.1611374407582939</v>
      </c>
      <c r="E53" s="54">
        <v>11.059907834101383</v>
      </c>
      <c r="F53" s="54">
        <v>20.94240837696335</v>
      </c>
      <c r="G53" s="54">
        <v>16.326530612244898</v>
      </c>
      <c r="H53" s="54">
        <v>15.319148936170214</v>
      </c>
      <c r="I53" s="54">
        <v>17.256637168141594</v>
      </c>
      <c r="J53" s="54">
        <v>21.95121951219512</v>
      </c>
      <c r="K53" s="54">
        <v>13.733905579399142</v>
      </c>
      <c r="L53" s="54">
        <v>13.821138211382113</v>
      </c>
    </row>
    <row r="55" spans="1:12" ht="14.4">
      <c r="A55" s="55" t="s">
        <v>56</v>
      </c>
    </row>
    <row r="56" spans="1:12">
      <c r="A56" s="109" t="s">
        <v>57</v>
      </c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</row>
    <row r="57" spans="1:12" ht="27" customHeight="1">
      <c r="A57" s="111" t="s">
        <v>58</v>
      </c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</row>
    <row r="58" spans="1:12">
      <c r="A58" s="109" t="s">
        <v>59</v>
      </c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</row>
    <row r="59" spans="1:12" ht="25.95" customHeight="1">
      <c r="A59" s="111" t="s">
        <v>68</v>
      </c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</row>
  </sheetData>
  <mergeCells count="7">
    <mergeCell ref="A1:L1"/>
    <mergeCell ref="A58:L58"/>
    <mergeCell ref="A59:L59"/>
    <mergeCell ref="J3:L3"/>
    <mergeCell ref="B4:L4"/>
    <mergeCell ref="A56:L56"/>
    <mergeCell ref="A57:L57"/>
  </mergeCells>
  <pageMargins left="0.7" right="0.7" top="0.78740157499999996" bottom="0.78740157499999996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Titel</vt:lpstr>
      <vt:lpstr>Tab_6_1_1</vt:lpstr>
      <vt:lpstr>Tab_6_1_2</vt:lpstr>
      <vt:lpstr>Tab_6_1_3</vt:lpstr>
      <vt:lpstr>Tab_6_1_4</vt:lpstr>
      <vt:lpstr>Tab_6_1_1!Druckbereich</vt:lpstr>
      <vt:lpstr>Tab_6_1_2!Druckbereich</vt:lpstr>
      <vt:lpstr>Tab_6_1_3!Druckbereich</vt:lpstr>
      <vt:lpstr>Tab_6_1_4!Druckbereich</vt:lpstr>
    </vt:vector>
  </TitlesOfParts>
  <Company>LLV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frfr</dc:creator>
  <cp:lastModifiedBy>Tellenbach Adina</cp:lastModifiedBy>
  <cp:lastPrinted>2018-01-22T14:19:36Z</cp:lastPrinted>
  <dcterms:created xsi:type="dcterms:W3CDTF">2010-06-10T05:58:08Z</dcterms:created>
  <dcterms:modified xsi:type="dcterms:W3CDTF">2023-08-25T05:55:04Z</dcterms:modified>
</cp:coreProperties>
</file>