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250" windowHeight="14190" tabRatio="624" activeTab="0"/>
  </bookViews>
  <sheets>
    <sheet name="Titel" sheetId="1" r:id="rId1"/>
    <sheet name="Tab_6_1_1" sheetId="2" r:id="rId2"/>
    <sheet name="Tab_6_1_2" sheetId="3" r:id="rId3"/>
    <sheet name="Tab_6_1_3" sheetId="4" r:id="rId4"/>
    <sheet name="Tab_6_1_4" sheetId="5" r:id="rId5"/>
  </sheets>
  <definedNames>
    <definedName name="_xlnm.Print_Area" localSheetId="1">'Tab_6_1_1'!$A$1:$P$15</definedName>
    <definedName name="_xlnm.Print_Area" localSheetId="2">'Tab_6_1_2'!$A$1:$S$11</definedName>
    <definedName name="_xlnm.Print_Area" localSheetId="3">'Tab_6_1_3'!$A$1:$I$22</definedName>
    <definedName name="_xlnm.Print_Area" localSheetId="4">'Tab_6_1_4'!$A$1:$L$59</definedName>
  </definedNames>
  <calcPr fullCalcOnLoad="1"/>
</workbook>
</file>

<file path=xl/sharedStrings.xml><?xml version="1.0" encoding="utf-8"?>
<sst xmlns="http://schemas.openxmlformats.org/spreadsheetml/2006/main" count="151" uniqueCount="76">
  <si>
    <t>Übertritte von der Primarstufe in die Sekundarstufe I</t>
  </si>
  <si>
    <t>Oberland</t>
  </si>
  <si>
    <t>Unterland</t>
  </si>
  <si>
    <t>Total</t>
  </si>
  <si>
    <t>von den Primarschulen</t>
  </si>
  <si>
    <t>Oberschulen</t>
  </si>
  <si>
    <t>Gymnasium</t>
  </si>
  <si>
    <t>von Oberschulen</t>
  </si>
  <si>
    <t>Gymnasien</t>
  </si>
  <si>
    <t>Kn</t>
  </si>
  <si>
    <t>Md</t>
  </si>
  <si>
    <t>Primarstufe</t>
  </si>
  <si>
    <t>Abstieg</t>
  </si>
  <si>
    <t>Aufstieg</t>
  </si>
  <si>
    <t>6. Bildungsverläufe</t>
  </si>
  <si>
    <t>6.1 Übertritte</t>
  </si>
  <si>
    <t>Übertritte innerhalb der Sekundarstufe I</t>
  </si>
  <si>
    <t>%</t>
  </si>
  <si>
    <t>Total Wechsel</t>
  </si>
  <si>
    <t>Pflichtschulabgänger (inkl. Freiwilliges 10. Schuljahr) - Berufliche Ausbildung und Weiterbildung</t>
  </si>
  <si>
    <t>von Realschulen</t>
  </si>
  <si>
    <t>vom Freiwilligen 10. Schuljahr</t>
  </si>
  <si>
    <t>von privaten Schulen</t>
  </si>
  <si>
    <t>Tabelle 6.1.1</t>
  </si>
  <si>
    <t>Tabelle 6.1.2</t>
  </si>
  <si>
    <t>Erläuterung zur Tabelle:</t>
  </si>
  <si>
    <t>Tabelle 6.1.3</t>
  </si>
  <si>
    <t>→</t>
  </si>
  <si>
    <t>Wechsel von
der Oberschule
in die Realschule</t>
  </si>
  <si>
    <t>Wechsel von
der Realschule
in das Gymnasium</t>
  </si>
  <si>
    <t>Wechsel von
der Realschule
in die Oberschule</t>
  </si>
  <si>
    <t>Wechsel vom
Gymnasium
in die Realschule</t>
  </si>
  <si>
    <t>Praktikum,
Sozialjahr,
Sprach-
aufenthalt</t>
  </si>
  <si>
    <t>Freiwilliges
10. Schuljahr</t>
  </si>
  <si>
    <t>Fachschulen,
Vollzeitschulen
Berufsbildung</t>
  </si>
  <si>
    <t>Lehre,
Anlehre,
Vorlehre</t>
  </si>
  <si>
    <t>Mittelschulen
im Ausland</t>
  </si>
  <si>
    <t>vom Liecht. Gymnasium Unterstufe</t>
  </si>
  <si>
    <t>keine
Ausbildung, unbekannte
Lösung, anderes</t>
  </si>
  <si>
    <t>Real-/Sekundarschulen</t>
  </si>
  <si>
    <t>Knaben</t>
  </si>
  <si>
    <t>Mädchen</t>
  </si>
  <si>
    <t>Alter</t>
  </si>
  <si>
    <t>Obligatorische Schule</t>
  </si>
  <si>
    <t>Sekundarstufe I</t>
  </si>
  <si>
    <t>Besonderer Lehrplan</t>
  </si>
  <si>
    <t>Sekundarstufe II</t>
  </si>
  <si>
    <t>Berufliche Grundbildung</t>
  </si>
  <si>
    <t>davon mit Berufsmatura</t>
  </si>
  <si>
    <t>Berufsmaturität (BMS II)</t>
  </si>
  <si>
    <t>Allgemeinbildende Ausbildungen</t>
  </si>
  <si>
    <t>Zusatzausbildungen der Sekundarstufe II</t>
  </si>
  <si>
    <t>Tertiärstufe</t>
  </si>
  <si>
    <t>Höhere Berufsbildung</t>
  </si>
  <si>
    <t>Universitäre Hochschulen</t>
  </si>
  <si>
    <t>Fachhochschulen und pädagogische Hochschulen</t>
  </si>
  <si>
    <t>Erläuterungen zur Tabelle:</t>
  </si>
  <si>
    <t>Besonderer Lehrplan: In dieser Kategorie sind die SiR-Schüler, das HPZ und die Schüler der Klasse IKDaZ.</t>
  </si>
  <si>
    <t>Zusatzausbildungen der Sekundarstufe II: In dieser Kategorie sind die Schüler der Passerelle und des Vorkurses für pädagogische Hochschulen der ISME.</t>
  </si>
  <si>
    <t>Berufliche Grundbildung: Lernende mit einem Lehrvertrag, Lernende der Nachholbildung sowie Schüler an Vollzeitberufsschulen.</t>
  </si>
  <si>
    <t>Tabelle 6.1.4</t>
  </si>
  <si>
    <t>Übergangsausbildungen Sek. I - Sek. II</t>
  </si>
  <si>
    <t>Total Schulkinder in der Sekundarstufe I</t>
  </si>
  <si>
    <t>Total: Es wurden die Schulkinder an öffentlichen Schulen berücksichtigt.</t>
  </si>
  <si>
    <t>Gesamt (N)</t>
  </si>
  <si>
    <t>Männer (N)</t>
  </si>
  <si>
    <t>Frauen (N)</t>
  </si>
  <si>
    <t>Schulbesuchsquote und Anzahl (N) der 16- bis 26-jährigen Bevölkerung in Liechtenstein</t>
  </si>
  <si>
    <t>Studierende aus Liechtenstein in Deutschland: Diese können aufgrund fehlender Altersangaben nicht berücksichtigt werden.</t>
  </si>
  <si>
    <t>Schuljahr 2016/17</t>
  </si>
  <si>
    <t>Sommer 2017</t>
  </si>
  <si>
    <t>Total: Berücksichtigt wurden Wechsel vom Stichtag 15.11.2016 auf den Stichtag 15.11.2017 an den öffentlichen Schulen, ohne IKDaZ.</t>
  </si>
  <si>
    <t>Tab_6_1_1</t>
  </si>
  <si>
    <t>Tab_6_1_2</t>
  </si>
  <si>
    <t>Tab_6_1_3</t>
  </si>
  <si>
    <t>Tab_6_1_4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</si>
</sst>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(* #,##0.00_);_(* \(#,##0.00\);_(* &quot;-&quot;??_);_(@_)"/>
    <numFmt numFmtId="172" formatCode="_-* #,##0_-;\-* #,##0_-;_-* &quot;-&quot;_-;_-@_-"/>
    <numFmt numFmtId="173" formatCode="[$-807]dddd\,\ d\.\ mmmm\ yyyy"/>
    <numFmt numFmtId="174" formatCode="#,##0.0_ ;\-#,##0.0\ "/>
    <numFmt numFmtId="175" formatCode="#,##0_ ;\-#,##0\ "/>
    <numFmt numFmtId="176" formatCode="_ * #,##0.0_ ;_ * \-#,##0.0_ ;_ * &quot;-&quot;?_ ;_ @_ 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Symbol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9"/>
      <color theme="3" tint="0.3999800086021423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indexed="53"/>
      </top>
      <bottom/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 style="thin">
        <color theme="1"/>
      </top>
      <bottom style="thin">
        <color theme="9"/>
      </bottom>
    </border>
    <border>
      <left/>
      <right/>
      <top/>
      <bottom style="thin">
        <color theme="9"/>
      </bottom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15" fillId="9" borderId="0" applyNumberFormat="0" applyBorder="0" applyAlignment="0" applyProtection="0"/>
    <xf numFmtId="0" fontId="61" fillId="44" borderId="2" applyNumberFormat="0" applyAlignment="0" applyProtection="0"/>
    <xf numFmtId="0" fontId="62" fillId="0" borderId="0" applyNumberFormat="0" applyFill="0" applyBorder="0" applyAlignment="0" applyProtection="0"/>
    <xf numFmtId="0" fontId="2" fillId="8" borderId="3">
      <alignment/>
      <protection/>
    </xf>
    <xf numFmtId="0" fontId="2" fillId="8" borderId="3">
      <alignment/>
      <protection/>
    </xf>
    <xf numFmtId="0" fontId="16" fillId="45" borderId="4" applyNumberFormat="0" applyAlignment="0" applyProtection="0"/>
    <xf numFmtId="0" fontId="2" fillId="0" borderId="5">
      <alignment/>
      <protection/>
    </xf>
    <xf numFmtId="0" fontId="2" fillId="0" borderId="5">
      <alignment/>
      <protection/>
    </xf>
    <xf numFmtId="0" fontId="17" fillId="46" borderId="6" applyNumberFormat="0" applyAlignment="0" applyProtection="0"/>
    <xf numFmtId="0" fontId="18" fillId="45" borderId="0">
      <alignment horizontal="center"/>
      <protection/>
    </xf>
    <xf numFmtId="0" fontId="19" fillId="45" borderId="0">
      <alignment horizontal="center" vertical="center"/>
      <protection/>
    </xf>
    <xf numFmtId="0" fontId="0" fillId="47" borderId="0">
      <alignment horizontal="center" wrapText="1"/>
      <protection/>
    </xf>
    <xf numFmtId="0" fontId="20" fillId="45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8" borderId="3" applyBorder="0">
      <alignment/>
      <protection locked="0"/>
    </xf>
    <xf numFmtId="41" fontId="0" fillId="0" borderId="0" applyFont="0" applyFill="0" applyBorder="0" applyAlignment="0" applyProtection="0"/>
    <xf numFmtId="0" fontId="63" fillId="49" borderId="2" applyNumberFormat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5">
      <alignment horizontal="left"/>
      <protection/>
    </xf>
    <xf numFmtId="0" fontId="12" fillId="45" borderId="0">
      <alignment horizontal="left"/>
      <protection/>
    </xf>
    <xf numFmtId="0" fontId="24" fillId="10" borderId="0" applyNumberFormat="0" applyBorder="0" applyAlignment="0" applyProtection="0"/>
    <xf numFmtId="0" fontId="25" fillId="50" borderId="0">
      <alignment horizontal="right" vertical="top" textRotation="90" wrapText="1"/>
      <protection/>
    </xf>
    <xf numFmtId="0" fontId="66" fillId="5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9" fillId="13" borderId="4" applyNumberFormat="0" applyAlignment="0" applyProtection="0"/>
    <xf numFmtId="0" fontId="6" fillId="47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45" borderId="11">
      <alignment wrapText="1"/>
      <protection/>
    </xf>
    <xf numFmtId="0" fontId="2" fillId="45" borderId="11">
      <alignment wrapText="1"/>
      <protection/>
    </xf>
    <xf numFmtId="0" fontId="2" fillId="45" borderId="12">
      <alignment/>
      <protection/>
    </xf>
    <xf numFmtId="0" fontId="2" fillId="45" borderId="13">
      <alignment/>
      <protection/>
    </xf>
    <xf numFmtId="0" fontId="2" fillId="45" borderId="14">
      <alignment horizontal="center" wrapText="1"/>
      <protection/>
    </xf>
    <xf numFmtId="0" fontId="2" fillId="45" borderId="14">
      <alignment horizontal="center" wrapText="1"/>
      <protection/>
    </xf>
    <xf numFmtId="0" fontId="30" fillId="0" borderId="15" applyNumberFormat="0" applyFill="0" applyAlignment="0" applyProtection="0"/>
    <xf numFmtId="172" fontId="0" fillId="0" borderId="0" applyFont="0" applyFill="0" applyBorder="0" applyAlignment="0" applyProtection="0"/>
    <xf numFmtId="0" fontId="68" fillId="52" borderId="0" applyNumberFormat="0" applyBorder="0" applyAlignment="0" applyProtection="0"/>
    <xf numFmtId="0" fontId="31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5" borderId="17" applyNumberFormat="0" applyFont="0" applyAlignment="0" applyProtection="0"/>
    <xf numFmtId="0" fontId="32" fillId="45" borderId="18" applyNumberFormat="0" applyAlignment="0" applyProtection="0"/>
    <xf numFmtId="9" fontId="0" fillId="0" borderId="0" applyFont="0" applyFill="0" applyBorder="0" applyAlignment="0" applyProtection="0"/>
    <xf numFmtId="0" fontId="2" fillId="45" borderId="5">
      <alignment/>
      <protection/>
    </xf>
    <xf numFmtId="0" fontId="2" fillId="45" borderId="5">
      <alignment/>
      <protection/>
    </xf>
    <xf numFmtId="0" fontId="19" fillId="45" borderId="0">
      <alignment horizontal="right"/>
      <protection/>
    </xf>
    <xf numFmtId="0" fontId="33" fillId="35" borderId="0">
      <alignment horizontal="center"/>
      <protection/>
    </xf>
    <xf numFmtId="0" fontId="34" fillId="47" borderId="0">
      <alignment/>
      <protection/>
    </xf>
    <xf numFmtId="0" fontId="35" fillId="50" borderId="19">
      <alignment horizontal="left" vertical="top" wrapText="1"/>
      <protection/>
    </xf>
    <xf numFmtId="0" fontId="35" fillId="50" borderId="20">
      <alignment horizontal="left" vertical="top"/>
      <protection/>
    </xf>
    <xf numFmtId="0" fontId="70" fillId="5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8" fillId="45" borderId="0">
      <alignment horizontal="center"/>
      <protection/>
    </xf>
    <xf numFmtId="0" fontId="11" fillId="0" borderId="0" applyNumberFormat="0" applyFill="0" applyBorder="0" applyAlignment="0" applyProtection="0"/>
    <xf numFmtId="0" fontId="37" fillId="45" borderId="0">
      <alignment/>
      <protection/>
    </xf>
    <xf numFmtId="0" fontId="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57" borderId="26" applyNumberFormat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13" borderId="0" xfId="0" applyNumberFormat="1" applyFont="1" applyFill="1" applyBorder="1" applyAlignment="1">
      <alignment/>
    </xf>
    <xf numFmtId="0" fontId="0" fillId="0" borderId="28" xfId="0" applyBorder="1" applyAlignment="1">
      <alignment horizontal="left" indent="1"/>
    </xf>
    <xf numFmtId="0" fontId="6" fillId="13" borderId="27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1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0" xfId="0" applyFont="1" applyAlignment="1">
      <alignment horizontal="right" wrapText="1"/>
    </xf>
    <xf numFmtId="170" fontId="6" fillId="0" borderId="0" xfId="0" applyNumberFormat="1" applyFont="1" applyAlignment="1">
      <alignment/>
    </xf>
    <xf numFmtId="170" fontId="0" fillId="1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19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131">
      <alignment/>
      <protection/>
    </xf>
    <xf numFmtId="0" fontId="6" fillId="0" borderId="0" xfId="131" applyFont="1">
      <alignment/>
      <protection/>
    </xf>
    <xf numFmtId="0" fontId="64" fillId="0" borderId="30" xfId="131" applyFont="1" applyBorder="1">
      <alignment/>
      <protection/>
    </xf>
    <xf numFmtId="170" fontId="6" fillId="0" borderId="30" xfId="131" applyNumberFormat="1" applyFont="1" applyBorder="1" applyAlignment="1">
      <alignment horizontal="right"/>
      <protection/>
    </xf>
    <xf numFmtId="170" fontId="0" fillId="0" borderId="0" xfId="131" applyNumberFormat="1" applyAlignment="1">
      <alignment horizontal="right"/>
      <protection/>
    </xf>
    <xf numFmtId="0" fontId="64" fillId="0" borderId="0" xfId="131" applyFont="1">
      <alignment/>
      <protection/>
    </xf>
    <xf numFmtId="170" fontId="6" fillId="0" borderId="0" xfId="131" applyNumberFormat="1" applyFont="1" applyAlignment="1">
      <alignment horizontal="right"/>
      <protection/>
    </xf>
    <xf numFmtId="0" fontId="13" fillId="0" borderId="0" xfId="131" applyFont="1" applyAlignment="1">
      <alignment horizontal="left" indent="1"/>
      <protection/>
    </xf>
    <xf numFmtId="170" fontId="13" fillId="0" borderId="0" xfId="131" applyNumberFormat="1" applyFont="1" applyAlignment="1">
      <alignment horizontal="right"/>
      <protection/>
    </xf>
    <xf numFmtId="0" fontId="0" fillId="0" borderId="0" xfId="131" applyFont="1">
      <alignment/>
      <protection/>
    </xf>
    <xf numFmtId="0" fontId="0" fillId="13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13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31" xfId="0" applyNumberFormat="1" applyFont="1" applyFill="1" applyBorder="1" applyAlignment="1">
      <alignment horizontal="right"/>
    </xf>
    <xf numFmtId="172" fontId="0" fillId="19" borderId="31" xfId="0" applyNumberFormat="1" applyFont="1" applyFill="1" applyBorder="1" applyAlignment="1">
      <alignment horizontal="right"/>
    </xf>
    <xf numFmtId="172" fontId="0" fillId="19" borderId="0" xfId="0" applyNumberFormat="1" applyFont="1" applyFill="1" applyAlignment="1">
      <alignment horizontal="right"/>
    </xf>
    <xf numFmtId="170" fontId="0" fillId="0" borderId="0" xfId="0" applyNumberFormat="1" applyAlignment="1">
      <alignment/>
    </xf>
    <xf numFmtId="174" fontId="0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6" fillId="0" borderId="3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 horizontal="right"/>
    </xf>
    <xf numFmtId="174" fontId="6" fillId="0" borderId="30" xfId="0" applyNumberFormat="1" applyFont="1" applyFill="1" applyBorder="1" applyAlignment="1">
      <alignment horizontal="right"/>
    </xf>
    <xf numFmtId="172" fontId="13" fillId="0" borderId="0" xfId="0" applyNumberFormat="1" applyFont="1" applyFill="1" applyAlignment="1">
      <alignment horizontal="right"/>
    </xf>
    <xf numFmtId="175" fontId="6" fillId="0" borderId="27" xfId="0" applyNumberFormat="1" applyFont="1" applyFill="1" applyBorder="1" applyAlignment="1">
      <alignment horizontal="right"/>
    </xf>
    <xf numFmtId="0" fontId="78" fillId="0" borderId="0" xfId="131" applyFont="1" applyFill="1">
      <alignment/>
      <protection/>
    </xf>
    <xf numFmtId="175" fontId="78" fillId="0" borderId="32" xfId="0" applyNumberFormat="1" applyFont="1" applyFill="1" applyBorder="1" applyAlignment="1">
      <alignment horizontal="right"/>
    </xf>
    <xf numFmtId="0" fontId="64" fillId="0" borderId="0" xfId="131" applyFont="1" applyFill="1" applyBorder="1">
      <alignment/>
      <protection/>
    </xf>
    <xf numFmtId="1" fontId="6" fillId="0" borderId="0" xfId="131" applyNumberFormat="1" applyFont="1" applyFill="1">
      <alignment/>
      <protection/>
    </xf>
    <xf numFmtId="41" fontId="0" fillId="0" borderId="27" xfId="0" applyNumberFormat="1" applyFont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6" fillId="0" borderId="13" xfId="0" applyFont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9" fillId="0" borderId="0" xfId="94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131" applyFont="1" applyFill="1" applyAlignment="1">
      <alignment wrapText="1"/>
      <protection/>
    </xf>
    <xf numFmtId="0" fontId="0" fillId="0" borderId="0" xfId="131" applyFill="1" applyAlignment="1">
      <alignment/>
      <protection/>
    </xf>
    <xf numFmtId="0" fontId="0" fillId="0" borderId="0" xfId="131" applyFont="1" applyAlignment="1">
      <alignment/>
      <protection/>
    </xf>
    <xf numFmtId="0" fontId="0" fillId="0" borderId="0" xfId="131" applyAlignment="1">
      <alignment/>
      <protection/>
    </xf>
    <xf numFmtId="0" fontId="0" fillId="0" borderId="0" xfId="131" applyFont="1" applyAlignment="1">
      <alignment wrapText="1"/>
      <protection/>
    </xf>
    <xf numFmtId="0" fontId="0" fillId="0" borderId="0" xfId="131" applyAlignment="1">
      <alignment wrapText="1"/>
      <protection/>
    </xf>
    <xf numFmtId="0" fontId="4" fillId="0" borderId="0" xfId="131" applyFont="1" applyBorder="1" applyAlignment="1">
      <alignment horizontal="right"/>
      <protection/>
    </xf>
    <xf numFmtId="0" fontId="0" fillId="0" borderId="0" xfId="131" applyBorder="1" applyAlignment="1">
      <alignment/>
      <protection/>
    </xf>
    <xf numFmtId="0" fontId="6" fillId="0" borderId="0" xfId="131" applyFont="1" applyAlignment="1">
      <alignment horizontal="center"/>
      <protection/>
    </xf>
  </cellXfs>
  <cellStyles count="13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bin" xfId="67"/>
    <cellStyle name="bin 2" xfId="68"/>
    <cellStyle name="Calculation" xfId="69"/>
    <cellStyle name="cell" xfId="70"/>
    <cellStyle name="cell 2" xfId="71"/>
    <cellStyle name="Check Cell" xfId="72"/>
    <cellStyle name="Col&amp;RowHeadings" xfId="73"/>
    <cellStyle name="ColCodes" xfId="74"/>
    <cellStyle name="ColTitles" xfId="75"/>
    <cellStyle name="column" xfId="76"/>
    <cellStyle name="Comma 2" xfId="77"/>
    <cellStyle name="Comma 2 2" xfId="78"/>
    <cellStyle name="DataEntryCells" xfId="79"/>
    <cellStyle name="Comma [0]" xfId="80"/>
    <cellStyle name="Eingabe" xfId="81"/>
    <cellStyle name="Ergebnis" xfId="82"/>
    <cellStyle name="Erklärender Text" xfId="83"/>
    <cellStyle name="Explanatory Text" xfId="84"/>
    <cellStyle name="formula" xfId="85"/>
    <cellStyle name="gap" xfId="86"/>
    <cellStyle name="Good" xfId="87"/>
    <cellStyle name="GreyBackground" xfId="88"/>
    <cellStyle name="Gut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ISC" xfId="96"/>
    <cellStyle name="Comma" xfId="97"/>
    <cellStyle name="Komma 2" xfId="98"/>
    <cellStyle name="level1a" xfId="99"/>
    <cellStyle name="level1a 2" xfId="100"/>
    <cellStyle name="level2" xfId="101"/>
    <cellStyle name="level2a" xfId="102"/>
    <cellStyle name="level3" xfId="103"/>
    <cellStyle name="level3 2" xfId="104"/>
    <cellStyle name="Linked Cell" xfId="105"/>
    <cellStyle name="Migliaia (0)_conti99" xfId="106"/>
    <cellStyle name="Neutral" xfId="107"/>
    <cellStyle name="Neutral 2" xfId="108"/>
    <cellStyle name="Normal 2" xfId="109"/>
    <cellStyle name="Normal 2 2" xfId="110"/>
    <cellStyle name="Normal 2 2 2" xfId="111"/>
    <cellStyle name="Normal 2 3" xfId="112"/>
    <cellStyle name="Normal 2 4" xfId="113"/>
    <cellStyle name="Normal 2 5" xfId="114"/>
    <cellStyle name="Normal 2_AUG_TabChap2" xfId="115"/>
    <cellStyle name="Normal 3" xfId="116"/>
    <cellStyle name="Normal 3 2" xfId="117"/>
    <cellStyle name="Note" xfId="118"/>
    <cellStyle name="Note 2" xfId="119"/>
    <cellStyle name="Notiz" xfId="120"/>
    <cellStyle name="Output" xfId="121"/>
    <cellStyle name="Percent" xfId="122"/>
    <cellStyle name="row" xfId="123"/>
    <cellStyle name="row 2" xfId="124"/>
    <cellStyle name="RowCodes" xfId="125"/>
    <cellStyle name="Row-Col Headings" xfId="126"/>
    <cellStyle name="RowTitles_CENTRAL_GOVT" xfId="127"/>
    <cellStyle name="RowTitles-Col2" xfId="128"/>
    <cellStyle name="RowTitles-Detail" xfId="129"/>
    <cellStyle name="Schlecht" xfId="130"/>
    <cellStyle name="Standard 2" xfId="131"/>
    <cellStyle name="Standard 3" xfId="132"/>
    <cellStyle name="temp" xfId="133"/>
    <cellStyle name="Title" xfId="134"/>
    <cellStyle name="title1" xfId="135"/>
    <cellStyle name="Total" xfId="136"/>
    <cellStyle name="Überschrift" xfId="137"/>
    <cellStyle name="Überschrift 1" xfId="138"/>
    <cellStyle name="Überschrift 2" xfId="139"/>
    <cellStyle name="Überschrift 3" xfId="140"/>
    <cellStyle name="Überschrift 4" xfId="141"/>
    <cellStyle name="Verknüpfte Zelle" xfId="142"/>
    <cellStyle name="Currency" xfId="143"/>
    <cellStyle name="Currency [0]" xfId="144"/>
    <cellStyle name="Warnender Text" xfId="145"/>
    <cellStyle name="Warning Text" xfId="146"/>
    <cellStyle name="Warning Text 2" xfId="147"/>
    <cellStyle name="Zelle überprüfen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2</xdr:row>
      <xdr:rowOff>0</xdr:rowOff>
    </xdr:from>
    <xdr:to>
      <xdr:col>15</xdr:col>
      <xdr:colOff>514350</xdr:colOff>
      <xdr:row>2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40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333375</xdr:colOff>
      <xdr:row>1</xdr:row>
      <xdr:rowOff>0</xdr:rowOff>
    </xdr:from>
    <xdr:to>
      <xdr:col>19</xdr:col>
      <xdr:colOff>9525</xdr:colOff>
      <xdr:row>2</xdr:row>
      <xdr:rowOff>9525</xdr:rowOff>
    </xdr:to>
    <xdr:pic>
      <xdr:nvPicPr>
        <xdr:cNvPr id="1" name="Grafik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200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1</xdr:row>
      <xdr:rowOff>9525</xdr:rowOff>
    </xdr:from>
    <xdr:to>
      <xdr:col>8</xdr:col>
      <xdr:colOff>790575</xdr:colOff>
      <xdr:row>1</xdr:row>
      <xdr:rowOff>161925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09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1</xdr:row>
      <xdr:rowOff>19050</xdr:rowOff>
    </xdr:from>
    <xdr:to>
      <xdr:col>12</xdr:col>
      <xdr:colOff>9525</xdr:colOff>
      <xdr:row>1</xdr:row>
      <xdr:rowOff>171450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95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7"/>
  <sheetViews>
    <sheetView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70.7109375" style="0" customWidth="1"/>
  </cols>
  <sheetData>
    <row r="1" ht="26.25">
      <c r="A1" s="3" t="s">
        <v>14</v>
      </c>
    </row>
    <row r="4" spans="1:2" ht="12.75">
      <c r="A4" s="85" t="s">
        <v>0</v>
      </c>
      <c r="B4" s="86" t="s">
        <v>72</v>
      </c>
    </row>
    <row r="5" spans="1:2" ht="12.75">
      <c r="A5" s="85" t="s">
        <v>16</v>
      </c>
      <c r="B5" s="86" t="s">
        <v>73</v>
      </c>
    </row>
    <row r="6" spans="1:2" ht="12.75">
      <c r="A6" s="85" t="s">
        <v>19</v>
      </c>
      <c r="B6" s="86" t="s">
        <v>74</v>
      </c>
    </row>
    <row r="7" spans="1:2" ht="12.75">
      <c r="A7" s="85" t="s">
        <v>67</v>
      </c>
      <c r="B7" s="86" t="s">
        <v>75</v>
      </c>
    </row>
  </sheetData>
  <sheetProtection/>
  <hyperlinks>
    <hyperlink ref="B4" location="Tab_6_1_1!A1" display="Tab_6_1_1"/>
    <hyperlink ref="B5:B7" location="Tab_6_1_1!A1" display="Tab_6_1_1"/>
    <hyperlink ref="B5" location="Tab_6_1_2!A1" display="Tab_6_1_2"/>
    <hyperlink ref="B6" location="Tab_6_1_3!A1" display="Tab_6_1_3"/>
    <hyperlink ref="B7" location="Tab_6_1_4!A1" display="Tab_6_1_4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5"/>
  <sheetViews>
    <sheetView zoomScalePageLayoutView="0" workbookViewId="0" topLeftCell="A1">
      <selection activeCell="A1" sqref="A1:P1"/>
    </sheetView>
  </sheetViews>
  <sheetFormatPr defaultColWidth="11.421875" defaultRowHeight="12.75"/>
  <cols>
    <col min="2" max="16" width="7.8515625" style="0" customWidth="1"/>
  </cols>
  <sheetData>
    <row r="1" spans="1:16" ht="15.7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>
      <c r="A2" s="96" t="s">
        <v>0</v>
      </c>
      <c r="B2" s="96"/>
      <c r="C2" s="96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2.75">
      <c r="A3" s="91" t="s">
        <v>70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4:16" ht="12.75">
      <c r="N4" s="87" t="s">
        <v>23</v>
      </c>
      <c r="O4" s="88"/>
      <c r="P4" s="88"/>
    </row>
    <row r="5" spans="2:16" ht="12.75">
      <c r="B5" s="97" t="s">
        <v>4</v>
      </c>
      <c r="C5" s="98"/>
      <c r="D5" s="98"/>
      <c r="E5" s="89" t="s">
        <v>27</v>
      </c>
      <c r="F5" s="97" t="s">
        <v>5</v>
      </c>
      <c r="G5" s="98"/>
      <c r="H5" s="98"/>
      <c r="I5" s="34"/>
      <c r="J5" s="97" t="s">
        <v>39</v>
      </c>
      <c r="K5" s="98"/>
      <c r="L5" s="98"/>
      <c r="M5" s="34"/>
      <c r="N5" s="97" t="s">
        <v>6</v>
      </c>
      <c r="O5" s="98"/>
      <c r="P5" s="98"/>
    </row>
    <row r="6" spans="1:16" ht="12.75">
      <c r="A6" s="2"/>
      <c r="B6" s="84" t="s">
        <v>3</v>
      </c>
      <c r="C6" s="19" t="s">
        <v>9</v>
      </c>
      <c r="D6" s="19" t="s">
        <v>10</v>
      </c>
      <c r="E6" s="90"/>
      <c r="F6" s="84" t="s">
        <v>3</v>
      </c>
      <c r="G6" s="19" t="s">
        <v>9</v>
      </c>
      <c r="H6" s="19" t="s">
        <v>10</v>
      </c>
      <c r="I6" s="19"/>
      <c r="J6" s="84" t="s">
        <v>3</v>
      </c>
      <c r="K6" s="19" t="s">
        <v>9</v>
      </c>
      <c r="L6" s="19" t="s">
        <v>10</v>
      </c>
      <c r="M6" s="19"/>
      <c r="N6" s="84" t="s">
        <v>3</v>
      </c>
      <c r="O6" s="19" t="s">
        <v>9</v>
      </c>
      <c r="P6" s="19" t="s">
        <v>10</v>
      </c>
    </row>
    <row r="7" spans="1:16" ht="19.5" customHeight="1">
      <c r="A7" s="33" t="s">
        <v>3</v>
      </c>
      <c r="B7" s="4">
        <v>335</v>
      </c>
      <c r="C7" s="4">
        <v>175</v>
      </c>
      <c r="D7" s="4">
        <v>160</v>
      </c>
      <c r="E7" s="4"/>
      <c r="F7" s="14">
        <v>94</v>
      </c>
      <c r="G7" s="4">
        <v>53</v>
      </c>
      <c r="H7" s="4">
        <v>41</v>
      </c>
      <c r="I7" s="4"/>
      <c r="J7" s="14">
        <v>163</v>
      </c>
      <c r="K7" s="4">
        <v>84</v>
      </c>
      <c r="L7" s="4">
        <v>79</v>
      </c>
      <c r="M7" s="4"/>
      <c r="N7" s="14">
        <v>78</v>
      </c>
      <c r="O7" s="4">
        <v>38</v>
      </c>
      <c r="P7" s="4">
        <v>40</v>
      </c>
    </row>
    <row r="8" spans="1:16" s="6" customFormat="1" ht="12.75">
      <c r="A8" s="1" t="s">
        <v>17</v>
      </c>
      <c r="B8" s="6">
        <v>100</v>
      </c>
      <c r="C8" s="47"/>
      <c r="D8" s="47"/>
      <c r="E8" s="43"/>
      <c r="F8" s="12">
        <f>100/$B$7*F7</f>
        <v>28.05970149253731</v>
      </c>
      <c r="G8" s="44"/>
      <c r="H8" s="44"/>
      <c r="I8" s="44"/>
      <c r="J8" s="12">
        <f>100/$B$7*J7</f>
        <v>48.656716417910445</v>
      </c>
      <c r="K8" s="44"/>
      <c r="L8" s="44"/>
      <c r="M8" s="44"/>
      <c r="N8" s="12">
        <f>100/$B$7*N7</f>
        <v>23.283582089552237</v>
      </c>
      <c r="O8" s="7"/>
      <c r="P8" s="7"/>
    </row>
    <row r="9" spans="1:16" ht="16.5" customHeight="1">
      <c r="A9" s="13" t="s">
        <v>1</v>
      </c>
      <c r="B9" s="5">
        <v>214</v>
      </c>
      <c r="C9" s="5">
        <v>114</v>
      </c>
      <c r="D9" s="5">
        <v>100</v>
      </c>
      <c r="E9" s="5"/>
      <c r="F9" s="62">
        <v>61</v>
      </c>
      <c r="G9" s="63">
        <v>31</v>
      </c>
      <c r="H9" s="63">
        <v>30</v>
      </c>
      <c r="I9" s="63"/>
      <c r="J9" s="62">
        <v>100</v>
      </c>
      <c r="K9" s="63">
        <v>55</v>
      </c>
      <c r="L9" s="63">
        <v>45</v>
      </c>
      <c r="M9" s="63"/>
      <c r="N9" s="62">
        <v>53</v>
      </c>
      <c r="O9" s="5">
        <v>28</v>
      </c>
      <c r="P9" s="5">
        <v>25</v>
      </c>
    </row>
    <row r="10" spans="1:16" ht="12.75">
      <c r="A10" s="18" t="s">
        <v>17</v>
      </c>
      <c r="B10" s="8">
        <v>100</v>
      </c>
      <c r="C10" s="47"/>
      <c r="D10" s="47"/>
      <c r="E10" s="9"/>
      <c r="F10" s="48">
        <f>100/$B$9*F9</f>
        <v>28.50467289719626</v>
      </c>
      <c r="G10" s="49"/>
      <c r="H10" s="49"/>
      <c r="I10" s="49"/>
      <c r="J10" s="48">
        <f>100/$B$9*J9</f>
        <v>46.728971962616825</v>
      </c>
      <c r="K10" s="49"/>
      <c r="L10" s="49"/>
      <c r="M10" s="49"/>
      <c r="N10" s="48">
        <f>100/$B$9*N9</f>
        <v>24.766355140186917</v>
      </c>
      <c r="O10" s="9"/>
      <c r="P10" s="9"/>
    </row>
    <row r="11" spans="1:16" ht="12.75">
      <c r="A11" s="18" t="s">
        <v>2</v>
      </c>
      <c r="B11" s="2">
        <v>121</v>
      </c>
      <c r="C11" s="2">
        <v>61</v>
      </c>
      <c r="D11" s="2">
        <v>60</v>
      </c>
      <c r="F11" s="64">
        <v>33</v>
      </c>
      <c r="G11" s="20">
        <v>22</v>
      </c>
      <c r="H11" s="20">
        <v>11</v>
      </c>
      <c r="I11" s="20"/>
      <c r="J11" s="64">
        <v>63</v>
      </c>
      <c r="K11" s="20">
        <v>29</v>
      </c>
      <c r="L11" s="20">
        <v>34</v>
      </c>
      <c r="M11" s="20"/>
      <c r="N11" s="64">
        <v>25</v>
      </c>
      <c r="O11">
        <v>10</v>
      </c>
      <c r="P11">
        <v>15</v>
      </c>
    </row>
    <row r="12" spans="1:16" ht="12.75">
      <c r="A12" s="18" t="s">
        <v>17</v>
      </c>
      <c r="B12" s="10">
        <v>100</v>
      </c>
      <c r="C12" s="11"/>
      <c r="D12" s="11"/>
      <c r="E12" s="11"/>
      <c r="F12" s="48">
        <f>100/$B$11*F11</f>
        <v>27.272727272727273</v>
      </c>
      <c r="G12" s="49"/>
      <c r="H12" s="49"/>
      <c r="I12" s="49"/>
      <c r="J12" s="48">
        <f>100/$B$11*J11</f>
        <v>52.06611570247934</v>
      </c>
      <c r="K12" s="49"/>
      <c r="L12" s="49"/>
      <c r="M12" s="49"/>
      <c r="N12" s="48">
        <f>100/$B$11*N11</f>
        <v>20.66115702479339</v>
      </c>
      <c r="O12" s="11"/>
      <c r="P12" s="11"/>
    </row>
    <row r="14" spans="1:16" ht="12.75">
      <c r="A14" s="92" t="s">
        <v>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ht="12.75">
      <c r="A15" s="93" t="s">
        <v>63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</sheetData>
  <sheetProtection/>
  <mergeCells count="11">
    <mergeCell ref="N5:P5"/>
    <mergeCell ref="N4:P4"/>
    <mergeCell ref="E5:E6"/>
    <mergeCell ref="A3:P3"/>
    <mergeCell ref="A14:P14"/>
    <mergeCell ref="A15:P15"/>
    <mergeCell ref="A1:P1"/>
    <mergeCell ref="A2:P2"/>
    <mergeCell ref="B5:D5"/>
    <mergeCell ref="F5:H5"/>
    <mergeCell ref="J5:L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"/>
  <sheetViews>
    <sheetView zoomScalePageLayoutView="0" workbookViewId="0" topLeftCell="A1">
      <selection activeCell="A1" sqref="A1:S1"/>
    </sheetView>
  </sheetViews>
  <sheetFormatPr defaultColWidth="11.421875" defaultRowHeight="12.75"/>
  <cols>
    <col min="1" max="1" width="5.8515625" style="0" customWidth="1"/>
    <col min="2" max="2" width="25.140625" style="0" customWidth="1"/>
    <col min="3" max="3" width="9.8515625" style="0" customWidth="1"/>
    <col min="4" max="4" width="3.8515625" style="0" customWidth="1"/>
    <col min="5" max="7" width="7.421875" style="0" customWidth="1"/>
    <col min="8" max="8" width="4.7109375" style="0" customWidth="1"/>
    <col min="9" max="11" width="7.421875" style="0" customWidth="1"/>
    <col min="12" max="12" width="4.7109375" style="0" customWidth="1"/>
    <col min="13" max="15" width="7.421875" style="0" customWidth="1"/>
    <col min="16" max="16" width="4.7109375" style="0" customWidth="1"/>
    <col min="17" max="19" width="7.421875" style="0" customWidth="1"/>
  </cols>
  <sheetData>
    <row r="1" spans="1:19" ht="15.75">
      <c r="A1" s="96" t="s">
        <v>16</v>
      </c>
      <c r="B1" s="96"/>
      <c r="C1" s="96"/>
      <c r="D1" s="96"/>
      <c r="E1" s="96"/>
      <c r="F1" s="96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2.75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1" t="s">
        <v>24</v>
      </c>
      <c r="P3" s="101"/>
      <c r="Q3" s="102"/>
      <c r="R3" s="102"/>
      <c r="S3" s="102"/>
    </row>
    <row r="4" spans="1:19" ht="25.5">
      <c r="A4" s="15"/>
      <c r="B4" s="83" t="s">
        <v>62</v>
      </c>
      <c r="C4" s="35" t="s">
        <v>18</v>
      </c>
      <c r="D4" s="36"/>
      <c r="E4" s="105" t="s">
        <v>13</v>
      </c>
      <c r="F4" s="105"/>
      <c r="G4" s="105"/>
      <c r="H4" s="105"/>
      <c r="I4" s="105"/>
      <c r="J4" s="105"/>
      <c r="K4" s="105"/>
      <c r="L4" s="37"/>
      <c r="M4" s="105" t="s">
        <v>12</v>
      </c>
      <c r="N4" s="105"/>
      <c r="O4" s="105"/>
      <c r="P4" s="105"/>
      <c r="Q4" s="105"/>
      <c r="R4" s="105"/>
      <c r="S4" s="105"/>
    </row>
    <row r="5" spans="1:19" ht="37.5" customHeight="1">
      <c r="A5" s="22"/>
      <c r="B5" s="38"/>
      <c r="C5" s="38"/>
      <c r="D5" s="39"/>
      <c r="E5" s="99" t="s">
        <v>28</v>
      </c>
      <c r="F5" s="100"/>
      <c r="G5" s="100"/>
      <c r="H5" s="40"/>
      <c r="I5" s="99" t="s">
        <v>29</v>
      </c>
      <c r="J5" s="100"/>
      <c r="K5" s="100"/>
      <c r="L5" s="40"/>
      <c r="M5" s="99" t="s">
        <v>30</v>
      </c>
      <c r="N5" s="100"/>
      <c r="O5" s="100"/>
      <c r="P5" s="40"/>
      <c r="Q5" s="99" t="s">
        <v>31</v>
      </c>
      <c r="R5" s="100"/>
      <c r="S5" s="100"/>
    </row>
    <row r="6" spans="1:19" ht="12.75">
      <c r="A6" s="23"/>
      <c r="B6" s="24"/>
      <c r="C6" s="24"/>
      <c r="D6" s="25"/>
      <c r="E6" s="26" t="s">
        <v>3</v>
      </c>
      <c r="F6" s="24" t="s">
        <v>9</v>
      </c>
      <c r="G6" s="24" t="s">
        <v>10</v>
      </c>
      <c r="H6" s="25"/>
      <c r="I6" s="26" t="s">
        <v>3</v>
      </c>
      <c r="J6" s="24" t="s">
        <v>9</v>
      </c>
      <c r="K6" s="24" t="s">
        <v>10</v>
      </c>
      <c r="L6" s="25"/>
      <c r="M6" s="26" t="s">
        <v>3</v>
      </c>
      <c r="N6" s="24" t="s">
        <v>9</v>
      </c>
      <c r="O6" s="24" t="s">
        <v>10</v>
      </c>
      <c r="P6" s="25"/>
      <c r="Q6" s="26" t="s">
        <v>3</v>
      </c>
      <c r="R6" s="24" t="s">
        <v>9</v>
      </c>
      <c r="S6" s="24" t="s">
        <v>10</v>
      </c>
    </row>
    <row r="7" spans="1:19" ht="12.75">
      <c r="A7" s="27" t="s">
        <v>3</v>
      </c>
      <c r="B7" s="45">
        <f>1446-21</f>
        <v>1425</v>
      </c>
      <c r="C7" s="28">
        <f>E7+I7+M7+Q7</f>
        <v>51</v>
      </c>
      <c r="D7" s="28"/>
      <c r="E7" s="29">
        <v>9</v>
      </c>
      <c r="F7" s="28">
        <v>5</v>
      </c>
      <c r="G7" s="28">
        <v>4</v>
      </c>
      <c r="H7" s="28"/>
      <c r="I7" s="29">
        <v>28</v>
      </c>
      <c r="J7" s="28">
        <v>17</v>
      </c>
      <c r="K7" s="28">
        <v>11</v>
      </c>
      <c r="L7" s="28"/>
      <c r="M7" s="29">
        <v>11</v>
      </c>
      <c r="N7" s="28">
        <v>8</v>
      </c>
      <c r="O7" s="28">
        <v>3</v>
      </c>
      <c r="P7" s="28"/>
      <c r="Q7" s="29">
        <v>3</v>
      </c>
      <c r="R7" s="28">
        <v>3</v>
      </c>
      <c r="S7" s="81">
        <v>0</v>
      </c>
    </row>
    <row r="8" spans="1:19" ht="12.75">
      <c r="A8" s="30" t="s">
        <v>17</v>
      </c>
      <c r="B8" s="30">
        <v>100</v>
      </c>
      <c r="C8" s="31">
        <f>100/$B$7*C7</f>
        <v>3.578947368421052</v>
      </c>
      <c r="D8" s="31"/>
      <c r="E8" s="50">
        <f>100/$B$7*E7</f>
        <v>0.631578947368421</v>
      </c>
      <c r="F8" s="31">
        <f>100/$B$7*F7</f>
        <v>0.3508771929824561</v>
      </c>
      <c r="G8" s="31">
        <f>100/$B$7*G7</f>
        <v>0.2807017543859649</v>
      </c>
      <c r="H8" s="31"/>
      <c r="I8" s="50">
        <f>100/$B$7*I7</f>
        <v>1.9649122807017543</v>
      </c>
      <c r="J8" s="31">
        <f>100/$B$7*J7</f>
        <v>1.1929824561403508</v>
      </c>
      <c r="K8" s="31">
        <f>100/$B$7*K7</f>
        <v>0.7719298245614035</v>
      </c>
      <c r="L8" s="31"/>
      <c r="M8" s="50">
        <f>100/$B$7*M7</f>
        <v>0.7719298245614035</v>
      </c>
      <c r="N8" s="31">
        <f>100/$B$7*N7</f>
        <v>0.5614035087719298</v>
      </c>
      <c r="O8" s="31">
        <f>100/$B$7*O7</f>
        <v>0.21052631578947367</v>
      </c>
      <c r="P8" s="31"/>
      <c r="Q8" s="50">
        <f>100/$B$7*Q7</f>
        <v>0.21052631578947367</v>
      </c>
      <c r="R8" s="31">
        <f>100/$B$7*R7</f>
        <v>0.21052631578947367</v>
      </c>
      <c r="S8" s="31">
        <f>100/$B$7*S7</f>
        <v>0</v>
      </c>
    </row>
    <row r="9" spans="1:19" ht="12.75">
      <c r="A9" s="22"/>
      <c r="B9" s="22"/>
      <c r="C9" s="22"/>
      <c r="D9" s="2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2.75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spans="1:19" ht="12.75">
      <c r="A11" s="103" t="s">
        <v>71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</sheetData>
  <sheetProtection/>
  <mergeCells count="11">
    <mergeCell ref="A1:S1"/>
    <mergeCell ref="I5:K5"/>
    <mergeCell ref="Q5:S5"/>
    <mergeCell ref="M4:S4"/>
    <mergeCell ref="E4:K4"/>
    <mergeCell ref="E5:G5"/>
    <mergeCell ref="M5:O5"/>
    <mergeCell ref="A10:S10"/>
    <mergeCell ref="O3:S3"/>
    <mergeCell ref="A2:S2"/>
    <mergeCell ref="A11:S1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3.7109375" style="0" customWidth="1"/>
    <col min="2" max="2" width="7.8515625" style="0" bestFit="1" customWidth="1"/>
    <col min="3" max="3" width="11.8515625" style="0" customWidth="1"/>
    <col min="4" max="4" width="13.28125" style="0" customWidth="1"/>
    <col min="5" max="5" width="11.140625" style="0" customWidth="1"/>
    <col min="6" max="6" width="15.421875" style="0" customWidth="1"/>
    <col min="7" max="7" width="14.00390625" style="0" customWidth="1"/>
    <col min="8" max="8" width="11.8515625" style="0" customWidth="1"/>
    <col min="9" max="9" width="12.00390625" style="0" customWidth="1"/>
  </cols>
  <sheetData>
    <row r="1" spans="1:9" ht="15.75">
      <c r="A1" s="106" t="s">
        <v>19</v>
      </c>
      <c r="B1" s="107"/>
      <c r="C1" s="107"/>
      <c r="D1" s="107"/>
      <c r="E1" s="107"/>
      <c r="F1" s="107"/>
      <c r="G1" s="108"/>
      <c r="H1" s="108"/>
      <c r="I1" s="108"/>
    </row>
    <row r="2" spans="1:9" ht="12.75">
      <c r="A2" s="91" t="s">
        <v>69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20"/>
      <c r="B3" s="20"/>
      <c r="C3" s="20"/>
      <c r="D3" s="20"/>
      <c r="E3" s="20"/>
      <c r="F3" s="20"/>
      <c r="G3" s="20"/>
      <c r="H3" s="101" t="s">
        <v>26</v>
      </c>
      <c r="I3" s="102"/>
    </row>
    <row r="4" spans="1:9" ht="63.75">
      <c r="A4" s="42"/>
      <c r="B4" s="16" t="s">
        <v>3</v>
      </c>
      <c r="C4" s="16" t="s">
        <v>8</v>
      </c>
      <c r="D4" s="16" t="s">
        <v>36</v>
      </c>
      <c r="E4" s="16" t="s">
        <v>35</v>
      </c>
      <c r="F4" s="16" t="s">
        <v>34</v>
      </c>
      <c r="G4" s="16" t="s">
        <v>33</v>
      </c>
      <c r="H4" s="16" t="s">
        <v>32</v>
      </c>
      <c r="I4" s="46" t="s">
        <v>38</v>
      </c>
    </row>
    <row r="5" spans="1:9" ht="19.5" customHeight="1">
      <c r="A5" s="41" t="s">
        <v>3</v>
      </c>
      <c r="B5" s="67">
        <f aca="true" t="shared" si="0" ref="B5:I5">B11+B17</f>
        <v>443</v>
      </c>
      <c r="C5" s="66">
        <f t="shared" si="0"/>
        <v>143</v>
      </c>
      <c r="D5" s="66">
        <f t="shared" si="0"/>
        <v>7</v>
      </c>
      <c r="E5" s="66">
        <f t="shared" si="0"/>
        <v>190</v>
      </c>
      <c r="F5" s="66">
        <f t="shared" si="0"/>
        <v>24</v>
      </c>
      <c r="G5" s="66">
        <f t="shared" si="0"/>
        <v>52</v>
      </c>
      <c r="H5" s="66">
        <f t="shared" si="0"/>
        <v>19</v>
      </c>
      <c r="I5" s="66">
        <f t="shared" si="0"/>
        <v>8</v>
      </c>
    </row>
    <row r="6" spans="1:9" ht="12.75">
      <c r="A6" s="17" t="s">
        <v>7</v>
      </c>
      <c r="B6" s="68">
        <f>B12+B18</f>
        <v>110</v>
      </c>
      <c r="C6" s="65">
        <f aca="true" t="shared" si="1" ref="C6:I10">C12+C18</f>
        <v>0</v>
      </c>
      <c r="D6" s="65">
        <f aca="true" t="shared" si="2" ref="D6:I6">D12+D18</f>
        <v>1</v>
      </c>
      <c r="E6" s="65">
        <f t="shared" si="2"/>
        <v>62</v>
      </c>
      <c r="F6" s="65">
        <f t="shared" si="2"/>
        <v>4</v>
      </c>
      <c r="G6" s="65">
        <f t="shared" si="2"/>
        <v>37</v>
      </c>
      <c r="H6" s="65">
        <f t="shared" si="2"/>
        <v>6</v>
      </c>
      <c r="I6" s="65">
        <f t="shared" si="2"/>
        <v>0</v>
      </c>
    </row>
    <row r="7" spans="1:9" ht="12.75">
      <c r="A7" s="21" t="s">
        <v>20</v>
      </c>
      <c r="B7" s="68">
        <f>B13+B19</f>
        <v>147</v>
      </c>
      <c r="C7" s="65">
        <f t="shared" si="1"/>
        <v>19</v>
      </c>
      <c r="D7" s="65">
        <f t="shared" si="1"/>
        <v>6</v>
      </c>
      <c r="E7" s="65">
        <f t="shared" si="1"/>
        <v>91</v>
      </c>
      <c r="F7" s="65">
        <f t="shared" si="1"/>
        <v>8</v>
      </c>
      <c r="G7" s="65">
        <f t="shared" si="1"/>
        <v>13</v>
      </c>
      <c r="H7" s="65">
        <f t="shared" si="1"/>
        <v>9</v>
      </c>
      <c r="I7" s="65">
        <f t="shared" si="1"/>
        <v>1</v>
      </c>
    </row>
    <row r="8" spans="1:9" ht="12.75">
      <c r="A8" s="21" t="s">
        <v>22</v>
      </c>
      <c r="B8" s="68">
        <f>B14+B20</f>
        <v>7</v>
      </c>
      <c r="C8" s="65">
        <f t="shared" si="1"/>
        <v>3</v>
      </c>
      <c r="D8" s="65">
        <f t="shared" si="1"/>
        <v>0</v>
      </c>
      <c r="E8" s="65">
        <f t="shared" si="1"/>
        <v>2</v>
      </c>
      <c r="F8" s="65">
        <f t="shared" si="1"/>
        <v>1</v>
      </c>
      <c r="G8" s="65">
        <f t="shared" si="1"/>
        <v>1</v>
      </c>
      <c r="H8" s="65">
        <f t="shared" si="1"/>
        <v>0</v>
      </c>
      <c r="I8" s="65">
        <f t="shared" si="1"/>
        <v>0</v>
      </c>
    </row>
    <row r="9" spans="1:9" ht="12.75">
      <c r="A9" s="21" t="s">
        <v>37</v>
      </c>
      <c r="B9" s="68">
        <f>B15+B21</f>
        <v>118</v>
      </c>
      <c r="C9" s="65">
        <f t="shared" si="1"/>
        <v>118</v>
      </c>
      <c r="D9" s="65">
        <f t="shared" si="1"/>
        <v>0</v>
      </c>
      <c r="E9" s="65">
        <f t="shared" si="1"/>
        <v>0</v>
      </c>
      <c r="F9" s="65">
        <f t="shared" si="1"/>
        <v>0</v>
      </c>
      <c r="G9" s="65">
        <f t="shared" si="1"/>
        <v>0</v>
      </c>
      <c r="H9" s="65">
        <f t="shared" si="1"/>
        <v>0</v>
      </c>
      <c r="I9" s="65">
        <f t="shared" si="1"/>
        <v>0</v>
      </c>
    </row>
    <row r="10" spans="1:9" ht="12.75">
      <c r="A10" s="21" t="s">
        <v>21</v>
      </c>
      <c r="B10" s="68">
        <f>B16+B22</f>
        <v>61</v>
      </c>
      <c r="C10" s="65">
        <f t="shared" si="1"/>
        <v>3</v>
      </c>
      <c r="D10" s="65">
        <f t="shared" si="1"/>
        <v>0</v>
      </c>
      <c r="E10" s="65">
        <f t="shared" si="1"/>
        <v>35</v>
      </c>
      <c r="F10" s="65">
        <f t="shared" si="1"/>
        <v>11</v>
      </c>
      <c r="G10" s="65">
        <f t="shared" si="1"/>
        <v>1</v>
      </c>
      <c r="H10" s="65">
        <f t="shared" si="1"/>
        <v>4</v>
      </c>
      <c r="I10" s="65">
        <f t="shared" si="1"/>
        <v>7</v>
      </c>
    </row>
    <row r="11" spans="1:9" ht="19.5" customHeight="1">
      <c r="A11" s="51" t="s">
        <v>40</v>
      </c>
      <c r="B11" s="68">
        <v>228</v>
      </c>
      <c r="C11" s="65">
        <v>70</v>
      </c>
      <c r="D11" s="65">
        <v>2</v>
      </c>
      <c r="E11" s="65">
        <v>112</v>
      </c>
      <c r="F11" s="65">
        <v>9</v>
      </c>
      <c r="G11" s="65">
        <v>26</v>
      </c>
      <c r="H11" s="65">
        <v>2</v>
      </c>
      <c r="I11" s="65">
        <v>7</v>
      </c>
    </row>
    <row r="12" spans="1:9" ht="12.75">
      <c r="A12" s="17" t="s">
        <v>7</v>
      </c>
      <c r="B12" s="68">
        <v>59</v>
      </c>
      <c r="C12" s="65">
        <v>0</v>
      </c>
      <c r="D12" s="65">
        <v>0</v>
      </c>
      <c r="E12" s="65">
        <v>42</v>
      </c>
      <c r="F12" s="65">
        <v>0</v>
      </c>
      <c r="G12" s="65">
        <v>16</v>
      </c>
      <c r="H12" s="65">
        <v>1</v>
      </c>
      <c r="I12" s="65">
        <v>0</v>
      </c>
    </row>
    <row r="13" spans="1:9" ht="12.75">
      <c r="A13" s="21" t="s">
        <v>20</v>
      </c>
      <c r="B13" s="68">
        <v>73</v>
      </c>
      <c r="C13" s="65">
        <v>8</v>
      </c>
      <c r="D13" s="65">
        <v>2</v>
      </c>
      <c r="E13" s="65">
        <v>50</v>
      </c>
      <c r="F13" s="65">
        <v>4</v>
      </c>
      <c r="G13" s="65">
        <v>8</v>
      </c>
      <c r="H13" s="65">
        <v>0</v>
      </c>
      <c r="I13" s="65">
        <v>1</v>
      </c>
    </row>
    <row r="14" spans="1:9" ht="12.75">
      <c r="A14" s="21" t="s">
        <v>22</v>
      </c>
      <c r="B14" s="68">
        <v>6</v>
      </c>
      <c r="C14" s="65">
        <v>3</v>
      </c>
      <c r="D14" s="65">
        <v>0</v>
      </c>
      <c r="E14" s="65">
        <v>1</v>
      </c>
      <c r="F14" s="65">
        <v>1</v>
      </c>
      <c r="G14" s="65">
        <v>1</v>
      </c>
      <c r="H14" s="65">
        <v>0</v>
      </c>
      <c r="I14" s="65">
        <v>0</v>
      </c>
    </row>
    <row r="15" spans="1:9" ht="12.75">
      <c r="A15" s="21" t="s">
        <v>37</v>
      </c>
      <c r="B15" s="68">
        <f>B11-SUM(B12:B14,B16)</f>
        <v>56</v>
      </c>
      <c r="C15" s="65">
        <f aca="true" t="shared" si="3" ref="C15:I15">C11-SUM(C12:C14,C16)</f>
        <v>56</v>
      </c>
      <c r="D15" s="65">
        <f t="shared" si="3"/>
        <v>0</v>
      </c>
      <c r="E15" s="65">
        <f t="shared" si="3"/>
        <v>0</v>
      </c>
      <c r="F15" s="65">
        <f t="shared" si="3"/>
        <v>0</v>
      </c>
      <c r="G15" s="65">
        <f t="shared" si="3"/>
        <v>0</v>
      </c>
      <c r="H15" s="65">
        <f t="shared" si="3"/>
        <v>0</v>
      </c>
      <c r="I15" s="65">
        <f t="shared" si="3"/>
        <v>0</v>
      </c>
    </row>
    <row r="16" spans="1:9" ht="12.75">
      <c r="A16" s="21" t="s">
        <v>21</v>
      </c>
      <c r="B16" s="68">
        <v>34</v>
      </c>
      <c r="C16" s="65">
        <v>3</v>
      </c>
      <c r="D16" s="65">
        <v>0</v>
      </c>
      <c r="E16" s="65">
        <v>19</v>
      </c>
      <c r="F16" s="65">
        <v>4</v>
      </c>
      <c r="G16" s="65">
        <v>1</v>
      </c>
      <c r="H16" s="65">
        <v>1</v>
      </c>
      <c r="I16" s="65">
        <v>6</v>
      </c>
    </row>
    <row r="17" spans="1:9" ht="21" customHeight="1">
      <c r="A17" s="51" t="s">
        <v>41</v>
      </c>
      <c r="B17" s="68">
        <v>215</v>
      </c>
      <c r="C17" s="65">
        <v>73</v>
      </c>
      <c r="D17" s="65">
        <v>5</v>
      </c>
      <c r="E17" s="65">
        <v>78</v>
      </c>
      <c r="F17" s="65">
        <v>15</v>
      </c>
      <c r="G17" s="65">
        <v>26</v>
      </c>
      <c r="H17" s="65">
        <v>17</v>
      </c>
      <c r="I17" s="65">
        <v>1</v>
      </c>
    </row>
    <row r="18" spans="1:9" ht="12.75">
      <c r="A18" s="17" t="s">
        <v>7</v>
      </c>
      <c r="B18" s="68">
        <v>51</v>
      </c>
      <c r="C18" s="65">
        <v>0</v>
      </c>
      <c r="D18" s="65">
        <v>1</v>
      </c>
      <c r="E18" s="65">
        <v>20</v>
      </c>
      <c r="F18" s="65">
        <v>4</v>
      </c>
      <c r="G18" s="65">
        <v>21</v>
      </c>
      <c r="H18" s="65">
        <v>5</v>
      </c>
      <c r="I18" s="65">
        <v>0</v>
      </c>
    </row>
    <row r="19" spans="1:9" ht="12.75">
      <c r="A19" s="21" t="s">
        <v>20</v>
      </c>
      <c r="B19" s="68">
        <v>74</v>
      </c>
      <c r="C19" s="65">
        <v>11</v>
      </c>
      <c r="D19" s="65">
        <v>4</v>
      </c>
      <c r="E19" s="65">
        <v>41</v>
      </c>
      <c r="F19" s="65">
        <v>4</v>
      </c>
      <c r="G19" s="65">
        <v>5</v>
      </c>
      <c r="H19" s="65">
        <v>9</v>
      </c>
      <c r="I19" s="65">
        <v>0</v>
      </c>
    </row>
    <row r="20" spans="1:9" ht="12.75">
      <c r="A20" s="21" t="s">
        <v>22</v>
      </c>
      <c r="B20" s="68">
        <v>1</v>
      </c>
      <c r="C20" s="65">
        <v>0</v>
      </c>
      <c r="D20" s="65">
        <v>0</v>
      </c>
      <c r="E20" s="65">
        <v>1</v>
      </c>
      <c r="F20" s="65">
        <v>0</v>
      </c>
      <c r="G20" s="65">
        <v>0</v>
      </c>
      <c r="H20" s="65">
        <v>0</v>
      </c>
      <c r="I20" s="65">
        <v>0</v>
      </c>
    </row>
    <row r="21" spans="1:9" ht="12.75">
      <c r="A21" s="21" t="s">
        <v>37</v>
      </c>
      <c r="B21" s="68">
        <f>B17-SUM(B18:B20,B22)</f>
        <v>62</v>
      </c>
      <c r="C21" s="65">
        <f aca="true" t="shared" si="4" ref="C21:I21">C17-SUM(C18:C20,C22)</f>
        <v>62</v>
      </c>
      <c r="D21" s="65">
        <f t="shared" si="4"/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</row>
    <row r="22" spans="1:9" ht="12.75">
      <c r="A22" s="21" t="s">
        <v>21</v>
      </c>
      <c r="B22" s="68">
        <v>27</v>
      </c>
      <c r="C22" s="65">
        <v>0</v>
      </c>
      <c r="D22" s="65">
        <v>0</v>
      </c>
      <c r="E22" s="65">
        <v>16</v>
      </c>
      <c r="F22" s="65">
        <v>7</v>
      </c>
      <c r="G22" s="65">
        <v>0</v>
      </c>
      <c r="H22" s="65">
        <v>3</v>
      </c>
      <c r="I22" s="65">
        <v>1</v>
      </c>
    </row>
    <row r="24" spans="3:9" ht="12.75">
      <c r="C24" s="69"/>
      <c r="D24" s="69"/>
      <c r="E24" s="69"/>
      <c r="F24" s="69"/>
      <c r="G24" s="69"/>
      <c r="H24" s="69"/>
      <c r="I24" s="69"/>
    </row>
  </sheetData>
  <sheetProtection/>
  <mergeCells count="3">
    <mergeCell ref="A1:I1"/>
    <mergeCell ref="H3:I3"/>
    <mergeCell ref="A2:I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9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42.421875" style="52" customWidth="1"/>
    <col min="2" max="11" width="6.7109375" style="52" customWidth="1"/>
    <col min="12" max="12" width="7.28125" style="52" customWidth="1"/>
    <col min="13" max="16384" width="11.421875" style="52" customWidth="1"/>
  </cols>
  <sheetData>
    <row r="1" spans="1:12" ht="21.75" customHeight="1">
      <c r="A1" s="109" t="s">
        <v>67</v>
      </c>
      <c r="B1" s="110"/>
      <c r="C1" s="110"/>
      <c r="D1" s="110"/>
      <c r="E1" s="110"/>
      <c r="F1" s="94"/>
      <c r="G1" s="94"/>
      <c r="H1" s="94"/>
      <c r="I1" s="94"/>
      <c r="J1" s="94"/>
      <c r="K1" s="94"/>
      <c r="L1" s="94"/>
    </row>
    <row r="2" ht="13.5" customHeight="1">
      <c r="A2" s="53" t="s">
        <v>69</v>
      </c>
    </row>
    <row r="3" spans="1:12" ht="13.5" customHeight="1">
      <c r="A3" s="53"/>
      <c r="J3" s="115" t="s">
        <v>60</v>
      </c>
      <c r="K3" s="116"/>
      <c r="L3" s="116"/>
    </row>
    <row r="4" spans="2:12" ht="12.75">
      <c r="B4" s="117" t="s">
        <v>42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2:12" ht="12.75">
      <c r="B5" s="76">
        <v>16</v>
      </c>
      <c r="C5" s="76">
        <v>17</v>
      </c>
      <c r="D5" s="76">
        <v>18</v>
      </c>
      <c r="E5" s="76">
        <v>19</v>
      </c>
      <c r="F5" s="76">
        <v>20</v>
      </c>
      <c r="G5" s="76">
        <v>21</v>
      </c>
      <c r="H5" s="76">
        <v>22</v>
      </c>
      <c r="I5" s="76">
        <v>23</v>
      </c>
      <c r="J5" s="76">
        <v>24</v>
      </c>
      <c r="K5" s="76">
        <v>25</v>
      </c>
      <c r="L5" s="76">
        <v>26</v>
      </c>
    </row>
    <row r="6" spans="1:12" ht="12.75">
      <c r="A6" s="77" t="s">
        <v>64</v>
      </c>
      <c r="B6" s="78">
        <v>415</v>
      </c>
      <c r="C6" s="78">
        <v>414</v>
      </c>
      <c r="D6" s="78">
        <v>413</v>
      </c>
      <c r="E6" s="78">
        <v>457</v>
      </c>
      <c r="F6" s="78">
        <v>434</v>
      </c>
      <c r="G6" s="78">
        <v>468</v>
      </c>
      <c r="H6" s="78">
        <v>425</v>
      </c>
      <c r="I6" s="78">
        <v>459</v>
      </c>
      <c r="J6" s="78">
        <v>430</v>
      </c>
      <c r="K6" s="78">
        <v>465</v>
      </c>
      <c r="L6" s="78">
        <v>448</v>
      </c>
    </row>
    <row r="7" spans="1:12" ht="15">
      <c r="A7" s="54" t="s">
        <v>43</v>
      </c>
      <c r="B7" s="74">
        <v>10.843373493975903</v>
      </c>
      <c r="C7" s="74">
        <v>1.4492753623188406</v>
      </c>
      <c r="D7" s="74">
        <v>0.7263922518159807</v>
      </c>
      <c r="E7" s="74">
        <v>0.2188183807439825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</row>
    <row r="8" spans="1:12" ht="12.75">
      <c r="A8" s="52" t="s">
        <v>11</v>
      </c>
      <c r="B8" s="70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</row>
    <row r="9" spans="1:12" ht="12.75">
      <c r="A9" s="52" t="s">
        <v>44</v>
      </c>
      <c r="B9" s="70">
        <v>9.156626506024097</v>
      </c>
      <c r="C9" s="70">
        <v>0.4830917874396135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</row>
    <row r="10" spans="1:12" ht="12.75">
      <c r="A10" s="52" t="s">
        <v>45</v>
      </c>
      <c r="B10" s="70">
        <v>1.6867469879518073</v>
      </c>
      <c r="C10" s="70">
        <v>0.966183574879227</v>
      </c>
      <c r="D10" s="70">
        <v>0.7263922518159807</v>
      </c>
      <c r="E10" s="70">
        <v>0.2188183807439825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</row>
    <row r="11" spans="1:12" ht="15">
      <c r="A11" s="57" t="s">
        <v>46</v>
      </c>
      <c r="B11" s="73">
        <v>74.6987951807229</v>
      </c>
      <c r="C11" s="73">
        <v>84.54106280193237</v>
      </c>
      <c r="D11" s="73">
        <v>70.70217917675545</v>
      </c>
      <c r="E11" s="73">
        <v>43.98249452954048</v>
      </c>
      <c r="F11" s="73">
        <v>25.11520737327189</v>
      </c>
      <c r="G11" s="73">
        <v>15.17094017094017</v>
      </c>
      <c r="H11" s="73">
        <v>8.941176470588236</v>
      </c>
      <c r="I11" s="73">
        <v>6.1002178649237475</v>
      </c>
      <c r="J11" s="73">
        <v>3.953488372093023</v>
      </c>
      <c r="K11" s="73">
        <v>1.7204301075268817</v>
      </c>
      <c r="L11" s="73">
        <v>2.678571428571429</v>
      </c>
    </row>
    <row r="12" spans="1:12" ht="12.75">
      <c r="A12" s="52" t="s">
        <v>61</v>
      </c>
      <c r="B12" s="70">
        <v>6.506024096385542</v>
      </c>
      <c r="C12" s="70">
        <v>2.1739130434782608</v>
      </c>
      <c r="D12" s="70">
        <v>0.9685230024213075</v>
      </c>
      <c r="E12" s="65">
        <v>0</v>
      </c>
      <c r="F12" s="70">
        <v>0.2304147465437788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2" ht="12.75">
      <c r="A13" s="52" t="s">
        <v>47</v>
      </c>
      <c r="B13" s="70">
        <v>34.21686746987952</v>
      </c>
      <c r="C13" s="70">
        <v>49.51690821256039</v>
      </c>
      <c r="D13" s="70">
        <v>45.520581113801455</v>
      </c>
      <c r="E13" s="70">
        <v>30.85339168490153</v>
      </c>
      <c r="F13" s="70">
        <v>16.820276497695854</v>
      </c>
      <c r="G13" s="70">
        <v>9.615384615384615</v>
      </c>
      <c r="H13" s="70">
        <v>6.117647058823529</v>
      </c>
      <c r="I13" s="70">
        <v>4.357298474945534</v>
      </c>
      <c r="J13" s="70">
        <v>2.558139534883721</v>
      </c>
      <c r="K13" s="70">
        <v>1.7204301075268817</v>
      </c>
      <c r="L13" s="70">
        <v>2.455357142857143</v>
      </c>
    </row>
    <row r="14" spans="1:12" ht="12.75">
      <c r="A14" s="59" t="s">
        <v>48</v>
      </c>
      <c r="B14" s="70">
        <v>2.4096385542168672</v>
      </c>
      <c r="C14" s="70">
        <v>2.1739130434782608</v>
      </c>
      <c r="D14" s="70">
        <v>3.389830508474576</v>
      </c>
      <c r="E14" s="70">
        <v>1.5317286652078774</v>
      </c>
      <c r="F14" s="70">
        <v>0.6912442396313364</v>
      </c>
      <c r="G14" s="70">
        <v>0.42735042735042733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</row>
    <row r="15" spans="1:12" ht="12.75">
      <c r="A15" s="61" t="s">
        <v>49</v>
      </c>
      <c r="B15" s="65">
        <v>0</v>
      </c>
      <c r="C15" s="65">
        <v>0</v>
      </c>
      <c r="D15" s="70">
        <v>0.48426150121065376</v>
      </c>
      <c r="E15" s="70">
        <v>3.2822757111597376</v>
      </c>
      <c r="F15" s="70">
        <v>5.529953917050691</v>
      </c>
      <c r="G15" s="70">
        <v>4.05982905982906</v>
      </c>
      <c r="H15" s="70">
        <v>2.3529411764705883</v>
      </c>
      <c r="I15" s="70">
        <v>1.3071895424836601</v>
      </c>
      <c r="J15" s="70">
        <v>1.1627906976744187</v>
      </c>
      <c r="K15" s="65">
        <v>0</v>
      </c>
      <c r="L15" s="65">
        <v>0</v>
      </c>
    </row>
    <row r="16" spans="1:12" ht="12.75">
      <c r="A16" s="52" t="s">
        <v>50</v>
      </c>
      <c r="B16" s="70">
        <v>33.975903614457835</v>
      </c>
      <c r="C16" s="70">
        <v>32.85024154589372</v>
      </c>
      <c r="D16" s="70">
        <v>23.728813559322035</v>
      </c>
      <c r="E16" s="70">
        <v>9.62800875273523</v>
      </c>
      <c r="F16" s="70">
        <v>2.3041474654377883</v>
      </c>
      <c r="G16" s="70">
        <v>1.282051282051282</v>
      </c>
      <c r="H16" s="70">
        <v>0.23529411764705882</v>
      </c>
      <c r="I16" s="70">
        <v>0.2178649237472767</v>
      </c>
      <c r="J16" s="65">
        <v>0</v>
      </c>
      <c r="K16" s="65">
        <v>0</v>
      </c>
      <c r="L16" s="65">
        <v>0</v>
      </c>
    </row>
    <row r="17" spans="1:12" ht="12.75">
      <c r="A17" s="52" t="s">
        <v>51</v>
      </c>
      <c r="B17" s="65">
        <v>0</v>
      </c>
      <c r="C17" s="65">
        <v>0</v>
      </c>
      <c r="D17" s="70">
        <v>0</v>
      </c>
      <c r="E17" s="70">
        <v>0.2188183807439825</v>
      </c>
      <c r="F17" s="70">
        <v>0.2304147465437788</v>
      </c>
      <c r="G17" s="70">
        <v>0.21367521367521367</v>
      </c>
      <c r="H17" s="70">
        <v>0.23529411764705882</v>
      </c>
      <c r="I17" s="70">
        <v>0.2178649237472767</v>
      </c>
      <c r="J17" s="70">
        <v>0.23255813953488372</v>
      </c>
      <c r="K17" s="65">
        <v>0</v>
      </c>
      <c r="L17" s="70">
        <v>0.22321428571428573</v>
      </c>
    </row>
    <row r="18" spans="1:12" ht="15">
      <c r="A18" s="57" t="s">
        <v>52</v>
      </c>
      <c r="B18" s="71">
        <v>0</v>
      </c>
      <c r="C18" s="71">
        <v>0</v>
      </c>
      <c r="D18" s="73">
        <v>5.326876513317191</v>
      </c>
      <c r="E18" s="73">
        <v>14.223194748358862</v>
      </c>
      <c r="F18" s="73">
        <v>26.036866359447004</v>
      </c>
      <c r="G18" s="73">
        <v>32.05128205128205</v>
      </c>
      <c r="H18" s="73">
        <v>28.941176470588236</v>
      </c>
      <c r="I18" s="73">
        <v>33.98692810457516</v>
      </c>
      <c r="J18" s="73">
        <v>24.883720930232556</v>
      </c>
      <c r="K18" s="73">
        <v>20</v>
      </c>
      <c r="L18" s="73">
        <v>21.651785714285715</v>
      </c>
    </row>
    <row r="19" spans="1:12" ht="12.75">
      <c r="A19" s="52" t="s">
        <v>53</v>
      </c>
      <c r="B19" s="65">
        <v>0</v>
      </c>
      <c r="C19" s="65">
        <v>0</v>
      </c>
      <c r="D19" s="65">
        <v>0</v>
      </c>
      <c r="E19" s="70">
        <v>1.5317286652078774</v>
      </c>
      <c r="F19" s="70">
        <v>3.225806451612903</v>
      </c>
      <c r="G19" s="70">
        <v>4.05982905982906</v>
      </c>
      <c r="H19" s="70">
        <v>4.705882352941177</v>
      </c>
      <c r="I19" s="70">
        <v>6.753812636165578</v>
      </c>
      <c r="J19" s="70">
        <v>3.7209302325581395</v>
      </c>
      <c r="K19" s="70">
        <v>4.946236559139785</v>
      </c>
      <c r="L19" s="70">
        <v>6.919642857142858</v>
      </c>
    </row>
    <row r="20" spans="1:12" ht="12.75">
      <c r="A20" s="52" t="s">
        <v>55</v>
      </c>
      <c r="B20" s="65">
        <v>0</v>
      </c>
      <c r="C20" s="65">
        <v>0</v>
      </c>
      <c r="D20" s="70">
        <v>0.7263922518159807</v>
      </c>
      <c r="E20" s="70">
        <v>2.8446389496717726</v>
      </c>
      <c r="F20" s="70">
        <v>4.838709677419355</v>
      </c>
      <c r="G20" s="70">
        <v>7.905982905982905</v>
      </c>
      <c r="H20" s="70">
        <v>5.647058823529411</v>
      </c>
      <c r="I20" s="70">
        <v>9.150326797385622</v>
      </c>
      <c r="J20" s="70">
        <v>6.7441860465116275</v>
      </c>
      <c r="K20" s="70">
        <v>4.516129032258065</v>
      </c>
      <c r="L20" s="70">
        <v>5.803571428571429</v>
      </c>
    </row>
    <row r="21" spans="1:12" ht="12.75">
      <c r="A21" s="52" t="s">
        <v>54</v>
      </c>
      <c r="B21" s="65">
        <v>0</v>
      </c>
      <c r="C21" s="65">
        <v>0</v>
      </c>
      <c r="D21" s="70">
        <v>4.600484261501211</v>
      </c>
      <c r="E21" s="70">
        <v>9.846827133479213</v>
      </c>
      <c r="F21" s="70">
        <v>17.972350230414747</v>
      </c>
      <c r="G21" s="70">
        <v>20.085470085470085</v>
      </c>
      <c r="H21" s="70">
        <v>18.58823529411765</v>
      </c>
      <c r="I21" s="70">
        <v>18.082788671023966</v>
      </c>
      <c r="J21" s="70">
        <v>14.41860465116279</v>
      </c>
      <c r="K21" s="70">
        <v>10.53763440860215</v>
      </c>
      <c r="L21" s="70">
        <v>8.928571428571429</v>
      </c>
    </row>
    <row r="22" spans="1:12" ht="28.5" customHeight="1">
      <c r="A22" s="79" t="s">
        <v>65</v>
      </c>
      <c r="B22" s="80">
        <v>214</v>
      </c>
      <c r="C22" s="80">
        <v>194</v>
      </c>
      <c r="D22" s="80">
        <v>193</v>
      </c>
      <c r="E22" s="80">
        <v>231</v>
      </c>
      <c r="F22" s="80">
        <v>216</v>
      </c>
      <c r="G22" s="80">
        <v>235</v>
      </c>
      <c r="H22" s="80">
        <v>229</v>
      </c>
      <c r="I22" s="80">
        <v>228</v>
      </c>
      <c r="J22" s="80">
        <v>209</v>
      </c>
      <c r="K22" s="80">
        <v>250</v>
      </c>
      <c r="L22" s="80">
        <v>213</v>
      </c>
    </row>
    <row r="23" spans="1:12" ht="15">
      <c r="A23" s="54" t="s">
        <v>43</v>
      </c>
      <c r="B23" s="55">
        <v>13.08411214953271</v>
      </c>
      <c r="C23" s="55">
        <v>1.5463917525773194</v>
      </c>
      <c r="D23" s="55">
        <v>1.55440414507772</v>
      </c>
      <c r="E23" s="55">
        <v>0.4329004329004329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</row>
    <row r="24" spans="1:12" ht="12.75">
      <c r="A24" s="52" t="s">
        <v>11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</row>
    <row r="25" spans="1:12" ht="12.75">
      <c r="A25" s="52" t="s">
        <v>44</v>
      </c>
      <c r="B25" s="56">
        <v>10.280373831775702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</row>
    <row r="26" spans="1:12" ht="12.75">
      <c r="A26" s="52" t="s">
        <v>45</v>
      </c>
      <c r="B26" s="56">
        <v>2.803738317757009</v>
      </c>
      <c r="C26" s="56">
        <v>1.5463917525773194</v>
      </c>
      <c r="D26" s="70">
        <v>1.55440414507772</v>
      </c>
      <c r="E26" s="56">
        <v>0.4329004329004329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</row>
    <row r="27" spans="1:12" ht="15">
      <c r="A27" s="57" t="s">
        <v>46</v>
      </c>
      <c r="B27" s="58">
        <v>72.89719626168224</v>
      </c>
      <c r="C27" s="58">
        <v>84.53608247422679</v>
      </c>
      <c r="D27" s="58">
        <v>72.53886010362693</v>
      </c>
      <c r="E27" s="58">
        <v>54.112554112554115</v>
      </c>
      <c r="F27" s="58">
        <v>30.555555555555557</v>
      </c>
      <c r="G27" s="58">
        <v>19.574468085106382</v>
      </c>
      <c r="H27" s="58">
        <v>9.606986899563319</v>
      </c>
      <c r="I27" s="58">
        <v>5.701754385964912</v>
      </c>
      <c r="J27" s="58">
        <v>5.2631578947368425</v>
      </c>
      <c r="K27" s="58">
        <v>2.8000000000000003</v>
      </c>
      <c r="L27" s="58">
        <v>4.225352112676056</v>
      </c>
    </row>
    <row r="28" spans="1:12" ht="12.75">
      <c r="A28" s="52" t="s">
        <v>61</v>
      </c>
      <c r="B28" s="56">
        <v>6.542056074766355</v>
      </c>
      <c r="C28" s="56">
        <v>1.0309278350515463</v>
      </c>
      <c r="D28" s="70">
        <v>1.0362694300518134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</row>
    <row r="29" spans="1:12" ht="12.75">
      <c r="A29" s="52" t="s">
        <v>47</v>
      </c>
      <c r="B29" s="56">
        <v>42.52336448598131</v>
      </c>
      <c r="C29" s="56">
        <v>55.6701030927835</v>
      </c>
      <c r="D29" s="56">
        <v>52.331606217616574</v>
      </c>
      <c r="E29" s="56">
        <v>40.692640692640694</v>
      </c>
      <c r="F29" s="56">
        <v>20.833333333333332</v>
      </c>
      <c r="G29" s="56">
        <v>11.914893617021276</v>
      </c>
      <c r="H29" s="56">
        <v>6.550218340611354</v>
      </c>
      <c r="I29" s="56">
        <v>3.9473684210526314</v>
      </c>
      <c r="J29" s="56">
        <v>2.8708133971291865</v>
      </c>
      <c r="K29" s="56">
        <v>2.8000000000000003</v>
      </c>
      <c r="L29" s="56">
        <v>4.225352112676056</v>
      </c>
    </row>
    <row r="30" spans="1:12" ht="12.75">
      <c r="A30" s="59" t="s">
        <v>48</v>
      </c>
      <c r="B30" s="60">
        <v>2.803738317757009</v>
      </c>
      <c r="C30" s="60">
        <v>3.608247422680412</v>
      </c>
      <c r="D30" s="60">
        <v>5.181347150259067</v>
      </c>
      <c r="E30" s="60">
        <v>1.7316017316017316</v>
      </c>
      <c r="F30" s="60">
        <v>0.9259259259259259</v>
      </c>
      <c r="G30" s="60">
        <v>0.851063829787234</v>
      </c>
      <c r="H30" s="60">
        <v>0</v>
      </c>
      <c r="I30" s="60">
        <v>0</v>
      </c>
      <c r="J30" s="75">
        <v>0</v>
      </c>
      <c r="K30" s="75">
        <v>0</v>
      </c>
      <c r="L30" s="75">
        <v>0</v>
      </c>
    </row>
    <row r="31" spans="1:12" ht="12.75">
      <c r="A31" s="61" t="s">
        <v>49</v>
      </c>
      <c r="B31" s="65">
        <v>0</v>
      </c>
      <c r="C31" s="65">
        <v>0</v>
      </c>
      <c r="D31" s="56">
        <v>0.5181347150259067</v>
      </c>
      <c r="E31" s="56">
        <v>4.329004329004329</v>
      </c>
      <c r="F31" s="56">
        <v>8.333333333333334</v>
      </c>
      <c r="G31" s="56">
        <v>5.957446808510638</v>
      </c>
      <c r="H31" s="56">
        <v>3.056768558951965</v>
      </c>
      <c r="I31" s="56">
        <v>1.7543859649122806</v>
      </c>
      <c r="J31" s="56">
        <v>1.9138755980861244</v>
      </c>
      <c r="K31" s="65">
        <v>0</v>
      </c>
      <c r="L31" s="65">
        <v>0</v>
      </c>
    </row>
    <row r="32" spans="1:12" ht="12.75">
      <c r="A32" s="52" t="s">
        <v>50</v>
      </c>
      <c r="B32" s="56">
        <v>23.83177570093458</v>
      </c>
      <c r="C32" s="56">
        <v>27.83505154639175</v>
      </c>
      <c r="D32" s="56">
        <v>18.65284974093264</v>
      </c>
      <c r="E32" s="56">
        <v>8.658008658008658</v>
      </c>
      <c r="F32" s="56">
        <v>1.3888888888888888</v>
      </c>
      <c r="G32" s="65">
        <v>1.2765957446808511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</row>
    <row r="33" spans="1:12" ht="12.75">
      <c r="A33" s="52" t="s">
        <v>51</v>
      </c>
      <c r="B33" s="65">
        <v>0</v>
      </c>
      <c r="C33" s="65">
        <v>0</v>
      </c>
      <c r="D33" s="65">
        <v>0</v>
      </c>
      <c r="E33" s="56">
        <v>0.4329004329004329</v>
      </c>
      <c r="F33" s="65">
        <v>0</v>
      </c>
      <c r="G33" s="70">
        <v>0.425531914893617</v>
      </c>
      <c r="H33" s="65">
        <v>0</v>
      </c>
      <c r="I33" s="65">
        <v>0</v>
      </c>
      <c r="J33" s="70">
        <v>0.4784688995215311</v>
      </c>
      <c r="K33" s="65">
        <v>0</v>
      </c>
      <c r="L33" s="65">
        <v>0</v>
      </c>
    </row>
    <row r="34" spans="1:12" ht="15">
      <c r="A34" s="57" t="s">
        <v>52</v>
      </c>
      <c r="B34" s="71">
        <v>0</v>
      </c>
      <c r="C34" s="71">
        <v>0</v>
      </c>
      <c r="D34" s="58">
        <v>5.181347150259067</v>
      </c>
      <c r="E34" s="58">
        <v>11.255411255411255</v>
      </c>
      <c r="F34" s="58">
        <v>24.074074074074073</v>
      </c>
      <c r="G34" s="58">
        <v>31.914893617021278</v>
      </c>
      <c r="H34" s="58">
        <v>31.4410480349345</v>
      </c>
      <c r="I34" s="58">
        <v>33.771929824561404</v>
      </c>
      <c r="J34" s="58">
        <v>24.401913875598087</v>
      </c>
      <c r="K34" s="58">
        <v>21.6</v>
      </c>
      <c r="L34" s="58">
        <v>25.35211267605634</v>
      </c>
    </row>
    <row r="35" spans="1:12" ht="12.75">
      <c r="A35" s="52" t="s">
        <v>53</v>
      </c>
      <c r="B35" s="65">
        <v>0</v>
      </c>
      <c r="C35" s="65">
        <v>0</v>
      </c>
      <c r="D35" s="65">
        <v>0</v>
      </c>
      <c r="E35" s="70">
        <v>1.7316017316017316</v>
      </c>
      <c r="F35" s="56">
        <v>2.314814814814815</v>
      </c>
      <c r="G35" s="56">
        <v>4.25531914893617</v>
      </c>
      <c r="H35" s="56">
        <v>5.240174672489083</v>
      </c>
      <c r="I35" s="56">
        <v>5.263157894736842</v>
      </c>
      <c r="J35" s="56">
        <v>3.827751196172249</v>
      </c>
      <c r="K35" s="56">
        <v>5.2</v>
      </c>
      <c r="L35" s="56">
        <v>7.511737089201878</v>
      </c>
    </row>
    <row r="36" spans="1:12" ht="12.75">
      <c r="A36" s="52" t="s">
        <v>55</v>
      </c>
      <c r="B36" s="65">
        <v>0</v>
      </c>
      <c r="C36" s="65">
        <v>0</v>
      </c>
      <c r="D36" s="70">
        <v>0.5181347150259067</v>
      </c>
      <c r="E36" s="56">
        <v>1.2987012987012987</v>
      </c>
      <c r="F36" s="56">
        <v>2.7777777777777777</v>
      </c>
      <c r="G36" s="56">
        <v>5.531914893617022</v>
      </c>
      <c r="H36" s="56">
        <v>7.860262008733625</v>
      </c>
      <c r="I36" s="56">
        <v>8.771929824561402</v>
      </c>
      <c r="J36" s="56">
        <v>5.741626794258373</v>
      </c>
      <c r="K36" s="56">
        <v>6</v>
      </c>
      <c r="L36" s="56">
        <v>7.042253521126761</v>
      </c>
    </row>
    <row r="37" spans="1:12" ht="12.75">
      <c r="A37" s="52" t="s">
        <v>54</v>
      </c>
      <c r="B37" s="65">
        <v>0</v>
      </c>
      <c r="C37" s="65">
        <v>0</v>
      </c>
      <c r="D37" s="56">
        <v>4.66321243523316</v>
      </c>
      <c r="E37" s="56">
        <v>8.225108225108226</v>
      </c>
      <c r="F37" s="56">
        <v>18.98148148148148</v>
      </c>
      <c r="G37" s="56">
        <v>22.127659574468087</v>
      </c>
      <c r="H37" s="56">
        <v>18.34061135371179</v>
      </c>
      <c r="I37" s="56">
        <v>19.736842105263158</v>
      </c>
      <c r="J37" s="56">
        <v>14.832535885167465</v>
      </c>
      <c r="K37" s="56">
        <v>10.4</v>
      </c>
      <c r="L37" s="56">
        <v>10.7981220657277</v>
      </c>
    </row>
    <row r="38" spans="1:12" ht="30.75" customHeight="1">
      <c r="A38" s="79" t="s">
        <v>66</v>
      </c>
      <c r="B38" s="80">
        <v>201</v>
      </c>
      <c r="C38" s="80">
        <v>220</v>
      </c>
      <c r="D38" s="80">
        <v>220</v>
      </c>
      <c r="E38" s="80">
        <v>226</v>
      </c>
      <c r="F38" s="80">
        <v>218</v>
      </c>
      <c r="G38" s="80">
        <v>233</v>
      </c>
      <c r="H38" s="80">
        <v>196</v>
      </c>
      <c r="I38" s="80">
        <v>231</v>
      </c>
      <c r="J38" s="80">
        <v>221</v>
      </c>
      <c r="K38" s="80">
        <v>215</v>
      </c>
      <c r="L38" s="80">
        <v>235</v>
      </c>
    </row>
    <row r="39" spans="1:12" ht="15">
      <c r="A39" s="54" t="s">
        <v>43</v>
      </c>
      <c r="B39" s="55">
        <v>8.45771144278607</v>
      </c>
      <c r="C39" s="55">
        <v>1.3636363636363635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</row>
    <row r="40" spans="1:12" ht="12.75">
      <c r="A40" s="52" t="s">
        <v>11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</row>
    <row r="41" spans="1:12" ht="12.75">
      <c r="A41" s="52" t="s">
        <v>44</v>
      </c>
      <c r="B41" s="56">
        <v>7.960199004975125</v>
      </c>
      <c r="C41" s="82">
        <v>0.9090909090909091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</row>
    <row r="42" spans="1:12" ht="12.75">
      <c r="A42" s="52" t="s">
        <v>45</v>
      </c>
      <c r="B42" s="56">
        <v>0.4975124378109453</v>
      </c>
      <c r="C42" s="56">
        <v>0.45454545454545453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</row>
    <row r="43" spans="1:12" ht="15">
      <c r="A43" s="57" t="s">
        <v>46</v>
      </c>
      <c r="B43" s="58">
        <v>76.61691542288557</v>
      </c>
      <c r="C43" s="58">
        <v>84.54545454545455</v>
      </c>
      <c r="D43" s="58">
        <v>69.0909090909091</v>
      </c>
      <c r="E43" s="58">
        <v>33.6283185840708</v>
      </c>
      <c r="F43" s="58">
        <v>19.724770642201836</v>
      </c>
      <c r="G43" s="58">
        <v>10.72961373390558</v>
      </c>
      <c r="H43" s="58">
        <v>8.16326530612245</v>
      </c>
      <c r="I43" s="58">
        <v>6.4935064935064934</v>
      </c>
      <c r="J43" s="58">
        <v>2.7149321266968327</v>
      </c>
      <c r="K43" s="58">
        <v>0.46511627906976744</v>
      </c>
      <c r="L43" s="58">
        <v>1.2765957446808511</v>
      </c>
    </row>
    <row r="44" spans="1:12" ht="12.75">
      <c r="A44" s="52" t="s">
        <v>61</v>
      </c>
      <c r="B44" s="56">
        <v>6.467661691542289</v>
      </c>
      <c r="C44" s="56">
        <v>3.1818181818181817</v>
      </c>
      <c r="D44" s="56">
        <v>0.9090909090909091</v>
      </c>
      <c r="E44" s="65">
        <v>0</v>
      </c>
      <c r="F44" s="70">
        <v>0.45871559633027525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</row>
    <row r="45" spans="1:12" ht="12.75">
      <c r="A45" s="52" t="s">
        <v>47</v>
      </c>
      <c r="B45" s="56">
        <v>25.37313432835821</v>
      </c>
      <c r="C45" s="56">
        <v>44.090909090909086</v>
      </c>
      <c r="D45" s="56">
        <v>39.54545454545455</v>
      </c>
      <c r="E45" s="56">
        <v>20.79646017699115</v>
      </c>
      <c r="F45" s="56">
        <v>12.844036697247708</v>
      </c>
      <c r="G45" s="56">
        <v>7.296137339055794</v>
      </c>
      <c r="H45" s="56">
        <v>5.612244897959184</v>
      </c>
      <c r="I45" s="56">
        <v>4.761904761904762</v>
      </c>
      <c r="J45" s="56">
        <v>2.262443438914027</v>
      </c>
      <c r="K45" s="56">
        <v>0.46511627906976744</v>
      </c>
      <c r="L45" s="56">
        <v>0.851063829787234</v>
      </c>
    </row>
    <row r="46" spans="1:12" ht="12.75">
      <c r="A46" s="59" t="s">
        <v>48</v>
      </c>
      <c r="B46" s="60">
        <v>1.9900497512437811</v>
      </c>
      <c r="C46" s="60">
        <v>0.9090909090909091</v>
      </c>
      <c r="D46" s="60">
        <v>1.8181818181818181</v>
      </c>
      <c r="E46" s="70">
        <v>1.3274336283185841</v>
      </c>
      <c r="F46" s="70">
        <v>0.45871559633027525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</row>
    <row r="47" spans="1:12" ht="12.75">
      <c r="A47" s="61" t="s">
        <v>49</v>
      </c>
      <c r="B47" s="65">
        <v>0</v>
      </c>
      <c r="C47" s="65">
        <v>0</v>
      </c>
      <c r="D47" s="56">
        <v>0.45454545454545453</v>
      </c>
      <c r="E47" s="56">
        <v>2.212389380530974</v>
      </c>
      <c r="F47" s="56">
        <v>2.7522935779816518</v>
      </c>
      <c r="G47" s="56">
        <v>2.1459227467811157</v>
      </c>
      <c r="H47" s="56">
        <v>1.5306122448979593</v>
      </c>
      <c r="I47" s="70">
        <v>0.8658008658008658</v>
      </c>
      <c r="J47" s="70">
        <v>0.45248868778280543</v>
      </c>
      <c r="K47" s="65">
        <v>0</v>
      </c>
      <c r="L47" s="65">
        <v>0</v>
      </c>
    </row>
    <row r="48" spans="1:12" ht="12.75">
      <c r="A48" s="52" t="s">
        <v>50</v>
      </c>
      <c r="B48" s="56">
        <v>44.776119402985074</v>
      </c>
      <c r="C48" s="56">
        <v>37.27272727272727</v>
      </c>
      <c r="D48" s="56">
        <v>28.18181818181818</v>
      </c>
      <c r="E48" s="56">
        <v>10.619469026548673</v>
      </c>
      <c r="F48" s="56">
        <v>3.211009174311927</v>
      </c>
      <c r="G48" s="56">
        <v>1.2875536480686696</v>
      </c>
      <c r="H48" s="56">
        <v>0.5102040816326531</v>
      </c>
      <c r="I48" s="70">
        <v>0.4329004329004329</v>
      </c>
      <c r="J48" s="65">
        <v>0</v>
      </c>
      <c r="K48" s="65">
        <v>0</v>
      </c>
      <c r="L48" s="65">
        <v>0</v>
      </c>
    </row>
    <row r="49" spans="1:12" ht="12.75">
      <c r="A49" s="52" t="s">
        <v>51</v>
      </c>
      <c r="B49" s="65">
        <v>0</v>
      </c>
      <c r="C49" s="65">
        <v>0</v>
      </c>
      <c r="D49" s="65">
        <v>0</v>
      </c>
      <c r="E49" s="65">
        <v>0</v>
      </c>
      <c r="F49" s="70">
        <v>0.45871559633027525</v>
      </c>
      <c r="G49" s="65">
        <v>0</v>
      </c>
      <c r="H49" s="82">
        <v>0.5102040816326531</v>
      </c>
      <c r="I49" s="70">
        <v>0.4329004329004329</v>
      </c>
      <c r="J49" s="65">
        <v>0</v>
      </c>
      <c r="K49" s="65">
        <v>0</v>
      </c>
      <c r="L49" s="82">
        <v>0.425531914893617</v>
      </c>
    </row>
    <row r="50" spans="1:12" ht="15">
      <c r="A50" s="57" t="s">
        <v>52</v>
      </c>
      <c r="B50" s="71">
        <v>0</v>
      </c>
      <c r="C50" s="71">
        <v>0</v>
      </c>
      <c r="D50" s="58">
        <v>5.454545454545454</v>
      </c>
      <c r="E50" s="58">
        <v>17.256637168141594</v>
      </c>
      <c r="F50" s="58">
        <v>27.98165137614679</v>
      </c>
      <c r="G50" s="58">
        <v>32.18884120171674</v>
      </c>
      <c r="H50" s="58">
        <v>26.020408163265305</v>
      </c>
      <c r="I50" s="58">
        <v>34.1991341991342</v>
      </c>
      <c r="J50" s="58">
        <v>25.339366515837103</v>
      </c>
      <c r="K50" s="58">
        <v>18.13953488372093</v>
      </c>
      <c r="L50" s="58">
        <v>18.29787234042553</v>
      </c>
    </row>
    <row r="51" spans="1:12" ht="12.75">
      <c r="A51" s="52" t="s">
        <v>53</v>
      </c>
      <c r="B51" s="65">
        <v>0</v>
      </c>
      <c r="C51" s="65">
        <v>0</v>
      </c>
      <c r="D51" s="65">
        <v>0</v>
      </c>
      <c r="E51" s="56">
        <v>1.3274336283185841</v>
      </c>
      <c r="F51" s="56">
        <v>4.128440366972478</v>
      </c>
      <c r="G51" s="56">
        <v>3.8626609442060085</v>
      </c>
      <c r="H51" s="56">
        <v>4.081632653061225</v>
      </c>
      <c r="I51" s="56">
        <v>8.225108225108226</v>
      </c>
      <c r="J51" s="56">
        <v>3.6199095022624435</v>
      </c>
      <c r="K51" s="56">
        <v>4.651162790697675</v>
      </c>
      <c r="L51" s="56">
        <v>6.382978723404255</v>
      </c>
    </row>
    <row r="52" spans="1:12" ht="12.75">
      <c r="A52" s="52" t="s">
        <v>55</v>
      </c>
      <c r="B52" s="65">
        <v>0</v>
      </c>
      <c r="C52" s="65">
        <v>0</v>
      </c>
      <c r="D52" s="56">
        <v>0.9090909090909091</v>
      </c>
      <c r="E52" s="56">
        <v>4.424778761061948</v>
      </c>
      <c r="F52" s="56">
        <v>6.8807339449541285</v>
      </c>
      <c r="G52" s="56">
        <v>10.300429184549357</v>
      </c>
      <c r="H52" s="56">
        <v>3.0612244897959187</v>
      </c>
      <c r="I52" s="56">
        <v>9.523809523809524</v>
      </c>
      <c r="J52" s="56">
        <v>7.6923076923076925</v>
      </c>
      <c r="K52" s="56">
        <v>2.7906976744186047</v>
      </c>
      <c r="L52" s="56">
        <v>4.680851063829787</v>
      </c>
    </row>
    <row r="53" spans="1:12" ht="12.75">
      <c r="A53" s="52" t="s">
        <v>54</v>
      </c>
      <c r="B53" s="65">
        <v>0</v>
      </c>
      <c r="C53" s="65">
        <v>0</v>
      </c>
      <c r="D53" s="56">
        <v>4.545454545454545</v>
      </c>
      <c r="E53" s="56">
        <v>11.504424778761063</v>
      </c>
      <c r="F53" s="56">
        <v>16.972477064220186</v>
      </c>
      <c r="G53" s="56">
        <v>18.025751072961373</v>
      </c>
      <c r="H53" s="56">
        <v>18.877551020408163</v>
      </c>
      <c r="I53" s="56">
        <v>16.450216450216452</v>
      </c>
      <c r="J53" s="56">
        <v>14.027149321266968</v>
      </c>
      <c r="K53" s="56">
        <v>10.69767441860465</v>
      </c>
      <c r="L53" s="56">
        <v>7.23404255319149</v>
      </c>
    </row>
    <row r="55" ht="15">
      <c r="A55" s="57" t="s">
        <v>56</v>
      </c>
    </row>
    <row r="56" spans="1:12" ht="12.75">
      <c r="A56" s="111" t="s">
        <v>57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2" ht="27" customHeight="1">
      <c r="A57" s="113" t="s">
        <v>58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1:12" ht="12.75">
      <c r="A58" s="111" t="s">
        <v>59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1:12" ht="25.5" customHeight="1">
      <c r="A59" s="113" t="s">
        <v>68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</row>
  </sheetData>
  <sheetProtection/>
  <mergeCells count="7">
    <mergeCell ref="A1:L1"/>
    <mergeCell ref="A58:L58"/>
    <mergeCell ref="A59:L59"/>
    <mergeCell ref="J3:L3"/>
    <mergeCell ref="B4:L4"/>
    <mergeCell ref="A56:L56"/>
    <mergeCell ref="A57:L57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2018-01-22T14:19:36Z</cp:lastPrinted>
  <dcterms:created xsi:type="dcterms:W3CDTF">2010-06-10T05:58:08Z</dcterms:created>
  <dcterms:modified xsi:type="dcterms:W3CDTF">2018-02-27T07:37:40Z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