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00" windowWidth="23256" windowHeight="13608" tabRatio="858" activeTab="0"/>
  </bookViews>
  <sheets>
    <sheet name="Titel" sheetId="1" r:id="rId1"/>
    <sheet name="Tab_7_1_1" sheetId="2" r:id="rId2"/>
    <sheet name="Tab_7_1_1a" sheetId="3" r:id="rId3"/>
    <sheet name="Tab_7_1_2" sheetId="4" r:id="rId4"/>
    <sheet name="Tab_7_1_2a" sheetId="5" r:id="rId5"/>
    <sheet name="Tab_7_1_3" sheetId="6" r:id="rId6"/>
    <sheet name="Tab_7_1_4" sheetId="7" r:id="rId7"/>
    <sheet name="Tab_7_1_5" sheetId="8" r:id="rId8"/>
    <sheet name="Tab_7_1_6" sheetId="9" r:id="rId9"/>
    <sheet name="Tab_7_2_1" sheetId="10" r:id="rId10"/>
    <sheet name="Tab_7_2_2" sheetId="11" r:id="rId11"/>
    <sheet name="Tab_7_2_3" sheetId="12" r:id="rId12"/>
  </sheets>
  <definedNames>
    <definedName name="_xlnm.Print_Area" localSheetId="1">'Tab_7_1_1'!$A$1:$G$32</definedName>
    <definedName name="_xlnm.Print_Area" localSheetId="2">'Tab_7_1_1a'!$A$1:$G$65</definedName>
    <definedName name="_xlnm.Print_Area" localSheetId="3">'Tab_7_1_2'!$A$1:$M$31</definedName>
    <definedName name="_xlnm.Print_Area" localSheetId="4">'Tab_7_1_2a'!$A$1:$M$62</definedName>
    <definedName name="_xlnm.Print_Area" localSheetId="5">'Tab_7_1_3'!$A$1:$E$35</definedName>
    <definedName name="_xlnm.Print_Area" localSheetId="6">'Tab_7_1_4'!$A$1:$D$44</definedName>
    <definedName name="_xlnm.Print_Area" localSheetId="7">'Tab_7_1_5'!$A$1:$M$31</definedName>
    <definedName name="_xlnm.Print_Area" localSheetId="8">'Tab_7_1_6'!$A$1:$E$128</definedName>
    <definedName name="_xlnm.Print_Area" localSheetId="9">'Tab_7_2_1'!$A$1:$K$49</definedName>
    <definedName name="_xlnm.Print_Area" localSheetId="10">'Tab_7_2_2'!$A$1:$F$8</definedName>
    <definedName name="_xlnm.Print_Area" localSheetId="11">'Tab_7_2_3'!$A$1:$E$5</definedName>
    <definedName name="_xlnm.Print_Titles" localSheetId="1">'Tab_7_1_1'!$A:$A,'Tab_7_1_1'!$5:$6</definedName>
    <definedName name="_xlnm.Print_Titles" localSheetId="2">'Tab_7_1_1a'!$A:$A,'Tab_7_1_1a'!$4:$5</definedName>
    <definedName name="_xlnm.Print_Titles" localSheetId="3">'Tab_7_1_2'!$A:$A,'Tab_7_1_2'!$4:$5</definedName>
    <definedName name="_xlnm.Print_Titles" localSheetId="4">'Tab_7_1_2a'!$A:$A,'Tab_7_1_2a'!$4:$5</definedName>
    <definedName name="_xlnm.Print_Titles" localSheetId="8">'Tab_7_1_6'!$4:$5</definedName>
    <definedName name="_xlnm.Print_Titles" localSheetId="9">'Tab_7_2_1'!$5:$7</definedName>
  </definedNames>
  <calcPr fullCalcOnLoad="1"/>
</workbook>
</file>

<file path=xl/sharedStrings.xml><?xml version="1.0" encoding="utf-8"?>
<sst xmlns="http://schemas.openxmlformats.org/spreadsheetml/2006/main" count="746" uniqueCount="205">
  <si>
    <t>Gesamt</t>
  </si>
  <si>
    <t>Männer</t>
  </si>
  <si>
    <t>Frauen</t>
  </si>
  <si>
    <t>VZÄ</t>
  </si>
  <si>
    <t>LI</t>
  </si>
  <si>
    <t>CH</t>
  </si>
  <si>
    <t>Primarschule</t>
  </si>
  <si>
    <t>Oberschule</t>
  </si>
  <si>
    <t>Realschule</t>
  </si>
  <si>
    <t>Freiwilliges 10. Schuljahr</t>
  </si>
  <si>
    <t>Übrige</t>
  </si>
  <si>
    <t>Professoren</t>
  </si>
  <si>
    <t>Administratives und technisches Personal</t>
  </si>
  <si>
    <t>Total</t>
  </si>
  <si>
    <t>M</t>
  </si>
  <si>
    <t>F</t>
  </si>
  <si>
    <t>Gymnasium</t>
  </si>
  <si>
    <t>7.1 Schulpersonal bis Sekundarstufe II</t>
  </si>
  <si>
    <t>7.2 Schulpersonal an Universitäten und weiteren Schulen</t>
  </si>
  <si>
    <t>Schulpersonal an der Liechtensteinischen Kunstschule</t>
  </si>
  <si>
    <t>Schulpersonal an der Liechtensteinischen Musikschule</t>
  </si>
  <si>
    <t>Alter</t>
  </si>
  <si>
    <t>Übrige Dozierende</t>
  </si>
  <si>
    <t>Öffentliche Schulen</t>
  </si>
  <si>
    <t>Private Schulen</t>
  </si>
  <si>
    <t>Vaduz</t>
  </si>
  <si>
    <t>Triesen</t>
  </si>
  <si>
    <t>Balzers</t>
  </si>
  <si>
    <t>Schaan</t>
  </si>
  <si>
    <t>Sprachen</t>
  </si>
  <si>
    <t>Gestalten, Musik und Sport</t>
  </si>
  <si>
    <t>Mathematik</t>
  </si>
  <si>
    <t>Pflicht</t>
  </si>
  <si>
    <t>Lingua</t>
  </si>
  <si>
    <t>Neue Sprachen</t>
  </si>
  <si>
    <t>Wirtschaft und Recht</t>
  </si>
  <si>
    <t>Kunst, Musik und Pädagogik</t>
  </si>
  <si>
    <t>Profilfächer</t>
  </si>
  <si>
    <t>Informatik</t>
  </si>
  <si>
    <t>Sport</t>
  </si>
  <si>
    <t>Eschen</t>
  </si>
  <si>
    <t>Gamprin</t>
  </si>
  <si>
    <t>Mauren</t>
  </si>
  <si>
    <t>Nendeln</t>
  </si>
  <si>
    <t>Planken</t>
  </si>
  <si>
    <t>Ruggell</t>
  </si>
  <si>
    <t>Triesenberg</t>
  </si>
  <si>
    <t>Schaanwald</t>
  </si>
  <si>
    <t>Schellenberg</t>
  </si>
  <si>
    <t>-</t>
  </si>
  <si>
    <t>VZÄ Schulleitung</t>
  </si>
  <si>
    <t>VZÄ Lehrpersonal</t>
  </si>
  <si>
    <t>VZÄ Übriges Personal</t>
  </si>
  <si>
    <t>VZÄ Schulpersonal</t>
  </si>
  <si>
    <t>Total Schulen</t>
  </si>
  <si>
    <t>1. Klasse</t>
  </si>
  <si>
    <t>2. Klasse</t>
  </si>
  <si>
    <t>3. Klasse</t>
  </si>
  <si>
    <t>4. Klasse</t>
  </si>
  <si>
    <t>5. Klasse</t>
  </si>
  <si>
    <t xml:space="preserve">4. Klasse </t>
  </si>
  <si>
    <t>Anzahl Lektionen Pflichtfach</t>
  </si>
  <si>
    <t>Profilbildung</t>
  </si>
  <si>
    <t>8/3</t>
  </si>
  <si>
    <t>6. Klasse</t>
  </si>
  <si>
    <t>7. Klasse</t>
  </si>
  <si>
    <t>Grundlagenfächer</t>
  </si>
  <si>
    <t>Deutsch</t>
  </si>
  <si>
    <t>Englisch</t>
  </si>
  <si>
    <t>Französisch</t>
  </si>
  <si>
    <t>Physik</t>
  </si>
  <si>
    <t>Biologie</t>
  </si>
  <si>
    <t>Chemie</t>
  </si>
  <si>
    <t>Geographie</t>
  </si>
  <si>
    <t>Wirtschaft/Recht</t>
  </si>
  <si>
    <t>Geschichte</t>
  </si>
  <si>
    <t>Kunsterziehung</t>
  </si>
  <si>
    <t>Musikerziehung</t>
  </si>
  <si>
    <t>Religion und Kultur oder kath./evang. Religionsunterricht</t>
  </si>
  <si>
    <t>Ethik</t>
  </si>
  <si>
    <t>Philosophie</t>
  </si>
  <si>
    <t>Italienisch</t>
  </si>
  <si>
    <t>Wahlpflichtkurse</t>
  </si>
  <si>
    <t>Kunst- oder Musikerziehung</t>
  </si>
  <si>
    <t>Latein oder Italienisch</t>
  </si>
  <si>
    <t>Chorgesang</t>
  </si>
  <si>
    <t>Pädagogik/Psychologie</t>
  </si>
  <si>
    <t>Statistik</t>
  </si>
  <si>
    <t>Rechnungswesen</t>
  </si>
  <si>
    <t>Mathematik und Naturwissenschaften</t>
  </si>
  <si>
    <t>Anzahl Wochenlektionen</t>
  </si>
  <si>
    <t>Anzahl Lektionen je Profil in der Oberstufe Gymnasium</t>
  </si>
  <si>
    <t>Staatsangehörigkeit</t>
  </si>
  <si>
    <t>Recht</t>
  </si>
  <si>
    <t>Zentrale Verwaltung</t>
  </si>
  <si>
    <t>Universität Liechtenstein</t>
  </si>
  <si>
    <t>Betriebswirtschaftslehre</t>
  </si>
  <si>
    <t>Volkswirtschaftslehre</t>
  </si>
  <si>
    <t>Dienstleistungen für Mitarbeitende und Studierende</t>
  </si>
  <si>
    <t>Primarschulen Schaan, Vaduz: Die Tagesschulen werden zu den regulären Primarschulen gezählt.</t>
  </si>
  <si>
    <t>Diese Tabelle steht im Internet zusätzlich mit der Auflistung nach Gemeinde zur Verfügung.</t>
  </si>
  <si>
    <t>Anzahl Lektionen nach Fachbereich bis Sekundarstufe I</t>
  </si>
  <si>
    <t>2/3</t>
  </si>
  <si>
    <t>0/3</t>
  </si>
  <si>
    <t>6/3</t>
  </si>
  <si>
    <t>6/2</t>
  </si>
  <si>
    <t>0/4</t>
  </si>
  <si>
    <t>Latein</t>
  </si>
  <si>
    <t>Spanisch</t>
  </si>
  <si>
    <t>Bildnerisches Gestalten und/oder Musizieren</t>
  </si>
  <si>
    <t>Integrationsfach Wirtschaft und Betriebswirtschaftslehre</t>
  </si>
  <si>
    <t>Schulpersonal an Universitäten nach Personalkategorie, Fachbereich und Staatsangehörigkeit</t>
  </si>
  <si>
    <t>Tab. 7.1.2a</t>
  </si>
  <si>
    <t>Sekundarstufe I</t>
  </si>
  <si>
    <t>Sekundarstufe II (Gymnasium)</t>
  </si>
  <si>
    <t>Kennwerte zu den Lektionen an öffentlichen Schulen nach Schulstufe und Schulort</t>
  </si>
  <si>
    <t>Kennwerte zu den Klassen nach Schulstufe und Schulort</t>
  </si>
  <si>
    <t>Private Universität im FL</t>
  </si>
  <si>
    <t>Sekundarstufe I (private)</t>
  </si>
  <si>
    <t>Sekundarstufe II (Gymnasium / Triesen)</t>
  </si>
  <si>
    <t>Sekundarstufe II (Gymnasium/Triesen)</t>
  </si>
  <si>
    <t>Liecht. Gymnasium</t>
  </si>
  <si>
    <t>Sonderschule</t>
  </si>
  <si>
    <t>Oberschulen: Bei den Oberschulen Triesen ist das Schulpersonal der IKDaZ und bei der Oberschule Eschen das der Time-Out Schule dabei.</t>
  </si>
  <si>
    <t xml:space="preserve">Freiwilliges 10. Schuljahr </t>
  </si>
  <si>
    <t>Tabelle 7.1.1</t>
  </si>
  <si>
    <t>Tabelle 7.1.1a</t>
  </si>
  <si>
    <t>Erläuterung zur Tabelle:</t>
  </si>
  <si>
    <t>Tabelle 7.1.2</t>
  </si>
  <si>
    <t>Übriges Personal: In der Kategorie Übriges Personal werden die VZÄ der Sekretariate und der Schulsozialarbeit ausgewiesen.</t>
  </si>
  <si>
    <t>Tabelle 7.1.3</t>
  </si>
  <si>
    <t>Tabelle 7.1.5</t>
  </si>
  <si>
    <t>Anzahl Lektionen Wahlpflicht</t>
  </si>
  <si>
    <t>Wahlpflicht</t>
  </si>
  <si>
    <t>Gymnasium: Da die Ausrichtung der gymnasialen Profile bereits in der 4. Klasse beginnt, ist diese Stufe in der Tabelle 7.1.6 zu finden.</t>
  </si>
  <si>
    <t>Tabelle 7.1.6</t>
  </si>
  <si>
    <t>Tabelle 7.2.1</t>
  </si>
  <si>
    <t>Architektur</t>
  </si>
  <si>
    <t>Tabelle 7.2.2</t>
  </si>
  <si>
    <t>Tabelle 7.2.3</t>
  </si>
  <si>
    <t>Tabelle 7.1.4</t>
  </si>
  <si>
    <t>Hauptlehrer</t>
  </si>
  <si>
    <t>Teilzeitlehrer</t>
  </si>
  <si>
    <t>Lektionen
pro Woche</t>
  </si>
  <si>
    <t>Unterrichtslektionen
pro Woche</t>
  </si>
  <si>
    <t>Anteil Unterrichts-
lektionen in %</t>
  </si>
  <si>
    <t>Lektionen pro Woche
pro Klasse</t>
  </si>
  <si>
    <t>&gt;&gt;</t>
  </si>
  <si>
    <t>Mensch
und Umwelt</t>
  </si>
  <si>
    <t>AT</t>
  </si>
  <si>
    <t>Oberschule 4. Klasse 0/3, 6/3: Ohne/mit Fremdsprache (Wahlpflicht)</t>
  </si>
  <si>
    <t>Realschule 4. Klasse 0/4, 6/2: Ohne/mit Französisch (Wahlpflicht)</t>
  </si>
  <si>
    <t>Assistenten und wissenschaftliche Mitarbeiter</t>
  </si>
  <si>
    <t>Medizin und Pharmazie fächerüb./übrige</t>
  </si>
  <si>
    <t>Schulpersonal an Schulen bis Sekundarstufe II nach Schulstufe (in VZÄ)</t>
  </si>
  <si>
    <t>Schulpersonal an Schulen bis Sekundarstufe II nach Schulstufe, Schultyp und Personalkategorie (in VZÄ)</t>
  </si>
  <si>
    <t>Lehrpersonen (VZÄ)
pro Klasse</t>
  </si>
  <si>
    <t>Lehrpersonen (VZÄ) pro Klasse: Dieser Wert ist abhängig von der Anzahl der betreuten SiR-Schüler und kann dementsprechend stark schwanken.</t>
  </si>
  <si>
    <t>Liechtensteinische Musikschule</t>
  </si>
  <si>
    <t>Schulpersonal (in VZÄ) an Schulen bis Sekundarstufe II nach Schulstufe und Schulort</t>
  </si>
  <si>
    <t>Gesamt: Die Angaben zur Anzahl der Personen sind in der Tabelle 1.5.1 zu finden.</t>
  </si>
  <si>
    <t>VZÄ Schulpersonal (Gesamt)</t>
  </si>
  <si>
    <t>Oberschule und Realschule: Gestalten, Musik und Sport 2/3: Einer der Teilbereiche muss gewählt werden, wobei die Schule zwei oder drei Stunden pro Woche anbieten kann.</t>
  </si>
  <si>
    <t>1</t>
  </si>
  <si>
    <t>Lektionen pro Woche: Darin sind neben den Unterrichtslektionen bspw. auch Hausaufgabenhilfe, die Leitung musisch-kultureller Projekte oder die Klassenstunde enthalten.</t>
  </si>
  <si>
    <t>Sekundarstufe II/Gymnasium (Triesen)</t>
  </si>
  <si>
    <t>Interdisziplinäre / interfakultäre</t>
  </si>
  <si>
    <t>Aushilfen</t>
  </si>
  <si>
    <t>Primarschule (inkl. Kindergarten)</t>
  </si>
  <si>
    <t>Oberschule Triesen: Die IKDaZ Klasse wurde in der Oberschule Triesen mitberücksichtigt.</t>
  </si>
  <si>
    <t>7. Schulpersonal und -unterricht</t>
  </si>
  <si>
    <t>Liechtensteinische Kunstschule</t>
  </si>
  <si>
    <t>Schulkinder
pro Klasse</t>
  </si>
  <si>
    <t>Schulkinder
pro Lehrperson
(VZÄ)</t>
  </si>
  <si>
    <t>Primarschule
(inkl. Kindergarten)</t>
  </si>
  <si>
    <t>Internationale Akademie für Philosophie im FL</t>
  </si>
  <si>
    <t>Personal per 31.12.: Berücksichtigt werden alle Personen, die am 31.12. einen Arbeitsvertrag mit der Institution haben. Personen, die mehrere Anstellungen haben, werden auf Basis der höchsten Vollzeitäquivalente ausgewiesen.</t>
  </si>
  <si>
    <t>Technische Dienste und Logistik</t>
  </si>
  <si>
    <t>Zentrale Bibliotheken</t>
  </si>
  <si>
    <t>*</t>
  </si>
  <si>
    <t>Übriges Personal: In der Kategorie Übriges Personal werden die VZÄ der Sekretariate sowie der Schulsozialarbeit und der Klassenhilfen ausgewiesen.</t>
  </si>
  <si>
    <t>Personal</t>
  </si>
  <si>
    <t>VZÄ: Die Vollzeitäquivalente beziehen sich auf das gesamte Kalenderjahr, d.h. 1 VZÄ entspricht einem zu 100% besetzten Arbeitsplatz im gesamten Kalenderjahr. Wechselt der Beschäftigungsgrad während des Jahres, so wird der gewichtete Mittelwert verwendet.</t>
  </si>
  <si>
    <t>Geschlecht</t>
  </si>
  <si>
    <t>Schuljahr 2015/16</t>
  </si>
  <si>
    <t xml:space="preserve">Primarschulen Planken, Schaan, Schaanwald und Schellenberg: In diesen Gemeinden werden auch stufenübergreifende Klassen geführt, welche von mehreren Lehrpersonen betreut werden. Dadurch fällt die Anzahl Lektionen pro Woche pro Klasse höher aus. </t>
  </si>
  <si>
    <t>Oberschule: Die Lektionen und Klassen der IKDaZ wurden der Oberschule Triesen zugerechnet.</t>
  </si>
  <si>
    <t>Studienjahr 2015/16</t>
  </si>
  <si>
    <t>Weitere 0.1 VZÄ werden durch Lehrende abgedeckt, die nicht einzeln erfasst werden.</t>
  </si>
  <si>
    <t>Oberschulen: Bei den Oberschulen ist auch das Schulpersonal des IKDaZ und der Timeout Schule dabei.</t>
  </si>
  <si>
    <t xml:space="preserve">Berufsmaturitätsschule Liecht. </t>
  </si>
  <si>
    <t>Berufsmaturitätsschule Liecht.</t>
  </si>
  <si>
    <t>Oberschulen: Bei den Oberschulen ist das Schulpersonal der IKDaZ und der Timeout Schule dabei.</t>
  </si>
  <si>
    <t>Schulpersonal an Schulen bis Sekundarstufe II nach Schulstufe, Schultyp, Schulort und Personalkategorie</t>
  </si>
  <si>
    <t>Tab_7_1_1</t>
  </si>
  <si>
    <t>Tab_7_1_1a</t>
  </si>
  <si>
    <t>Tab_7_1_2</t>
  </si>
  <si>
    <t>Tab_7_1_2a</t>
  </si>
  <si>
    <t>Tab_7_1_3</t>
  </si>
  <si>
    <t>Tab_7_1_4</t>
  </si>
  <si>
    <t>Tab_7_1_5</t>
  </si>
  <si>
    <t>Tab_7_1_6</t>
  </si>
  <si>
    <t>Tab_7_2_1</t>
  </si>
  <si>
    <t>Tab_7_2_2</t>
  </si>
  <si>
    <t>Tab_7_2_3</t>
  </si>
</sst>
</file>

<file path=xl/styles.xml><?xml version="1.0" encoding="utf-8"?>
<styleSheet xmlns="http://schemas.openxmlformats.org/spreadsheetml/2006/main">
  <numFmts count="3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0.000000000000"/>
    <numFmt numFmtId="172" formatCode="[$-807]dddd\,\ d\.\ mmmm\ yyyy"/>
    <numFmt numFmtId="173" formatCode="_ * #,##0.0_ ;_ * \-#,##0.0_ ;_ * &quot;-&quot;??_ ;_ @_ "/>
    <numFmt numFmtId="174" formatCode="_ * #,##0._ ;_ * \-#,##0._ ;_ * &quot;-&quot;??_ ;_ @_ "/>
    <numFmt numFmtId="175" formatCode="_ * #,##0_ ;_ * \-#,##0_ ;_ * &quot;-&quot;??_ ;_ @_ "/>
    <numFmt numFmtId="176" formatCode="#,##0_ ;\-#,##0\ "/>
    <numFmt numFmtId="177" formatCode="#,##0_ ;_ * \-#,##0_ ;_ * &quot;-&quot;??_ ;"/>
    <numFmt numFmtId="178" formatCode="#,##0_ ;_ * \-#,##0_ ;_ &quot;-&quot;_ 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  <numFmt numFmtId="182" formatCode="[$€-2]\ #,##0.00_);[Red]\([$€-2]\ #,##0.00\)"/>
    <numFmt numFmtId="183" formatCode="#,##0.0_ ;\-#,##0.0\ "/>
    <numFmt numFmtId="184" formatCode="#,##0.0_ ;_ \-#,##0.0_ ;_ &quot;-&quot;??_ ;_ @_ "/>
    <numFmt numFmtId="185" formatCode="#,##0.0_ ;\-#,##0.0_ ;_ &quot;-&quot;??_ ;_ @_ "/>
    <numFmt numFmtId="186" formatCode="#,##0.0_ ;\-#,##0.0_ ;_ &quot;-&quot;"/>
    <numFmt numFmtId="187" formatCode="#,##0.0;\-#,##0.0;&quot;-&quot;"/>
    <numFmt numFmtId="188" formatCode="_ * ###0_ ;_ * \-###0_ ;_ * &quot;-&quot;_ ;_ @_ "/>
    <numFmt numFmtId="189" formatCode="0.0_ ;\-0.0\ 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23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55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3" tint="0.3999800086021423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53"/>
      </top>
      <bottom/>
    </border>
    <border>
      <left/>
      <right/>
      <top/>
      <bottom style="thin">
        <color indexed="53"/>
      </bottom>
    </border>
    <border>
      <left/>
      <right/>
      <top style="medium">
        <color indexed="53"/>
      </top>
      <bottom/>
    </border>
    <border>
      <left/>
      <right/>
      <top/>
      <bottom style="medium">
        <color indexed="53"/>
      </bottom>
    </border>
    <border>
      <left/>
      <right/>
      <top style="thin">
        <color indexed="8"/>
      </top>
      <bottom style="medium">
        <color indexed="53"/>
      </bottom>
    </border>
    <border>
      <left/>
      <right/>
      <top style="thin"/>
      <bottom/>
    </border>
    <border>
      <left/>
      <right/>
      <top style="thin"/>
      <bottom style="thin">
        <color indexed="53"/>
      </bottom>
    </border>
    <border>
      <left/>
      <right/>
      <top/>
      <bottom style="thin"/>
    </border>
    <border>
      <left/>
      <right/>
      <top style="thin">
        <color indexed="53"/>
      </top>
      <bottom style="thin">
        <color indexed="53"/>
      </bottom>
    </border>
    <border>
      <left/>
      <right/>
      <top style="thin"/>
      <bottom style="thin"/>
    </border>
    <border>
      <left/>
      <right/>
      <top style="thin">
        <color theme="9"/>
      </top>
      <bottom/>
    </border>
    <border>
      <left/>
      <right/>
      <top style="medium">
        <color theme="9"/>
      </top>
      <bottom/>
    </border>
    <border>
      <left/>
      <right/>
      <top/>
      <bottom style="medium">
        <color theme="9"/>
      </bottom>
    </border>
    <border>
      <left/>
      <right/>
      <top/>
      <bottom style="thin">
        <color theme="9"/>
      </bottom>
    </border>
    <border>
      <left/>
      <right/>
      <top style="thin">
        <color indexed="8"/>
      </top>
      <bottom style="thin">
        <color indexed="53"/>
      </bottom>
    </border>
    <border>
      <left/>
      <right/>
      <top style="thin"/>
      <bottom style="medium">
        <color theme="9"/>
      </bottom>
    </border>
    <border>
      <left/>
      <right/>
      <top style="thin">
        <color theme="9"/>
      </top>
      <bottom style="thin">
        <color theme="9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293">
    <xf numFmtId="0" fontId="0" fillId="0" borderId="0" xfId="0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0" fontId="0" fillId="0" borderId="0" xfId="0" applyBorder="1" applyAlignment="1" quotePrefix="1">
      <alignment/>
    </xf>
    <xf numFmtId="0" fontId="0" fillId="0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center"/>
    </xf>
    <xf numFmtId="170" fontId="0" fillId="33" borderId="0" xfId="0" applyNumberFormat="1" applyFont="1" applyFill="1" applyAlignment="1">
      <alignment horizontal="right"/>
    </xf>
    <xf numFmtId="170" fontId="0" fillId="33" borderId="0" xfId="0" applyNumberFormat="1" applyFont="1" applyFill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Border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0" borderId="0" xfId="0" applyNumberFormat="1" applyFont="1" applyAlignment="1" quotePrefix="1">
      <alignment horizontal="right"/>
    </xf>
    <xf numFmtId="170" fontId="0" fillId="33" borderId="10" xfId="0" applyNumberFormat="1" applyFont="1" applyFill="1" applyBorder="1" applyAlignment="1">
      <alignment/>
    </xf>
    <xf numFmtId="170" fontId="0" fillId="33" borderId="0" xfId="0" applyNumberFormat="1" applyFont="1" applyFill="1" applyBorder="1" applyAlignment="1">
      <alignment/>
    </xf>
    <xf numFmtId="170" fontId="0" fillId="33" borderId="0" xfId="0" applyNumberFormat="1" applyFont="1" applyFill="1" applyAlignment="1" quotePrefix="1">
      <alignment/>
    </xf>
    <xf numFmtId="170" fontId="0" fillId="0" borderId="0" xfId="0" applyNumberFormat="1" applyAlignment="1">
      <alignment/>
    </xf>
    <xf numFmtId="170" fontId="0" fillId="33" borderId="0" xfId="0" applyNumberFormat="1" applyFill="1" applyAlignment="1">
      <alignment/>
    </xf>
    <xf numFmtId="170" fontId="0" fillId="0" borderId="0" xfId="0" applyNumberFormat="1" applyFill="1" applyBorder="1" applyAlignment="1">
      <alignment/>
    </xf>
    <xf numFmtId="170" fontId="0" fillId="0" borderId="1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5" fillId="0" borderId="12" xfId="0" applyFont="1" applyBorder="1" applyAlignment="1">
      <alignment/>
    </xf>
    <xf numFmtId="170" fontId="0" fillId="33" borderId="12" xfId="0" applyNumberFormat="1" applyFont="1" applyFill="1" applyBorder="1" applyAlignment="1">
      <alignment/>
    </xf>
    <xf numFmtId="170" fontId="0" fillId="0" borderId="12" xfId="0" applyNumberFormat="1" applyFont="1" applyFill="1" applyBorder="1" applyAlignment="1">
      <alignment/>
    </xf>
    <xf numFmtId="170" fontId="0" fillId="33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Alignment="1">
      <alignment/>
    </xf>
    <xf numFmtId="170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/>
    </xf>
    <xf numFmtId="170" fontId="0" fillId="0" borderId="10" xfId="0" applyNumberFormat="1" applyFont="1" applyFill="1" applyBorder="1" applyAlignment="1">
      <alignment/>
    </xf>
    <xf numFmtId="170" fontId="0" fillId="0" borderId="0" xfId="0" applyNumberFormat="1" applyFont="1" applyFill="1" applyAlignment="1" quotePrefix="1">
      <alignment horizontal="right"/>
    </xf>
    <xf numFmtId="0" fontId="5" fillId="0" borderId="13" xfId="0" applyFont="1" applyBorder="1" applyAlignment="1">
      <alignment/>
    </xf>
    <xf numFmtId="170" fontId="0" fillId="33" borderId="13" xfId="0" applyNumberFormat="1" applyFont="1" applyFill="1" applyBorder="1" applyAlignment="1">
      <alignment/>
    </xf>
    <xf numFmtId="170" fontId="0" fillId="0" borderId="13" xfId="0" applyNumberFormat="1" applyFont="1" applyFill="1" applyBorder="1" applyAlignment="1">
      <alignment/>
    </xf>
    <xf numFmtId="170" fontId="0" fillId="33" borderId="14" xfId="0" applyNumberFormat="1" applyFill="1" applyBorder="1" applyAlignment="1">
      <alignment/>
    </xf>
    <xf numFmtId="170" fontId="0" fillId="0" borderId="0" xfId="0" applyNumberFormat="1" applyFill="1" applyAlignment="1">
      <alignment/>
    </xf>
    <xf numFmtId="0" fontId="5" fillId="0" borderId="15" xfId="0" applyFont="1" applyBorder="1" applyAlignment="1">
      <alignment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5" fillId="0" borderId="11" xfId="0" applyFont="1" applyBorder="1" applyAlignment="1">
      <alignment/>
    </xf>
    <xf numFmtId="170" fontId="5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70" fontId="5" fillId="0" borderId="11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170" fontId="5" fillId="33" borderId="11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70" fontId="5" fillId="0" borderId="0" xfId="0" applyNumberFormat="1" applyFont="1" applyFill="1" applyAlignment="1">
      <alignment/>
    </xf>
    <xf numFmtId="0" fontId="5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 wrapText="1"/>
    </xf>
    <xf numFmtId="0" fontId="5" fillId="0" borderId="11" xfId="0" applyFont="1" applyBorder="1" applyAlignment="1">
      <alignment/>
    </xf>
    <xf numFmtId="170" fontId="0" fillId="33" borderId="16" xfId="0" applyNumberFormat="1" applyFont="1" applyFill="1" applyBorder="1" applyAlignment="1">
      <alignment horizontal="right"/>
    </xf>
    <xf numFmtId="170" fontId="0" fillId="0" borderId="16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170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170" fontId="0" fillId="0" borderId="0" xfId="0" applyNumberFormat="1" applyFont="1" applyAlignment="1">
      <alignment horizontal="right"/>
    </xf>
    <xf numFmtId="0" fontId="5" fillId="0" borderId="0" xfId="0" applyFont="1" applyFill="1" applyBorder="1" applyAlignment="1">
      <alignment/>
    </xf>
    <xf numFmtId="170" fontId="0" fillId="0" borderId="0" xfId="0" applyNumberFormat="1" applyFont="1" applyAlignment="1">
      <alignment/>
    </xf>
    <xf numFmtId="0" fontId="0" fillId="0" borderId="10" xfId="0" applyFont="1" applyBorder="1" applyAlignment="1">
      <alignment horizontal="left" indent="1"/>
    </xf>
    <xf numFmtId="0" fontId="0" fillId="0" borderId="0" xfId="0" applyFont="1" applyAlignment="1">
      <alignment horizontal="left" indent="1"/>
    </xf>
    <xf numFmtId="170" fontId="5" fillId="33" borderId="11" xfId="0" applyNumberFormat="1" applyFont="1" applyFill="1" applyBorder="1" applyAlignment="1">
      <alignment/>
    </xf>
    <xf numFmtId="170" fontId="5" fillId="0" borderId="11" xfId="0" applyNumberFormat="1" applyFont="1" applyFill="1" applyBorder="1" applyAlignment="1">
      <alignment/>
    </xf>
    <xf numFmtId="0" fontId="5" fillId="0" borderId="17" xfId="0" applyFont="1" applyBorder="1" applyAlignment="1">
      <alignment horizontal="right" wrapText="1"/>
    </xf>
    <xf numFmtId="170" fontId="0" fillId="0" borderId="10" xfId="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0" fillId="33" borderId="0" xfId="0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33" borderId="0" xfId="0" applyFont="1" applyFill="1" applyAlignment="1">
      <alignment horizontal="right" vertical="center" wrapText="1"/>
    </xf>
    <xf numFmtId="0" fontId="0" fillId="0" borderId="0" xfId="0" applyFont="1" applyAlignment="1" quotePrefix="1">
      <alignment horizontal="right"/>
    </xf>
    <xf numFmtId="16" fontId="0" fillId="0" borderId="0" xfId="0" applyNumberFormat="1" applyFont="1" applyAlignment="1" quotePrefix="1">
      <alignment horizontal="right"/>
    </xf>
    <xf numFmtId="17" fontId="0" fillId="0" borderId="0" xfId="0" applyNumberFormat="1" applyFont="1" applyAlignment="1" quotePrefix="1">
      <alignment horizontal="right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 wrapText="1"/>
    </xf>
    <xf numFmtId="0" fontId="0" fillId="33" borderId="0" xfId="0" applyFont="1" applyFill="1" applyBorder="1" applyAlignment="1" quotePrefix="1">
      <alignment horizontal="right" vertical="center" wrapText="1"/>
    </xf>
    <xf numFmtId="0" fontId="0" fillId="33" borderId="0" xfId="0" applyFont="1" applyFill="1" applyBorder="1" applyAlignment="1" quotePrefix="1">
      <alignment horizontal="right" vertical="center"/>
    </xf>
    <xf numFmtId="0" fontId="0" fillId="33" borderId="0" xfId="0" applyFont="1" applyFill="1" applyBorder="1" applyAlignment="1">
      <alignment/>
    </xf>
    <xf numFmtId="0" fontId="0" fillId="0" borderId="0" xfId="0" applyFont="1" applyBorder="1" applyAlignment="1">
      <alignment horizontal="right" vertical="center" wrapText="1"/>
    </xf>
    <xf numFmtId="0" fontId="0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0" xfId="0" applyFont="1" applyBorder="1" applyAlignment="1">
      <alignment horizontal="left" vertical="center" indent="1"/>
    </xf>
    <xf numFmtId="0" fontId="0" fillId="0" borderId="0" xfId="0" applyFont="1" applyAlignment="1">
      <alignment horizontal="left" vertical="center" wrapText="1" indent="1"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wrapText="1"/>
    </xf>
    <xf numFmtId="0" fontId="5" fillId="0" borderId="17" xfId="0" applyFont="1" applyBorder="1" applyAlignment="1">
      <alignment horizontal="left" wrapText="1"/>
    </xf>
    <xf numFmtId="170" fontId="0" fillId="0" borderId="18" xfId="0" applyNumberFormat="1" applyFont="1" applyFill="1" applyBorder="1" applyAlignment="1">
      <alignment horizontal="right"/>
    </xf>
    <xf numFmtId="0" fontId="0" fillId="0" borderId="10" xfId="0" applyFont="1" applyBorder="1" applyAlignment="1" quotePrefix="1">
      <alignment horizontal="left" wrapText="1" indent="1"/>
    </xf>
    <xf numFmtId="170" fontId="0" fillId="33" borderId="10" xfId="0" applyNumberFormat="1" applyFont="1" applyFill="1" applyBorder="1" applyAlignment="1">
      <alignment horizontal="right"/>
    </xf>
    <xf numFmtId="0" fontId="0" fillId="0" borderId="0" xfId="0" applyFont="1" applyFill="1" applyAlignment="1">
      <alignment wrapText="1"/>
    </xf>
    <xf numFmtId="0" fontId="0" fillId="0" borderId="0" xfId="0" applyFont="1" applyBorder="1" applyAlignment="1" quotePrefix="1">
      <alignment horizontal="left" wrapText="1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 wrapText="1"/>
    </xf>
    <xf numFmtId="0" fontId="0" fillId="0" borderId="0" xfId="0" applyFont="1" applyBorder="1" applyAlignment="1">
      <alignment horizontal="left" indent="1"/>
    </xf>
    <xf numFmtId="170" fontId="0" fillId="33" borderId="0" xfId="0" applyNumberFormat="1" applyFont="1" applyFill="1" applyBorder="1" applyAlignment="1">
      <alignment/>
    </xf>
    <xf numFmtId="170" fontId="0" fillId="0" borderId="0" xfId="0" applyNumberFormat="1" applyFont="1" applyFill="1" applyBorder="1" applyAlignment="1">
      <alignment/>
    </xf>
    <xf numFmtId="170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 indent="1"/>
    </xf>
    <xf numFmtId="170" fontId="0" fillId="33" borderId="0" xfId="0" applyNumberFormat="1" applyFont="1" applyFill="1" applyAlignment="1">
      <alignment/>
    </xf>
    <xf numFmtId="170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left" indent="1"/>
    </xf>
    <xf numFmtId="170" fontId="0" fillId="33" borderId="0" xfId="0" applyNumberFormat="1" applyFont="1" applyFill="1" applyAlignment="1" quotePrefix="1">
      <alignment/>
    </xf>
    <xf numFmtId="170" fontId="0" fillId="0" borderId="0" xfId="0" applyNumberFormat="1" applyFont="1" applyFill="1" applyAlignment="1" quotePrefix="1">
      <alignment horizontal="right"/>
    </xf>
    <xf numFmtId="170" fontId="0" fillId="0" borderId="0" xfId="0" applyNumberFormat="1" applyFont="1" applyAlignment="1" quotePrefix="1">
      <alignment horizontal="right"/>
    </xf>
    <xf numFmtId="170" fontId="0" fillId="0" borderId="0" xfId="0" applyNumberFormat="1" applyFont="1" applyFill="1" applyAlignment="1" quotePrefix="1">
      <alignment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right"/>
    </xf>
    <xf numFmtId="0" fontId="5" fillId="0" borderId="19" xfId="0" applyFont="1" applyBorder="1" applyAlignment="1">
      <alignment horizontal="right" wrapText="1"/>
    </xf>
    <xf numFmtId="0" fontId="5" fillId="0" borderId="17" xfId="0" applyFont="1" applyBorder="1" applyAlignment="1">
      <alignment horizontal="right"/>
    </xf>
    <xf numFmtId="0" fontId="0" fillId="33" borderId="0" xfId="0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vertical="center" wrapText="1"/>
    </xf>
    <xf numFmtId="0" fontId="5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/>
    </xf>
    <xf numFmtId="170" fontId="0" fillId="0" borderId="10" xfId="0" applyNumberFormat="1" applyFont="1" applyFill="1" applyBorder="1" applyAlignment="1">
      <alignment horizontal="right"/>
    </xf>
    <xf numFmtId="0" fontId="0" fillId="34" borderId="0" xfId="0" applyFont="1" applyFill="1" applyBorder="1" applyAlignment="1">
      <alignment/>
    </xf>
    <xf numFmtId="0" fontId="0" fillId="0" borderId="0" xfId="0" applyFont="1" applyAlignment="1" quotePrefix="1">
      <alignment horizontal="right"/>
    </xf>
    <xf numFmtId="0" fontId="0" fillId="0" borderId="0" xfId="0" applyFont="1" applyAlignment="1">
      <alignment horizontal="left" indent="1"/>
    </xf>
    <xf numFmtId="170" fontId="0" fillId="0" borderId="14" xfId="0" applyNumberFormat="1" applyFill="1" applyBorder="1" applyAlignment="1">
      <alignment/>
    </xf>
    <xf numFmtId="170" fontId="0" fillId="33" borderId="0" xfId="0" applyNumberFormat="1" applyFont="1" applyFill="1" applyAlignment="1">
      <alignment horizontal="right"/>
    </xf>
    <xf numFmtId="170" fontId="0" fillId="0" borderId="10" xfId="0" applyNumberFormat="1" applyFont="1" applyBorder="1" applyAlignment="1">
      <alignment horizontal="right"/>
    </xf>
    <xf numFmtId="170" fontId="0" fillId="33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0" xfId="0" applyFont="1" applyBorder="1" applyAlignment="1" quotePrefix="1">
      <alignment horizontal="left" wrapText="1" indent="1"/>
    </xf>
    <xf numFmtId="170" fontId="0" fillId="0" borderId="0" xfId="0" applyNumberFormat="1" applyFont="1" applyAlignment="1">
      <alignment horizontal="right"/>
    </xf>
    <xf numFmtId="170" fontId="0" fillId="0" borderId="0" xfId="0" applyNumberFormat="1" applyFont="1" applyBorder="1" applyAlignment="1">
      <alignment horizontal="right"/>
    </xf>
    <xf numFmtId="0" fontId="0" fillId="0" borderId="10" xfId="0" applyFont="1" applyBorder="1" applyAlignment="1">
      <alignment horizontal="left" indent="1"/>
    </xf>
    <xf numFmtId="0" fontId="0" fillId="0" borderId="0" xfId="0" applyFont="1" applyBorder="1" applyAlignment="1">
      <alignment horizontal="left" indent="1"/>
    </xf>
    <xf numFmtId="0" fontId="0" fillId="0" borderId="0" xfId="0" applyFont="1" applyBorder="1" applyAlignment="1">
      <alignment/>
    </xf>
    <xf numFmtId="170" fontId="0" fillId="33" borderId="0" xfId="0" applyNumberFormat="1" applyFont="1" applyFill="1" applyBorder="1" applyAlignment="1">
      <alignment horizontal="right"/>
    </xf>
    <xf numFmtId="170" fontId="0" fillId="0" borderId="20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170" fontId="0" fillId="0" borderId="0" xfId="0" applyNumberFormat="1" applyFont="1" applyBorder="1" applyAlignment="1">
      <alignment/>
    </xf>
    <xf numFmtId="170" fontId="0" fillId="0" borderId="0" xfId="0" applyNumberFormat="1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20" xfId="0" applyFont="1" applyBorder="1" applyAlignment="1">
      <alignment wrapText="1"/>
    </xf>
    <xf numFmtId="0" fontId="0" fillId="0" borderId="23" xfId="0" applyFont="1" applyBorder="1" applyAlignment="1">
      <alignment wrapText="1"/>
    </xf>
    <xf numFmtId="170" fontId="0" fillId="33" borderId="23" xfId="0" applyNumberFormat="1" applyFont="1" applyFill="1" applyBorder="1" applyAlignment="1">
      <alignment horizontal="right"/>
    </xf>
    <xf numFmtId="170" fontId="0" fillId="0" borderId="23" xfId="0" applyNumberFormat="1" applyFont="1" applyBorder="1" applyAlignment="1">
      <alignment horizontal="right"/>
    </xf>
    <xf numFmtId="178" fontId="0" fillId="33" borderId="0" xfId="0" applyNumberFormat="1" applyFont="1" applyFill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33" borderId="10" xfId="0" applyNumberFormat="1" applyFont="1" applyFill="1" applyBorder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33" borderId="23" xfId="0" applyNumberFormat="1" applyFont="1" applyFill="1" applyBorder="1" applyAlignment="1">
      <alignment horizontal="right"/>
    </xf>
    <xf numFmtId="178" fontId="0" fillId="0" borderId="23" xfId="0" applyNumberFormat="1" applyFont="1" applyBorder="1" applyAlignment="1">
      <alignment horizontal="right"/>
    </xf>
    <xf numFmtId="178" fontId="5" fillId="33" borderId="11" xfId="0" applyNumberFormat="1" applyFont="1" applyFill="1" applyBorder="1" applyAlignment="1">
      <alignment horizontal="right"/>
    </xf>
    <xf numFmtId="178" fontId="5" fillId="0" borderId="11" xfId="0" applyNumberFormat="1" applyFont="1" applyBorder="1" applyAlignment="1">
      <alignment horizontal="right"/>
    </xf>
    <xf numFmtId="178" fontId="0" fillId="0" borderId="0" xfId="0" applyNumberFormat="1" applyFont="1" applyAlignment="1">
      <alignment horizontal="right"/>
    </xf>
    <xf numFmtId="178" fontId="0" fillId="0" borderId="10" xfId="0" applyNumberFormat="1" applyFont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0" borderId="0" xfId="0" applyNumberFormat="1" applyFont="1" applyBorder="1" applyAlignment="1">
      <alignment horizontal="right"/>
    </xf>
    <xf numFmtId="178" fontId="0" fillId="33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0" fillId="33" borderId="0" xfId="0" applyNumberFormat="1" applyFont="1" applyFill="1" applyAlignment="1">
      <alignment horizontal="right"/>
    </xf>
    <xf numFmtId="178" fontId="0" fillId="0" borderId="20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33" borderId="20" xfId="0" applyNumberFormat="1" applyFont="1" applyFill="1" applyBorder="1" applyAlignment="1">
      <alignment horizontal="right"/>
    </xf>
    <xf numFmtId="0" fontId="0" fillId="0" borderId="20" xfId="0" applyFont="1" applyFill="1" applyBorder="1" applyAlignment="1" quotePrefix="1">
      <alignment horizontal="left" wrapText="1" indent="1"/>
    </xf>
    <xf numFmtId="178" fontId="5" fillId="0" borderId="16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23" xfId="0" applyNumberFormat="1" applyFont="1" applyFill="1" applyBorder="1" applyAlignment="1">
      <alignment horizontal="right"/>
    </xf>
    <xf numFmtId="178" fontId="5" fillId="0" borderId="11" xfId="0" applyNumberFormat="1" applyFont="1" applyFill="1" applyBorder="1" applyAlignment="1">
      <alignment horizontal="right"/>
    </xf>
    <xf numFmtId="178" fontId="0" fillId="0" borderId="0" xfId="0" applyNumberFormat="1" applyFont="1" applyFill="1" applyAlignment="1">
      <alignment horizontal="right"/>
    </xf>
    <xf numFmtId="170" fontId="5" fillId="33" borderId="24" xfId="0" applyNumberFormat="1" applyFont="1" applyFill="1" applyBorder="1" applyAlignment="1">
      <alignment/>
    </xf>
    <xf numFmtId="170" fontId="5" fillId="0" borderId="24" xfId="0" applyNumberFormat="1" applyFont="1" applyBorder="1" applyAlignment="1">
      <alignment/>
    </xf>
    <xf numFmtId="187" fontId="0" fillId="33" borderId="0" xfId="0" applyNumberFormat="1" applyFont="1" applyFill="1" applyBorder="1" applyAlignment="1">
      <alignment horizontal="right"/>
    </xf>
    <xf numFmtId="187" fontId="0" fillId="0" borderId="0" xfId="0" applyNumberFormat="1" applyFont="1" applyFill="1" applyBorder="1" applyAlignment="1">
      <alignment horizontal="right"/>
    </xf>
    <xf numFmtId="187" fontId="0" fillId="33" borderId="20" xfId="0" applyNumberFormat="1" applyFont="1" applyFill="1" applyBorder="1" applyAlignment="1">
      <alignment horizontal="right"/>
    </xf>
    <xf numFmtId="187" fontId="0" fillId="0" borderId="20" xfId="0" applyNumberFormat="1" applyFont="1" applyFill="1" applyBorder="1" applyAlignment="1">
      <alignment horizontal="right"/>
    </xf>
    <xf numFmtId="187" fontId="0" fillId="33" borderId="22" xfId="0" applyNumberFormat="1" applyFont="1" applyFill="1" applyBorder="1" applyAlignment="1">
      <alignment horizontal="right"/>
    </xf>
    <xf numFmtId="187" fontId="0" fillId="0" borderId="22" xfId="0" applyNumberFormat="1" applyFont="1" applyFill="1" applyBorder="1" applyAlignment="1">
      <alignment horizontal="right"/>
    </xf>
    <xf numFmtId="0" fontId="5" fillId="0" borderId="25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left"/>
    </xf>
    <xf numFmtId="170" fontId="0" fillId="33" borderId="20" xfId="0" applyNumberFormat="1" applyFont="1" applyFill="1" applyBorder="1" applyAlignment="1">
      <alignment horizontal="right"/>
    </xf>
    <xf numFmtId="0" fontId="5" fillId="0" borderId="16" xfId="0" applyFont="1" applyBorder="1" applyAlignment="1">
      <alignment horizontal="left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Fill="1" applyBorder="1" applyAlignment="1">
      <alignment/>
    </xf>
    <xf numFmtId="178" fontId="0" fillId="0" borderId="18" xfId="0" applyNumberFormat="1" applyFont="1" applyBorder="1" applyAlignment="1">
      <alignment horizontal="right"/>
    </xf>
    <xf numFmtId="188" fontId="0" fillId="13" borderId="0" xfId="0" applyNumberFormat="1" applyFont="1" applyFill="1" applyAlignment="1">
      <alignment horizontal="right"/>
    </xf>
    <xf numFmtId="188" fontId="0" fillId="0" borderId="0" xfId="0" applyNumberFormat="1" applyFont="1" applyFill="1" applyAlignment="1">
      <alignment horizontal="right"/>
    </xf>
    <xf numFmtId="170" fontId="0" fillId="0" borderId="0" xfId="0" applyNumberFormat="1" applyFont="1" applyFill="1" applyAlignment="1">
      <alignment horizontal="right"/>
    </xf>
    <xf numFmtId="188" fontId="0" fillId="13" borderId="20" xfId="0" applyNumberFormat="1" applyFont="1" applyFill="1" applyBorder="1" applyAlignment="1">
      <alignment horizontal="right"/>
    </xf>
    <xf numFmtId="188" fontId="0" fillId="0" borderId="20" xfId="0" applyNumberFormat="1" applyFont="1" applyFill="1" applyBorder="1" applyAlignment="1">
      <alignment horizontal="right"/>
    </xf>
    <xf numFmtId="170" fontId="0" fillId="0" borderId="20" xfId="0" applyNumberFormat="1" applyFont="1" applyFill="1" applyBorder="1" applyAlignment="1">
      <alignment horizontal="right"/>
    </xf>
    <xf numFmtId="188" fontId="0" fillId="0" borderId="0" xfId="0" applyNumberFormat="1" applyFont="1" applyFill="1" applyBorder="1" applyAlignment="1">
      <alignment horizontal="right"/>
    </xf>
    <xf numFmtId="188" fontId="0" fillId="0" borderId="23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 horizontal="right" wrapText="1"/>
    </xf>
    <xf numFmtId="170" fontId="0" fillId="0" borderId="20" xfId="0" applyNumberFormat="1" applyFont="1" applyFill="1" applyBorder="1" applyAlignment="1">
      <alignment horizontal="right" wrapText="1"/>
    </xf>
    <xf numFmtId="170" fontId="0" fillId="0" borderId="20" xfId="0" applyNumberFormat="1" applyFont="1" applyFill="1" applyBorder="1" applyAlignment="1">
      <alignment horizontal="right"/>
    </xf>
    <xf numFmtId="170" fontId="0" fillId="0" borderId="11" xfId="0" applyNumberFormat="1" applyFont="1" applyFill="1" applyBorder="1" applyAlignment="1">
      <alignment horizontal="right"/>
    </xf>
    <xf numFmtId="170" fontId="0" fillId="0" borderId="26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 horizontal="center"/>
    </xf>
    <xf numFmtId="170" fontId="0" fillId="0" borderId="0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right"/>
    </xf>
    <xf numFmtId="0" fontId="5" fillId="0" borderId="0" xfId="0" applyFont="1" applyFill="1" applyAlignment="1">
      <alignment horizontal="right"/>
    </xf>
    <xf numFmtId="170" fontId="5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horizontal="left" wrapText="1" indent="1"/>
    </xf>
    <xf numFmtId="189" fontId="0" fillId="13" borderId="0" xfId="0" applyNumberFormat="1" applyFont="1" applyFill="1" applyAlignment="1">
      <alignment horizontal="right"/>
    </xf>
    <xf numFmtId="189" fontId="0" fillId="13" borderId="20" xfId="0" applyNumberFormat="1" applyFont="1" applyFill="1" applyBorder="1" applyAlignment="1">
      <alignment horizontal="right"/>
    </xf>
    <xf numFmtId="170" fontId="0" fillId="0" borderId="23" xfId="0" applyNumberFormat="1" applyFont="1" applyBorder="1" applyAlignment="1">
      <alignment horizontal="right"/>
    </xf>
    <xf numFmtId="170" fontId="0" fillId="0" borderId="20" xfId="0" applyNumberFormat="1" applyFont="1" applyBorder="1" applyAlignment="1">
      <alignment horizontal="right"/>
    </xf>
    <xf numFmtId="0" fontId="0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 quotePrefix="1">
      <alignment horizontal="left" wrapText="1" indent="1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49" fillId="0" borderId="0" xfId="47" applyFont="1" applyAlignment="1">
      <alignment horizontal="right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17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8" fillId="0" borderId="0" xfId="0" applyFont="1" applyFill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left" wrapText="1" indent="2"/>
    </xf>
    <xf numFmtId="0" fontId="0" fillId="0" borderId="17" xfId="0" applyFont="1" applyBorder="1" applyAlignment="1">
      <alignment horizontal="left" indent="2"/>
    </xf>
    <xf numFmtId="0" fontId="0" fillId="0" borderId="17" xfId="0" applyFont="1" applyBorder="1" applyAlignment="1">
      <alignment horizontal="left" wrapText="1" indent="2"/>
    </xf>
    <xf numFmtId="0" fontId="5" fillId="0" borderId="17" xfId="0" applyFont="1" applyBorder="1" applyAlignment="1">
      <alignment horizontal="left" wrapText="1"/>
    </xf>
    <xf numFmtId="0" fontId="5" fillId="0" borderId="17" xfId="0" applyFont="1" applyFill="1" applyBorder="1" applyAlignment="1">
      <alignment horizontal="left" wrapText="1"/>
    </xf>
    <xf numFmtId="0" fontId="0" fillId="0" borderId="17" xfId="0" applyFill="1" applyBorder="1" applyAlignment="1">
      <alignment horizontal="left"/>
    </xf>
    <xf numFmtId="0" fontId="5" fillId="0" borderId="15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right"/>
    </xf>
    <xf numFmtId="0" fontId="0" fillId="0" borderId="17" xfId="0" applyFill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5" fillId="0" borderId="17" xfId="0" applyFont="1" applyFill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Titel!A1" /><Relationship Id="rId3" Type="http://schemas.openxmlformats.org/officeDocument/2006/relationships/hyperlink" Target="#Titel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381000</xdr:colOff>
      <xdr:row>1</xdr:row>
      <xdr:rowOff>180975</xdr:rowOff>
    </xdr:from>
    <xdr:to>
      <xdr:col>6</xdr:col>
      <xdr:colOff>581025</xdr:colOff>
      <xdr:row>3</xdr:row>
      <xdr:rowOff>19050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19725" y="371475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685800</xdr:colOff>
      <xdr:row>0</xdr:row>
      <xdr:rowOff>171450</xdr:rowOff>
    </xdr:from>
    <xdr:to>
      <xdr:col>5</xdr:col>
      <xdr:colOff>885825</xdr:colOff>
      <xdr:row>1</xdr:row>
      <xdr:rowOff>152400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2575" y="1714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809625</xdr:colOff>
      <xdr:row>1</xdr:row>
      <xdr:rowOff>0</xdr:rowOff>
    </xdr:from>
    <xdr:to>
      <xdr:col>4</xdr:col>
      <xdr:colOff>1009650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190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361950</xdr:colOff>
      <xdr:row>0</xdr:row>
      <xdr:rowOff>438150</xdr:rowOff>
    </xdr:from>
    <xdr:to>
      <xdr:col>7</xdr:col>
      <xdr:colOff>19050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438150"/>
          <a:ext cx="23812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295275</xdr:colOff>
      <xdr:row>1</xdr:row>
      <xdr:rowOff>0</xdr:rowOff>
    </xdr:from>
    <xdr:to>
      <xdr:col>12</xdr:col>
      <xdr:colOff>495300</xdr:colOff>
      <xdr:row>2</xdr:row>
      <xdr:rowOff>9525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15225" y="190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190500</xdr:colOff>
      <xdr:row>0</xdr:row>
      <xdr:rowOff>457200</xdr:rowOff>
    </xdr:from>
    <xdr:to>
      <xdr:col>12</xdr:col>
      <xdr:colOff>371475</xdr:colOff>
      <xdr:row>2</xdr:row>
      <xdr:rowOff>0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00775" y="457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1362075</xdr:colOff>
      <xdr:row>1</xdr:row>
      <xdr:rowOff>0</xdr:rowOff>
    </xdr:from>
    <xdr:to>
      <xdr:col>4</xdr:col>
      <xdr:colOff>1562100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19050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762000</xdr:colOff>
      <xdr:row>1</xdr:row>
      <xdr:rowOff>0</xdr:rowOff>
    </xdr:from>
    <xdr:to>
      <xdr:col>3</xdr:col>
      <xdr:colOff>962025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24450" y="171450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533400</xdr:colOff>
      <xdr:row>1</xdr:row>
      <xdr:rowOff>0</xdr:rowOff>
    </xdr:from>
    <xdr:to>
      <xdr:col>12</xdr:col>
      <xdr:colOff>733425</xdr:colOff>
      <xdr:row>2</xdr:row>
      <xdr:rowOff>9525</xdr:rowOff>
    </xdr:to>
    <xdr:pic>
      <xdr:nvPicPr>
        <xdr:cNvPr id="1" name="Grafik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77400" y="21907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495300</xdr:colOff>
      <xdr:row>1</xdr:row>
      <xdr:rowOff>0</xdr:rowOff>
    </xdr:from>
    <xdr:to>
      <xdr:col>4</xdr:col>
      <xdr:colOff>695325</xdr:colOff>
      <xdr:row>2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200025"/>
          <a:ext cx="2000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285750</xdr:colOff>
      <xdr:row>1</xdr:row>
      <xdr:rowOff>171450</xdr:rowOff>
    </xdr:from>
    <xdr:to>
      <xdr:col>10</xdr:col>
      <xdr:colOff>485775</xdr:colOff>
      <xdr:row>3</xdr:row>
      <xdr:rowOff>9525</xdr:rowOff>
    </xdr:to>
    <xdr:pic>
      <xdr:nvPicPr>
        <xdr:cNvPr id="1" name="Grafik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361950"/>
          <a:ext cx="2000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G17"/>
  <sheetViews>
    <sheetView tabSelected="1" zoomScale="130" zoomScaleNormal="130" zoomScalePageLayoutView="0" workbookViewId="0" topLeftCell="A1">
      <selection activeCell="A1" sqref="A1:D1"/>
    </sheetView>
  </sheetViews>
  <sheetFormatPr defaultColWidth="11.421875" defaultRowHeight="12.75"/>
  <cols>
    <col min="1" max="1" width="88.28125" style="0" customWidth="1"/>
  </cols>
  <sheetData>
    <row r="1" spans="1:4" ht="24">
      <c r="A1" s="248" t="s">
        <v>170</v>
      </c>
      <c r="B1" s="249"/>
      <c r="C1" s="249"/>
      <c r="D1" s="249"/>
    </row>
    <row r="3" spans="1:7" ht="12.75">
      <c r="A3" s="245" t="s">
        <v>17</v>
      </c>
      <c r="B3" s="245"/>
      <c r="C3" s="245"/>
      <c r="D3" s="245"/>
      <c r="E3" s="245"/>
      <c r="F3" s="245"/>
      <c r="G3" s="245"/>
    </row>
    <row r="4" spans="1:7" ht="12.75">
      <c r="A4" s="246" t="str">
        <f>Tab_7_1_1!A2</f>
        <v>Schulpersonal an Schulen bis Sekundarstufe II nach Schulstufe (in VZÄ)</v>
      </c>
      <c r="B4" s="247" t="s">
        <v>194</v>
      </c>
      <c r="C4" s="246"/>
      <c r="D4" s="246"/>
      <c r="E4" s="246"/>
      <c r="F4" s="246"/>
      <c r="G4" s="246"/>
    </row>
    <row r="5" spans="1:7" ht="12.75">
      <c r="A5" s="246" t="str">
        <f>Tab_7_1_1a!A1</f>
        <v>Schulpersonal (in VZÄ) an Schulen bis Sekundarstufe II nach Schulstufe und Schulort</v>
      </c>
      <c r="B5" s="247" t="s">
        <v>195</v>
      </c>
      <c r="C5" s="246"/>
      <c r="D5" s="246"/>
      <c r="E5" s="246"/>
      <c r="F5" s="246"/>
      <c r="G5" s="246"/>
    </row>
    <row r="6" spans="1:7" ht="12.75">
      <c r="A6" s="246" t="str">
        <f>Tab_7_1_2!A1</f>
        <v>Schulpersonal an Schulen bis Sekundarstufe II nach Schulstufe, Schultyp und Personalkategorie (in VZÄ)</v>
      </c>
      <c r="B6" s="247" t="s">
        <v>196</v>
      </c>
      <c r="C6" s="246"/>
      <c r="D6" s="246"/>
      <c r="E6" s="246"/>
      <c r="F6" s="246"/>
      <c r="G6" s="246"/>
    </row>
    <row r="7" spans="1:7" ht="12.75">
      <c r="A7" s="246" t="str">
        <f>Tab_7_1_2a!A1</f>
        <v>Schulpersonal an Schulen bis Sekundarstufe II nach Schulstufe, Schultyp, Schulort und Personalkategorie</v>
      </c>
      <c r="B7" s="247" t="s">
        <v>197</v>
      </c>
      <c r="C7" s="245"/>
      <c r="D7" s="245"/>
      <c r="E7" s="245"/>
      <c r="F7" s="245"/>
      <c r="G7" s="245"/>
    </row>
    <row r="8" spans="1:2" ht="12.75">
      <c r="A8" s="246" t="str">
        <f>Tab_7_1_3!A1</f>
        <v>Kennwerte zu den Lektionen an öffentlichen Schulen nach Schulstufe und Schulort</v>
      </c>
      <c r="B8" s="247" t="s">
        <v>198</v>
      </c>
    </row>
    <row r="9" spans="1:2" ht="12.75">
      <c r="A9" s="246" t="str">
        <f>Tab_7_1_4!A1</f>
        <v>Kennwerte zu den Klassen nach Schulstufe und Schulort</v>
      </c>
      <c r="B9" s="247" t="s">
        <v>199</v>
      </c>
    </row>
    <row r="10" spans="1:2" ht="12.75">
      <c r="A10" s="246" t="str">
        <f>Tab_7_1_5!A1</f>
        <v>Anzahl Lektionen nach Fachbereich bis Sekundarstufe I</v>
      </c>
      <c r="B10" s="247" t="s">
        <v>200</v>
      </c>
    </row>
    <row r="11" spans="1:2" ht="12.75">
      <c r="A11" s="246" t="str">
        <f>Tab_7_1_6!A1</f>
        <v>Anzahl Lektionen je Profil in der Oberstufe Gymnasium</v>
      </c>
      <c r="B11" s="247" t="s">
        <v>201</v>
      </c>
    </row>
    <row r="12" ht="12.75">
      <c r="B12" s="247"/>
    </row>
    <row r="13" spans="1:2" ht="12.75">
      <c r="A13" s="245" t="str">
        <f>Tab_7_2_1!A1</f>
        <v>7.2 Schulpersonal an Universitäten und weiteren Schulen</v>
      </c>
      <c r="B13" s="247"/>
    </row>
    <row r="14" spans="1:2" ht="12.75">
      <c r="A14" s="246" t="str">
        <f>Tab_7_2_1!A2</f>
        <v>Schulpersonal an Universitäten nach Personalkategorie, Fachbereich und Staatsangehörigkeit</v>
      </c>
      <c r="B14" s="247" t="s">
        <v>202</v>
      </c>
    </row>
    <row r="15" spans="1:2" ht="12.75">
      <c r="A15" s="246" t="str">
        <f>Tab_7_2_2!A1</f>
        <v>Schulpersonal an der Liechtensteinischen Kunstschule</v>
      </c>
      <c r="B15" s="247" t="s">
        <v>203</v>
      </c>
    </row>
    <row r="16" spans="1:2" ht="12.75">
      <c r="A16" s="246" t="str">
        <f>Tab_7_2_3!A1</f>
        <v>Schulpersonal an der Liechtensteinischen Musikschule</v>
      </c>
      <c r="B16" s="247" t="s">
        <v>204</v>
      </c>
    </row>
    <row r="17" ht="12.75">
      <c r="B17" s="247"/>
    </row>
  </sheetData>
  <sheetProtection/>
  <mergeCells count="1">
    <mergeCell ref="A1:D1"/>
  </mergeCells>
  <hyperlinks>
    <hyperlink ref="B4" location="Tab_7_1_1!Druckbereich" display="Tab_7_1_1"/>
    <hyperlink ref="B5" location="Tab_7_1_1a!Druckbereich" display="Tab_7_1_1a"/>
    <hyperlink ref="B6" location="Tab_7_1_2!Druckbereich" display="Tab_7_1_2"/>
    <hyperlink ref="B7" location="Tab_7_1_2a!Druckbereich" display="Tab_7_1_2a"/>
    <hyperlink ref="B8" location="Tab_7_1_3!Druckbereich" display="Tab_7_1_3"/>
    <hyperlink ref="B9" location="Tab_7_1_4!Druckbereich" display="Tab_7_1_4"/>
    <hyperlink ref="B10" location="Tab_7_1_5!Druckbereich" display="Tab_7_1_5"/>
    <hyperlink ref="B11" location="Tab_7_1_6!Druckbereich" display="Tab_7_1_6"/>
    <hyperlink ref="B14" location="Tab_7_2_1!Druckbereich" display="Tab_7_2_1"/>
    <hyperlink ref="B15" location="Tab_7_2_2!Druckbereich" display="Tab_7_2_2"/>
    <hyperlink ref="B16" location="Tab_7_2_3!Druckbereich" display="Tab_7_2_3"/>
  </hyperlink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49"/>
  <sheetViews>
    <sheetView zoomScalePageLayoutView="0" workbookViewId="0" topLeftCell="A1">
      <selection activeCell="L3" sqref="L3"/>
    </sheetView>
  </sheetViews>
  <sheetFormatPr defaultColWidth="11.421875" defaultRowHeight="12.75"/>
  <cols>
    <col min="1" max="1" width="45.57421875" style="0" bestFit="1" customWidth="1"/>
    <col min="2" max="2" width="8.57421875" style="0" customWidth="1"/>
    <col min="3" max="4" width="6.00390625" style="0" customWidth="1"/>
    <col min="5" max="5" width="5.7109375" style="0" customWidth="1"/>
    <col min="6" max="7" width="7.00390625" style="0" customWidth="1"/>
    <col min="8" max="8" width="8.57421875" style="0" customWidth="1"/>
    <col min="9" max="9" width="7.28125" style="0" customWidth="1"/>
    <col min="10" max="11" width="7.57421875" style="0" customWidth="1"/>
  </cols>
  <sheetData>
    <row r="1" spans="1:11" ht="15">
      <c r="A1" s="290" t="s">
        <v>18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1" ht="15.75">
      <c r="A2" s="290" t="s">
        <v>111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1" ht="12.75">
      <c r="A3" s="261" t="s">
        <v>187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12.75">
      <c r="A4" s="264" t="s">
        <v>136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</row>
    <row r="5" spans="1:11" ht="12.75">
      <c r="A5" s="14"/>
      <c r="B5" s="291" t="s">
        <v>181</v>
      </c>
      <c r="C5" s="292"/>
      <c r="D5" s="292"/>
      <c r="E5" s="292"/>
      <c r="F5" s="292"/>
      <c r="G5" s="292"/>
      <c r="H5" s="292"/>
      <c r="I5" s="282" t="s">
        <v>3</v>
      </c>
      <c r="J5" s="283"/>
      <c r="K5" s="283"/>
    </row>
    <row r="6" spans="1:11" ht="12.75">
      <c r="A6" s="14"/>
      <c r="B6" s="285" t="s">
        <v>0</v>
      </c>
      <c r="C6" s="287" t="s">
        <v>183</v>
      </c>
      <c r="D6" s="288"/>
      <c r="E6" s="284" t="s">
        <v>92</v>
      </c>
      <c r="F6" s="284"/>
      <c r="G6" s="284"/>
      <c r="H6" s="284"/>
      <c r="I6" s="285" t="s">
        <v>13</v>
      </c>
      <c r="J6" s="287" t="s">
        <v>183</v>
      </c>
      <c r="K6" s="288"/>
    </row>
    <row r="7" spans="1:11" ht="12.75">
      <c r="A7" s="87"/>
      <c r="B7" s="286"/>
      <c r="C7" s="235" t="s">
        <v>14</v>
      </c>
      <c r="D7" s="235" t="s">
        <v>15</v>
      </c>
      <c r="E7" s="236" t="s">
        <v>4</v>
      </c>
      <c r="F7" s="236" t="s">
        <v>5</v>
      </c>
      <c r="G7" s="236" t="s">
        <v>149</v>
      </c>
      <c r="H7" s="236" t="s">
        <v>10</v>
      </c>
      <c r="I7" s="286"/>
      <c r="J7" s="235" t="s">
        <v>14</v>
      </c>
      <c r="K7" s="235" t="s">
        <v>15</v>
      </c>
    </row>
    <row r="8" spans="1:11" ht="12.75">
      <c r="A8" s="12" t="s">
        <v>175</v>
      </c>
      <c r="B8" s="197">
        <v>7</v>
      </c>
      <c r="C8" s="197">
        <v>4</v>
      </c>
      <c r="D8" s="197">
        <v>3</v>
      </c>
      <c r="E8" s="197">
        <v>1</v>
      </c>
      <c r="F8" s="197">
        <v>0</v>
      </c>
      <c r="G8" s="197">
        <v>4</v>
      </c>
      <c r="H8" s="197">
        <v>2</v>
      </c>
      <c r="I8" s="237">
        <v>3.9833</v>
      </c>
      <c r="J8" s="237">
        <v>2.6</v>
      </c>
      <c r="K8" s="237">
        <v>1.3833000000000002</v>
      </c>
    </row>
    <row r="9" spans="1:11" ht="12.75">
      <c r="A9" s="107" t="s">
        <v>11</v>
      </c>
      <c r="B9" s="219">
        <v>2</v>
      </c>
      <c r="C9" s="220">
        <v>2</v>
      </c>
      <c r="D9" s="220">
        <v>0</v>
      </c>
      <c r="E9" s="220">
        <v>0</v>
      </c>
      <c r="F9" s="220">
        <v>0</v>
      </c>
      <c r="G9" s="220" t="s">
        <v>179</v>
      </c>
      <c r="H9" s="220" t="s">
        <v>179</v>
      </c>
      <c r="I9" s="239">
        <v>1.5</v>
      </c>
      <c r="J9" s="221">
        <v>1.5</v>
      </c>
      <c r="K9" s="220">
        <v>0</v>
      </c>
    </row>
    <row r="10" spans="1:11" ht="12.75">
      <c r="A10" s="196" t="s">
        <v>80</v>
      </c>
      <c r="B10" s="222">
        <v>2</v>
      </c>
      <c r="C10" s="223">
        <v>2</v>
      </c>
      <c r="D10" s="223">
        <v>0</v>
      </c>
      <c r="E10" s="223">
        <v>0</v>
      </c>
      <c r="F10" s="223">
        <v>0</v>
      </c>
      <c r="G10" s="223" t="s">
        <v>179</v>
      </c>
      <c r="H10" s="223" t="s">
        <v>179</v>
      </c>
      <c r="I10" s="240">
        <v>1.3</v>
      </c>
      <c r="J10" s="224">
        <v>1.3</v>
      </c>
      <c r="K10" s="223">
        <v>0</v>
      </c>
    </row>
    <row r="11" spans="1:11" ht="12.75">
      <c r="A11" s="238" t="s">
        <v>94</v>
      </c>
      <c r="B11" s="219">
        <v>0</v>
      </c>
      <c r="C11" s="220">
        <v>0</v>
      </c>
      <c r="D11" s="220">
        <v>0</v>
      </c>
      <c r="E11" s="220">
        <v>0</v>
      </c>
      <c r="F11" s="220">
        <v>0</v>
      </c>
      <c r="G11" s="220">
        <v>0</v>
      </c>
      <c r="H11" s="220">
        <v>0</v>
      </c>
      <c r="I11" s="239">
        <v>0.2</v>
      </c>
      <c r="J11" s="227">
        <v>0.2</v>
      </c>
      <c r="K11" s="225">
        <v>0</v>
      </c>
    </row>
    <row r="12" spans="1:11" ht="12.75">
      <c r="A12" s="107" t="s">
        <v>152</v>
      </c>
      <c r="B12" s="219">
        <v>2</v>
      </c>
      <c r="C12" s="220">
        <v>2</v>
      </c>
      <c r="D12" s="220">
        <v>0</v>
      </c>
      <c r="E12" s="220">
        <v>0</v>
      </c>
      <c r="F12" s="220">
        <v>0</v>
      </c>
      <c r="G12" s="220" t="s">
        <v>179</v>
      </c>
      <c r="H12" s="226" t="s">
        <v>179</v>
      </c>
      <c r="I12" s="239">
        <v>1.1</v>
      </c>
      <c r="J12" s="221">
        <v>1.1</v>
      </c>
      <c r="K12" s="220">
        <v>0</v>
      </c>
    </row>
    <row r="13" spans="1:11" ht="12.75">
      <c r="A13" s="196" t="s">
        <v>80</v>
      </c>
      <c r="B13" s="222">
        <v>2</v>
      </c>
      <c r="C13" s="223">
        <v>2</v>
      </c>
      <c r="D13" s="223">
        <v>0</v>
      </c>
      <c r="E13" s="223">
        <v>0</v>
      </c>
      <c r="F13" s="223">
        <v>0</v>
      </c>
      <c r="G13" s="223" t="s">
        <v>179</v>
      </c>
      <c r="H13" s="223" t="s">
        <v>179</v>
      </c>
      <c r="I13" s="240">
        <v>1</v>
      </c>
      <c r="J13" s="224">
        <v>1</v>
      </c>
      <c r="K13" s="223">
        <v>0</v>
      </c>
    </row>
    <row r="14" spans="1:11" ht="12.75">
      <c r="A14" s="80" t="s">
        <v>98</v>
      </c>
      <c r="B14" s="219">
        <v>0</v>
      </c>
      <c r="C14" s="225">
        <v>0</v>
      </c>
      <c r="D14" s="225">
        <v>0</v>
      </c>
      <c r="E14" s="225">
        <v>0</v>
      </c>
      <c r="F14" s="225">
        <v>0</v>
      </c>
      <c r="G14" s="225">
        <v>0</v>
      </c>
      <c r="H14" s="225">
        <v>0</v>
      </c>
      <c r="I14" s="239">
        <v>0.1</v>
      </c>
      <c r="J14" s="227">
        <v>0.1</v>
      </c>
      <c r="K14" s="225">
        <v>0</v>
      </c>
    </row>
    <row r="15" spans="1:11" ht="12.75">
      <c r="A15" s="174" t="s">
        <v>12</v>
      </c>
      <c r="B15" s="219">
        <v>3</v>
      </c>
      <c r="C15" s="220">
        <v>0</v>
      </c>
      <c r="D15" s="220">
        <v>3</v>
      </c>
      <c r="E15" s="220">
        <v>1</v>
      </c>
      <c r="F15" s="220">
        <v>0</v>
      </c>
      <c r="G15" s="220">
        <v>2</v>
      </c>
      <c r="H15" s="220">
        <v>0</v>
      </c>
      <c r="I15" s="34">
        <v>1.3833000000000002</v>
      </c>
      <c r="J15" s="182">
        <v>0</v>
      </c>
      <c r="K15" s="176">
        <v>1.3833000000000002</v>
      </c>
    </row>
    <row r="16" spans="1:11" ht="12.75">
      <c r="A16" s="110" t="s">
        <v>177</v>
      </c>
      <c r="B16" s="222">
        <v>1</v>
      </c>
      <c r="C16" s="223">
        <v>0</v>
      </c>
      <c r="D16" s="223">
        <v>1</v>
      </c>
      <c r="E16" s="223" t="s">
        <v>179</v>
      </c>
      <c r="F16" s="223">
        <v>0</v>
      </c>
      <c r="G16" s="223" t="s">
        <v>179</v>
      </c>
      <c r="H16" s="223">
        <v>0</v>
      </c>
      <c r="I16" s="214">
        <v>0.1</v>
      </c>
      <c r="J16" s="178">
        <v>0</v>
      </c>
      <c r="K16" s="158">
        <v>0.1</v>
      </c>
    </row>
    <row r="17" spans="1:11" ht="12.75">
      <c r="A17" s="104" t="s">
        <v>178</v>
      </c>
      <c r="B17" s="219">
        <v>1</v>
      </c>
      <c r="C17" s="220">
        <v>0</v>
      </c>
      <c r="D17" s="220">
        <v>1</v>
      </c>
      <c r="E17" s="220" t="s">
        <v>179</v>
      </c>
      <c r="F17" s="220">
        <v>0</v>
      </c>
      <c r="G17" s="220" t="s">
        <v>179</v>
      </c>
      <c r="H17" s="220">
        <v>0</v>
      </c>
      <c r="I17" s="34">
        <v>0.4</v>
      </c>
      <c r="J17" s="178">
        <v>0</v>
      </c>
      <c r="K17" s="158">
        <v>0.4</v>
      </c>
    </row>
    <row r="18" spans="1:11" ht="12.75">
      <c r="A18" s="104" t="s">
        <v>94</v>
      </c>
      <c r="B18" s="219">
        <v>1</v>
      </c>
      <c r="C18" s="220">
        <v>0</v>
      </c>
      <c r="D18" s="220">
        <v>1</v>
      </c>
      <c r="E18" s="220" t="s">
        <v>179</v>
      </c>
      <c r="F18" s="220">
        <v>0</v>
      </c>
      <c r="G18" s="220" t="s">
        <v>179</v>
      </c>
      <c r="H18" s="225">
        <v>0</v>
      </c>
      <c r="I18" s="34">
        <v>0.8833</v>
      </c>
      <c r="J18" s="178">
        <v>0</v>
      </c>
      <c r="K18" s="158">
        <v>0.8833</v>
      </c>
    </row>
    <row r="19" spans="1:11" ht="19.5" customHeight="1">
      <c r="A19" s="12" t="s">
        <v>117</v>
      </c>
      <c r="B19" s="183">
        <v>10</v>
      </c>
      <c r="C19" s="201">
        <v>8</v>
      </c>
      <c r="D19" s="184">
        <v>2</v>
      </c>
      <c r="E19" s="184">
        <v>1</v>
      </c>
      <c r="F19" s="184">
        <v>1</v>
      </c>
      <c r="G19" s="184">
        <v>5</v>
      </c>
      <c r="H19" s="184">
        <v>3</v>
      </c>
      <c r="I19" s="60">
        <v>4.85</v>
      </c>
      <c r="J19" s="53">
        <v>3.1289999999999996</v>
      </c>
      <c r="K19" s="53">
        <v>1.7209999999999999</v>
      </c>
    </row>
    <row r="20" spans="1:11" ht="16.5" customHeight="1">
      <c r="A20" s="107" t="s">
        <v>11</v>
      </c>
      <c r="B20" s="177">
        <v>4</v>
      </c>
      <c r="C20" s="198">
        <v>4</v>
      </c>
      <c r="D20" s="178">
        <v>0</v>
      </c>
      <c r="E20" s="178">
        <v>0</v>
      </c>
      <c r="F20" s="178">
        <v>0</v>
      </c>
      <c r="G20" s="178">
        <v>2</v>
      </c>
      <c r="H20" s="178">
        <v>2</v>
      </c>
      <c r="I20" s="17">
        <v>0.8140000000000001</v>
      </c>
      <c r="J20" s="36">
        <v>0.7929999999999999</v>
      </c>
      <c r="K20" s="241">
        <v>0.021</v>
      </c>
    </row>
    <row r="21" spans="1:11" ht="12.75">
      <c r="A21" s="110" t="s">
        <v>153</v>
      </c>
      <c r="B21" s="179">
        <v>1</v>
      </c>
      <c r="C21" s="191">
        <v>1</v>
      </c>
      <c r="D21" s="180">
        <v>0</v>
      </c>
      <c r="E21" s="223">
        <v>0</v>
      </c>
      <c r="F21" s="223">
        <v>0</v>
      </c>
      <c r="G21" s="223" t="s">
        <v>179</v>
      </c>
      <c r="H21" s="223" t="s">
        <v>179</v>
      </c>
      <c r="I21" s="111">
        <v>0.213</v>
      </c>
      <c r="J21" s="21">
        <v>0.213</v>
      </c>
      <c r="K21" s="194">
        <v>0</v>
      </c>
    </row>
    <row r="22" spans="1:11" ht="12.75">
      <c r="A22" s="104" t="s">
        <v>93</v>
      </c>
      <c r="B22" s="177">
        <v>3</v>
      </c>
      <c r="C22" s="198">
        <v>3</v>
      </c>
      <c r="D22" s="178">
        <v>0</v>
      </c>
      <c r="E22" s="220">
        <v>0</v>
      </c>
      <c r="F22" s="220">
        <v>0</v>
      </c>
      <c r="G22" s="220" t="s">
        <v>179</v>
      </c>
      <c r="H22" s="220" t="s">
        <v>179</v>
      </c>
      <c r="I22" s="17">
        <v>0.601</v>
      </c>
      <c r="J22" s="36">
        <v>0.58</v>
      </c>
      <c r="K22" s="36">
        <v>0.021</v>
      </c>
    </row>
    <row r="23" spans="1:11" ht="12.75">
      <c r="A23" s="172" t="s">
        <v>22</v>
      </c>
      <c r="B23" s="192">
        <v>0</v>
      </c>
      <c r="C23" s="202">
        <v>0</v>
      </c>
      <c r="D23" s="194">
        <v>0</v>
      </c>
      <c r="E23" s="194">
        <v>0</v>
      </c>
      <c r="F23" s="194">
        <v>0</v>
      </c>
      <c r="G23" s="194">
        <v>0</v>
      </c>
      <c r="H23" s="194">
        <v>0</v>
      </c>
      <c r="I23" s="17">
        <v>0.086</v>
      </c>
      <c r="J23" s="20">
        <v>0.066</v>
      </c>
      <c r="K23" s="241">
        <v>0.02</v>
      </c>
    </row>
    <row r="24" spans="1:11" ht="12.75">
      <c r="A24" s="110" t="s">
        <v>153</v>
      </c>
      <c r="B24" s="195">
        <v>0</v>
      </c>
      <c r="C24" s="193">
        <v>0</v>
      </c>
      <c r="D24" s="193">
        <v>0</v>
      </c>
      <c r="E24" s="193">
        <v>0</v>
      </c>
      <c r="F24" s="193">
        <v>0</v>
      </c>
      <c r="G24" s="193">
        <v>0</v>
      </c>
      <c r="H24" s="193">
        <v>0</v>
      </c>
      <c r="I24" s="214">
        <v>0.06</v>
      </c>
      <c r="J24" s="242">
        <v>0.048</v>
      </c>
      <c r="K24" s="36">
        <v>0.012</v>
      </c>
    </row>
    <row r="25" spans="1:11" ht="12.75">
      <c r="A25" s="104" t="s">
        <v>93</v>
      </c>
      <c r="B25" s="190">
        <v>0</v>
      </c>
      <c r="C25" s="194">
        <v>0</v>
      </c>
      <c r="D25" s="194">
        <v>0</v>
      </c>
      <c r="E25" s="194">
        <v>0</v>
      </c>
      <c r="F25" s="194">
        <v>0</v>
      </c>
      <c r="G25" s="194">
        <v>0</v>
      </c>
      <c r="H25" s="194">
        <v>0</v>
      </c>
      <c r="I25" s="162">
        <v>0.026000000000000002</v>
      </c>
      <c r="J25" s="36">
        <v>0.018000000000000002</v>
      </c>
      <c r="K25" s="36">
        <v>0.008</v>
      </c>
    </row>
    <row r="26" spans="1:11" ht="16.5" customHeight="1">
      <c r="A26" s="174" t="s">
        <v>12</v>
      </c>
      <c r="B26" s="181">
        <v>6</v>
      </c>
      <c r="C26" s="200">
        <v>4</v>
      </c>
      <c r="D26" s="178">
        <v>2</v>
      </c>
      <c r="E26" s="185">
        <v>1</v>
      </c>
      <c r="F26" s="178">
        <v>1</v>
      </c>
      <c r="G26" s="178">
        <v>3</v>
      </c>
      <c r="H26" s="178">
        <v>1</v>
      </c>
      <c r="I26" s="175">
        <v>3.95</v>
      </c>
      <c r="J26" s="176">
        <v>2.27</v>
      </c>
      <c r="K26" s="176">
        <v>1.68</v>
      </c>
    </row>
    <row r="27" spans="1:11" ht="12.75">
      <c r="A27" s="79" t="s">
        <v>94</v>
      </c>
      <c r="B27" s="179">
        <v>6</v>
      </c>
      <c r="C27" s="191">
        <v>4</v>
      </c>
      <c r="D27" s="180">
        <v>2</v>
      </c>
      <c r="E27" s="186">
        <v>1</v>
      </c>
      <c r="F27" s="180">
        <v>1</v>
      </c>
      <c r="G27" s="180">
        <v>3</v>
      </c>
      <c r="H27" s="180">
        <v>1</v>
      </c>
      <c r="I27" s="111">
        <v>3.95</v>
      </c>
      <c r="J27" s="153">
        <v>2.27</v>
      </c>
      <c r="K27" s="153">
        <v>1.68</v>
      </c>
    </row>
    <row r="28" spans="1:11" ht="19.5" customHeight="1">
      <c r="A28" s="12" t="s">
        <v>95</v>
      </c>
      <c r="B28" s="183">
        <v>193</v>
      </c>
      <c r="C28" s="201">
        <v>101</v>
      </c>
      <c r="D28" s="184">
        <v>92</v>
      </c>
      <c r="E28" s="184">
        <v>34</v>
      </c>
      <c r="F28" s="184">
        <v>18</v>
      </c>
      <c r="G28" s="184">
        <v>56</v>
      </c>
      <c r="H28" s="184">
        <v>85</v>
      </c>
      <c r="I28" s="60">
        <v>122.5218</v>
      </c>
      <c r="J28" s="53">
        <v>69.5782</v>
      </c>
      <c r="K28" s="53">
        <v>52.943599999999996</v>
      </c>
    </row>
    <row r="29" spans="1:11" ht="16.5" customHeight="1">
      <c r="A29" s="107" t="s">
        <v>11</v>
      </c>
      <c r="B29" s="177">
        <v>13</v>
      </c>
      <c r="C29" s="198">
        <v>13</v>
      </c>
      <c r="D29" s="185">
        <v>0</v>
      </c>
      <c r="E29" s="178">
        <v>0</v>
      </c>
      <c r="F29" s="178">
        <v>1</v>
      </c>
      <c r="G29" s="178">
        <v>3</v>
      </c>
      <c r="H29" s="178">
        <v>9</v>
      </c>
      <c r="I29" s="17">
        <v>12.7596</v>
      </c>
      <c r="J29" s="36">
        <v>12.7596</v>
      </c>
      <c r="K29" s="218">
        <v>0</v>
      </c>
    </row>
    <row r="30" spans="1:11" ht="12.75">
      <c r="A30" s="156" t="s">
        <v>137</v>
      </c>
      <c r="B30" s="179">
        <v>4</v>
      </c>
      <c r="C30" s="191">
        <v>4</v>
      </c>
      <c r="D30" s="180">
        <v>0</v>
      </c>
      <c r="E30" s="180">
        <v>0</v>
      </c>
      <c r="F30" s="180">
        <v>1</v>
      </c>
      <c r="G30" s="180">
        <v>1</v>
      </c>
      <c r="H30" s="180">
        <v>2</v>
      </c>
      <c r="I30" s="111">
        <v>3.0702999999999996</v>
      </c>
      <c r="J30" s="21">
        <v>3.0702999999999996</v>
      </c>
      <c r="K30" s="178">
        <v>0</v>
      </c>
    </row>
    <row r="31" spans="1:11" ht="12.75">
      <c r="A31" s="104" t="s">
        <v>96</v>
      </c>
      <c r="B31" s="177">
        <v>9</v>
      </c>
      <c r="C31" s="198">
        <v>9</v>
      </c>
      <c r="D31" s="178">
        <v>0</v>
      </c>
      <c r="E31" s="178">
        <v>0</v>
      </c>
      <c r="F31" s="178">
        <v>0</v>
      </c>
      <c r="G31" s="178">
        <v>2</v>
      </c>
      <c r="H31" s="178">
        <v>7</v>
      </c>
      <c r="I31" s="17">
        <v>9.6893</v>
      </c>
      <c r="J31" s="36">
        <v>9.6893</v>
      </c>
      <c r="K31" s="178">
        <v>0</v>
      </c>
    </row>
    <row r="32" spans="1:11" ht="16.5" customHeight="1">
      <c r="A32" s="112" t="s">
        <v>152</v>
      </c>
      <c r="B32" s="177">
        <v>72</v>
      </c>
      <c r="C32" s="198">
        <v>36</v>
      </c>
      <c r="D32" s="178">
        <v>36</v>
      </c>
      <c r="E32" s="178">
        <v>4</v>
      </c>
      <c r="F32" s="178">
        <v>2</v>
      </c>
      <c r="G32" s="178">
        <v>21</v>
      </c>
      <c r="H32" s="178">
        <v>45</v>
      </c>
      <c r="I32" s="17">
        <v>32.072399999999995</v>
      </c>
      <c r="J32" s="157">
        <v>17.168499999999998</v>
      </c>
      <c r="K32" s="36">
        <v>14.9039</v>
      </c>
    </row>
    <row r="33" spans="1:11" ht="12.75">
      <c r="A33" s="156" t="s">
        <v>137</v>
      </c>
      <c r="B33" s="179">
        <v>12</v>
      </c>
      <c r="C33" s="191">
        <v>4</v>
      </c>
      <c r="D33" s="180">
        <v>8</v>
      </c>
      <c r="E33" s="223" t="s">
        <v>179</v>
      </c>
      <c r="F33" s="223" t="s">
        <v>179</v>
      </c>
      <c r="G33" s="223" t="s">
        <v>179</v>
      </c>
      <c r="H33" s="223" t="s">
        <v>179</v>
      </c>
      <c r="I33" s="111">
        <v>6.903200000000001</v>
      </c>
      <c r="J33" s="21">
        <v>3.3552</v>
      </c>
      <c r="K33" s="21">
        <v>3.548</v>
      </c>
    </row>
    <row r="34" spans="1:11" ht="12.75">
      <c r="A34" s="113" t="s">
        <v>96</v>
      </c>
      <c r="B34" s="187">
        <v>59</v>
      </c>
      <c r="C34" s="199">
        <v>32</v>
      </c>
      <c r="D34" s="188">
        <v>27</v>
      </c>
      <c r="E34" s="189">
        <v>3</v>
      </c>
      <c r="F34" s="188">
        <v>0</v>
      </c>
      <c r="G34" s="188">
        <v>17</v>
      </c>
      <c r="H34" s="188">
        <v>39</v>
      </c>
      <c r="I34" s="34">
        <v>25.018800000000002</v>
      </c>
      <c r="J34" s="20">
        <v>13.8133</v>
      </c>
      <c r="K34" s="20">
        <v>11.205499999999999</v>
      </c>
    </row>
    <row r="35" spans="1:11" ht="12.75">
      <c r="A35" s="244" t="s">
        <v>94</v>
      </c>
      <c r="B35" s="187">
        <v>1</v>
      </c>
      <c r="C35" s="199">
        <v>0</v>
      </c>
      <c r="D35" s="199">
        <v>1</v>
      </c>
      <c r="E35" s="220" t="s">
        <v>179</v>
      </c>
      <c r="F35" s="220" t="s">
        <v>179</v>
      </c>
      <c r="G35" s="220" t="s">
        <v>179</v>
      </c>
      <c r="H35" s="220" t="s">
        <v>179</v>
      </c>
      <c r="I35" s="34">
        <v>0.15039999999999998</v>
      </c>
      <c r="J35" s="198">
        <v>0</v>
      </c>
      <c r="K35" s="35">
        <v>0.15039999999999998</v>
      </c>
    </row>
    <row r="36" spans="1:11" ht="16.5" customHeight="1">
      <c r="A36" s="107" t="s">
        <v>22</v>
      </c>
      <c r="B36" s="177">
        <v>27</v>
      </c>
      <c r="C36" s="198">
        <v>21</v>
      </c>
      <c r="D36" s="178">
        <v>6</v>
      </c>
      <c r="E36" s="178">
        <v>3</v>
      </c>
      <c r="F36" s="178">
        <v>4</v>
      </c>
      <c r="G36" s="178">
        <v>9</v>
      </c>
      <c r="H36" s="178">
        <v>11</v>
      </c>
      <c r="I36" s="17">
        <v>22.579099999999997</v>
      </c>
      <c r="J36" s="36">
        <v>16.8108</v>
      </c>
      <c r="K36" s="36">
        <v>5.7683</v>
      </c>
    </row>
    <row r="37" spans="1:11" ht="12.75">
      <c r="A37" s="156" t="s">
        <v>137</v>
      </c>
      <c r="B37" s="179">
        <v>9</v>
      </c>
      <c r="C37" s="191">
        <v>7</v>
      </c>
      <c r="D37" s="180">
        <v>2</v>
      </c>
      <c r="E37" s="223" t="s">
        <v>179</v>
      </c>
      <c r="F37" s="223" t="s">
        <v>179</v>
      </c>
      <c r="G37" s="223" t="s">
        <v>179</v>
      </c>
      <c r="H37" s="223" t="s">
        <v>179</v>
      </c>
      <c r="I37" s="111">
        <v>6.079</v>
      </c>
      <c r="J37" s="21">
        <v>3.9945</v>
      </c>
      <c r="K37" s="163">
        <v>2.0845</v>
      </c>
    </row>
    <row r="38" spans="1:11" ht="409.5">
      <c r="A38" s="113" t="s">
        <v>96</v>
      </c>
      <c r="B38" s="187">
        <v>16</v>
      </c>
      <c r="C38" s="199">
        <v>13</v>
      </c>
      <c r="D38" s="188">
        <v>3</v>
      </c>
      <c r="E38" s="188">
        <v>1</v>
      </c>
      <c r="F38" s="188">
        <v>0</v>
      </c>
      <c r="G38" s="188">
        <v>5</v>
      </c>
      <c r="H38" s="188">
        <v>10</v>
      </c>
      <c r="I38" s="34">
        <v>14.4071</v>
      </c>
      <c r="J38" s="20">
        <v>11.479800000000001</v>
      </c>
      <c r="K38" s="20">
        <v>2.9273000000000002</v>
      </c>
    </row>
    <row r="39" spans="1:11" ht="409.5">
      <c r="A39" s="113" t="s">
        <v>166</v>
      </c>
      <c r="B39" s="187">
        <v>2</v>
      </c>
      <c r="C39" s="199">
        <v>1</v>
      </c>
      <c r="D39" s="188">
        <v>1</v>
      </c>
      <c r="E39" s="220" t="s">
        <v>179</v>
      </c>
      <c r="F39" s="220" t="s">
        <v>179</v>
      </c>
      <c r="G39" s="220" t="s">
        <v>179</v>
      </c>
      <c r="H39" s="220" t="s">
        <v>179</v>
      </c>
      <c r="I39" s="162">
        <v>2.093</v>
      </c>
      <c r="J39" s="158">
        <v>1.3365</v>
      </c>
      <c r="K39" s="158">
        <v>0.7565000000000001</v>
      </c>
    </row>
    <row r="40" spans="1:11" ht="16.5" customHeight="1">
      <c r="A40" s="172" t="s">
        <v>12</v>
      </c>
      <c r="B40" s="177">
        <v>81</v>
      </c>
      <c r="C40" s="198">
        <v>31</v>
      </c>
      <c r="D40" s="178">
        <v>50</v>
      </c>
      <c r="E40" s="178">
        <v>27</v>
      </c>
      <c r="F40" s="178">
        <v>11</v>
      </c>
      <c r="G40" s="178">
        <v>23</v>
      </c>
      <c r="H40" s="178">
        <v>20</v>
      </c>
      <c r="I40" s="17">
        <v>55.110699999999994</v>
      </c>
      <c r="J40" s="36">
        <v>22.839299999999998</v>
      </c>
      <c r="K40" s="36">
        <v>32.2714</v>
      </c>
    </row>
    <row r="41" spans="1:11" ht="409.5">
      <c r="A41" s="159" t="s">
        <v>137</v>
      </c>
      <c r="B41" s="179">
        <v>2</v>
      </c>
      <c r="C41" s="191">
        <v>0</v>
      </c>
      <c r="D41" s="180">
        <v>2</v>
      </c>
      <c r="E41" s="223" t="s">
        <v>179</v>
      </c>
      <c r="F41" s="223" t="s">
        <v>179</v>
      </c>
      <c r="G41" s="223" t="s">
        <v>179</v>
      </c>
      <c r="H41" s="223" t="s">
        <v>179</v>
      </c>
      <c r="I41" s="111">
        <v>1.9972999999999999</v>
      </c>
      <c r="J41" s="180">
        <v>0</v>
      </c>
      <c r="K41" s="21">
        <v>1.9972999999999999</v>
      </c>
    </row>
    <row r="42" spans="1:11" ht="409.5">
      <c r="A42" s="80" t="s">
        <v>96</v>
      </c>
      <c r="B42" s="177">
        <v>10</v>
      </c>
      <c r="C42" s="198">
        <v>1</v>
      </c>
      <c r="D42" s="178">
        <v>9</v>
      </c>
      <c r="E42" s="220">
        <v>3</v>
      </c>
      <c r="F42" s="220">
        <v>0</v>
      </c>
      <c r="G42" s="220">
        <v>4</v>
      </c>
      <c r="H42" s="220">
        <v>3</v>
      </c>
      <c r="I42" s="17">
        <v>6.7564</v>
      </c>
      <c r="J42" s="36">
        <v>0.0504</v>
      </c>
      <c r="K42" s="36">
        <v>6.706</v>
      </c>
    </row>
    <row r="43" spans="1:11" ht="409.5">
      <c r="A43" s="80" t="s">
        <v>98</v>
      </c>
      <c r="B43" s="177">
        <v>18</v>
      </c>
      <c r="C43" s="198">
        <v>7</v>
      </c>
      <c r="D43" s="178">
        <v>11</v>
      </c>
      <c r="E43" s="178">
        <v>1</v>
      </c>
      <c r="F43" s="178">
        <v>3</v>
      </c>
      <c r="G43" s="178">
        <v>2</v>
      </c>
      <c r="H43" s="178">
        <v>12</v>
      </c>
      <c r="I43" s="17">
        <v>6.9673</v>
      </c>
      <c r="J43" s="36">
        <v>2.4647</v>
      </c>
      <c r="K43" s="36">
        <v>4.5026</v>
      </c>
    </row>
    <row r="44" spans="1:11" ht="409.5">
      <c r="A44" s="113" t="s">
        <v>166</v>
      </c>
      <c r="B44" s="177">
        <v>1</v>
      </c>
      <c r="C44" s="198">
        <v>0</v>
      </c>
      <c r="D44" s="178">
        <v>1</v>
      </c>
      <c r="E44" s="225" t="s">
        <v>179</v>
      </c>
      <c r="F44" s="225" t="s">
        <v>179</v>
      </c>
      <c r="G44" s="225" t="s">
        <v>179</v>
      </c>
      <c r="H44" s="225" t="s">
        <v>179</v>
      </c>
      <c r="I44" s="17">
        <v>0.4</v>
      </c>
      <c r="J44" s="178">
        <v>0</v>
      </c>
      <c r="K44" s="36">
        <v>0.4</v>
      </c>
    </row>
    <row r="45" spans="1:11" ht="409.5">
      <c r="A45" s="80" t="s">
        <v>94</v>
      </c>
      <c r="B45" s="177">
        <v>50</v>
      </c>
      <c r="C45" s="198">
        <v>23</v>
      </c>
      <c r="D45" s="178">
        <v>27</v>
      </c>
      <c r="E45" s="178">
        <v>22</v>
      </c>
      <c r="F45" s="178">
        <v>7</v>
      </c>
      <c r="G45" s="178">
        <v>16</v>
      </c>
      <c r="H45" s="178">
        <v>5</v>
      </c>
      <c r="I45" s="17">
        <v>38.9897</v>
      </c>
      <c r="J45" s="36">
        <v>20.3242</v>
      </c>
      <c r="K45" s="36">
        <v>18.665499999999998</v>
      </c>
    </row>
    <row r="46" spans="1:11" ht="409.5">
      <c r="A46" s="80"/>
      <c r="B46" s="80"/>
      <c r="C46" s="80"/>
      <c r="D46" s="80"/>
      <c r="E46" s="80"/>
      <c r="F46" s="80"/>
      <c r="G46" s="80"/>
      <c r="H46" s="80"/>
      <c r="I46" s="80"/>
      <c r="J46" s="36"/>
      <c r="K46" s="36"/>
    </row>
    <row r="47" spans="1:11" ht="409.5">
      <c r="A47" s="272" t="s">
        <v>127</v>
      </c>
      <c r="B47" s="272"/>
      <c r="C47" s="272"/>
      <c r="D47" s="272"/>
      <c r="E47" s="272"/>
      <c r="F47" s="272"/>
      <c r="G47" s="272"/>
      <c r="H47" s="272"/>
      <c r="I47" s="272"/>
      <c r="J47" s="272"/>
      <c r="K47" s="272"/>
    </row>
    <row r="48" spans="1:11" ht="37.5" customHeight="1">
      <c r="A48" s="250" t="s">
        <v>176</v>
      </c>
      <c r="B48" s="289"/>
      <c r="C48" s="289"/>
      <c r="D48" s="289"/>
      <c r="E48" s="289"/>
      <c r="F48" s="289"/>
      <c r="G48" s="289"/>
      <c r="H48" s="289"/>
      <c r="I48" s="289"/>
      <c r="J48" s="289"/>
      <c r="K48" s="289"/>
    </row>
    <row r="49" spans="1:11" ht="30" customHeight="1">
      <c r="A49" s="252" t="s">
        <v>182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5"/>
    </row>
  </sheetData>
  <sheetProtection/>
  <mergeCells count="14">
    <mergeCell ref="A49:K49"/>
    <mergeCell ref="A48:K48"/>
    <mergeCell ref="A1:K1"/>
    <mergeCell ref="A2:K2"/>
    <mergeCell ref="A3:K3"/>
    <mergeCell ref="A47:K47"/>
    <mergeCell ref="A4:K4"/>
    <mergeCell ref="B5:H5"/>
    <mergeCell ref="I5:K5"/>
    <mergeCell ref="E6:H6"/>
    <mergeCell ref="B6:B7"/>
    <mergeCell ref="I6:I7"/>
    <mergeCell ref="C6:D6"/>
    <mergeCell ref="J6:K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8"/>
  <sheetViews>
    <sheetView zoomScalePageLayoutView="0" workbookViewId="0" topLeftCell="A1">
      <selection activeCell="G2" sqref="G2"/>
    </sheetView>
  </sheetViews>
  <sheetFormatPr defaultColWidth="11.421875" defaultRowHeight="12.75"/>
  <cols>
    <col min="1" max="1" width="24.28125" style="0" customWidth="1"/>
    <col min="2" max="2" width="5.57421875" style="0" bestFit="1" customWidth="1"/>
    <col min="3" max="6" width="13.421875" style="0" customWidth="1"/>
  </cols>
  <sheetData>
    <row r="1" spans="1:6" ht="15" customHeight="1">
      <c r="A1" s="254" t="s">
        <v>19</v>
      </c>
      <c r="B1" s="255"/>
      <c r="C1" s="255"/>
      <c r="D1" s="255"/>
      <c r="E1" s="255"/>
      <c r="F1" s="255"/>
    </row>
    <row r="2" spans="1:6" ht="12.75">
      <c r="A2" s="261" t="s">
        <v>184</v>
      </c>
      <c r="B2" s="261"/>
      <c r="C2" s="261"/>
      <c r="D2" s="261"/>
      <c r="E2" s="261"/>
      <c r="F2" s="261"/>
    </row>
    <row r="3" spans="1:6" ht="12.75">
      <c r="A3" s="14"/>
      <c r="B3" s="14"/>
      <c r="C3" s="14"/>
      <c r="D3" s="14"/>
      <c r="E3" s="14"/>
      <c r="F3" s="1" t="s">
        <v>138</v>
      </c>
    </row>
    <row r="4" spans="1:6" ht="12.75">
      <c r="A4" s="87"/>
      <c r="B4" s="131" t="s">
        <v>13</v>
      </c>
      <c r="C4" s="131" t="s">
        <v>1</v>
      </c>
      <c r="D4" s="131" t="s">
        <v>2</v>
      </c>
      <c r="E4" s="131" t="s">
        <v>3</v>
      </c>
      <c r="F4" s="131" t="s">
        <v>21</v>
      </c>
    </row>
    <row r="5" spans="1:6" ht="12.75">
      <c r="A5" s="169" t="s">
        <v>171</v>
      </c>
      <c r="B5" s="148">
        <v>16</v>
      </c>
      <c r="C5" s="87">
        <v>9</v>
      </c>
      <c r="D5" s="87">
        <v>7</v>
      </c>
      <c r="E5" s="171">
        <v>1.3688</v>
      </c>
      <c r="F5" s="155">
        <v>48.6</v>
      </c>
    </row>
    <row r="7" spans="1:6" ht="12.75">
      <c r="A7" s="272" t="s">
        <v>127</v>
      </c>
      <c r="B7" s="272"/>
      <c r="C7" s="272"/>
      <c r="D7" s="272"/>
      <c r="E7" s="272"/>
      <c r="F7" s="272"/>
    </row>
    <row r="8" spans="1:7" ht="13.5" customHeight="1">
      <c r="A8" s="250" t="s">
        <v>188</v>
      </c>
      <c r="B8" s="251"/>
      <c r="C8" s="251"/>
      <c r="D8" s="251"/>
      <c r="E8" s="251"/>
      <c r="F8" s="251"/>
      <c r="G8" s="213"/>
    </row>
  </sheetData>
  <sheetProtection/>
  <mergeCells count="4">
    <mergeCell ref="A1:F1"/>
    <mergeCell ref="A2:F2"/>
    <mergeCell ref="A7:F7"/>
    <mergeCell ref="A8:F8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5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27.8515625" style="0" bestFit="1" customWidth="1"/>
    <col min="2" max="5" width="15.421875" style="0" customWidth="1"/>
  </cols>
  <sheetData>
    <row r="1" spans="1:5" ht="15" customHeight="1">
      <c r="A1" s="254" t="s">
        <v>20</v>
      </c>
      <c r="B1" s="255"/>
      <c r="C1" s="255"/>
      <c r="D1" s="255"/>
      <c r="E1" s="255"/>
    </row>
    <row r="2" spans="1:5" ht="12.75">
      <c r="A2" s="261" t="s">
        <v>184</v>
      </c>
      <c r="B2" s="261"/>
      <c r="C2" s="261"/>
      <c r="D2" s="261"/>
      <c r="E2" s="261"/>
    </row>
    <row r="3" ht="12.75">
      <c r="E3" s="1" t="s">
        <v>139</v>
      </c>
    </row>
    <row r="4" spans="1:5" ht="12.75">
      <c r="A4" s="83"/>
      <c r="B4" s="83" t="s">
        <v>13</v>
      </c>
      <c r="C4" s="83" t="s">
        <v>141</v>
      </c>
      <c r="D4" s="83" t="s">
        <v>142</v>
      </c>
      <c r="E4" s="83" t="s">
        <v>167</v>
      </c>
    </row>
    <row r="5" spans="1:5" ht="12.75">
      <c r="A5" s="5" t="s">
        <v>158</v>
      </c>
      <c r="B5" s="132">
        <v>80</v>
      </c>
      <c r="C5" s="5">
        <v>10</v>
      </c>
      <c r="D5" s="5">
        <v>64</v>
      </c>
      <c r="E5" s="146">
        <v>6</v>
      </c>
    </row>
  </sheetData>
  <sheetProtection/>
  <mergeCells count="2">
    <mergeCell ref="A1:E1"/>
    <mergeCell ref="A2:E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33"/>
  <sheetViews>
    <sheetView zoomScalePageLayoutView="0" workbookViewId="0" topLeftCell="A1">
      <selection activeCell="H3" sqref="H3"/>
    </sheetView>
  </sheetViews>
  <sheetFormatPr defaultColWidth="11.421875" defaultRowHeight="12.75"/>
  <cols>
    <col min="1" max="1" width="29.7109375" style="0" customWidth="1"/>
    <col min="2" max="2" width="7.8515625" style="0" bestFit="1" customWidth="1"/>
    <col min="3" max="3" width="11.7109375" style="0" customWidth="1"/>
    <col min="4" max="4" width="8.140625" style="0" customWidth="1"/>
    <col min="5" max="5" width="8.7109375" style="0" customWidth="1"/>
    <col min="6" max="6" width="9.421875" style="0" customWidth="1"/>
    <col min="7" max="7" width="8.8515625" style="0" customWidth="1"/>
  </cols>
  <sheetData>
    <row r="1" spans="1:7" ht="15">
      <c r="A1" s="254" t="s">
        <v>17</v>
      </c>
      <c r="B1" s="254"/>
      <c r="C1" s="255"/>
      <c r="D1" s="255"/>
      <c r="E1" s="255"/>
      <c r="F1" s="255"/>
      <c r="G1" s="255"/>
    </row>
    <row r="2" spans="1:7" ht="15.75">
      <c r="A2" s="260" t="s">
        <v>154</v>
      </c>
      <c r="B2" s="260"/>
      <c r="C2" s="260"/>
      <c r="D2" s="260"/>
      <c r="E2" s="260"/>
      <c r="F2" s="260"/>
      <c r="G2" s="260"/>
    </row>
    <row r="3" spans="1:7" ht="12.75">
      <c r="A3" s="261" t="s">
        <v>184</v>
      </c>
      <c r="B3" s="261"/>
      <c r="C3" s="261"/>
      <c r="D3" s="261"/>
      <c r="E3" s="261"/>
      <c r="F3" s="261"/>
      <c r="G3" s="261"/>
    </row>
    <row r="4" spans="1:7" ht="12.75">
      <c r="A4" s="65"/>
      <c r="B4" s="65"/>
      <c r="C4" s="65"/>
      <c r="D4" s="65"/>
      <c r="E4" s="65"/>
      <c r="F4" s="258" t="s">
        <v>125</v>
      </c>
      <c r="G4" s="259"/>
    </row>
    <row r="5" spans="1:7" ht="12.75">
      <c r="A5" s="66"/>
      <c r="B5" s="256" t="s">
        <v>3</v>
      </c>
      <c r="C5" s="257"/>
      <c r="D5" s="257"/>
      <c r="E5" s="256" t="s">
        <v>21</v>
      </c>
      <c r="F5" s="257"/>
      <c r="G5" s="257"/>
    </row>
    <row r="6" spans="1:7" ht="12.75">
      <c r="A6" s="67"/>
      <c r="B6" s="114" t="s">
        <v>0</v>
      </c>
      <c r="C6" s="115" t="s">
        <v>1</v>
      </c>
      <c r="D6" s="114" t="s">
        <v>2</v>
      </c>
      <c r="E6" s="114" t="s">
        <v>0</v>
      </c>
      <c r="F6" s="115" t="s">
        <v>1</v>
      </c>
      <c r="G6" s="114" t="s">
        <v>2</v>
      </c>
    </row>
    <row r="7" spans="1:7" ht="19.5" customHeight="1">
      <c r="A7" s="69" t="s">
        <v>54</v>
      </c>
      <c r="B7" s="203">
        <v>587.19</v>
      </c>
      <c r="C7" s="204">
        <v>204.52</v>
      </c>
      <c r="D7" s="204">
        <v>382.68</v>
      </c>
      <c r="E7" s="204">
        <v>44.73</v>
      </c>
      <c r="F7" s="204">
        <v>46.84</v>
      </c>
      <c r="G7" s="204">
        <v>43.84</v>
      </c>
    </row>
    <row r="8" spans="1:7" ht="12.75">
      <c r="A8" s="150" t="s">
        <v>168</v>
      </c>
      <c r="B8" s="121">
        <f>B17+B25</f>
        <v>279.34</v>
      </c>
      <c r="C8" s="122">
        <f>C17+C25</f>
        <v>55.68</v>
      </c>
      <c r="D8" s="122">
        <f>D17+D25</f>
        <v>223.66000000000003</v>
      </c>
      <c r="E8" s="118">
        <v>44.11</v>
      </c>
      <c r="F8" s="118">
        <v>44.91</v>
      </c>
      <c r="G8" s="118">
        <v>43.95</v>
      </c>
    </row>
    <row r="9" spans="1:7" ht="12.75">
      <c r="A9" s="120" t="s">
        <v>7</v>
      </c>
      <c r="B9" s="121">
        <f aca="true" t="shared" si="0" ref="B9:G10">B18</f>
        <v>79.82</v>
      </c>
      <c r="C9" s="122">
        <f t="shared" si="0"/>
        <v>38.16</v>
      </c>
      <c r="D9" s="122">
        <f t="shared" si="0"/>
        <v>41.66</v>
      </c>
      <c r="E9" s="122">
        <f t="shared" si="0"/>
        <v>45.03</v>
      </c>
      <c r="F9" s="122">
        <f t="shared" si="0"/>
        <v>46.4</v>
      </c>
      <c r="G9" s="122">
        <f t="shared" si="0"/>
        <v>44.16</v>
      </c>
    </row>
    <row r="10" spans="1:7" ht="12.75">
      <c r="A10" s="120" t="s">
        <v>8</v>
      </c>
      <c r="B10" s="121">
        <f t="shared" si="0"/>
        <v>79.87</v>
      </c>
      <c r="C10" s="122">
        <f t="shared" si="0"/>
        <v>38.56</v>
      </c>
      <c r="D10" s="122">
        <f t="shared" si="0"/>
        <v>41.31</v>
      </c>
      <c r="E10" s="122">
        <f t="shared" si="0"/>
        <v>44.14</v>
      </c>
      <c r="F10" s="122">
        <f t="shared" si="0"/>
        <v>46.63</v>
      </c>
      <c r="G10" s="122">
        <f t="shared" si="0"/>
        <v>42.45</v>
      </c>
    </row>
    <row r="11" spans="1:7" ht="12.75">
      <c r="A11" s="120" t="s">
        <v>118</v>
      </c>
      <c r="B11" s="121">
        <f aca="true" t="shared" si="1" ref="B11:G11">B26</f>
        <v>12.9</v>
      </c>
      <c r="C11" s="122">
        <f t="shared" si="1"/>
        <v>4.4</v>
      </c>
      <c r="D11" s="122">
        <f t="shared" si="1"/>
        <v>8.5</v>
      </c>
      <c r="E11" s="122">
        <f t="shared" si="1"/>
        <v>51.23</v>
      </c>
      <c r="F11" s="122">
        <f t="shared" si="1"/>
        <v>54.43</v>
      </c>
      <c r="G11" s="122">
        <f t="shared" si="1"/>
        <v>50.05</v>
      </c>
    </row>
    <row r="12" spans="1:7" ht="12.75">
      <c r="A12" s="120" t="s">
        <v>16</v>
      </c>
      <c r="B12" s="121">
        <f>B20+B27</f>
        <v>89.49000000000001</v>
      </c>
      <c r="C12" s="122">
        <f>C20+C27</f>
        <v>48.97</v>
      </c>
      <c r="D12" s="122">
        <f>D20+D27</f>
        <v>40.519999999999996</v>
      </c>
      <c r="E12" s="122">
        <v>45.93</v>
      </c>
      <c r="F12" s="122">
        <v>48</v>
      </c>
      <c r="G12" s="122">
        <v>43.87</v>
      </c>
    </row>
    <row r="13" spans="1:7" ht="12.75">
      <c r="A13" s="116" t="s">
        <v>9</v>
      </c>
      <c r="B13" s="121">
        <f aca="true" t="shared" si="2" ref="B13:G13">B21</f>
        <v>12.82</v>
      </c>
      <c r="C13" s="122">
        <f t="shared" si="2"/>
        <v>7.11</v>
      </c>
      <c r="D13" s="122">
        <f t="shared" si="2"/>
        <v>5.71</v>
      </c>
      <c r="E13" s="122">
        <f t="shared" si="2"/>
        <v>45.35</v>
      </c>
      <c r="F13" s="122">
        <f t="shared" si="2"/>
        <v>50</v>
      </c>
      <c r="G13" s="122">
        <f t="shared" si="2"/>
        <v>40.7</v>
      </c>
    </row>
    <row r="14" spans="1:7" ht="12.75">
      <c r="A14" s="243" t="s">
        <v>190</v>
      </c>
      <c r="B14" s="121">
        <f aca="true" t="shared" si="3" ref="B14:G15">B22</f>
        <v>12.38</v>
      </c>
      <c r="C14" s="122">
        <f t="shared" si="3"/>
        <v>5.34</v>
      </c>
      <c r="D14" s="122">
        <f t="shared" si="3"/>
        <v>7.04</v>
      </c>
      <c r="E14" s="122">
        <f t="shared" si="3"/>
        <v>45.14</v>
      </c>
      <c r="F14" s="122">
        <f t="shared" si="3"/>
        <v>49.73</v>
      </c>
      <c r="G14" s="122">
        <f t="shared" si="3"/>
        <v>42.33</v>
      </c>
    </row>
    <row r="15" spans="1:7" ht="12.75">
      <c r="A15" s="120" t="s">
        <v>122</v>
      </c>
      <c r="B15" s="121">
        <f t="shared" si="3"/>
        <v>20.59</v>
      </c>
      <c r="C15" s="122">
        <f t="shared" si="3"/>
        <v>6.3</v>
      </c>
      <c r="D15" s="122">
        <f t="shared" si="3"/>
        <v>14.28</v>
      </c>
      <c r="E15" s="122">
        <f t="shared" si="3"/>
        <v>46.27</v>
      </c>
      <c r="F15" s="122">
        <f t="shared" si="3"/>
        <v>48.75</v>
      </c>
      <c r="G15" s="122">
        <f t="shared" si="3"/>
        <v>45.17</v>
      </c>
    </row>
    <row r="16" spans="1:7" ht="19.5" customHeight="1">
      <c r="A16" s="69" t="s">
        <v>23</v>
      </c>
      <c r="B16" s="81">
        <v>556.82</v>
      </c>
      <c r="C16" s="82">
        <v>194.61</v>
      </c>
      <c r="D16" s="82">
        <v>362.22</v>
      </c>
      <c r="E16" s="82">
        <v>44.44</v>
      </c>
      <c r="F16" s="82">
        <v>46.71</v>
      </c>
      <c r="G16" s="82">
        <v>43.49</v>
      </c>
    </row>
    <row r="17" spans="1:7" ht="12.75">
      <c r="A17" s="150" t="s">
        <v>168</v>
      </c>
      <c r="B17" s="121">
        <v>268.32</v>
      </c>
      <c r="C17" s="122">
        <v>54.46</v>
      </c>
      <c r="D17" s="78">
        <v>213.86</v>
      </c>
      <c r="E17" s="78">
        <v>43.87</v>
      </c>
      <c r="F17" s="78">
        <v>44.82</v>
      </c>
      <c r="G17" s="78">
        <v>43.68</v>
      </c>
    </row>
    <row r="18" spans="1:7" ht="12.75">
      <c r="A18" s="116" t="s">
        <v>7</v>
      </c>
      <c r="B18" s="121">
        <v>79.82</v>
      </c>
      <c r="C18" s="122">
        <v>38.16</v>
      </c>
      <c r="D18" s="78">
        <v>41.66</v>
      </c>
      <c r="E18" s="78">
        <v>45.03</v>
      </c>
      <c r="F18" s="76">
        <v>46.4</v>
      </c>
      <c r="G18" s="76">
        <v>44.16</v>
      </c>
    </row>
    <row r="19" spans="1:7" ht="12.75">
      <c r="A19" s="116" t="s">
        <v>8</v>
      </c>
      <c r="B19" s="117">
        <v>79.87</v>
      </c>
      <c r="C19" s="118">
        <v>38.56</v>
      </c>
      <c r="D19" s="119">
        <v>41.31</v>
      </c>
      <c r="E19" s="119">
        <v>44.14</v>
      </c>
      <c r="F19" s="76">
        <v>46.63</v>
      </c>
      <c r="G19" s="76">
        <v>42.45</v>
      </c>
    </row>
    <row r="20" spans="1:7" ht="12.75">
      <c r="A20" s="123" t="s">
        <v>121</v>
      </c>
      <c r="B20" s="117">
        <v>83.04</v>
      </c>
      <c r="C20" s="118">
        <v>44.68</v>
      </c>
      <c r="D20" s="118">
        <v>38.36</v>
      </c>
      <c r="E20" s="118">
        <v>45.92</v>
      </c>
      <c r="F20" s="118">
        <v>48.42</v>
      </c>
      <c r="G20" s="118">
        <v>43.49</v>
      </c>
    </row>
    <row r="21" spans="1:7" ht="12.75">
      <c r="A21" s="116" t="s">
        <v>9</v>
      </c>
      <c r="B21" s="124">
        <v>12.82</v>
      </c>
      <c r="C21" s="125">
        <v>7.11</v>
      </c>
      <c r="D21" s="126">
        <v>5.71</v>
      </c>
      <c r="E21" s="126">
        <v>45.35</v>
      </c>
      <c r="F21" s="76">
        <v>50</v>
      </c>
      <c r="G21" s="76">
        <v>40.7</v>
      </c>
    </row>
    <row r="22" spans="1:7" ht="12.75">
      <c r="A22" s="243" t="s">
        <v>190</v>
      </c>
      <c r="B22" s="121">
        <v>12.38</v>
      </c>
      <c r="C22" s="73">
        <v>5.34</v>
      </c>
      <c r="D22" s="76">
        <v>7.04</v>
      </c>
      <c r="E22" s="76">
        <v>45.14</v>
      </c>
      <c r="F22" s="76">
        <v>49.73</v>
      </c>
      <c r="G22" s="76">
        <v>42.33</v>
      </c>
    </row>
    <row r="23" spans="1:7" ht="12.75">
      <c r="A23" s="120" t="s">
        <v>122</v>
      </c>
      <c r="B23" s="124">
        <v>20.59</v>
      </c>
      <c r="C23" s="127">
        <v>6.3</v>
      </c>
      <c r="D23" s="127">
        <v>14.28</v>
      </c>
      <c r="E23" s="127">
        <v>46.27</v>
      </c>
      <c r="F23" s="127">
        <v>48.75</v>
      </c>
      <c r="G23" s="127">
        <v>45.17</v>
      </c>
    </row>
    <row r="24" spans="1:7" ht="19.5" customHeight="1">
      <c r="A24" s="69" t="s">
        <v>24</v>
      </c>
      <c r="B24" s="81">
        <v>30.37</v>
      </c>
      <c r="C24" s="82">
        <v>9.91</v>
      </c>
      <c r="D24" s="82">
        <v>20.46</v>
      </c>
      <c r="E24" s="82">
        <v>49.36</v>
      </c>
      <c r="F24" s="82">
        <v>48.95</v>
      </c>
      <c r="G24" s="82">
        <v>49.53</v>
      </c>
    </row>
    <row r="25" spans="1:7" ht="12.75">
      <c r="A25" s="150" t="s">
        <v>168</v>
      </c>
      <c r="B25" s="121">
        <v>11.02</v>
      </c>
      <c r="C25" s="122">
        <v>1.22</v>
      </c>
      <c r="D25" s="78">
        <v>9.8</v>
      </c>
      <c r="E25" s="78">
        <v>49.55</v>
      </c>
      <c r="F25" s="78">
        <v>47.33</v>
      </c>
      <c r="G25" s="78">
        <v>49.89</v>
      </c>
    </row>
    <row r="26" spans="1:7" ht="12.75">
      <c r="A26" s="116" t="s">
        <v>113</v>
      </c>
      <c r="B26" s="117">
        <v>12.9</v>
      </c>
      <c r="C26" s="118">
        <v>4.4</v>
      </c>
      <c r="D26" s="119">
        <v>8.5</v>
      </c>
      <c r="E26" s="119">
        <v>51.23</v>
      </c>
      <c r="F26" s="76">
        <v>54.43</v>
      </c>
      <c r="G26" s="76">
        <v>50.05</v>
      </c>
    </row>
    <row r="27" spans="1:7" ht="12.75">
      <c r="A27" s="123" t="s">
        <v>114</v>
      </c>
      <c r="B27" s="117">
        <v>6.45</v>
      </c>
      <c r="C27" s="118">
        <v>4.29</v>
      </c>
      <c r="D27" s="118">
        <v>2.16</v>
      </c>
      <c r="E27" s="118">
        <v>46.06</v>
      </c>
      <c r="F27" s="118">
        <v>45.22</v>
      </c>
      <c r="G27" s="118">
        <v>47.14</v>
      </c>
    </row>
    <row r="28" spans="1:7" ht="12.75">
      <c r="A28" s="72"/>
      <c r="B28" s="72"/>
      <c r="C28" s="72"/>
      <c r="D28" s="72"/>
      <c r="E28" s="72"/>
      <c r="F28" s="72"/>
      <c r="G28" s="72"/>
    </row>
    <row r="29" spans="1:7" ht="12.75">
      <c r="A29" s="77" t="s">
        <v>127</v>
      </c>
      <c r="B29" s="72"/>
      <c r="C29" s="72"/>
      <c r="D29" s="72"/>
      <c r="E29" s="72"/>
      <c r="F29" s="72"/>
      <c r="G29" s="72"/>
    </row>
    <row r="30" spans="1:7" ht="12.75">
      <c r="A30" s="250" t="s">
        <v>160</v>
      </c>
      <c r="B30" s="251"/>
      <c r="C30" s="251"/>
      <c r="D30" s="251"/>
      <c r="E30" s="251"/>
      <c r="F30" s="251"/>
      <c r="G30" s="251"/>
    </row>
    <row r="31" spans="1:7" ht="12.75">
      <c r="A31" s="253" t="s">
        <v>100</v>
      </c>
      <c r="B31" s="253"/>
      <c r="C31" s="253"/>
      <c r="D31" s="253"/>
      <c r="E31" s="253"/>
      <c r="F31" s="253"/>
      <c r="G31" s="253"/>
    </row>
    <row r="32" spans="1:7" ht="32.25" customHeight="1">
      <c r="A32" s="252" t="s">
        <v>189</v>
      </c>
      <c r="B32" s="253"/>
      <c r="C32" s="253"/>
      <c r="D32" s="253"/>
      <c r="E32" s="253"/>
      <c r="F32" s="253"/>
      <c r="G32" s="253"/>
    </row>
    <row r="33" spans="1:7" ht="12.75">
      <c r="A33" s="250"/>
      <c r="B33" s="251"/>
      <c r="C33" s="251"/>
      <c r="D33" s="251"/>
      <c r="E33" s="251"/>
      <c r="F33" s="251"/>
      <c r="G33" s="251"/>
    </row>
  </sheetData>
  <sheetProtection/>
  <mergeCells count="10">
    <mergeCell ref="A33:G33"/>
    <mergeCell ref="A30:G30"/>
    <mergeCell ref="A32:G32"/>
    <mergeCell ref="A31:G31"/>
    <mergeCell ref="A1:G1"/>
    <mergeCell ref="B5:D5"/>
    <mergeCell ref="E5:G5"/>
    <mergeCell ref="F4:G4"/>
    <mergeCell ref="A2:G2"/>
    <mergeCell ref="A3:G3"/>
  </mergeCells>
  <printOptions/>
  <pageMargins left="0.787401575" right="0.787401575" top="0.984251969" bottom="0.984251969" header="0.4921259845" footer="0.4921259845"/>
  <pageSetup fitToHeight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3"/>
  <sheetViews>
    <sheetView zoomScalePageLayoutView="0" workbookViewId="0" topLeftCell="A1">
      <pane ySplit="5" topLeftCell="A6" activePane="bottomLeft" state="frozen"/>
      <selection pane="topLeft" activeCell="A6" sqref="A6"/>
      <selection pane="bottomLeft" activeCell="H4" sqref="H4"/>
    </sheetView>
  </sheetViews>
  <sheetFormatPr defaultColWidth="11.421875" defaultRowHeight="12.75"/>
  <cols>
    <col min="1" max="1" width="27.8515625" style="0" customWidth="1"/>
    <col min="2" max="7" width="8.7109375" style="0" customWidth="1"/>
    <col min="8" max="8" width="47.57421875" style="0" customWidth="1"/>
  </cols>
  <sheetData>
    <row r="1" spans="1:7" ht="39.75" customHeight="1">
      <c r="A1" s="254" t="s">
        <v>159</v>
      </c>
      <c r="B1" s="254"/>
      <c r="C1" s="255"/>
      <c r="D1" s="255"/>
      <c r="E1" s="255"/>
      <c r="F1" s="255"/>
      <c r="G1" s="255"/>
    </row>
    <row r="2" spans="1:7" ht="12.75">
      <c r="A2" s="261" t="s">
        <v>184</v>
      </c>
      <c r="B2" s="249"/>
      <c r="C2" s="249"/>
      <c r="D2" s="249"/>
      <c r="E2" s="249"/>
      <c r="F2" s="249"/>
      <c r="G2" s="249"/>
    </row>
    <row r="3" spans="6:7" ht="12.75">
      <c r="F3" s="264" t="s">
        <v>126</v>
      </c>
      <c r="G3" s="249"/>
    </row>
    <row r="4" spans="2:7" ht="18" customHeight="1">
      <c r="B4" s="262" t="s">
        <v>3</v>
      </c>
      <c r="C4" s="263"/>
      <c r="D4" s="263"/>
      <c r="E4" s="262" t="s">
        <v>21</v>
      </c>
      <c r="F4" s="263"/>
      <c r="G4" s="263"/>
    </row>
    <row r="5" spans="2:7" ht="18" customHeight="1">
      <c r="B5" s="11" t="s">
        <v>0</v>
      </c>
      <c r="C5" s="15" t="s">
        <v>1</v>
      </c>
      <c r="D5" s="11" t="s">
        <v>2</v>
      </c>
      <c r="E5" s="11" t="s">
        <v>0</v>
      </c>
      <c r="F5" s="15" t="s">
        <v>1</v>
      </c>
      <c r="G5" s="11" t="s">
        <v>2</v>
      </c>
    </row>
    <row r="6" spans="1:7" ht="13.5" thickBot="1">
      <c r="A6" s="10" t="s">
        <v>54</v>
      </c>
      <c r="B6" s="45">
        <v>587.19</v>
      </c>
      <c r="C6" s="151">
        <v>204.52</v>
      </c>
      <c r="D6" s="151">
        <v>382.68</v>
      </c>
      <c r="E6" s="151">
        <v>44.73</v>
      </c>
      <c r="F6" s="151">
        <v>46.84</v>
      </c>
      <c r="G6" s="151">
        <v>43.84</v>
      </c>
    </row>
    <row r="7" spans="1:7" ht="12.75">
      <c r="A7" s="166" t="s">
        <v>168</v>
      </c>
      <c r="B7" s="27">
        <v>279.34</v>
      </c>
      <c r="C7" s="46">
        <v>55.68</v>
      </c>
      <c r="D7" s="46">
        <v>223.66000000000003</v>
      </c>
      <c r="E7" s="46">
        <v>44.11</v>
      </c>
      <c r="F7" s="46">
        <v>44.91</v>
      </c>
      <c r="G7" s="46">
        <v>43.95</v>
      </c>
    </row>
    <row r="8" spans="1:7" ht="12.75">
      <c r="A8" t="s">
        <v>7</v>
      </c>
      <c r="B8" s="27">
        <v>79.82</v>
      </c>
      <c r="C8" s="46">
        <v>38.16</v>
      </c>
      <c r="D8" s="46">
        <v>41.66</v>
      </c>
      <c r="E8" s="46">
        <v>45.03</v>
      </c>
      <c r="F8" s="46">
        <v>46.4</v>
      </c>
      <c r="G8" s="46">
        <v>44.16</v>
      </c>
    </row>
    <row r="9" spans="1:7" ht="12.75">
      <c r="A9" t="s">
        <v>8</v>
      </c>
      <c r="B9" s="27">
        <v>79.87</v>
      </c>
      <c r="C9" s="46">
        <v>38.56</v>
      </c>
      <c r="D9" s="46">
        <v>41.31</v>
      </c>
      <c r="E9" s="46">
        <v>44.14</v>
      </c>
      <c r="F9" s="46">
        <v>46.63</v>
      </c>
      <c r="G9" s="46">
        <v>42.45</v>
      </c>
    </row>
    <row r="10" spans="1:7" ht="12.75">
      <c r="A10" t="s">
        <v>118</v>
      </c>
      <c r="B10" s="27">
        <v>12.9</v>
      </c>
      <c r="C10" s="46">
        <v>4.4</v>
      </c>
      <c r="D10" s="46">
        <v>8.5</v>
      </c>
      <c r="E10" s="46">
        <v>51.23</v>
      </c>
      <c r="F10" s="46">
        <v>54.43</v>
      </c>
      <c r="G10" s="46">
        <v>50.05</v>
      </c>
    </row>
    <row r="11" spans="1:7" ht="12.75">
      <c r="A11" t="s">
        <v>16</v>
      </c>
      <c r="B11" s="27">
        <v>89.49000000000001</v>
      </c>
      <c r="C11" s="46">
        <v>48.97</v>
      </c>
      <c r="D11" s="46">
        <v>40.519999999999996</v>
      </c>
      <c r="E11" s="46">
        <v>45.93</v>
      </c>
      <c r="F11" s="46">
        <v>48</v>
      </c>
      <c r="G11" s="46">
        <v>43.87</v>
      </c>
    </row>
    <row r="12" spans="1:7" ht="12.75">
      <c r="A12" s="5" t="s">
        <v>9</v>
      </c>
      <c r="B12" s="27">
        <v>12.82</v>
      </c>
      <c r="C12" s="46">
        <v>7.11</v>
      </c>
      <c r="D12" s="46">
        <v>5.71</v>
      </c>
      <c r="E12" s="46">
        <v>45.35</v>
      </c>
      <c r="F12" s="46">
        <v>50</v>
      </c>
      <c r="G12" s="46">
        <v>40.7</v>
      </c>
    </row>
    <row r="13" spans="1:7" ht="12.75">
      <c r="A13" s="155" t="s">
        <v>191</v>
      </c>
      <c r="B13" s="27">
        <v>12.38</v>
      </c>
      <c r="C13" s="46">
        <v>5.34</v>
      </c>
      <c r="D13" s="46">
        <v>7.04</v>
      </c>
      <c r="E13" s="46">
        <v>45.14</v>
      </c>
      <c r="F13" s="46">
        <v>49.73</v>
      </c>
      <c r="G13" s="46">
        <v>42.33</v>
      </c>
    </row>
    <row r="14" spans="1:7" ht="12.75">
      <c r="A14" t="s">
        <v>122</v>
      </c>
      <c r="B14" s="27">
        <v>20.59</v>
      </c>
      <c r="C14" s="46">
        <v>6.3</v>
      </c>
      <c r="D14" s="46">
        <v>14.28</v>
      </c>
      <c r="E14" s="46">
        <v>46.27</v>
      </c>
      <c r="F14" s="46">
        <v>48.75</v>
      </c>
      <c r="G14" s="46">
        <v>45.17</v>
      </c>
    </row>
    <row r="15" ht="12.75">
      <c r="B15" s="4"/>
    </row>
    <row r="16" spans="1:7" ht="13.5" thickBot="1">
      <c r="A16" s="42" t="s">
        <v>23</v>
      </c>
      <c r="B16" s="43">
        <v>556.82</v>
      </c>
      <c r="C16" s="44">
        <v>194.61</v>
      </c>
      <c r="D16" s="44">
        <v>362.22</v>
      </c>
      <c r="E16" s="44">
        <v>44.44</v>
      </c>
      <c r="F16" s="44">
        <v>46.71</v>
      </c>
      <c r="G16" s="44">
        <v>43.49</v>
      </c>
    </row>
    <row r="17" spans="1:7" ht="3.75" customHeight="1">
      <c r="A17" s="31"/>
      <c r="B17" s="32"/>
      <c r="C17" s="33"/>
      <c r="D17" s="33"/>
      <c r="E17" s="33"/>
      <c r="F17" s="33"/>
      <c r="G17" s="33"/>
    </row>
    <row r="18" spans="1:7" ht="12.75">
      <c r="A18" t="s">
        <v>168</v>
      </c>
      <c r="B18" s="18">
        <v>268.32</v>
      </c>
      <c r="C18" s="39">
        <v>54.46</v>
      </c>
      <c r="D18" s="37">
        <v>213.86</v>
      </c>
      <c r="E18" s="37">
        <v>43.87</v>
      </c>
      <c r="F18" s="37">
        <v>44.82</v>
      </c>
      <c r="G18" s="37">
        <v>43.68</v>
      </c>
    </row>
    <row r="19" spans="1:7" ht="12.75">
      <c r="A19" s="7" t="s">
        <v>27</v>
      </c>
      <c r="B19" s="23">
        <v>34.34</v>
      </c>
      <c r="C19" s="40">
        <v>6.86</v>
      </c>
      <c r="D19" s="29">
        <v>27.49</v>
      </c>
      <c r="E19" s="29">
        <v>44.93</v>
      </c>
      <c r="F19" s="29">
        <v>46.42</v>
      </c>
      <c r="G19" s="29">
        <v>44.57</v>
      </c>
    </row>
    <row r="20" spans="1:7" ht="12.75">
      <c r="A20" s="9" t="s">
        <v>26</v>
      </c>
      <c r="B20" s="24">
        <v>32.16</v>
      </c>
      <c r="C20" s="30">
        <v>9.1</v>
      </c>
      <c r="D20" s="19">
        <v>23.06</v>
      </c>
      <c r="E20" s="19">
        <v>43.51</v>
      </c>
      <c r="F20" s="19">
        <v>42.13</v>
      </c>
      <c r="G20" s="19">
        <v>43.94</v>
      </c>
    </row>
    <row r="21" spans="1:7" ht="12.75">
      <c r="A21" s="9" t="s">
        <v>46</v>
      </c>
      <c r="B21" s="24">
        <v>15.25</v>
      </c>
      <c r="C21" s="30">
        <v>2.01</v>
      </c>
      <c r="D21" s="19">
        <v>13.24</v>
      </c>
      <c r="E21" s="19">
        <v>41.74</v>
      </c>
      <c r="F21" s="19">
        <v>42.33</v>
      </c>
      <c r="G21" s="19">
        <v>41.57</v>
      </c>
    </row>
    <row r="22" spans="1:7" ht="12.75">
      <c r="A22" s="9" t="s">
        <v>25</v>
      </c>
      <c r="B22" s="24">
        <v>31.73</v>
      </c>
      <c r="C22" s="30">
        <v>5.81</v>
      </c>
      <c r="D22" s="19">
        <v>25.92</v>
      </c>
      <c r="E22" s="19">
        <v>46.39</v>
      </c>
      <c r="F22" s="20">
        <v>46.38</v>
      </c>
      <c r="G22" s="20">
        <v>46.39</v>
      </c>
    </row>
    <row r="23" spans="1:7" ht="12.75">
      <c r="A23" s="9" t="s">
        <v>28</v>
      </c>
      <c r="B23" s="24">
        <v>40.8</v>
      </c>
      <c r="C23" s="30">
        <v>9.65</v>
      </c>
      <c r="D23" s="19">
        <v>31.16</v>
      </c>
      <c r="E23" s="19">
        <v>40.32</v>
      </c>
      <c r="F23" s="20">
        <v>47.42</v>
      </c>
      <c r="G23" s="20">
        <v>38.82</v>
      </c>
    </row>
    <row r="24" spans="1:7" ht="12.75">
      <c r="A24" s="9" t="s">
        <v>44</v>
      </c>
      <c r="B24" s="24">
        <v>5.34</v>
      </c>
      <c r="C24" s="178">
        <v>0.98</v>
      </c>
      <c r="D24" s="19">
        <v>4.36</v>
      </c>
      <c r="E24" s="19">
        <v>39.67</v>
      </c>
      <c r="F24" s="178">
        <v>23</v>
      </c>
      <c r="G24" s="20">
        <v>41.18</v>
      </c>
    </row>
    <row r="25" spans="1:7" ht="12.75">
      <c r="A25" s="9" t="s">
        <v>40</v>
      </c>
      <c r="B25" s="24">
        <v>25.45</v>
      </c>
      <c r="C25" s="30">
        <v>4.88</v>
      </c>
      <c r="D25" s="19">
        <v>20.57</v>
      </c>
      <c r="E25" s="19">
        <v>43</v>
      </c>
      <c r="F25" s="20">
        <v>46.17</v>
      </c>
      <c r="G25" s="20">
        <v>42.47</v>
      </c>
    </row>
    <row r="26" spans="1:7" ht="12.75">
      <c r="A26" s="9" t="s">
        <v>43</v>
      </c>
      <c r="B26" s="24">
        <v>7.97</v>
      </c>
      <c r="C26" s="30">
        <v>1</v>
      </c>
      <c r="D26" s="19">
        <v>6.97</v>
      </c>
      <c r="E26" s="19">
        <v>48.35</v>
      </c>
      <c r="F26" s="20">
        <v>60</v>
      </c>
      <c r="G26" s="20">
        <v>47.63</v>
      </c>
    </row>
    <row r="27" spans="1:7" ht="12.75">
      <c r="A27" s="9" t="s">
        <v>42</v>
      </c>
      <c r="B27" s="24">
        <v>23.89</v>
      </c>
      <c r="C27" s="30">
        <v>5.83</v>
      </c>
      <c r="D27" s="19">
        <v>18.06</v>
      </c>
      <c r="E27" s="19">
        <v>44.24</v>
      </c>
      <c r="F27" s="20">
        <v>43.9</v>
      </c>
      <c r="G27" s="20">
        <v>44.34</v>
      </c>
    </row>
    <row r="28" spans="1:7" ht="12.75">
      <c r="A28" s="9" t="s">
        <v>47</v>
      </c>
      <c r="B28" s="24">
        <v>7.21</v>
      </c>
      <c r="C28" s="30">
        <v>0.62</v>
      </c>
      <c r="D28" s="19">
        <v>6.59</v>
      </c>
      <c r="E28" s="19">
        <v>43.31</v>
      </c>
      <c r="F28" s="20">
        <v>55</v>
      </c>
      <c r="G28" s="20">
        <v>42.33</v>
      </c>
    </row>
    <row r="29" spans="1:7" ht="12.75">
      <c r="A29" s="9" t="s">
        <v>41</v>
      </c>
      <c r="B29" s="24">
        <v>13.77</v>
      </c>
      <c r="C29" s="30">
        <v>1.9</v>
      </c>
      <c r="D29" s="19">
        <v>11.87</v>
      </c>
      <c r="E29" s="19">
        <v>45.52</v>
      </c>
      <c r="F29" s="20">
        <v>49.75</v>
      </c>
      <c r="G29" s="20">
        <v>44.71</v>
      </c>
    </row>
    <row r="30" spans="1:7" ht="12.75">
      <c r="A30" s="9" t="s">
        <v>48</v>
      </c>
      <c r="B30" s="24">
        <v>10.31</v>
      </c>
      <c r="C30" s="30">
        <v>3.86</v>
      </c>
      <c r="D30" s="19">
        <v>6.45</v>
      </c>
      <c r="E30" s="19">
        <v>47.21</v>
      </c>
      <c r="F30" s="20">
        <v>39.67</v>
      </c>
      <c r="G30" s="20">
        <v>50.69</v>
      </c>
    </row>
    <row r="31" spans="1:7" ht="12.75">
      <c r="A31" s="9" t="s">
        <v>45</v>
      </c>
      <c r="B31" s="24">
        <v>20.09</v>
      </c>
      <c r="C31" s="30">
        <v>1.97</v>
      </c>
      <c r="D31" s="19">
        <v>18.12</v>
      </c>
      <c r="E31" s="19">
        <v>43.24</v>
      </c>
      <c r="F31" s="20">
        <v>47</v>
      </c>
      <c r="G31" s="20">
        <v>43.03</v>
      </c>
    </row>
    <row r="32" spans="1:7" ht="12.75">
      <c r="A32" s="8"/>
      <c r="B32" s="24"/>
      <c r="C32" s="30"/>
      <c r="D32" s="19"/>
      <c r="E32" s="19"/>
      <c r="F32" s="20"/>
      <c r="G32" s="20"/>
    </row>
    <row r="33" spans="1:7" ht="12.75">
      <c r="A33" s="5" t="s">
        <v>7</v>
      </c>
      <c r="B33" s="18">
        <v>79.82</v>
      </c>
      <c r="C33" s="39">
        <v>38.16</v>
      </c>
      <c r="D33" s="37">
        <v>41.66</v>
      </c>
      <c r="E33" s="37">
        <v>45.03</v>
      </c>
      <c r="F33" s="36">
        <v>46.4</v>
      </c>
      <c r="G33" s="36">
        <v>44.16</v>
      </c>
    </row>
    <row r="34" spans="1:7" ht="12.75">
      <c r="A34" s="6" t="s">
        <v>26</v>
      </c>
      <c r="B34" s="23">
        <v>29.26</v>
      </c>
      <c r="C34" s="40">
        <v>13.13</v>
      </c>
      <c r="D34" s="29">
        <v>16.12</v>
      </c>
      <c r="E34" s="29">
        <v>45.21</v>
      </c>
      <c r="F34" s="21">
        <v>45.95</v>
      </c>
      <c r="G34" s="21">
        <v>44.75</v>
      </c>
    </row>
    <row r="35" spans="1:7" ht="12.75">
      <c r="A35" s="8" t="s">
        <v>25</v>
      </c>
      <c r="B35" s="24">
        <v>19.99</v>
      </c>
      <c r="C35" s="30">
        <v>7.19</v>
      </c>
      <c r="D35" s="19">
        <v>12.8</v>
      </c>
      <c r="E35" s="19">
        <v>45.9</v>
      </c>
      <c r="F35" s="20">
        <v>46.92</v>
      </c>
      <c r="G35" s="20">
        <v>45.44</v>
      </c>
    </row>
    <row r="36" spans="1:7" ht="12.75">
      <c r="A36" s="8" t="s">
        <v>40</v>
      </c>
      <c r="B36" s="24">
        <v>30.58</v>
      </c>
      <c r="C36" s="30">
        <v>17.84</v>
      </c>
      <c r="D36" s="19">
        <v>12.74</v>
      </c>
      <c r="E36" s="19">
        <v>44.25</v>
      </c>
      <c r="F36" s="20">
        <v>46.52</v>
      </c>
      <c r="G36" s="20">
        <v>42.37</v>
      </c>
    </row>
    <row r="37" spans="1:7" ht="12.75">
      <c r="A37" s="8"/>
      <c r="B37" s="24"/>
      <c r="C37" s="30"/>
      <c r="D37" s="19"/>
      <c r="E37" s="19"/>
      <c r="F37" s="20"/>
      <c r="G37" s="20"/>
    </row>
    <row r="38" spans="1:7" ht="409.5">
      <c r="A38" s="5" t="s">
        <v>8</v>
      </c>
      <c r="B38" s="24">
        <v>79.87</v>
      </c>
      <c r="C38" s="30">
        <v>38.56</v>
      </c>
      <c r="D38" s="19">
        <v>41.31</v>
      </c>
      <c r="E38" s="19">
        <v>44.14</v>
      </c>
      <c r="F38" s="36">
        <v>46.63</v>
      </c>
      <c r="G38" s="36">
        <v>42.45</v>
      </c>
    </row>
    <row r="39" spans="1:7" ht="409.5">
      <c r="A39" s="6" t="s">
        <v>27</v>
      </c>
      <c r="B39" s="23">
        <v>12.52</v>
      </c>
      <c r="C39" s="40">
        <v>7.18</v>
      </c>
      <c r="D39" s="29">
        <v>5.34</v>
      </c>
      <c r="E39" s="29">
        <v>44.76</v>
      </c>
      <c r="F39" s="21">
        <v>48.93</v>
      </c>
      <c r="G39" s="21">
        <v>41.47</v>
      </c>
    </row>
    <row r="40" spans="1:7" ht="409.5">
      <c r="A40" s="8" t="s">
        <v>26</v>
      </c>
      <c r="B40" s="24">
        <v>15.24</v>
      </c>
      <c r="C40" s="30">
        <v>5.82</v>
      </c>
      <c r="D40" s="19">
        <v>9.42</v>
      </c>
      <c r="E40" s="19">
        <v>45.87</v>
      </c>
      <c r="F40" s="20">
        <v>50.57</v>
      </c>
      <c r="G40" s="20">
        <v>43.13</v>
      </c>
    </row>
    <row r="41" spans="1:7" ht="409.5">
      <c r="A41" s="8" t="s">
        <v>25</v>
      </c>
      <c r="B41" s="24">
        <v>13.58</v>
      </c>
      <c r="C41" s="30">
        <v>7.88</v>
      </c>
      <c r="D41" s="19">
        <v>5.69</v>
      </c>
      <c r="E41" s="19">
        <v>44.87</v>
      </c>
      <c r="F41" s="20">
        <v>47.77</v>
      </c>
      <c r="G41" s="20">
        <v>42.65</v>
      </c>
    </row>
    <row r="42" spans="1:7" ht="409.5">
      <c r="A42" s="8" t="s">
        <v>28</v>
      </c>
      <c r="B42" s="24">
        <v>14.82</v>
      </c>
      <c r="C42" s="30">
        <v>8.42</v>
      </c>
      <c r="D42" s="19">
        <v>6.4</v>
      </c>
      <c r="E42" s="19">
        <v>44.83</v>
      </c>
      <c r="F42" s="20">
        <v>46.3</v>
      </c>
      <c r="G42" s="20">
        <v>43.42</v>
      </c>
    </row>
    <row r="43" spans="1:7" ht="409.5">
      <c r="A43" s="8" t="s">
        <v>40</v>
      </c>
      <c r="B43" s="24">
        <v>23.71</v>
      </c>
      <c r="C43" s="30">
        <v>9.26</v>
      </c>
      <c r="D43" s="19">
        <v>14.45</v>
      </c>
      <c r="E43" s="19">
        <v>41.13</v>
      </c>
      <c r="F43" s="20">
        <v>39.71</v>
      </c>
      <c r="G43" s="20">
        <v>41.73</v>
      </c>
    </row>
    <row r="44" spans="1:7" ht="409.5">
      <c r="A44" s="8"/>
      <c r="B44" s="24"/>
      <c r="C44" s="30"/>
      <c r="D44" s="19"/>
      <c r="E44" s="19"/>
      <c r="F44" s="20"/>
      <c r="G44" s="20"/>
    </row>
    <row r="45" spans="1:7" ht="409.5">
      <c r="A45" s="9" t="s">
        <v>121</v>
      </c>
      <c r="B45" s="24">
        <v>83.04</v>
      </c>
      <c r="C45" s="30">
        <v>44.68</v>
      </c>
      <c r="D45" s="30">
        <v>38.36</v>
      </c>
      <c r="E45" s="30">
        <v>45.92</v>
      </c>
      <c r="F45" s="30">
        <v>48.42</v>
      </c>
      <c r="G45" s="30">
        <v>43.49</v>
      </c>
    </row>
    <row r="46" spans="1:7" ht="409.5">
      <c r="A46" s="5" t="s">
        <v>9</v>
      </c>
      <c r="B46" s="25">
        <v>12.82</v>
      </c>
      <c r="C46" s="41">
        <v>7.11</v>
      </c>
      <c r="D46" s="22">
        <v>5.71</v>
      </c>
      <c r="E46" s="22">
        <v>45.35</v>
      </c>
      <c r="F46" s="36">
        <v>50</v>
      </c>
      <c r="G46" s="36">
        <v>40.7</v>
      </c>
    </row>
    <row r="47" spans="1:7" ht="409.5">
      <c r="A47" s="155" t="s">
        <v>191</v>
      </c>
      <c r="B47" s="18">
        <v>12.38</v>
      </c>
      <c r="C47" s="38">
        <v>5.34</v>
      </c>
      <c r="D47" s="36">
        <v>7.04</v>
      </c>
      <c r="E47" s="36">
        <v>45.14</v>
      </c>
      <c r="F47" s="36">
        <v>49.73</v>
      </c>
      <c r="G47" s="36">
        <v>42.33</v>
      </c>
    </row>
    <row r="48" spans="1:7" ht="409.5">
      <c r="A48" t="s">
        <v>122</v>
      </c>
      <c r="B48" s="27">
        <v>20.59</v>
      </c>
      <c r="C48" s="46">
        <v>6.3</v>
      </c>
      <c r="D48" s="46">
        <v>14.28</v>
      </c>
      <c r="E48" s="46">
        <v>46.27</v>
      </c>
      <c r="F48" s="46">
        <v>48.75</v>
      </c>
      <c r="G48" s="46">
        <v>45.17</v>
      </c>
    </row>
    <row r="49" ht="409.5">
      <c r="B49" s="4"/>
    </row>
    <row r="50" spans="1:7" ht="13.5" thickBot="1">
      <c r="A50" s="42" t="s">
        <v>24</v>
      </c>
      <c r="B50" s="43">
        <v>30.37</v>
      </c>
      <c r="C50" s="44">
        <v>9.91</v>
      </c>
      <c r="D50" s="44">
        <v>20.46</v>
      </c>
      <c r="E50" s="44">
        <v>49.36</v>
      </c>
      <c r="F50" s="44">
        <v>48.95</v>
      </c>
      <c r="G50" s="44">
        <v>49.53</v>
      </c>
    </row>
    <row r="51" spans="1:7" ht="3.75" customHeight="1">
      <c r="A51" s="13"/>
      <c r="B51" s="24"/>
      <c r="C51" s="30"/>
      <c r="D51" s="30"/>
      <c r="E51" s="30"/>
      <c r="F51" s="30"/>
      <c r="G51" s="30"/>
    </row>
    <row r="52" spans="1:7" ht="409.5">
      <c r="A52" t="s">
        <v>168</v>
      </c>
      <c r="B52" s="18">
        <v>11.02</v>
      </c>
      <c r="C52" s="39">
        <v>1.22</v>
      </c>
      <c r="D52" s="37">
        <v>9.8</v>
      </c>
      <c r="E52" s="37">
        <v>49.55</v>
      </c>
      <c r="F52" s="37">
        <v>47.33</v>
      </c>
      <c r="G52" s="37">
        <v>49.89</v>
      </c>
    </row>
    <row r="53" spans="1:7" ht="409.5">
      <c r="A53" s="7" t="s">
        <v>26</v>
      </c>
      <c r="B53" s="23">
        <v>3.91</v>
      </c>
      <c r="C53" s="40">
        <v>1</v>
      </c>
      <c r="D53" s="29">
        <v>2.91</v>
      </c>
      <c r="E53" s="29">
        <v>44.6</v>
      </c>
      <c r="F53" s="29">
        <v>39</v>
      </c>
      <c r="G53" s="29">
        <v>46</v>
      </c>
    </row>
    <row r="54" spans="1:7" ht="409.5">
      <c r="A54" t="s">
        <v>28</v>
      </c>
      <c r="B54" s="18">
        <v>7.12</v>
      </c>
      <c r="C54" s="39">
        <v>0.22</v>
      </c>
      <c r="D54" s="37">
        <v>6.9</v>
      </c>
      <c r="E54" s="37">
        <v>51</v>
      </c>
      <c r="F54" s="37">
        <v>51.5</v>
      </c>
      <c r="G54" s="37">
        <v>50.93</v>
      </c>
    </row>
    <row r="55" spans="2:7" ht="6" customHeight="1">
      <c r="B55" s="18"/>
      <c r="C55" s="39"/>
      <c r="D55" s="37"/>
      <c r="E55" s="37"/>
      <c r="F55" s="37"/>
      <c r="G55" s="37"/>
    </row>
    <row r="56" spans="1:7" ht="409.5">
      <c r="A56" s="5" t="s">
        <v>113</v>
      </c>
      <c r="B56" s="24">
        <v>12.9</v>
      </c>
      <c r="C56" s="30">
        <v>4.4</v>
      </c>
      <c r="D56" s="19">
        <v>8.5</v>
      </c>
      <c r="E56" s="19">
        <v>51.23</v>
      </c>
      <c r="F56" s="36">
        <v>54.43</v>
      </c>
      <c r="G56" s="36">
        <v>50.05</v>
      </c>
    </row>
    <row r="57" spans="1:7" ht="409.5">
      <c r="A57" s="7" t="s">
        <v>26</v>
      </c>
      <c r="B57" s="23">
        <v>9.15</v>
      </c>
      <c r="C57" s="40">
        <v>3.06</v>
      </c>
      <c r="D57" s="29">
        <v>6.09</v>
      </c>
      <c r="E57" s="29">
        <v>48.92</v>
      </c>
      <c r="F57" s="21">
        <v>53.5</v>
      </c>
      <c r="G57" s="21">
        <v>46.89</v>
      </c>
    </row>
    <row r="58" spans="1:7" ht="409.5">
      <c r="A58" t="s">
        <v>28</v>
      </c>
      <c r="B58" s="24">
        <v>3.74</v>
      </c>
      <c r="C58" s="30">
        <v>1.34</v>
      </c>
      <c r="D58" s="19">
        <v>2.4</v>
      </c>
      <c r="E58" s="19">
        <v>53.54</v>
      </c>
      <c r="F58" s="36">
        <v>55.67</v>
      </c>
      <c r="G58" s="36">
        <v>52.9</v>
      </c>
    </row>
    <row r="59" spans="1:7" ht="6" customHeight="1">
      <c r="A59" s="8"/>
      <c r="B59" s="24"/>
      <c r="C59" s="30"/>
      <c r="D59" s="19"/>
      <c r="E59" s="19"/>
      <c r="F59" s="20"/>
      <c r="G59" s="20"/>
    </row>
    <row r="60" spans="1:7" ht="409.5">
      <c r="A60" s="9" t="s">
        <v>119</v>
      </c>
      <c r="B60" s="24">
        <v>6.45</v>
      </c>
      <c r="C60" s="30">
        <v>4.29</v>
      </c>
      <c r="D60" s="30">
        <v>2.16</v>
      </c>
      <c r="E60" s="30">
        <v>46.06</v>
      </c>
      <c r="F60" s="30">
        <v>45.22</v>
      </c>
      <c r="G60" s="30">
        <v>47.14</v>
      </c>
    </row>
    <row r="62" ht="409.5">
      <c r="A62" s="54" t="s">
        <v>127</v>
      </c>
    </row>
    <row r="63" spans="1:7" ht="27.75" customHeight="1">
      <c r="A63" s="255" t="s">
        <v>123</v>
      </c>
      <c r="B63" s="255"/>
      <c r="C63" s="255"/>
      <c r="D63" s="255"/>
      <c r="E63" s="255"/>
      <c r="F63" s="255"/>
      <c r="G63" s="255"/>
    </row>
  </sheetData>
  <sheetProtection/>
  <mergeCells count="6">
    <mergeCell ref="A63:G63"/>
    <mergeCell ref="A1:G1"/>
    <mergeCell ref="B4:D4"/>
    <mergeCell ref="E4:G4"/>
    <mergeCell ref="F3:G3"/>
    <mergeCell ref="A2:G2"/>
  </mergeCells>
  <printOptions/>
  <pageMargins left="0.7874015748031497" right="0.7874015748031497" top="0.984251968503937" bottom="0.984251968503937" header="0.5118110236220472" footer="0.5118110236220472"/>
  <pageSetup fitToWidth="0" fitToHeight="1" horizontalDpi="600" verticalDpi="600" orientation="portrait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PageLayoutView="0" workbookViewId="0" topLeftCell="A1">
      <selection activeCell="O2" sqref="O2"/>
    </sheetView>
  </sheetViews>
  <sheetFormatPr defaultColWidth="11.421875" defaultRowHeight="12.75"/>
  <cols>
    <col min="1" max="1" width="26.421875" style="0" customWidth="1"/>
    <col min="2" max="2" width="5.57421875" style="26" bestFit="1" customWidth="1"/>
    <col min="3" max="3" width="8.7109375" style="26" customWidth="1"/>
    <col min="4" max="4" width="7.140625" style="26" customWidth="1"/>
    <col min="5" max="5" width="5.7109375" style="26" customWidth="1"/>
    <col min="6" max="6" width="8.7109375" style="26" customWidth="1"/>
    <col min="7" max="8" width="7.140625" style="26" customWidth="1"/>
    <col min="9" max="10" width="8.7109375" style="26" customWidth="1"/>
    <col min="11" max="11" width="6.28125" style="26" customWidth="1"/>
    <col min="12" max="12" width="8.00390625" style="26" customWidth="1"/>
    <col min="13" max="13" width="7.7109375" style="26" customWidth="1"/>
    <col min="14" max="14" width="0" style="0" hidden="1" customWidth="1"/>
  </cols>
  <sheetData>
    <row r="1" spans="1:13" ht="15">
      <c r="A1" s="254" t="s">
        <v>155</v>
      </c>
      <c r="B1" s="254"/>
      <c r="C1" s="254"/>
      <c r="D1" s="254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>
      <c r="A2" s="261" t="s">
        <v>184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>
      <c r="A3" s="65"/>
      <c r="B3" s="65"/>
      <c r="C3" s="65"/>
      <c r="D3" s="65"/>
      <c r="E3" s="65"/>
      <c r="F3" s="65"/>
      <c r="G3" s="65"/>
      <c r="H3" s="65"/>
      <c r="I3" s="65"/>
      <c r="J3" s="65"/>
      <c r="K3" s="258" t="s">
        <v>128</v>
      </c>
      <c r="L3" s="259"/>
      <c r="M3" s="259"/>
    </row>
    <row r="4" spans="1:13" ht="42.75" customHeight="1">
      <c r="A4" s="66"/>
      <c r="B4" s="266" t="s">
        <v>161</v>
      </c>
      <c r="C4" s="266"/>
      <c r="D4" s="266"/>
      <c r="E4" s="266" t="s">
        <v>51</v>
      </c>
      <c r="F4" s="266"/>
      <c r="G4" s="266"/>
      <c r="H4" s="266" t="s">
        <v>50</v>
      </c>
      <c r="I4" s="266"/>
      <c r="J4" s="266"/>
      <c r="K4" s="266" t="s">
        <v>52</v>
      </c>
      <c r="L4" s="266"/>
      <c r="M4" s="266"/>
    </row>
    <row r="5" spans="1:13" ht="12.75">
      <c r="A5" s="67"/>
      <c r="B5" s="68" t="s">
        <v>13</v>
      </c>
      <c r="C5" s="68" t="s">
        <v>1</v>
      </c>
      <c r="D5" s="68" t="s">
        <v>2</v>
      </c>
      <c r="E5" s="68" t="s">
        <v>13</v>
      </c>
      <c r="F5" s="68" t="s">
        <v>1</v>
      </c>
      <c r="G5" s="68" t="s">
        <v>2</v>
      </c>
      <c r="H5" s="68" t="s">
        <v>13</v>
      </c>
      <c r="I5" s="68" t="s">
        <v>1</v>
      </c>
      <c r="J5" s="68" t="s">
        <v>2</v>
      </c>
      <c r="K5" s="68" t="s">
        <v>13</v>
      </c>
      <c r="L5" s="68" t="s">
        <v>1</v>
      </c>
      <c r="M5" s="68" t="s">
        <v>2</v>
      </c>
    </row>
    <row r="6" spans="1:13" ht="19.5" customHeight="1">
      <c r="A6" s="69" t="s">
        <v>54</v>
      </c>
      <c r="B6" s="70">
        <v>587.19</v>
      </c>
      <c r="C6" s="71">
        <v>204.52</v>
      </c>
      <c r="D6" s="71">
        <v>382.68</v>
      </c>
      <c r="E6" s="70">
        <v>547.01</v>
      </c>
      <c r="F6" s="71">
        <v>182.94</v>
      </c>
      <c r="G6" s="71">
        <v>364.08</v>
      </c>
      <c r="H6" s="70">
        <v>24.11</v>
      </c>
      <c r="I6" s="71">
        <v>17.08</v>
      </c>
      <c r="J6" s="71">
        <v>7.03</v>
      </c>
      <c r="K6" s="70">
        <v>16.07</v>
      </c>
      <c r="L6" s="71">
        <v>4.5</v>
      </c>
      <c r="M6" s="71">
        <v>11.57</v>
      </c>
    </row>
    <row r="7" spans="1:13" ht="26.25">
      <c r="A7" s="172" t="s">
        <v>174</v>
      </c>
      <c r="B7" s="205">
        <f>B16+B24</f>
        <v>279.34</v>
      </c>
      <c r="C7" s="206">
        <f aca="true" t="shared" si="0" ref="C7:M7">C16+C24</f>
        <v>55.68</v>
      </c>
      <c r="D7" s="206">
        <f t="shared" si="0"/>
        <v>223.66000000000003</v>
      </c>
      <c r="E7" s="205">
        <f t="shared" si="0"/>
        <v>267.75</v>
      </c>
      <c r="F7" s="206">
        <f t="shared" si="0"/>
        <v>48.04</v>
      </c>
      <c r="G7" s="206">
        <f t="shared" si="0"/>
        <v>219.71</v>
      </c>
      <c r="H7" s="205">
        <f t="shared" si="0"/>
        <v>9.739999999999998</v>
      </c>
      <c r="I7" s="206">
        <f t="shared" si="0"/>
        <v>7.64</v>
      </c>
      <c r="J7" s="206">
        <f t="shared" si="0"/>
        <v>2.11</v>
      </c>
      <c r="K7" s="205">
        <f t="shared" si="0"/>
        <v>1.8399999999999999</v>
      </c>
      <c r="L7" s="206">
        <f t="shared" si="0"/>
        <v>0</v>
      </c>
      <c r="M7" s="206">
        <f t="shared" si="0"/>
        <v>1.8399999999999999</v>
      </c>
    </row>
    <row r="8" spans="1:13" ht="12.75">
      <c r="A8" s="67" t="s">
        <v>7</v>
      </c>
      <c r="B8" s="205">
        <f>B17</f>
        <v>79.82</v>
      </c>
      <c r="C8" s="206">
        <f aca="true" t="shared" si="1" ref="C8:M8">C17</f>
        <v>38.16</v>
      </c>
      <c r="D8" s="206">
        <f t="shared" si="1"/>
        <v>41.66</v>
      </c>
      <c r="E8" s="205">
        <f t="shared" si="1"/>
        <v>75.22</v>
      </c>
      <c r="F8" s="206">
        <f t="shared" si="1"/>
        <v>36.66</v>
      </c>
      <c r="G8" s="206">
        <f t="shared" si="1"/>
        <v>38.56</v>
      </c>
      <c r="H8" s="205">
        <f t="shared" si="1"/>
        <v>2.52</v>
      </c>
      <c r="I8" s="206">
        <f t="shared" si="1"/>
        <v>1.02</v>
      </c>
      <c r="J8" s="206">
        <f t="shared" si="1"/>
        <v>1.5</v>
      </c>
      <c r="K8" s="205">
        <f t="shared" si="1"/>
        <v>2.08</v>
      </c>
      <c r="L8" s="206">
        <f t="shared" si="1"/>
        <v>0.48</v>
      </c>
      <c r="M8" s="206">
        <f t="shared" si="1"/>
        <v>1.6</v>
      </c>
    </row>
    <row r="9" spans="1:13" ht="12.75">
      <c r="A9" s="67" t="s">
        <v>8</v>
      </c>
      <c r="B9" s="205">
        <f>B18</f>
        <v>79.87</v>
      </c>
      <c r="C9" s="206">
        <f aca="true" t="shared" si="2" ref="C9:M9">C18</f>
        <v>38.56</v>
      </c>
      <c r="D9" s="206">
        <f t="shared" si="2"/>
        <v>41.31</v>
      </c>
      <c r="E9" s="205">
        <f t="shared" si="2"/>
        <v>73.31</v>
      </c>
      <c r="F9" s="206">
        <f t="shared" si="2"/>
        <v>35.37</v>
      </c>
      <c r="G9" s="206">
        <f t="shared" si="2"/>
        <v>37.94</v>
      </c>
      <c r="H9" s="205">
        <f t="shared" si="2"/>
        <v>3.3</v>
      </c>
      <c r="I9" s="206">
        <f t="shared" si="2"/>
        <v>2.43</v>
      </c>
      <c r="J9" s="206">
        <f t="shared" si="2"/>
        <v>0.88</v>
      </c>
      <c r="K9" s="205">
        <f t="shared" si="2"/>
        <v>3.25</v>
      </c>
      <c r="L9" s="206">
        <f t="shared" si="2"/>
        <v>0.76</v>
      </c>
      <c r="M9" s="206">
        <f t="shared" si="2"/>
        <v>2.49</v>
      </c>
    </row>
    <row r="10" spans="1:13" ht="12.75">
      <c r="A10" s="74" t="s">
        <v>118</v>
      </c>
      <c r="B10" s="205">
        <f>B25</f>
        <v>12.9</v>
      </c>
      <c r="C10" s="206">
        <f aca="true" t="shared" si="3" ref="C10:M10">C25</f>
        <v>4.4</v>
      </c>
      <c r="D10" s="206">
        <f t="shared" si="3"/>
        <v>8.5</v>
      </c>
      <c r="E10" s="205">
        <f t="shared" si="3"/>
        <v>10.93</v>
      </c>
      <c r="F10" s="206">
        <f t="shared" si="3"/>
        <v>4.4</v>
      </c>
      <c r="G10" s="206">
        <f t="shared" si="3"/>
        <v>6.53</v>
      </c>
      <c r="H10" s="205">
        <f t="shared" si="3"/>
        <v>1.39</v>
      </c>
      <c r="I10" s="206">
        <f t="shared" si="3"/>
        <v>0</v>
      </c>
      <c r="J10" s="206">
        <f t="shared" si="3"/>
        <v>1.39</v>
      </c>
      <c r="K10" s="205">
        <f t="shared" si="3"/>
        <v>0.58</v>
      </c>
      <c r="L10" s="206">
        <f t="shared" si="3"/>
        <v>0</v>
      </c>
      <c r="M10" s="206">
        <f t="shared" si="3"/>
        <v>0.58</v>
      </c>
    </row>
    <row r="11" spans="1:13" ht="12.75">
      <c r="A11" s="74" t="s">
        <v>16</v>
      </c>
      <c r="B11" s="205">
        <f>B19+B26</f>
        <v>89.49000000000001</v>
      </c>
      <c r="C11" s="206">
        <f aca="true" t="shared" si="4" ref="C11:M11">C19+C26</f>
        <v>48.97</v>
      </c>
      <c r="D11" s="206">
        <f t="shared" si="4"/>
        <v>40.519999999999996</v>
      </c>
      <c r="E11" s="205">
        <f t="shared" si="4"/>
        <v>81.06</v>
      </c>
      <c r="F11" s="206">
        <f t="shared" si="4"/>
        <v>43.86</v>
      </c>
      <c r="G11" s="206">
        <f t="shared" si="4"/>
        <v>37.2</v>
      </c>
      <c r="H11" s="205">
        <f t="shared" si="4"/>
        <v>3.81</v>
      </c>
      <c r="I11" s="206">
        <f t="shared" si="4"/>
        <v>3.66</v>
      </c>
      <c r="J11" s="206">
        <f t="shared" si="4"/>
        <v>0.15</v>
      </c>
      <c r="K11" s="205">
        <f t="shared" si="4"/>
        <v>4.62</v>
      </c>
      <c r="L11" s="206">
        <f t="shared" si="4"/>
        <v>1.46</v>
      </c>
      <c r="M11" s="206">
        <f t="shared" si="4"/>
        <v>3.1599999999999997</v>
      </c>
    </row>
    <row r="12" spans="1:13" ht="12.75">
      <c r="A12" s="67" t="s">
        <v>9</v>
      </c>
      <c r="B12" s="205">
        <f>B20</f>
        <v>12.82</v>
      </c>
      <c r="C12" s="206">
        <f aca="true" t="shared" si="5" ref="C12:M12">C20</f>
        <v>7.11</v>
      </c>
      <c r="D12" s="206">
        <f t="shared" si="5"/>
        <v>5.71</v>
      </c>
      <c r="E12" s="205">
        <f t="shared" si="5"/>
        <v>12.14</v>
      </c>
      <c r="F12" s="206">
        <f t="shared" si="5"/>
        <v>6.43</v>
      </c>
      <c r="G12" s="206">
        <f t="shared" si="5"/>
        <v>5.71</v>
      </c>
      <c r="H12" s="205">
        <f t="shared" si="5"/>
        <v>0.68</v>
      </c>
      <c r="I12" s="206">
        <f t="shared" si="5"/>
        <v>0.68</v>
      </c>
      <c r="J12" s="206">
        <f t="shared" si="5"/>
        <v>0</v>
      </c>
      <c r="K12" s="205">
        <f t="shared" si="5"/>
        <v>0</v>
      </c>
      <c r="L12" s="206">
        <f t="shared" si="5"/>
        <v>0</v>
      </c>
      <c r="M12" s="206">
        <f t="shared" si="5"/>
        <v>0</v>
      </c>
    </row>
    <row r="13" spans="1:13" ht="12.75">
      <c r="A13" s="155" t="s">
        <v>191</v>
      </c>
      <c r="B13" s="205">
        <f aca="true" t="shared" si="6" ref="B13:M14">B21</f>
        <v>12.38</v>
      </c>
      <c r="C13" s="206">
        <f t="shared" si="6"/>
        <v>5.34</v>
      </c>
      <c r="D13" s="206">
        <f t="shared" si="6"/>
        <v>7.04</v>
      </c>
      <c r="E13" s="205">
        <f t="shared" si="6"/>
        <v>11.52</v>
      </c>
      <c r="F13" s="206">
        <f t="shared" si="6"/>
        <v>4.68</v>
      </c>
      <c r="G13" s="206">
        <f t="shared" si="6"/>
        <v>6.84</v>
      </c>
      <c r="H13" s="205">
        <f t="shared" si="6"/>
        <v>0.66</v>
      </c>
      <c r="I13" s="206">
        <f t="shared" si="6"/>
        <v>0.66</v>
      </c>
      <c r="J13" s="206">
        <f t="shared" si="6"/>
        <v>0</v>
      </c>
      <c r="K13" s="205">
        <f t="shared" si="6"/>
        <v>0.2</v>
      </c>
      <c r="L13" s="206">
        <f t="shared" si="6"/>
        <v>0</v>
      </c>
      <c r="M13" s="206">
        <f t="shared" si="6"/>
        <v>0.2</v>
      </c>
    </row>
    <row r="14" spans="1:13" ht="12.75">
      <c r="A14" s="72" t="s">
        <v>122</v>
      </c>
      <c r="B14" s="205">
        <f t="shared" si="6"/>
        <v>20.59</v>
      </c>
      <c r="C14" s="206">
        <f t="shared" si="6"/>
        <v>6.3</v>
      </c>
      <c r="D14" s="206">
        <f t="shared" si="6"/>
        <v>14.28</v>
      </c>
      <c r="E14" s="205">
        <f t="shared" si="6"/>
        <v>15.09</v>
      </c>
      <c r="F14" s="206">
        <f t="shared" si="6"/>
        <v>3.5</v>
      </c>
      <c r="G14" s="206">
        <f t="shared" si="6"/>
        <v>11.58</v>
      </c>
      <c r="H14" s="205">
        <f t="shared" si="6"/>
        <v>2</v>
      </c>
      <c r="I14" s="206">
        <f t="shared" si="6"/>
        <v>1</v>
      </c>
      <c r="J14" s="206">
        <f t="shared" si="6"/>
        <v>1</v>
      </c>
      <c r="K14" s="205">
        <f t="shared" si="6"/>
        <v>3.5</v>
      </c>
      <c r="L14" s="206">
        <f t="shared" si="6"/>
        <v>1.8</v>
      </c>
      <c r="M14" s="206">
        <f t="shared" si="6"/>
        <v>1.7</v>
      </c>
    </row>
    <row r="15" spans="1:13" ht="19.5" customHeight="1">
      <c r="A15" s="75" t="s">
        <v>23</v>
      </c>
      <c r="B15" s="205">
        <v>556.82</v>
      </c>
      <c r="C15" s="206">
        <v>194.61</v>
      </c>
      <c r="D15" s="206">
        <v>362.22</v>
      </c>
      <c r="E15" s="205">
        <v>521.04</v>
      </c>
      <c r="F15" s="206">
        <v>174.03</v>
      </c>
      <c r="G15" s="206">
        <v>347.02</v>
      </c>
      <c r="H15" s="205">
        <v>21.11</v>
      </c>
      <c r="I15" s="206">
        <v>16.08</v>
      </c>
      <c r="J15" s="206">
        <v>5.03</v>
      </c>
      <c r="K15" s="205">
        <v>14.67</v>
      </c>
      <c r="L15" s="206">
        <v>4.5</v>
      </c>
      <c r="M15" s="206">
        <v>10.17</v>
      </c>
    </row>
    <row r="16" spans="1:13" ht="26.25">
      <c r="A16" s="173" t="s">
        <v>174</v>
      </c>
      <c r="B16" s="207">
        <v>268.32</v>
      </c>
      <c r="C16" s="208">
        <v>54.46</v>
      </c>
      <c r="D16" s="208">
        <v>213.86</v>
      </c>
      <c r="E16" s="207">
        <v>257.85</v>
      </c>
      <c r="F16" s="208">
        <v>46.82</v>
      </c>
      <c r="G16" s="208">
        <v>211.03</v>
      </c>
      <c r="H16" s="207">
        <v>9.29</v>
      </c>
      <c r="I16" s="208">
        <v>7.64</v>
      </c>
      <c r="J16" s="208">
        <v>1.66</v>
      </c>
      <c r="K16" s="207">
        <v>1.17</v>
      </c>
      <c r="L16" s="208">
        <v>0</v>
      </c>
      <c r="M16" s="208">
        <v>1.17</v>
      </c>
    </row>
    <row r="17" spans="1:13" ht="12.75">
      <c r="A17" s="67" t="s">
        <v>7</v>
      </c>
      <c r="B17" s="205">
        <v>79.82</v>
      </c>
      <c r="C17" s="206">
        <v>38.16</v>
      </c>
      <c r="D17" s="206">
        <v>41.66</v>
      </c>
      <c r="E17" s="205">
        <v>75.22</v>
      </c>
      <c r="F17" s="206">
        <v>36.66</v>
      </c>
      <c r="G17" s="206">
        <v>38.56</v>
      </c>
      <c r="H17" s="205">
        <v>2.52</v>
      </c>
      <c r="I17" s="206">
        <v>1.02</v>
      </c>
      <c r="J17" s="206">
        <v>1.5</v>
      </c>
      <c r="K17" s="205">
        <v>2.08</v>
      </c>
      <c r="L17" s="206">
        <v>0.48</v>
      </c>
      <c r="M17" s="206">
        <v>1.6</v>
      </c>
    </row>
    <row r="18" spans="1:13" ht="12.75">
      <c r="A18" s="67" t="s">
        <v>8</v>
      </c>
      <c r="B18" s="205">
        <v>79.87</v>
      </c>
      <c r="C18" s="206">
        <v>38.56</v>
      </c>
      <c r="D18" s="206">
        <v>41.31</v>
      </c>
      <c r="E18" s="205">
        <v>73.31</v>
      </c>
      <c r="F18" s="206">
        <v>35.37</v>
      </c>
      <c r="G18" s="206">
        <v>37.94</v>
      </c>
      <c r="H18" s="205">
        <v>3.3</v>
      </c>
      <c r="I18" s="206">
        <v>2.43</v>
      </c>
      <c r="J18" s="206">
        <v>0.88</v>
      </c>
      <c r="K18" s="205">
        <v>3.25</v>
      </c>
      <c r="L18" s="206">
        <v>0.76</v>
      </c>
      <c r="M18" s="206">
        <v>2.49</v>
      </c>
    </row>
    <row r="19" spans="1:13" ht="12.75">
      <c r="A19" s="74" t="s">
        <v>121</v>
      </c>
      <c r="B19" s="205">
        <v>83.04</v>
      </c>
      <c r="C19" s="206">
        <v>44.68</v>
      </c>
      <c r="D19" s="206">
        <v>38.36</v>
      </c>
      <c r="E19" s="205">
        <v>75.92</v>
      </c>
      <c r="F19" s="206">
        <v>40.57</v>
      </c>
      <c r="G19" s="206">
        <v>35.35</v>
      </c>
      <c r="H19" s="205">
        <v>2.66</v>
      </c>
      <c r="I19" s="206">
        <v>2.66</v>
      </c>
      <c r="J19" s="206">
        <v>0</v>
      </c>
      <c r="K19" s="205">
        <v>4.47</v>
      </c>
      <c r="L19" s="206">
        <v>1.46</v>
      </c>
      <c r="M19" s="206">
        <v>3.01</v>
      </c>
    </row>
    <row r="20" spans="1:13" ht="12.75">
      <c r="A20" s="67" t="s">
        <v>9</v>
      </c>
      <c r="B20" s="205">
        <v>12.82</v>
      </c>
      <c r="C20" s="206">
        <v>7.11</v>
      </c>
      <c r="D20" s="206">
        <v>5.71</v>
      </c>
      <c r="E20" s="205">
        <v>12.14</v>
      </c>
      <c r="F20" s="206">
        <v>6.43</v>
      </c>
      <c r="G20" s="206">
        <v>5.71</v>
      </c>
      <c r="H20" s="205">
        <v>0.68</v>
      </c>
      <c r="I20" s="206">
        <v>0.68</v>
      </c>
      <c r="J20" s="206">
        <v>0</v>
      </c>
      <c r="K20" s="205">
        <v>0</v>
      </c>
      <c r="L20" s="206">
        <v>0</v>
      </c>
      <c r="M20" s="206">
        <v>0</v>
      </c>
    </row>
    <row r="21" spans="1:13" ht="12.75">
      <c r="A21" s="155" t="s">
        <v>191</v>
      </c>
      <c r="B21" s="205">
        <v>12.38</v>
      </c>
      <c r="C21" s="206">
        <v>5.34</v>
      </c>
      <c r="D21" s="206">
        <v>7.04</v>
      </c>
      <c r="E21" s="205">
        <v>11.52</v>
      </c>
      <c r="F21" s="206">
        <v>4.68</v>
      </c>
      <c r="G21" s="206">
        <v>6.84</v>
      </c>
      <c r="H21" s="205">
        <v>0.66</v>
      </c>
      <c r="I21" s="206">
        <v>0.66</v>
      </c>
      <c r="J21" s="206">
        <v>0</v>
      </c>
      <c r="K21" s="205">
        <v>0.2</v>
      </c>
      <c r="L21" s="206">
        <v>0</v>
      </c>
      <c r="M21" s="206">
        <v>0.2</v>
      </c>
    </row>
    <row r="22" spans="1:13" ht="12.75">
      <c r="A22" s="72" t="s">
        <v>122</v>
      </c>
      <c r="B22" s="205">
        <v>20.59</v>
      </c>
      <c r="C22" s="206">
        <v>6.3</v>
      </c>
      <c r="D22" s="206">
        <v>14.28</v>
      </c>
      <c r="E22" s="205">
        <v>15.09</v>
      </c>
      <c r="F22" s="206">
        <v>3.5</v>
      </c>
      <c r="G22" s="206">
        <v>11.58</v>
      </c>
      <c r="H22" s="205">
        <v>2</v>
      </c>
      <c r="I22" s="206">
        <v>1</v>
      </c>
      <c r="J22" s="206">
        <v>1</v>
      </c>
      <c r="K22" s="205">
        <v>3.5</v>
      </c>
      <c r="L22" s="206">
        <v>1.8</v>
      </c>
      <c r="M22" s="206">
        <v>1.7</v>
      </c>
    </row>
    <row r="23" spans="1:13" ht="19.5" customHeight="1">
      <c r="A23" s="75" t="s">
        <v>24</v>
      </c>
      <c r="B23" s="205">
        <v>30.37</v>
      </c>
      <c r="C23" s="206">
        <v>9.91</v>
      </c>
      <c r="D23" s="206">
        <v>20.46</v>
      </c>
      <c r="E23" s="205">
        <v>25.97</v>
      </c>
      <c r="F23" s="206">
        <v>8.91</v>
      </c>
      <c r="G23" s="206">
        <v>17.06</v>
      </c>
      <c r="H23" s="205">
        <v>3</v>
      </c>
      <c r="I23" s="206">
        <v>1</v>
      </c>
      <c r="J23" s="206">
        <v>2</v>
      </c>
      <c r="K23" s="205">
        <v>1.4</v>
      </c>
      <c r="L23" s="206">
        <v>0</v>
      </c>
      <c r="M23" s="206">
        <v>1.4</v>
      </c>
    </row>
    <row r="24" spans="1:13" ht="26.25">
      <c r="A24" s="173" t="s">
        <v>174</v>
      </c>
      <c r="B24" s="207">
        <v>11.02</v>
      </c>
      <c r="C24" s="208">
        <v>1.22</v>
      </c>
      <c r="D24" s="208">
        <v>9.8</v>
      </c>
      <c r="E24" s="207">
        <v>9.9</v>
      </c>
      <c r="F24" s="208">
        <v>1.22</v>
      </c>
      <c r="G24" s="208">
        <v>8.68</v>
      </c>
      <c r="H24" s="207">
        <v>0.45</v>
      </c>
      <c r="I24" s="208">
        <v>0</v>
      </c>
      <c r="J24" s="208">
        <v>0.45</v>
      </c>
      <c r="K24" s="207">
        <v>0.67</v>
      </c>
      <c r="L24" s="208">
        <v>0</v>
      </c>
      <c r="M24" s="208">
        <v>0.67</v>
      </c>
    </row>
    <row r="25" spans="1:13" ht="12.75">
      <c r="A25" s="67" t="s">
        <v>113</v>
      </c>
      <c r="B25" s="205">
        <v>12.9</v>
      </c>
      <c r="C25" s="206">
        <v>4.4</v>
      </c>
      <c r="D25" s="206">
        <v>8.5</v>
      </c>
      <c r="E25" s="205">
        <v>10.93</v>
      </c>
      <c r="F25" s="206">
        <v>4.4</v>
      </c>
      <c r="G25" s="206">
        <v>6.53</v>
      </c>
      <c r="H25" s="205">
        <v>1.39</v>
      </c>
      <c r="I25" s="206">
        <v>0</v>
      </c>
      <c r="J25" s="206">
        <v>1.39</v>
      </c>
      <c r="K25" s="205">
        <v>0.58</v>
      </c>
      <c r="L25" s="206">
        <v>0</v>
      </c>
      <c r="M25" s="206">
        <v>0.58</v>
      </c>
    </row>
    <row r="26" spans="1:13" ht="12.75">
      <c r="A26" s="67" t="s">
        <v>114</v>
      </c>
      <c r="B26" s="205">
        <v>6.45</v>
      </c>
      <c r="C26" s="206">
        <v>4.29</v>
      </c>
      <c r="D26" s="206">
        <v>2.16</v>
      </c>
      <c r="E26" s="205">
        <v>5.14</v>
      </c>
      <c r="F26" s="206">
        <v>3.29</v>
      </c>
      <c r="G26" s="206">
        <v>1.85</v>
      </c>
      <c r="H26" s="205">
        <v>1.15</v>
      </c>
      <c r="I26" s="206">
        <v>1</v>
      </c>
      <c r="J26" s="206">
        <v>0.15</v>
      </c>
      <c r="K26" s="205">
        <v>0.15</v>
      </c>
      <c r="L26" s="206">
        <v>0</v>
      </c>
      <c r="M26" s="206">
        <v>0.15</v>
      </c>
    </row>
    <row r="27" spans="1:13" ht="12.7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ht="12.75">
      <c r="A28" s="77" t="s">
        <v>127</v>
      </c>
      <c r="B28" s="72"/>
      <c r="C28" s="72"/>
      <c r="D28" s="72"/>
      <c r="E28" s="72"/>
      <c r="F28" s="72"/>
      <c r="G28" s="72"/>
      <c r="H28" s="78"/>
      <c r="I28" s="78"/>
      <c r="J28" s="78"/>
      <c r="K28" s="78"/>
      <c r="L28" s="78"/>
      <c r="M28" s="78"/>
    </row>
    <row r="29" spans="1:13" ht="12.75">
      <c r="A29" s="253" t="s">
        <v>100</v>
      </c>
      <c r="B29" s="253"/>
      <c r="C29" s="253"/>
      <c r="D29" s="253"/>
      <c r="E29" s="253"/>
      <c r="F29" s="253"/>
      <c r="G29" s="253"/>
      <c r="H29" s="265"/>
      <c r="I29" s="265"/>
      <c r="J29" s="265"/>
      <c r="K29" s="265"/>
      <c r="L29" s="265"/>
      <c r="M29" s="265"/>
    </row>
    <row r="30" spans="1:13" ht="33" customHeight="1">
      <c r="A30" s="252" t="s">
        <v>180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</row>
    <row r="31" spans="1:13" ht="12.75">
      <c r="A31" s="252" t="s">
        <v>192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</row>
  </sheetData>
  <sheetProtection/>
  <mergeCells count="10">
    <mergeCell ref="K3:M3"/>
    <mergeCell ref="A2:M2"/>
    <mergeCell ref="A31:M31"/>
    <mergeCell ref="A30:M30"/>
    <mergeCell ref="A29:M29"/>
    <mergeCell ref="A1:M1"/>
    <mergeCell ref="E4:G4"/>
    <mergeCell ref="H4:J4"/>
    <mergeCell ref="K4:M4"/>
    <mergeCell ref="B4:D4"/>
  </mergeCells>
  <printOptions/>
  <pageMargins left="0.25" right="0.25" top="0.75" bottom="0.75" header="0.3" footer="0.3"/>
  <pageSetup fitToHeight="0" fitToWidth="1" horizontalDpi="600" verticalDpi="600" orientation="portrait" paperSize="9" scale="7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62"/>
  <sheetViews>
    <sheetView zoomScalePageLayoutView="0" workbookViewId="0" topLeftCell="A1">
      <pane ySplit="5" topLeftCell="A39" activePane="bottomLeft" state="frozen"/>
      <selection pane="topLeft" activeCell="A6" sqref="A6"/>
      <selection pane="bottomLeft" activeCell="O2" sqref="O2"/>
    </sheetView>
  </sheetViews>
  <sheetFormatPr defaultColWidth="11.421875" defaultRowHeight="12.75"/>
  <cols>
    <col min="1" max="1" width="27.28125" style="0" customWidth="1"/>
    <col min="2" max="13" width="5.7109375" style="26" customWidth="1"/>
    <col min="14" max="14" width="0" style="0" hidden="1" customWidth="1"/>
    <col min="15" max="15" width="59.140625" style="0" customWidth="1"/>
    <col min="16" max="16" width="21.140625" style="0" customWidth="1"/>
  </cols>
  <sheetData>
    <row r="1" spans="1:13" ht="37.5" customHeight="1">
      <c r="A1" s="254" t="s">
        <v>193</v>
      </c>
      <c r="B1" s="254"/>
      <c r="C1" s="254"/>
      <c r="D1" s="254"/>
      <c r="E1" s="249"/>
      <c r="F1" s="249"/>
      <c r="G1" s="249"/>
      <c r="H1" s="249"/>
      <c r="I1" s="249"/>
      <c r="J1" s="249"/>
      <c r="K1" s="249"/>
      <c r="L1" s="249"/>
      <c r="M1" s="249"/>
    </row>
    <row r="2" spans="1:13" ht="12.75">
      <c r="A2" s="261" t="s">
        <v>184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</row>
    <row r="3" spans="2:13" ht="12.75">
      <c r="B3"/>
      <c r="C3"/>
      <c r="D3"/>
      <c r="E3"/>
      <c r="F3"/>
      <c r="G3"/>
      <c r="H3"/>
      <c r="I3"/>
      <c r="J3"/>
      <c r="K3"/>
      <c r="L3"/>
      <c r="M3" s="1" t="s">
        <v>112</v>
      </c>
    </row>
    <row r="4" spans="2:13" ht="29.25" customHeight="1">
      <c r="B4" s="270" t="s">
        <v>53</v>
      </c>
      <c r="C4" s="270"/>
      <c r="D4" s="270"/>
      <c r="E4" s="269" t="s">
        <v>51</v>
      </c>
      <c r="F4" s="269"/>
      <c r="G4" s="269"/>
      <c r="H4" s="269" t="s">
        <v>50</v>
      </c>
      <c r="I4" s="269"/>
      <c r="J4" s="269"/>
      <c r="K4" s="269" t="s">
        <v>52</v>
      </c>
      <c r="L4" s="269"/>
      <c r="M4" s="269"/>
    </row>
    <row r="5" spans="2:17" ht="12.75">
      <c r="B5" s="2" t="s">
        <v>13</v>
      </c>
      <c r="C5" s="3" t="s">
        <v>14</v>
      </c>
      <c r="D5" s="3" t="s">
        <v>15</v>
      </c>
      <c r="E5" s="2" t="s">
        <v>13</v>
      </c>
      <c r="F5" s="3" t="s">
        <v>14</v>
      </c>
      <c r="G5" s="3" t="s">
        <v>15</v>
      </c>
      <c r="H5" s="2" t="s">
        <v>13</v>
      </c>
      <c r="I5" s="3" t="s">
        <v>14</v>
      </c>
      <c r="J5" s="3" t="s">
        <v>15</v>
      </c>
      <c r="K5" s="2" t="s">
        <v>13</v>
      </c>
      <c r="L5" s="3" t="s">
        <v>14</v>
      </c>
      <c r="M5" s="3" t="s">
        <v>15</v>
      </c>
      <c r="Q5" s="28"/>
    </row>
    <row r="6" spans="1:17" ht="13.5" thickBot="1">
      <c r="A6" s="211" t="s">
        <v>54</v>
      </c>
      <c r="B6" s="209">
        <v>587.19</v>
      </c>
      <c r="C6" s="210">
        <v>204.52</v>
      </c>
      <c r="D6" s="210">
        <v>382.68</v>
      </c>
      <c r="E6" s="209">
        <v>547.01</v>
      </c>
      <c r="F6" s="210">
        <v>182.94</v>
      </c>
      <c r="G6" s="210">
        <v>364.08</v>
      </c>
      <c r="H6" s="209">
        <v>24.11</v>
      </c>
      <c r="I6" s="210">
        <v>17.08</v>
      </c>
      <c r="J6" s="210">
        <v>7.03</v>
      </c>
      <c r="K6" s="209">
        <v>16.07</v>
      </c>
      <c r="L6" s="210">
        <v>4.5</v>
      </c>
      <c r="M6" s="210">
        <v>11.57</v>
      </c>
      <c r="Q6" s="28"/>
    </row>
    <row r="7" spans="1:13" ht="12.75">
      <c r="A7" t="s">
        <v>168</v>
      </c>
      <c r="B7" s="205">
        <v>279.34</v>
      </c>
      <c r="C7" s="206">
        <v>55.68</v>
      </c>
      <c r="D7" s="206">
        <v>223.66000000000003</v>
      </c>
      <c r="E7" s="205">
        <v>267.75</v>
      </c>
      <c r="F7" s="206">
        <v>48.04</v>
      </c>
      <c r="G7" s="206">
        <v>219.71</v>
      </c>
      <c r="H7" s="205">
        <v>9.739999999999998</v>
      </c>
      <c r="I7" s="206">
        <v>7.64</v>
      </c>
      <c r="J7" s="206">
        <v>2.11</v>
      </c>
      <c r="K7" s="205">
        <v>1.8399999999999999</v>
      </c>
      <c r="L7" s="206">
        <v>0</v>
      </c>
      <c r="M7" s="206">
        <v>1.8399999999999999</v>
      </c>
    </row>
    <row r="8" spans="1:13" ht="12.75">
      <c r="A8" s="5" t="s">
        <v>7</v>
      </c>
      <c r="B8" s="205">
        <v>79.82</v>
      </c>
      <c r="C8" s="206">
        <v>38.16</v>
      </c>
      <c r="D8" s="206">
        <v>41.66</v>
      </c>
      <c r="E8" s="205">
        <v>75.22</v>
      </c>
      <c r="F8" s="206">
        <v>36.66</v>
      </c>
      <c r="G8" s="206">
        <v>38.56</v>
      </c>
      <c r="H8" s="205">
        <v>2.52</v>
      </c>
      <c r="I8" s="206">
        <v>1.02</v>
      </c>
      <c r="J8" s="206">
        <v>1.5</v>
      </c>
      <c r="K8" s="205">
        <v>2.08</v>
      </c>
      <c r="L8" s="206">
        <v>0.48</v>
      </c>
      <c r="M8" s="206">
        <v>1.6</v>
      </c>
    </row>
    <row r="9" spans="1:13" ht="12.75">
      <c r="A9" s="5" t="s">
        <v>8</v>
      </c>
      <c r="B9" s="205">
        <v>79.87</v>
      </c>
      <c r="C9" s="206">
        <v>38.56</v>
      </c>
      <c r="D9" s="206">
        <v>41.31</v>
      </c>
      <c r="E9" s="205">
        <v>73.31</v>
      </c>
      <c r="F9" s="206">
        <v>35.37</v>
      </c>
      <c r="G9" s="206">
        <v>37.94</v>
      </c>
      <c r="H9" s="205">
        <v>3.3</v>
      </c>
      <c r="I9" s="206">
        <v>2.43</v>
      </c>
      <c r="J9" s="206">
        <v>0.88</v>
      </c>
      <c r="K9" s="205">
        <v>3.25</v>
      </c>
      <c r="L9" s="206">
        <v>0.76</v>
      </c>
      <c r="M9" s="206">
        <v>2.49</v>
      </c>
    </row>
    <row r="10" spans="1:13" ht="12.75">
      <c r="A10" s="9" t="s">
        <v>118</v>
      </c>
      <c r="B10" s="205">
        <v>12.9</v>
      </c>
      <c r="C10" s="206">
        <v>4.4</v>
      </c>
      <c r="D10" s="206">
        <v>8.5</v>
      </c>
      <c r="E10" s="205">
        <v>10.93</v>
      </c>
      <c r="F10" s="206">
        <v>4.4</v>
      </c>
      <c r="G10" s="206">
        <v>6.53</v>
      </c>
      <c r="H10" s="205">
        <v>1.39</v>
      </c>
      <c r="I10" s="206">
        <v>0</v>
      </c>
      <c r="J10" s="206">
        <v>1.39</v>
      </c>
      <c r="K10" s="205">
        <v>0.58</v>
      </c>
      <c r="L10" s="206">
        <v>0</v>
      </c>
      <c r="M10" s="206">
        <v>0.58</v>
      </c>
    </row>
    <row r="11" spans="1:13" ht="12.75">
      <c r="A11" s="9" t="s">
        <v>16</v>
      </c>
      <c r="B11" s="205">
        <v>89.49000000000001</v>
      </c>
      <c r="C11" s="206">
        <v>48.97</v>
      </c>
      <c r="D11" s="206">
        <v>40.519999999999996</v>
      </c>
      <c r="E11" s="205">
        <v>81.06</v>
      </c>
      <c r="F11" s="206">
        <v>43.86</v>
      </c>
      <c r="G11" s="206">
        <v>37.2</v>
      </c>
      <c r="H11" s="205">
        <v>3.81</v>
      </c>
      <c r="I11" s="206">
        <v>3.66</v>
      </c>
      <c r="J11" s="206">
        <v>0.15</v>
      </c>
      <c r="K11" s="205">
        <v>4.62</v>
      </c>
      <c r="L11" s="206">
        <v>1.46</v>
      </c>
      <c r="M11" s="206">
        <v>3.1599999999999997</v>
      </c>
    </row>
    <row r="12" spans="1:13" ht="12.75">
      <c r="A12" s="5" t="s">
        <v>9</v>
      </c>
      <c r="B12" s="205">
        <v>12.82</v>
      </c>
      <c r="C12" s="206">
        <v>7.11</v>
      </c>
      <c r="D12" s="206">
        <v>5.71</v>
      </c>
      <c r="E12" s="205">
        <v>12.14</v>
      </c>
      <c r="F12" s="206">
        <v>6.43</v>
      </c>
      <c r="G12" s="206">
        <v>5.71</v>
      </c>
      <c r="H12" s="205">
        <v>0.68</v>
      </c>
      <c r="I12" s="206">
        <v>0.68</v>
      </c>
      <c r="J12" s="206">
        <v>0</v>
      </c>
      <c r="K12" s="205">
        <v>0</v>
      </c>
      <c r="L12" s="206">
        <v>0</v>
      </c>
      <c r="M12" s="206">
        <v>0</v>
      </c>
    </row>
    <row r="13" spans="1:13" ht="12.75">
      <c r="A13" s="155" t="s">
        <v>191</v>
      </c>
      <c r="B13" s="205">
        <v>12.38</v>
      </c>
      <c r="C13" s="206">
        <v>5.34</v>
      </c>
      <c r="D13" s="206">
        <v>7.04</v>
      </c>
      <c r="E13" s="205">
        <v>11.52</v>
      </c>
      <c r="F13" s="206">
        <v>4.68</v>
      </c>
      <c r="G13" s="206">
        <v>6.84</v>
      </c>
      <c r="H13" s="205">
        <v>0.66</v>
      </c>
      <c r="I13" s="206">
        <v>0.66</v>
      </c>
      <c r="J13" s="206">
        <v>0</v>
      </c>
      <c r="K13" s="205">
        <v>0.2</v>
      </c>
      <c r="L13" s="206">
        <v>0</v>
      </c>
      <c r="M13" s="206">
        <v>0.2</v>
      </c>
    </row>
    <row r="14" spans="1:13" ht="12.75">
      <c r="A14" t="s">
        <v>122</v>
      </c>
      <c r="B14" s="205">
        <v>20.59</v>
      </c>
      <c r="C14" s="206">
        <v>6.3</v>
      </c>
      <c r="D14" s="206">
        <v>14.28</v>
      </c>
      <c r="E14" s="205">
        <v>15.09</v>
      </c>
      <c r="F14" s="206">
        <v>3.5</v>
      </c>
      <c r="G14" s="206">
        <v>11.58</v>
      </c>
      <c r="H14" s="205">
        <v>2</v>
      </c>
      <c r="I14" s="206">
        <v>1</v>
      </c>
      <c r="J14" s="206">
        <v>1</v>
      </c>
      <c r="K14" s="205">
        <v>3.5</v>
      </c>
      <c r="L14" s="206">
        <v>1.8</v>
      </c>
      <c r="M14" s="206">
        <v>1.7</v>
      </c>
    </row>
    <row r="15" spans="2:13" ht="12.75">
      <c r="B15" s="205"/>
      <c r="C15" s="206"/>
      <c r="D15" s="206"/>
      <c r="E15" s="205"/>
      <c r="F15" s="206"/>
      <c r="G15" s="206"/>
      <c r="H15" s="205"/>
      <c r="I15" s="206"/>
      <c r="J15" s="206"/>
      <c r="K15" s="205"/>
      <c r="L15" s="206"/>
      <c r="M15" s="206"/>
    </row>
    <row r="16" spans="1:13" ht="13.5" thickBot="1">
      <c r="A16" s="167" t="s">
        <v>23</v>
      </c>
      <c r="B16" s="209">
        <v>556.82</v>
      </c>
      <c r="C16" s="210">
        <v>194.61</v>
      </c>
      <c r="D16" s="210">
        <v>362.22</v>
      </c>
      <c r="E16" s="209">
        <v>521.04</v>
      </c>
      <c r="F16" s="210">
        <v>174.03</v>
      </c>
      <c r="G16" s="210">
        <v>347.02</v>
      </c>
      <c r="H16" s="209">
        <v>21.11</v>
      </c>
      <c r="I16" s="210">
        <v>16.08</v>
      </c>
      <c r="J16" s="210">
        <v>5.03</v>
      </c>
      <c r="K16" s="209">
        <v>14.67</v>
      </c>
      <c r="L16" s="210">
        <v>4.5</v>
      </c>
      <c r="M16" s="210">
        <v>10.17</v>
      </c>
    </row>
    <row r="17" spans="1:13" ht="6" customHeight="1">
      <c r="A17" s="8"/>
      <c r="B17" s="205"/>
      <c r="C17" s="206"/>
      <c r="D17" s="206"/>
      <c r="E17" s="205"/>
      <c r="F17" s="206"/>
      <c r="G17" s="206"/>
      <c r="H17" s="205"/>
      <c r="I17" s="206"/>
      <c r="J17" s="206"/>
      <c r="K17" s="205"/>
      <c r="L17" s="206"/>
      <c r="M17" s="206"/>
    </row>
    <row r="18" spans="1:13" ht="12.75">
      <c r="A18" t="s">
        <v>168</v>
      </c>
      <c r="B18" s="205">
        <v>268.32</v>
      </c>
      <c r="C18" s="206">
        <v>54.46</v>
      </c>
      <c r="D18" s="206">
        <v>213.86</v>
      </c>
      <c r="E18" s="205">
        <v>257.85</v>
      </c>
      <c r="F18" s="206">
        <v>46.82</v>
      </c>
      <c r="G18" s="206">
        <v>211.03</v>
      </c>
      <c r="H18" s="205">
        <v>9.29</v>
      </c>
      <c r="I18" s="206">
        <v>7.64</v>
      </c>
      <c r="J18" s="206">
        <v>1.66</v>
      </c>
      <c r="K18" s="205">
        <v>1.17</v>
      </c>
      <c r="L18" s="206">
        <v>0</v>
      </c>
      <c r="M18" s="206">
        <v>1.17</v>
      </c>
    </row>
    <row r="19" spans="1:13" ht="12.75">
      <c r="A19" s="7" t="s">
        <v>27</v>
      </c>
      <c r="B19" s="207">
        <v>34.34</v>
      </c>
      <c r="C19" s="208">
        <v>6.86</v>
      </c>
      <c r="D19" s="208">
        <v>27.49</v>
      </c>
      <c r="E19" s="207">
        <v>33.29</v>
      </c>
      <c r="F19" s="208">
        <v>5.8</v>
      </c>
      <c r="G19" s="208">
        <v>27.49</v>
      </c>
      <c r="H19" s="207">
        <v>1.05</v>
      </c>
      <c r="I19" s="208">
        <v>1.05</v>
      </c>
      <c r="J19" s="208">
        <v>0</v>
      </c>
      <c r="K19" s="207">
        <v>0</v>
      </c>
      <c r="L19" s="208">
        <v>0</v>
      </c>
      <c r="M19" s="208">
        <v>0</v>
      </c>
    </row>
    <row r="20" spans="1:13" ht="12.75">
      <c r="A20" s="9" t="s">
        <v>26</v>
      </c>
      <c r="B20" s="205">
        <v>32.16</v>
      </c>
      <c r="C20" s="206">
        <v>9.1</v>
      </c>
      <c r="D20" s="206">
        <v>23.06</v>
      </c>
      <c r="E20" s="205">
        <v>30.62</v>
      </c>
      <c r="F20" s="206">
        <v>7.91</v>
      </c>
      <c r="G20" s="206">
        <v>22.71</v>
      </c>
      <c r="H20" s="205">
        <v>1.19</v>
      </c>
      <c r="I20" s="206">
        <v>1.19</v>
      </c>
      <c r="J20" s="206">
        <v>0</v>
      </c>
      <c r="K20" s="205">
        <v>0.35</v>
      </c>
      <c r="L20" s="206">
        <v>0</v>
      </c>
      <c r="M20" s="206">
        <v>0.35</v>
      </c>
    </row>
    <row r="21" spans="1:13" ht="12.75">
      <c r="A21" s="9" t="s">
        <v>46</v>
      </c>
      <c r="B21" s="205">
        <v>15.25</v>
      </c>
      <c r="C21" s="206">
        <v>2.01</v>
      </c>
      <c r="D21" s="206">
        <v>13.24</v>
      </c>
      <c r="E21" s="205">
        <v>15</v>
      </c>
      <c r="F21" s="206">
        <v>2.01</v>
      </c>
      <c r="G21" s="206">
        <v>12.99</v>
      </c>
      <c r="H21" s="205">
        <v>0.25</v>
      </c>
      <c r="I21" s="206">
        <v>0</v>
      </c>
      <c r="J21" s="206">
        <v>0.25</v>
      </c>
      <c r="K21" s="205">
        <v>0</v>
      </c>
      <c r="L21" s="206">
        <v>0</v>
      </c>
      <c r="M21" s="206">
        <v>0</v>
      </c>
    </row>
    <row r="22" spans="1:13" ht="12.75">
      <c r="A22" s="9" t="s">
        <v>25</v>
      </c>
      <c r="B22" s="205">
        <v>31.73</v>
      </c>
      <c r="C22" s="206">
        <v>5.81</v>
      </c>
      <c r="D22" s="206">
        <v>25.92</v>
      </c>
      <c r="E22" s="205">
        <v>30.12</v>
      </c>
      <c r="F22" s="206">
        <v>4.81</v>
      </c>
      <c r="G22" s="206">
        <v>25.31</v>
      </c>
      <c r="H22" s="205">
        <v>1.19</v>
      </c>
      <c r="I22" s="206">
        <v>1</v>
      </c>
      <c r="J22" s="206">
        <v>0.19</v>
      </c>
      <c r="K22" s="205">
        <v>0.42</v>
      </c>
      <c r="L22" s="206">
        <v>0</v>
      </c>
      <c r="M22" s="206">
        <v>0.42</v>
      </c>
    </row>
    <row r="23" spans="1:13" ht="12.75">
      <c r="A23" s="9" t="s">
        <v>28</v>
      </c>
      <c r="B23" s="205">
        <v>40.8</v>
      </c>
      <c r="C23" s="206">
        <v>9.65</v>
      </c>
      <c r="D23" s="206">
        <v>31.16</v>
      </c>
      <c r="E23" s="205">
        <v>39.55</v>
      </c>
      <c r="F23" s="206">
        <v>8.39</v>
      </c>
      <c r="G23" s="206">
        <v>31.16</v>
      </c>
      <c r="H23" s="205">
        <v>1.26</v>
      </c>
      <c r="I23" s="206">
        <v>1.26</v>
      </c>
      <c r="J23" s="206">
        <v>0</v>
      </c>
      <c r="K23" s="205">
        <v>0</v>
      </c>
      <c r="L23" s="206">
        <v>0</v>
      </c>
      <c r="M23" s="206">
        <v>0</v>
      </c>
    </row>
    <row r="24" spans="1:13" ht="12.75">
      <c r="A24" s="9" t="s">
        <v>44</v>
      </c>
      <c r="B24" s="205">
        <v>5.34</v>
      </c>
      <c r="C24" s="206">
        <v>0.98</v>
      </c>
      <c r="D24" s="206">
        <v>4.36</v>
      </c>
      <c r="E24" s="205">
        <v>4.98</v>
      </c>
      <c r="F24" s="206">
        <v>0.98</v>
      </c>
      <c r="G24" s="206">
        <v>4</v>
      </c>
      <c r="H24" s="205">
        <v>0.36</v>
      </c>
      <c r="I24" s="206">
        <v>0</v>
      </c>
      <c r="J24" s="206">
        <v>0.36</v>
      </c>
      <c r="K24" s="205">
        <v>0</v>
      </c>
      <c r="L24" s="206">
        <v>0</v>
      </c>
      <c r="M24" s="206">
        <v>0</v>
      </c>
    </row>
    <row r="25" spans="1:13" ht="12.75">
      <c r="A25" s="9" t="s">
        <v>40</v>
      </c>
      <c r="B25" s="205">
        <v>25.45</v>
      </c>
      <c r="C25" s="206">
        <v>4.88</v>
      </c>
      <c r="D25" s="206">
        <v>20.57</v>
      </c>
      <c r="E25" s="205">
        <v>23.81</v>
      </c>
      <c r="F25" s="206">
        <v>3.88</v>
      </c>
      <c r="G25" s="206">
        <v>19.93</v>
      </c>
      <c r="H25" s="205">
        <v>1.23</v>
      </c>
      <c r="I25" s="206">
        <v>1</v>
      </c>
      <c r="J25" s="206">
        <v>0.23</v>
      </c>
      <c r="K25" s="205">
        <v>0.4</v>
      </c>
      <c r="L25" s="206">
        <v>0</v>
      </c>
      <c r="M25" s="206">
        <v>0.4</v>
      </c>
    </row>
    <row r="26" spans="1:13" ht="12.75">
      <c r="A26" s="9" t="s">
        <v>43</v>
      </c>
      <c r="B26" s="205">
        <v>7.97</v>
      </c>
      <c r="C26" s="206">
        <v>1</v>
      </c>
      <c r="D26" s="206">
        <v>6.97</v>
      </c>
      <c r="E26" s="205">
        <v>7.97</v>
      </c>
      <c r="F26" s="206">
        <v>1</v>
      </c>
      <c r="G26" s="206">
        <v>6.97</v>
      </c>
      <c r="H26" s="205">
        <v>0</v>
      </c>
      <c r="I26" s="206">
        <v>0</v>
      </c>
      <c r="J26" s="206">
        <v>0</v>
      </c>
      <c r="K26" s="205">
        <v>0</v>
      </c>
      <c r="L26" s="206">
        <v>0</v>
      </c>
      <c r="M26" s="206">
        <v>0</v>
      </c>
    </row>
    <row r="27" spans="1:13" ht="12.75">
      <c r="A27" s="9" t="s">
        <v>42</v>
      </c>
      <c r="B27" s="205">
        <v>23.89</v>
      </c>
      <c r="C27" s="206">
        <v>5.83</v>
      </c>
      <c r="D27" s="206">
        <v>18.06</v>
      </c>
      <c r="E27" s="205">
        <v>22.78</v>
      </c>
      <c r="F27" s="206">
        <v>4.72</v>
      </c>
      <c r="G27" s="206">
        <v>18.06</v>
      </c>
      <c r="H27" s="205">
        <v>1.1</v>
      </c>
      <c r="I27" s="206">
        <v>1.1</v>
      </c>
      <c r="J27" s="206">
        <v>0</v>
      </c>
      <c r="K27" s="205">
        <v>0</v>
      </c>
      <c r="L27" s="206">
        <v>0</v>
      </c>
      <c r="M27" s="206">
        <v>0</v>
      </c>
    </row>
    <row r="28" spans="1:13" ht="12.75">
      <c r="A28" s="9" t="s">
        <v>47</v>
      </c>
      <c r="B28" s="205">
        <v>7.21</v>
      </c>
      <c r="C28" s="206">
        <v>0.62</v>
      </c>
      <c r="D28" s="206">
        <v>6.59</v>
      </c>
      <c r="E28" s="205">
        <v>7.21</v>
      </c>
      <c r="F28" s="206">
        <v>0.62</v>
      </c>
      <c r="G28" s="206">
        <v>6.59</v>
      </c>
      <c r="H28" s="205">
        <v>0</v>
      </c>
      <c r="I28" s="206">
        <v>0</v>
      </c>
      <c r="J28" s="206">
        <v>0</v>
      </c>
      <c r="K28" s="205">
        <v>0</v>
      </c>
      <c r="L28" s="206">
        <v>0</v>
      </c>
      <c r="M28" s="206">
        <v>0</v>
      </c>
    </row>
    <row r="29" spans="1:13" ht="12.75">
      <c r="A29" s="9" t="s">
        <v>41</v>
      </c>
      <c r="B29" s="205">
        <v>13.77</v>
      </c>
      <c r="C29" s="206">
        <v>1.9</v>
      </c>
      <c r="D29" s="206">
        <v>11.87</v>
      </c>
      <c r="E29" s="205">
        <v>13.23</v>
      </c>
      <c r="F29" s="206">
        <v>1.36</v>
      </c>
      <c r="G29" s="206">
        <v>11.87</v>
      </c>
      <c r="H29" s="205">
        <v>0.53</v>
      </c>
      <c r="I29" s="206">
        <v>0.53</v>
      </c>
      <c r="J29" s="206">
        <v>0</v>
      </c>
      <c r="K29" s="205">
        <v>0</v>
      </c>
      <c r="L29" s="206">
        <v>0</v>
      </c>
      <c r="M29" s="206">
        <v>0</v>
      </c>
    </row>
    <row r="30" spans="1:13" ht="12.75">
      <c r="A30" s="9" t="s">
        <v>48</v>
      </c>
      <c r="B30" s="205">
        <v>10.31</v>
      </c>
      <c r="C30" s="206">
        <v>3.86</v>
      </c>
      <c r="D30" s="206">
        <v>6.45</v>
      </c>
      <c r="E30" s="205">
        <v>9.81</v>
      </c>
      <c r="F30" s="206">
        <v>3.36</v>
      </c>
      <c r="G30" s="206">
        <v>6.45</v>
      </c>
      <c r="H30" s="205">
        <v>0.5</v>
      </c>
      <c r="I30" s="206">
        <v>0.5</v>
      </c>
      <c r="J30" s="206">
        <v>0</v>
      </c>
      <c r="K30" s="205">
        <v>0</v>
      </c>
      <c r="L30" s="206">
        <v>0</v>
      </c>
      <c r="M30" s="206">
        <v>0</v>
      </c>
    </row>
    <row r="31" spans="1:13" ht="12.75">
      <c r="A31" s="9" t="s">
        <v>45</v>
      </c>
      <c r="B31" s="205">
        <v>20.09</v>
      </c>
      <c r="C31" s="206">
        <v>1.97</v>
      </c>
      <c r="D31" s="206">
        <v>18.12</v>
      </c>
      <c r="E31" s="205">
        <v>19.47</v>
      </c>
      <c r="F31" s="206">
        <v>1.97</v>
      </c>
      <c r="G31" s="206">
        <v>17.5</v>
      </c>
      <c r="H31" s="205">
        <v>0.62</v>
      </c>
      <c r="I31" s="206">
        <v>0</v>
      </c>
      <c r="J31" s="206">
        <v>0.62</v>
      </c>
      <c r="K31" s="205">
        <v>0</v>
      </c>
      <c r="L31" s="206">
        <v>0</v>
      </c>
      <c r="M31" s="206">
        <v>0</v>
      </c>
    </row>
    <row r="32" spans="1:13" ht="6" customHeight="1">
      <c r="A32" s="8"/>
      <c r="B32" s="205"/>
      <c r="C32" s="206"/>
      <c r="D32" s="206"/>
      <c r="E32" s="205"/>
      <c r="F32" s="206"/>
      <c r="G32" s="206"/>
      <c r="H32" s="205"/>
      <c r="I32" s="206"/>
      <c r="J32" s="206"/>
      <c r="K32" s="205"/>
      <c r="L32" s="206"/>
      <c r="M32" s="206"/>
    </row>
    <row r="33" spans="1:13" ht="12.75">
      <c r="A33" s="5" t="s">
        <v>7</v>
      </c>
      <c r="B33" s="205">
        <v>79.82</v>
      </c>
      <c r="C33" s="206">
        <v>38.16</v>
      </c>
      <c r="D33" s="206">
        <v>41.66</v>
      </c>
      <c r="E33" s="205">
        <v>75.22</v>
      </c>
      <c r="F33" s="206">
        <v>36.66</v>
      </c>
      <c r="G33" s="206">
        <v>38.56</v>
      </c>
      <c r="H33" s="205">
        <v>2.52</v>
      </c>
      <c r="I33" s="206">
        <v>1.02</v>
      </c>
      <c r="J33" s="206">
        <v>1.5</v>
      </c>
      <c r="K33" s="205">
        <v>2.08</v>
      </c>
      <c r="L33" s="206">
        <v>0.48</v>
      </c>
      <c r="M33" s="206">
        <v>1.6</v>
      </c>
    </row>
    <row r="34" spans="1:13" ht="12.75">
      <c r="A34" s="6" t="s">
        <v>26</v>
      </c>
      <c r="B34" s="207">
        <v>29.26</v>
      </c>
      <c r="C34" s="208">
        <v>13.13</v>
      </c>
      <c r="D34" s="208">
        <v>16.12</v>
      </c>
      <c r="E34" s="207">
        <v>27.6</v>
      </c>
      <c r="F34" s="208">
        <v>12.29</v>
      </c>
      <c r="G34" s="208">
        <v>15.32</v>
      </c>
      <c r="H34" s="207">
        <v>0.86</v>
      </c>
      <c r="I34" s="208">
        <v>0.66</v>
      </c>
      <c r="J34" s="208">
        <v>0.2</v>
      </c>
      <c r="K34" s="207">
        <v>0.8</v>
      </c>
      <c r="L34" s="208">
        <v>0.19</v>
      </c>
      <c r="M34" s="208">
        <v>0.61</v>
      </c>
    </row>
    <row r="35" spans="1:13" ht="12.75">
      <c r="A35" s="8" t="s">
        <v>25</v>
      </c>
      <c r="B35" s="205">
        <v>19.99</v>
      </c>
      <c r="C35" s="206">
        <v>7.19</v>
      </c>
      <c r="D35" s="206">
        <v>12.8</v>
      </c>
      <c r="E35" s="205">
        <v>18.71</v>
      </c>
      <c r="F35" s="206">
        <v>6.87</v>
      </c>
      <c r="G35" s="206">
        <v>11.84</v>
      </c>
      <c r="H35" s="205">
        <v>0.75</v>
      </c>
      <c r="I35" s="206">
        <v>0.2</v>
      </c>
      <c r="J35" s="206">
        <v>0.55</v>
      </c>
      <c r="K35" s="205">
        <v>0.53</v>
      </c>
      <c r="L35" s="206">
        <v>0.12</v>
      </c>
      <c r="M35" s="206">
        <v>0.4</v>
      </c>
    </row>
    <row r="36" spans="1:13" ht="12.75">
      <c r="A36" s="8" t="s">
        <v>40</v>
      </c>
      <c r="B36" s="205">
        <v>30.58</v>
      </c>
      <c r="C36" s="206">
        <v>17.84</v>
      </c>
      <c r="D36" s="206">
        <v>12.74</v>
      </c>
      <c r="E36" s="205">
        <v>28.91</v>
      </c>
      <c r="F36" s="206">
        <v>17.5</v>
      </c>
      <c r="G36" s="206">
        <v>11.41</v>
      </c>
      <c r="H36" s="205">
        <v>0.91</v>
      </c>
      <c r="I36" s="206">
        <v>0.16</v>
      </c>
      <c r="J36" s="206">
        <v>0.75</v>
      </c>
      <c r="K36" s="205">
        <v>0.76</v>
      </c>
      <c r="L36" s="206">
        <v>0.18</v>
      </c>
      <c r="M36" s="206">
        <v>0.58</v>
      </c>
    </row>
    <row r="37" spans="1:13" ht="6" customHeight="1">
      <c r="A37" s="8"/>
      <c r="B37" s="205"/>
      <c r="C37" s="206"/>
      <c r="D37" s="206"/>
      <c r="E37" s="205"/>
      <c r="F37" s="206"/>
      <c r="G37" s="206"/>
      <c r="H37" s="205"/>
      <c r="I37" s="206"/>
      <c r="J37" s="206"/>
      <c r="K37" s="205"/>
      <c r="L37" s="206"/>
      <c r="M37" s="206"/>
    </row>
    <row r="38" spans="1:13" ht="12.75">
      <c r="A38" s="5" t="s">
        <v>8</v>
      </c>
      <c r="B38" s="205">
        <v>79.87</v>
      </c>
      <c r="C38" s="206">
        <v>38.56</v>
      </c>
      <c r="D38" s="206">
        <v>41.31</v>
      </c>
      <c r="E38" s="205">
        <v>73.31</v>
      </c>
      <c r="F38" s="206">
        <v>35.37</v>
      </c>
      <c r="G38" s="206">
        <v>37.94</v>
      </c>
      <c r="H38" s="205">
        <v>3.3</v>
      </c>
      <c r="I38" s="206">
        <v>2.43</v>
      </c>
      <c r="J38" s="206">
        <v>0.88</v>
      </c>
      <c r="K38" s="205">
        <v>3.25</v>
      </c>
      <c r="L38" s="206">
        <v>0.76</v>
      </c>
      <c r="M38" s="206">
        <v>2.49</v>
      </c>
    </row>
    <row r="39" spans="1:13" ht="12.75">
      <c r="A39" s="6" t="s">
        <v>27</v>
      </c>
      <c r="B39" s="207">
        <v>12.52</v>
      </c>
      <c r="C39" s="208">
        <v>7.18</v>
      </c>
      <c r="D39" s="208">
        <v>5.34</v>
      </c>
      <c r="E39" s="207">
        <v>11.49</v>
      </c>
      <c r="F39" s="208">
        <v>6.5</v>
      </c>
      <c r="G39" s="208">
        <v>4.99</v>
      </c>
      <c r="H39" s="207">
        <v>0.57</v>
      </c>
      <c r="I39" s="208">
        <v>0.57</v>
      </c>
      <c r="J39" s="208">
        <v>0</v>
      </c>
      <c r="K39" s="207">
        <v>0.46</v>
      </c>
      <c r="L39" s="208">
        <v>0.11</v>
      </c>
      <c r="M39" s="208">
        <v>0.35</v>
      </c>
    </row>
    <row r="40" spans="1:13" ht="12.75">
      <c r="A40" s="8" t="s">
        <v>26</v>
      </c>
      <c r="B40" s="205">
        <v>15.24</v>
      </c>
      <c r="C40" s="206">
        <v>5.82</v>
      </c>
      <c r="D40" s="206">
        <v>9.42</v>
      </c>
      <c r="E40" s="205">
        <v>14.02</v>
      </c>
      <c r="F40" s="206">
        <v>5.05</v>
      </c>
      <c r="G40" s="206">
        <v>8.96</v>
      </c>
      <c r="H40" s="205">
        <v>0.62</v>
      </c>
      <c r="I40" s="206">
        <v>0.62</v>
      </c>
      <c r="J40" s="206">
        <v>0</v>
      </c>
      <c r="K40" s="205">
        <v>0.6</v>
      </c>
      <c r="L40" s="206">
        <v>0.14</v>
      </c>
      <c r="M40" s="206">
        <v>0.46</v>
      </c>
    </row>
    <row r="41" spans="1:13" ht="12.75">
      <c r="A41" s="8" t="s">
        <v>25</v>
      </c>
      <c r="B41" s="205">
        <v>13.58</v>
      </c>
      <c r="C41" s="206">
        <v>7.88</v>
      </c>
      <c r="D41" s="206">
        <v>5.69</v>
      </c>
      <c r="E41" s="205">
        <v>12.47</v>
      </c>
      <c r="F41" s="206">
        <v>7.16</v>
      </c>
      <c r="G41" s="206">
        <v>5.31</v>
      </c>
      <c r="H41" s="205">
        <v>0.61</v>
      </c>
      <c r="I41" s="206">
        <v>0.61</v>
      </c>
      <c r="J41" s="206">
        <v>0</v>
      </c>
      <c r="K41" s="205">
        <v>0.5</v>
      </c>
      <c r="L41" s="206">
        <v>0.12</v>
      </c>
      <c r="M41" s="206">
        <v>0.38</v>
      </c>
    </row>
    <row r="42" spans="1:13" ht="12.75">
      <c r="A42" s="8" t="s">
        <v>28</v>
      </c>
      <c r="B42" s="205">
        <v>14.82</v>
      </c>
      <c r="C42" s="206">
        <v>8.42</v>
      </c>
      <c r="D42" s="206">
        <v>6.4</v>
      </c>
      <c r="E42" s="205">
        <v>13.63</v>
      </c>
      <c r="F42" s="206">
        <v>7.66</v>
      </c>
      <c r="G42" s="206">
        <v>5.97</v>
      </c>
      <c r="H42" s="205">
        <v>0.63</v>
      </c>
      <c r="I42" s="206">
        <v>0.63</v>
      </c>
      <c r="J42" s="206">
        <v>0</v>
      </c>
      <c r="K42" s="205">
        <v>0.57</v>
      </c>
      <c r="L42" s="206">
        <v>0.13</v>
      </c>
      <c r="M42" s="206">
        <v>0.43</v>
      </c>
    </row>
    <row r="43" spans="1:13" ht="12.75">
      <c r="A43" s="8" t="s">
        <v>40</v>
      </c>
      <c r="B43" s="205">
        <v>23.71</v>
      </c>
      <c r="C43" s="206">
        <v>9.26</v>
      </c>
      <c r="D43" s="206">
        <v>14.45</v>
      </c>
      <c r="E43" s="205">
        <v>21.71</v>
      </c>
      <c r="F43" s="206">
        <v>9</v>
      </c>
      <c r="G43" s="206">
        <v>12.71</v>
      </c>
      <c r="H43" s="205">
        <v>0.88</v>
      </c>
      <c r="I43" s="206">
        <v>0</v>
      </c>
      <c r="J43" s="206">
        <v>0.88</v>
      </c>
      <c r="K43" s="205">
        <v>1.12</v>
      </c>
      <c r="L43" s="206">
        <v>0.26</v>
      </c>
      <c r="M43" s="206">
        <v>0.86</v>
      </c>
    </row>
    <row r="44" spans="1:13" ht="4.5" customHeight="1">
      <c r="A44" s="8"/>
      <c r="B44" s="205"/>
      <c r="C44" s="206"/>
      <c r="D44" s="206"/>
      <c r="E44" s="205"/>
      <c r="F44" s="206"/>
      <c r="G44" s="206"/>
      <c r="H44" s="205"/>
      <c r="I44" s="206"/>
      <c r="J44" s="206"/>
      <c r="K44" s="205"/>
      <c r="L44" s="206"/>
      <c r="M44" s="206"/>
    </row>
    <row r="45" spans="1:13" ht="12.75" customHeight="1">
      <c r="A45" s="9" t="s">
        <v>121</v>
      </c>
      <c r="B45" s="205">
        <v>83.04</v>
      </c>
      <c r="C45" s="206">
        <v>44.68</v>
      </c>
      <c r="D45" s="206">
        <v>38.36</v>
      </c>
      <c r="E45" s="205">
        <v>75.92</v>
      </c>
      <c r="F45" s="206">
        <v>40.57</v>
      </c>
      <c r="G45" s="206">
        <v>35.35</v>
      </c>
      <c r="H45" s="205">
        <v>2.66</v>
      </c>
      <c r="I45" s="206">
        <v>2.66</v>
      </c>
      <c r="J45" s="206">
        <v>0</v>
      </c>
      <c r="K45" s="205">
        <v>4.47</v>
      </c>
      <c r="L45" s="206">
        <v>1.46</v>
      </c>
      <c r="M45" s="206">
        <v>3.01</v>
      </c>
    </row>
    <row r="46" spans="1:13" ht="12.75" customHeight="1">
      <c r="A46" s="5" t="s">
        <v>124</v>
      </c>
      <c r="B46" s="205">
        <v>12.82</v>
      </c>
      <c r="C46" s="206">
        <v>7.11</v>
      </c>
      <c r="D46" s="206">
        <v>5.71</v>
      </c>
      <c r="E46" s="205">
        <v>12.14</v>
      </c>
      <c r="F46" s="206">
        <v>6.43</v>
      </c>
      <c r="G46" s="206">
        <v>5.71</v>
      </c>
      <c r="H46" s="205">
        <v>0.68</v>
      </c>
      <c r="I46" s="206">
        <v>0.68</v>
      </c>
      <c r="J46" s="206">
        <v>0</v>
      </c>
      <c r="K46" s="205">
        <v>0</v>
      </c>
      <c r="L46" s="206">
        <v>0</v>
      </c>
      <c r="M46" s="206">
        <v>0</v>
      </c>
    </row>
    <row r="47" spans="1:13" ht="12.75">
      <c r="A47" s="155" t="s">
        <v>191</v>
      </c>
      <c r="B47" s="205">
        <v>12.38</v>
      </c>
      <c r="C47" s="206">
        <v>5.34</v>
      </c>
      <c r="D47" s="206">
        <v>7.04</v>
      </c>
      <c r="E47" s="205">
        <v>11.52</v>
      </c>
      <c r="F47" s="206">
        <v>4.68</v>
      </c>
      <c r="G47" s="206">
        <v>6.84</v>
      </c>
      <c r="H47" s="205">
        <v>0.66</v>
      </c>
      <c r="I47" s="206">
        <v>0.66</v>
      </c>
      <c r="J47" s="206">
        <v>0</v>
      </c>
      <c r="K47" s="205">
        <v>0.2</v>
      </c>
      <c r="L47" s="206">
        <v>0</v>
      </c>
      <c r="M47" s="206">
        <v>0.2</v>
      </c>
    </row>
    <row r="48" spans="1:13" ht="12.75">
      <c r="A48" t="s">
        <v>122</v>
      </c>
      <c r="B48" s="205">
        <v>20.59</v>
      </c>
      <c r="C48" s="206">
        <v>6.3</v>
      </c>
      <c r="D48" s="206">
        <v>14.28</v>
      </c>
      <c r="E48" s="205">
        <v>15.09</v>
      </c>
      <c r="F48" s="206">
        <v>3.5</v>
      </c>
      <c r="G48" s="206">
        <v>11.58</v>
      </c>
      <c r="H48" s="205">
        <v>2</v>
      </c>
      <c r="I48" s="206">
        <v>1</v>
      </c>
      <c r="J48" s="206">
        <v>1</v>
      </c>
      <c r="K48" s="205">
        <v>3.5</v>
      </c>
      <c r="L48" s="206">
        <v>1.8</v>
      </c>
      <c r="M48" s="206">
        <v>1.7</v>
      </c>
    </row>
    <row r="49" spans="2:13" ht="12.75">
      <c r="B49" s="205"/>
      <c r="C49" s="206"/>
      <c r="D49" s="206"/>
      <c r="E49" s="205"/>
      <c r="F49" s="206"/>
      <c r="G49" s="206"/>
      <c r="H49" s="205"/>
      <c r="I49" s="206"/>
      <c r="J49" s="206"/>
      <c r="K49" s="205"/>
      <c r="L49" s="206"/>
      <c r="M49" s="206"/>
    </row>
    <row r="50" spans="1:13" ht="12.75">
      <c r="A50" s="13" t="s">
        <v>24</v>
      </c>
      <c r="B50" s="205">
        <v>30.37</v>
      </c>
      <c r="C50" s="206">
        <v>9.91</v>
      </c>
      <c r="D50" s="206">
        <v>20.46</v>
      </c>
      <c r="E50" s="205">
        <v>25.97</v>
      </c>
      <c r="F50" s="206">
        <v>8.91</v>
      </c>
      <c r="G50" s="206">
        <v>17.06</v>
      </c>
      <c r="H50" s="205">
        <v>3</v>
      </c>
      <c r="I50" s="206">
        <v>1</v>
      </c>
      <c r="J50" s="206">
        <v>2</v>
      </c>
      <c r="K50" s="205">
        <v>1.4</v>
      </c>
      <c r="L50" s="206">
        <v>0</v>
      </c>
      <c r="M50" s="206">
        <v>1.4</v>
      </c>
    </row>
    <row r="51" spans="1:13" ht="13.5" thickBot="1">
      <c r="A51" s="212" t="s">
        <v>168</v>
      </c>
      <c r="B51" s="209">
        <v>11.030000000000001</v>
      </c>
      <c r="C51" s="210">
        <v>1.22</v>
      </c>
      <c r="D51" s="210">
        <v>9.81</v>
      </c>
      <c r="E51" s="209">
        <v>9.9</v>
      </c>
      <c r="F51" s="210">
        <v>1.22</v>
      </c>
      <c r="G51" s="210">
        <v>8.68</v>
      </c>
      <c r="H51" s="209">
        <v>0.45</v>
      </c>
      <c r="I51" s="210">
        <v>0</v>
      </c>
      <c r="J51" s="210">
        <v>0.45</v>
      </c>
      <c r="K51" s="209">
        <v>0.66</v>
      </c>
      <c r="L51" s="210">
        <v>0</v>
      </c>
      <c r="M51" s="210">
        <v>0.66</v>
      </c>
    </row>
    <row r="52" spans="1:13" ht="12.75">
      <c r="A52" s="5" t="s">
        <v>26</v>
      </c>
      <c r="B52" s="205">
        <v>3.91</v>
      </c>
      <c r="C52" s="206">
        <v>1</v>
      </c>
      <c r="D52" s="206">
        <v>2.91</v>
      </c>
      <c r="E52" s="205">
        <v>3</v>
      </c>
      <c r="F52" s="206">
        <v>1</v>
      </c>
      <c r="G52" s="206">
        <v>2</v>
      </c>
      <c r="H52" s="205">
        <v>0.45</v>
      </c>
      <c r="I52" s="206">
        <v>0</v>
      </c>
      <c r="J52" s="206">
        <v>0.45</v>
      </c>
      <c r="K52" s="205">
        <v>0.45</v>
      </c>
      <c r="L52" s="206">
        <v>0</v>
      </c>
      <c r="M52" s="206">
        <v>0.45</v>
      </c>
    </row>
    <row r="53" spans="1:13" ht="12.75">
      <c r="A53" t="s">
        <v>28</v>
      </c>
      <c r="B53" s="205">
        <v>7.12</v>
      </c>
      <c r="C53" s="206">
        <v>0.22</v>
      </c>
      <c r="D53" s="206">
        <v>6.9</v>
      </c>
      <c r="E53" s="205">
        <v>6.9</v>
      </c>
      <c r="F53" s="206">
        <v>0.22</v>
      </c>
      <c r="G53" s="206">
        <v>6.68</v>
      </c>
      <c r="H53" s="205">
        <v>0</v>
      </c>
      <c r="I53" s="206">
        <v>0</v>
      </c>
      <c r="J53" s="206">
        <v>0</v>
      </c>
      <c r="K53" s="205">
        <v>0.21</v>
      </c>
      <c r="L53" s="206">
        <v>0</v>
      </c>
      <c r="M53" s="206">
        <v>0.21</v>
      </c>
    </row>
    <row r="54" spans="1:13" ht="12.75">
      <c r="A54" s="5" t="s">
        <v>113</v>
      </c>
      <c r="B54" s="205">
        <v>12.89</v>
      </c>
      <c r="C54" s="206">
        <v>4.4</v>
      </c>
      <c r="D54" s="206">
        <v>8.49</v>
      </c>
      <c r="E54" s="205">
        <v>10.93</v>
      </c>
      <c r="F54" s="206">
        <v>4.4</v>
      </c>
      <c r="G54" s="206">
        <v>6.529999999999999</v>
      </c>
      <c r="H54" s="205">
        <v>1.39</v>
      </c>
      <c r="I54" s="206">
        <v>0</v>
      </c>
      <c r="J54" s="206">
        <v>1.39</v>
      </c>
      <c r="K54" s="205">
        <v>0.5800000000000001</v>
      </c>
      <c r="L54" s="206">
        <v>0</v>
      </c>
      <c r="M54" s="206">
        <v>0.5800000000000001</v>
      </c>
    </row>
    <row r="55" spans="1:13" ht="12.75">
      <c r="A55" s="7" t="s">
        <v>26</v>
      </c>
      <c r="B55" s="207">
        <v>9.15</v>
      </c>
      <c r="C55" s="208">
        <v>3.06</v>
      </c>
      <c r="D55" s="208">
        <v>6.09</v>
      </c>
      <c r="E55" s="207">
        <v>7.37</v>
      </c>
      <c r="F55" s="208">
        <v>3.06</v>
      </c>
      <c r="G55" s="208">
        <v>4.31</v>
      </c>
      <c r="H55" s="207">
        <v>1.39</v>
      </c>
      <c r="I55" s="208">
        <v>0</v>
      </c>
      <c r="J55" s="208">
        <v>1.39</v>
      </c>
      <c r="K55" s="207">
        <v>0.39</v>
      </c>
      <c r="L55" s="208">
        <v>0</v>
      </c>
      <c r="M55" s="208">
        <v>0.39</v>
      </c>
    </row>
    <row r="56" spans="1:13" ht="12.75">
      <c r="A56" t="s">
        <v>28</v>
      </c>
      <c r="B56" s="205">
        <v>3.74</v>
      </c>
      <c r="C56" s="206">
        <v>1.34</v>
      </c>
      <c r="D56" s="206">
        <v>2.4</v>
      </c>
      <c r="E56" s="205">
        <v>3.56</v>
      </c>
      <c r="F56" s="206">
        <v>1.34</v>
      </c>
      <c r="G56" s="206">
        <v>2.22</v>
      </c>
      <c r="H56" s="205">
        <v>0</v>
      </c>
      <c r="I56" s="206">
        <v>0</v>
      </c>
      <c r="J56" s="206">
        <v>0</v>
      </c>
      <c r="K56" s="205">
        <v>0.19</v>
      </c>
      <c r="L56" s="206">
        <v>0</v>
      </c>
      <c r="M56" s="206">
        <v>0.19</v>
      </c>
    </row>
    <row r="57" spans="2:13" ht="6" customHeight="1">
      <c r="B57" s="205"/>
      <c r="C57" s="206"/>
      <c r="D57" s="206"/>
      <c r="E57" s="205"/>
      <c r="F57" s="206"/>
      <c r="G57" s="206"/>
      <c r="H57" s="205"/>
      <c r="I57" s="206"/>
      <c r="J57" s="206"/>
      <c r="K57" s="205"/>
      <c r="L57" s="206"/>
      <c r="M57" s="206"/>
    </row>
    <row r="58" spans="1:13" ht="12.75">
      <c r="A58" s="9" t="s">
        <v>120</v>
      </c>
      <c r="B58" s="205">
        <v>6.45</v>
      </c>
      <c r="C58" s="206">
        <v>4.29</v>
      </c>
      <c r="D58" s="206">
        <v>2.16</v>
      </c>
      <c r="E58" s="205">
        <v>5.14</v>
      </c>
      <c r="F58" s="206">
        <v>3.29</v>
      </c>
      <c r="G58" s="206">
        <v>1.85</v>
      </c>
      <c r="H58" s="205">
        <v>1.15</v>
      </c>
      <c r="I58" s="206">
        <v>1</v>
      </c>
      <c r="J58" s="206">
        <v>0.15</v>
      </c>
      <c r="K58" s="205">
        <v>0.15</v>
      </c>
      <c r="L58" s="206">
        <v>0</v>
      </c>
      <c r="M58" s="206">
        <v>0.15</v>
      </c>
    </row>
    <row r="59" spans="1:13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2" ht="12.75">
      <c r="A60" s="268" t="s">
        <v>127</v>
      </c>
      <c r="B60" s="249"/>
    </row>
    <row r="61" spans="1:13" ht="28.5" customHeight="1">
      <c r="A61" s="267" t="s">
        <v>129</v>
      </c>
      <c r="B61" s="255"/>
      <c r="C61" s="255"/>
      <c r="D61" s="255"/>
      <c r="E61" s="255"/>
      <c r="F61" s="255"/>
      <c r="G61" s="255"/>
      <c r="H61" s="255"/>
      <c r="I61" s="255"/>
      <c r="J61" s="255"/>
      <c r="K61" s="255"/>
      <c r="L61" s="255"/>
      <c r="M61" s="255"/>
    </row>
    <row r="62" spans="1:13" ht="26.25" customHeight="1">
      <c r="A62" s="255" t="s">
        <v>123</v>
      </c>
      <c r="B62" s="255"/>
      <c r="C62" s="255"/>
      <c r="D62" s="255"/>
      <c r="E62" s="255"/>
      <c r="F62" s="255"/>
      <c r="G62" s="255"/>
      <c r="H62" s="255"/>
      <c r="I62" s="255"/>
      <c r="J62" s="255"/>
      <c r="K62" s="255"/>
      <c r="L62" s="255"/>
      <c r="M62" s="255"/>
    </row>
  </sheetData>
  <sheetProtection/>
  <mergeCells count="9">
    <mergeCell ref="A61:M61"/>
    <mergeCell ref="A62:M62"/>
    <mergeCell ref="A60:B60"/>
    <mergeCell ref="A1:M1"/>
    <mergeCell ref="E4:G4"/>
    <mergeCell ref="H4:J4"/>
    <mergeCell ref="K4:M4"/>
    <mergeCell ref="B4:D4"/>
    <mergeCell ref="A2:M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35"/>
  <sheetViews>
    <sheetView zoomScale="115" zoomScaleNormal="115" zoomScalePageLayoutView="0" workbookViewId="0" topLeftCell="A1">
      <selection activeCell="F2" sqref="F2"/>
    </sheetView>
  </sheetViews>
  <sheetFormatPr defaultColWidth="11.421875" defaultRowHeight="12.75"/>
  <cols>
    <col min="1" max="1" width="31.7109375" style="0" customWidth="1"/>
    <col min="2" max="2" width="10.8515625" style="0" bestFit="1" customWidth="1"/>
    <col min="3" max="3" width="19.140625" style="0" customWidth="1"/>
    <col min="4" max="4" width="16.7109375" style="0" customWidth="1"/>
    <col min="5" max="5" width="23.7109375" style="0" customWidth="1"/>
  </cols>
  <sheetData>
    <row r="1" spans="1:5" ht="15">
      <c r="A1" s="260" t="s">
        <v>115</v>
      </c>
      <c r="B1" s="260"/>
      <c r="C1" s="260"/>
      <c r="D1" s="260"/>
      <c r="E1" s="260"/>
    </row>
    <row r="2" spans="1:5" ht="12.75">
      <c r="A2" s="261" t="s">
        <v>184</v>
      </c>
      <c r="B2" s="261"/>
      <c r="C2" s="261"/>
      <c r="D2" s="261"/>
      <c r="E2" s="261"/>
    </row>
    <row r="3" spans="1:5" ht="12.75">
      <c r="A3" s="14"/>
      <c r="B3" s="14"/>
      <c r="C3" s="14"/>
      <c r="D3" s="14"/>
      <c r="E3" s="1" t="s">
        <v>130</v>
      </c>
    </row>
    <row r="4" spans="1:5" ht="26.25">
      <c r="A4" s="87"/>
      <c r="B4" s="64" t="s">
        <v>143</v>
      </c>
      <c r="C4" s="64" t="s">
        <v>144</v>
      </c>
      <c r="D4" s="64" t="s">
        <v>145</v>
      </c>
      <c r="E4" s="64" t="s">
        <v>146</v>
      </c>
    </row>
    <row r="5" spans="1:5" ht="19.5" customHeight="1">
      <c r="A5" s="215" t="s">
        <v>168</v>
      </c>
      <c r="B5" s="216">
        <v>7357.9</v>
      </c>
      <c r="C5" s="217">
        <v>6417.099999999999</v>
      </c>
      <c r="D5" s="217">
        <v>87.21374305168594</v>
      </c>
      <c r="E5" s="217">
        <v>49.05266666666667</v>
      </c>
    </row>
    <row r="6" spans="1:5" ht="12.75">
      <c r="A6" s="79" t="s">
        <v>25</v>
      </c>
      <c r="B6" s="154">
        <v>843.5</v>
      </c>
      <c r="C6" s="147">
        <v>736.5</v>
      </c>
      <c r="D6" s="147">
        <v>87.31475992886782</v>
      </c>
      <c r="E6" s="147">
        <v>49.61764705882353</v>
      </c>
    </row>
    <row r="7" spans="1:5" ht="12.75">
      <c r="A7" s="160" t="s">
        <v>26</v>
      </c>
      <c r="B7" s="24">
        <v>894.5</v>
      </c>
      <c r="C7" s="30">
        <v>788</v>
      </c>
      <c r="D7" s="30">
        <v>88.09390721073225</v>
      </c>
      <c r="E7" s="30">
        <v>47.078947368421055</v>
      </c>
    </row>
    <row r="8" spans="1:5" ht="12.75">
      <c r="A8" s="160" t="s">
        <v>27</v>
      </c>
      <c r="B8" s="24">
        <v>934</v>
      </c>
      <c r="C8" s="30">
        <v>811</v>
      </c>
      <c r="D8" s="30">
        <v>86.83083511777302</v>
      </c>
      <c r="E8" s="30">
        <v>44.476190476190474</v>
      </c>
    </row>
    <row r="9" spans="1:5" ht="12.75">
      <c r="A9" s="80" t="s">
        <v>46</v>
      </c>
      <c r="B9" s="24">
        <v>433.7</v>
      </c>
      <c r="C9" s="30">
        <v>376.7</v>
      </c>
      <c r="D9" s="30">
        <v>86.85727461378833</v>
      </c>
      <c r="E9" s="30">
        <v>43.37</v>
      </c>
    </row>
    <row r="10" spans="1:5" ht="12.75">
      <c r="A10" s="80" t="s">
        <v>28</v>
      </c>
      <c r="B10" s="152">
        <v>1134.8</v>
      </c>
      <c r="C10" s="157">
        <v>1000.5</v>
      </c>
      <c r="D10" s="157">
        <v>88.16531547409235</v>
      </c>
      <c r="E10" s="157">
        <v>56.739999999999995</v>
      </c>
    </row>
    <row r="11" spans="1:5" ht="12.75">
      <c r="A11" s="80" t="s">
        <v>44</v>
      </c>
      <c r="B11" s="24">
        <v>143.5</v>
      </c>
      <c r="C11" s="30">
        <v>118.5</v>
      </c>
      <c r="D11" s="30">
        <v>82.57839721254356</v>
      </c>
      <c r="E11" s="30">
        <v>71.75</v>
      </c>
    </row>
    <row r="12" spans="1:5" ht="12.75">
      <c r="A12" s="80" t="s">
        <v>40</v>
      </c>
      <c r="B12" s="18">
        <v>666.5</v>
      </c>
      <c r="C12" s="37">
        <v>582</v>
      </c>
      <c r="D12" s="37">
        <v>87.3218304576144</v>
      </c>
      <c r="E12" s="37">
        <v>47.607142857142854</v>
      </c>
    </row>
    <row r="13" spans="1:5" ht="12.75">
      <c r="A13" s="80" t="s">
        <v>43</v>
      </c>
      <c r="B13" s="24">
        <v>235.4</v>
      </c>
      <c r="C13" s="30">
        <v>203.4</v>
      </c>
      <c r="D13" s="30">
        <v>86.40611724723874</v>
      </c>
      <c r="E13" s="30">
        <v>58.85</v>
      </c>
    </row>
    <row r="14" spans="1:5" ht="12.75">
      <c r="A14" s="80" t="s">
        <v>42</v>
      </c>
      <c r="B14" s="18">
        <v>658</v>
      </c>
      <c r="C14" s="37">
        <v>572.5</v>
      </c>
      <c r="D14" s="37">
        <v>87.00607902735563</v>
      </c>
      <c r="E14" s="37">
        <v>47</v>
      </c>
    </row>
    <row r="15" spans="1:5" ht="12.75">
      <c r="A15" s="80" t="s">
        <v>47</v>
      </c>
      <c r="B15" s="24">
        <v>205.5</v>
      </c>
      <c r="C15" s="30">
        <v>180.5</v>
      </c>
      <c r="D15" s="30">
        <v>87.8345498783455</v>
      </c>
      <c r="E15" s="30">
        <v>68.5</v>
      </c>
    </row>
    <row r="16" spans="1:5" ht="12.75">
      <c r="A16" s="80" t="s">
        <v>41</v>
      </c>
      <c r="B16" s="24">
        <v>386</v>
      </c>
      <c r="C16" s="30">
        <v>332.5</v>
      </c>
      <c r="D16" s="30">
        <v>86.13989637305698</v>
      </c>
      <c r="E16" s="30">
        <v>42.888888888888886</v>
      </c>
    </row>
    <row r="17" spans="1:5" ht="12.75">
      <c r="A17" s="80" t="s">
        <v>45</v>
      </c>
      <c r="B17" s="18">
        <v>568</v>
      </c>
      <c r="C17" s="37">
        <v>494</v>
      </c>
      <c r="D17" s="37">
        <v>86.97183098591549</v>
      </c>
      <c r="E17" s="37">
        <v>43.69230769230769</v>
      </c>
    </row>
    <row r="18" spans="1:5" ht="12.75">
      <c r="A18" s="80" t="s">
        <v>48</v>
      </c>
      <c r="B18" s="24">
        <v>254.5</v>
      </c>
      <c r="C18" s="30">
        <v>221</v>
      </c>
      <c r="D18" s="30">
        <v>86.8369351669941</v>
      </c>
      <c r="E18" s="30">
        <v>63.625</v>
      </c>
    </row>
    <row r="19" spans="1:5" ht="19.5" customHeight="1">
      <c r="A19" s="133" t="s">
        <v>7</v>
      </c>
      <c r="B19" s="55">
        <v>1940</v>
      </c>
      <c r="C19" s="63">
        <v>1707.5</v>
      </c>
      <c r="D19" s="63">
        <v>88.01546391752576</v>
      </c>
      <c r="E19" s="63">
        <v>55.42857142857143</v>
      </c>
    </row>
    <row r="20" spans="1:5" ht="12" customHeight="1">
      <c r="A20" s="79" t="s">
        <v>25</v>
      </c>
      <c r="B20" s="23">
        <v>530</v>
      </c>
      <c r="C20" s="29">
        <v>462.5</v>
      </c>
      <c r="D20" s="29">
        <v>87.26415094339623</v>
      </c>
      <c r="E20" s="29">
        <v>58.888888888888886</v>
      </c>
    </row>
    <row r="21" spans="1:5" ht="12" customHeight="1">
      <c r="A21" s="80" t="s">
        <v>26</v>
      </c>
      <c r="B21" s="18">
        <v>681</v>
      </c>
      <c r="C21" s="37">
        <v>600</v>
      </c>
      <c r="D21" s="37">
        <v>88.10572687224669</v>
      </c>
      <c r="E21" s="37">
        <v>48.642857142857146</v>
      </c>
    </row>
    <row r="22" spans="1:5" ht="12.75">
      <c r="A22" s="80" t="s">
        <v>40</v>
      </c>
      <c r="B22" s="18">
        <v>729</v>
      </c>
      <c r="C22" s="37">
        <v>645</v>
      </c>
      <c r="D22" s="37">
        <v>88.47736625514403</v>
      </c>
      <c r="E22" s="37">
        <v>60.75</v>
      </c>
    </row>
    <row r="23" spans="1:5" ht="19.5" customHeight="1">
      <c r="A23" s="133" t="s">
        <v>8</v>
      </c>
      <c r="B23" s="55">
        <v>1999.5</v>
      </c>
      <c r="C23" s="63">
        <v>1753</v>
      </c>
      <c r="D23" s="63">
        <v>87.67191797949488</v>
      </c>
      <c r="E23" s="63">
        <v>48.76829268292683</v>
      </c>
    </row>
    <row r="24" spans="1:5" ht="12.75" customHeight="1">
      <c r="A24" s="79" t="s">
        <v>25</v>
      </c>
      <c r="B24" s="23">
        <v>344</v>
      </c>
      <c r="C24" s="40">
        <v>299.5</v>
      </c>
      <c r="D24" s="40">
        <v>87.06395348837209</v>
      </c>
      <c r="E24" s="40">
        <v>49.142857142857146</v>
      </c>
    </row>
    <row r="25" spans="1:5" ht="13.5" customHeight="1">
      <c r="A25" s="80" t="s">
        <v>26</v>
      </c>
      <c r="B25" s="18">
        <v>375.5</v>
      </c>
      <c r="C25" s="30">
        <v>334.5</v>
      </c>
      <c r="D25" s="30">
        <v>89.08122503328896</v>
      </c>
      <c r="E25" s="30">
        <v>46.9375</v>
      </c>
    </row>
    <row r="26" spans="1:5" ht="12.75">
      <c r="A26" s="80" t="s">
        <v>27</v>
      </c>
      <c r="B26" s="18">
        <v>312</v>
      </c>
      <c r="C26" s="30">
        <v>270</v>
      </c>
      <c r="D26" s="30">
        <v>86.53846153846155</v>
      </c>
      <c r="E26" s="30">
        <v>52</v>
      </c>
    </row>
    <row r="27" spans="1:5" ht="12.75">
      <c r="A27" s="80" t="s">
        <v>28</v>
      </c>
      <c r="B27" s="18">
        <v>344.5</v>
      </c>
      <c r="C27" s="30">
        <v>289</v>
      </c>
      <c r="D27" s="30">
        <v>83.88969521044993</v>
      </c>
      <c r="E27" s="30">
        <v>43.0625</v>
      </c>
    </row>
    <row r="28" spans="1:5" ht="12.75">
      <c r="A28" s="80" t="s">
        <v>40</v>
      </c>
      <c r="B28" s="18">
        <v>623.5</v>
      </c>
      <c r="C28" s="30">
        <v>560</v>
      </c>
      <c r="D28" s="30">
        <v>89.81555733761026</v>
      </c>
      <c r="E28" s="30">
        <v>51.958333333333336</v>
      </c>
    </row>
    <row r="29" spans="1:5" ht="19.5" customHeight="1">
      <c r="A29" s="135" t="s">
        <v>121</v>
      </c>
      <c r="B29" s="81">
        <v>1739</v>
      </c>
      <c r="C29" s="51">
        <v>1549</v>
      </c>
      <c r="D29" s="51">
        <v>89.07418056354227</v>
      </c>
      <c r="E29" s="51">
        <v>42.41463414634146</v>
      </c>
    </row>
    <row r="30" spans="1:5" ht="12.75">
      <c r="A30" s="14"/>
      <c r="B30" s="14"/>
      <c r="C30" s="168"/>
      <c r="D30" s="168"/>
      <c r="E30" s="168"/>
    </row>
    <row r="31" spans="1:5" ht="12.75">
      <c r="A31" s="272" t="s">
        <v>127</v>
      </c>
      <c r="B31" s="272"/>
      <c r="C31" s="272"/>
      <c r="D31" s="272"/>
      <c r="E31" s="272"/>
    </row>
    <row r="32" spans="1:5" ht="30" customHeight="1">
      <c r="A32" s="250" t="s">
        <v>164</v>
      </c>
      <c r="B32" s="251"/>
      <c r="C32" s="251"/>
      <c r="D32" s="251"/>
      <c r="E32" s="251"/>
    </row>
    <row r="33" spans="1:5" ht="409.5">
      <c r="A33" s="271" t="s">
        <v>99</v>
      </c>
      <c r="B33" s="271"/>
      <c r="C33" s="271"/>
      <c r="D33" s="271"/>
      <c r="E33" s="271"/>
    </row>
    <row r="34" spans="1:5" ht="43.5" customHeight="1">
      <c r="A34" s="250" t="s">
        <v>185</v>
      </c>
      <c r="B34" s="251"/>
      <c r="C34" s="251"/>
      <c r="D34" s="251"/>
      <c r="E34" s="251"/>
    </row>
    <row r="35" ht="409.5">
      <c r="A35" s="65" t="s">
        <v>186</v>
      </c>
    </row>
  </sheetData>
  <sheetProtection/>
  <mergeCells count="6">
    <mergeCell ref="A1:E1"/>
    <mergeCell ref="A33:E33"/>
    <mergeCell ref="A31:E31"/>
    <mergeCell ref="A2:E2"/>
    <mergeCell ref="A34:E34"/>
    <mergeCell ref="A32:E32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D44"/>
  <sheetViews>
    <sheetView zoomScalePageLayoutView="0" workbookViewId="0" topLeftCell="A1">
      <selection activeCell="E2" sqref="E2"/>
    </sheetView>
  </sheetViews>
  <sheetFormatPr defaultColWidth="11.421875" defaultRowHeight="12.75"/>
  <cols>
    <col min="1" max="1" width="37.28125" style="0" bestFit="1" customWidth="1"/>
    <col min="2" max="2" width="14.00390625" style="0" customWidth="1"/>
    <col min="3" max="3" width="14.140625" style="0" customWidth="1"/>
    <col min="4" max="4" width="14.8515625" style="0" customWidth="1"/>
  </cols>
  <sheetData>
    <row r="1" spans="1:4" ht="13.5">
      <c r="A1" s="260" t="s">
        <v>116</v>
      </c>
      <c r="B1" s="251"/>
      <c r="C1" s="251"/>
      <c r="D1" s="251"/>
    </row>
    <row r="2" spans="1:4" ht="12.75">
      <c r="A2" s="261" t="s">
        <v>184</v>
      </c>
      <c r="B2" s="261"/>
      <c r="C2" s="261"/>
      <c r="D2" s="261"/>
    </row>
    <row r="3" spans="1:4" ht="12.75">
      <c r="A3" s="14"/>
      <c r="B3" s="14"/>
      <c r="C3" s="14"/>
      <c r="D3" s="1" t="s">
        <v>140</v>
      </c>
    </row>
    <row r="4" spans="1:4" ht="39">
      <c r="A4" s="14"/>
      <c r="B4" s="83" t="s">
        <v>156</v>
      </c>
      <c r="C4" s="83" t="s">
        <v>172</v>
      </c>
      <c r="D4" s="83" t="s">
        <v>173</v>
      </c>
    </row>
    <row r="5" spans="1:4" ht="19.5" customHeight="1">
      <c r="A5" s="13" t="s">
        <v>23</v>
      </c>
      <c r="B5" s="145"/>
      <c r="C5" s="15"/>
      <c r="D5" s="15"/>
    </row>
    <row r="6" spans="1:4" ht="16.5" customHeight="1">
      <c r="A6" s="164" t="s">
        <v>168</v>
      </c>
      <c r="B6" s="228">
        <v>1.719</v>
      </c>
      <c r="C6" s="228">
        <v>17.54</v>
      </c>
      <c r="D6" s="228">
        <v>10.203606748109365</v>
      </c>
    </row>
    <row r="7" spans="1:4" ht="12.75">
      <c r="A7" s="159" t="s">
        <v>25</v>
      </c>
      <c r="B7" s="229">
        <v>1.771764705882353</v>
      </c>
      <c r="C7" s="229">
        <v>16.647058823529413</v>
      </c>
      <c r="D7" s="229">
        <v>9.395750332005312</v>
      </c>
    </row>
    <row r="8" spans="1:4" ht="12.75">
      <c r="A8" s="150" t="s">
        <v>26</v>
      </c>
      <c r="B8" s="228">
        <v>1.611578947368421</v>
      </c>
      <c r="C8" s="228">
        <v>17.68421052631579</v>
      </c>
      <c r="D8" s="228">
        <v>10.973220117570214</v>
      </c>
    </row>
    <row r="9" spans="1:4" ht="12.75">
      <c r="A9" s="150" t="s">
        <v>27</v>
      </c>
      <c r="B9" s="228">
        <v>1.5852380952380951</v>
      </c>
      <c r="C9" s="228">
        <v>17.761904761904763</v>
      </c>
      <c r="D9" s="228">
        <v>11.204565935716431</v>
      </c>
    </row>
    <row r="10" spans="1:4" ht="12.75">
      <c r="A10" s="150" t="s">
        <v>46</v>
      </c>
      <c r="B10" s="228">
        <v>1.5</v>
      </c>
      <c r="C10" s="228">
        <v>15.8</v>
      </c>
      <c r="D10" s="228">
        <v>10.533333333333333</v>
      </c>
    </row>
    <row r="11" spans="1:4" ht="12.75">
      <c r="A11" s="150" t="s">
        <v>28</v>
      </c>
      <c r="B11" s="228">
        <v>1.9774999999999998</v>
      </c>
      <c r="C11" s="228">
        <v>20.35</v>
      </c>
      <c r="D11" s="228">
        <v>10.29077117572693</v>
      </c>
    </row>
    <row r="12" spans="1:4" ht="12.75">
      <c r="A12" s="150" t="s">
        <v>44</v>
      </c>
      <c r="B12" s="228">
        <v>2.49</v>
      </c>
      <c r="C12" s="228">
        <v>20</v>
      </c>
      <c r="D12" s="228">
        <v>8.032128514056224</v>
      </c>
    </row>
    <row r="13" spans="1:4" ht="12.75">
      <c r="A13" s="150" t="s">
        <v>40</v>
      </c>
      <c r="B13" s="228">
        <v>1.7007142857142856</v>
      </c>
      <c r="C13" s="228">
        <v>17.142857142857142</v>
      </c>
      <c r="D13" s="228">
        <v>10.07979840403192</v>
      </c>
    </row>
    <row r="14" spans="1:4" ht="12.75">
      <c r="A14" s="150" t="s">
        <v>43</v>
      </c>
      <c r="B14" s="228">
        <v>1.9925</v>
      </c>
      <c r="C14" s="228">
        <v>20</v>
      </c>
      <c r="D14" s="228">
        <v>10.037641154328734</v>
      </c>
    </row>
    <row r="15" spans="1:4" ht="12.75">
      <c r="A15" s="80" t="s">
        <v>42</v>
      </c>
      <c r="B15" s="228">
        <v>1.6271428571428572</v>
      </c>
      <c r="C15" s="228">
        <v>16.714285714285715</v>
      </c>
      <c r="D15" s="228">
        <v>10.272168568920105</v>
      </c>
    </row>
    <row r="16" spans="1:4" ht="12.75">
      <c r="A16" s="80" t="s">
        <v>47</v>
      </c>
      <c r="B16" s="228">
        <v>2.4033333333333333</v>
      </c>
      <c r="C16" s="228">
        <v>17.333333333333332</v>
      </c>
      <c r="D16" s="228">
        <v>7.212205270457698</v>
      </c>
    </row>
    <row r="17" spans="1:4" ht="12.75">
      <c r="A17" s="80" t="s">
        <v>41</v>
      </c>
      <c r="B17" s="228">
        <v>1.47</v>
      </c>
      <c r="C17" s="228">
        <v>16.444444444444443</v>
      </c>
      <c r="D17" s="228">
        <v>11.186696900982614</v>
      </c>
    </row>
    <row r="18" spans="1:4" ht="12.75">
      <c r="A18" s="150" t="s">
        <v>45</v>
      </c>
      <c r="B18" s="228">
        <v>1.4976923076923077</v>
      </c>
      <c r="C18" s="228">
        <v>16.53846153846154</v>
      </c>
      <c r="D18" s="228">
        <v>11.042629686697484</v>
      </c>
    </row>
    <row r="19" spans="1:4" ht="12.75">
      <c r="A19" s="150" t="s">
        <v>48</v>
      </c>
      <c r="B19" s="228">
        <v>2.4525</v>
      </c>
      <c r="C19" s="228">
        <v>16.25</v>
      </c>
      <c r="D19" s="228">
        <v>6.625891946992864</v>
      </c>
    </row>
    <row r="20" spans="1:4" ht="16.5" customHeight="1">
      <c r="A20" s="161" t="s">
        <v>7</v>
      </c>
      <c r="B20" s="35">
        <v>2.149142857142857</v>
      </c>
      <c r="C20" s="228">
        <v>11.857142857142858</v>
      </c>
      <c r="D20" s="228">
        <v>5.517149694230258</v>
      </c>
    </row>
    <row r="21" spans="1:4" ht="16.5" customHeight="1">
      <c r="A21" s="159" t="s">
        <v>25</v>
      </c>
      <c r="B21" s="230">
        <v>2.078888888888889</v>
      </c>
      <c r="C21" s="229">
        <v>11.666666666666666</v>
      </c>
      <c r="D21" s="229">
        <v>5.611972207375735</v>
      </c>
    </row>
    <row r="22" spans="1:4" ht="12.75">
      <c r="A22" s="150" t="s">
        <v>26</v>
      </c>
      <c r="B22" s="35">
        <v>1.9714285714285715</v>
      </c>
      <c r="C22" s="228">
        <v>11.357142857142858</v>
      </c>
      <c r="D22" s="228">
        <v>5.760869565217391</v>
      </c>
    </row>
    <row r="23" spans="1:4" ht="12.75">
      <c r="A23" s="150" t="s">
        <v>40</v>
      </c>
      <c r="B23" s="35">
        <v>2.4091666666666667</v>
      </c>
      <c r="C23" s="228">
        <v>12.583333333333334</v>
      </c>
      <c r="D23" s="228">
        <v>5.223106191629194</v>
      </c>
    </row>
    <row r="24" spans="1:4" ht="16.5" customHeight="1">
      <c r="A24" s="136" t="s">
        <v>8</v>
      </c>
      <c r="B24" s="35">
        <v>1.788048780487805</v>
      </c>
      <c r="C24" s="228">
        <v>15.804878048780488</v>
      </c>
      <c r="D24" s="228">
        <v>8.839176101486837</v>
      </c>
    </row>
    <row r="25" spans="1:4" ht="16.5" customHeight="1">
      <c r="A25" s="150" t="s">
        <v>25</v>
      </c>
      <c r="B25" s="230">
        <v>1.7814285714285716</v>
      </c>
      <c r="C25" s="229">
        <v>14.285714285714286</v>
      </c>
      <c r="D25" s="229">
        <v>8.019246190858059</v>
      </c>
    </row>
    <row r="26" spans="1:4" ht="16.5" customHeight="1">
      <c r="A26" s="80" t="s">
        <v>26</v>
      </c>
      <c r="B26" s="35">
        <v>1.7525</v>
      </c>
      <c r="C26" s="228">
        <v>15</v>
      </c>
      <c r="D26" s="228">
        <v>8.559201141226819</v>
      </c>
    </row>
    <row r="27" spans="1:4" ht="12.75">
      <c r="A27" s="150" t="s">
        <v>27</v>
      </c>
      <c r="B27" s="35">
        <v>1.915</v>
      </c>
      <c r="C27" s="228">
        <v>15.333333333333334</v>
      </c>
      <c r="D27" s="228">
        <v>8.006962576153176</v>
      </c>
    </row>
    <row r="28" spans="1:4" ht="12.75">
      <c r="A28" s="80" t="s">
        <v>28</v>
      </c>
      <c r="B28" s="35">
        <v>1.70375</v>
      </c>
      <c r="C28" s="228">
        <v>14.125</v>
      </c>
      <c r="D28" s="228">
        <v>8.290535583272193</v>
      </c>
    </row>
    <row r="29" spans="1:4" ht="12.75">
      <c r="A29" s="80" t="s">
        <v>40</v>
      </c>
      <c r="B29" s="35">
        <v>1.8091666666666668</v>
      </c>
      <c r="C29" s="228">
        <v>18.583333333333332</v>
      </c>
      <c r="D29" s="228">
        <v>10.271764163979732</v>
      </c>
    </row>
    <row r="30" spans="1:4" ht="16.5" customHeight="1">
      <c r="A30" s="136" t="s">
        <v>121</v>
      </c>
      <c r="B30" s="231">
        <v>1.8517073170731708</v>
      </c>
      <c r="C30" s="228">
        <v>18.121951219512194</v>
      </c>
      <c r="D30" s="228">
        <v>9.786617492096944</v>
      </c>
    </row>
    <row r="31" spans="1:4" ht="16.5" customHeight="1">
      <c r="A31" s="136" t="s">
        <v>9</v>
      </c>
      <c r="B31" s="231">
        <v>2.428</v>
      </c>
      <c r="C31" s="232">
        <v>11.2</v>
      </c>
      <c r="D31" s="232">
        <v>4.612850082372323</v>
      </c>
    </row>
    <row r="32" spans="1:4" ht="16.5" customHeight="1">
      <c r="A32" s="136" t="s">
        <v>122</v>
      </c>
      <c r="B32" s="231">
        <v>1.3718181818181818</v>
      </c>
      <c r="C32" s="232">
        <v>7.454545454545454</v>
      </c>
      <c r="D32" s="232">
        <v>5.4340622929092115</v>
      </c>
    </row>
    <row r="33" spans="1:4" ht="19.5" customHeight="1">
      <c r="A33" s="10" t="s">
        <v>24</v>
      </c>
      <c r="B33" s="233"/>
      <c r="C33" s="233"/>
      <c r="D33" s="233"/>
    </row>
    <row r="34" spans="1:4" ht="16.5" customHeight="1">
      <c r="A34" s="165" t="s">
        <v>168</v>
      </c>
      <c r="B34" s="109">
        <v>1.1</v>
      </c>
      <c r="C34" s="229">
        <v>9.11111111111111</v>
      </c>
      <c r="D34" s="229">
        <v>8.282828282828282</v>
      </c>
    </row>
    <row r="35" spans="1:4" ht="12.75">
      <c r="A35" s="79" t="s">
        <v>26</v>
      </c>
      <c r="B35" s="84">
        <v>1.5</v>
      </c>
      <c r="C35" s="229">
        <v>9</v>
      </c>
      <c r="D35" s="229">
        <v>6</v>
      </c>
    </row>
    <row r="36" spans="1:4" ht="409.5">
      <c r="A36" s="80" t="s">
        <v>28</v>
      </c>
      <c r="B36" s="35">
        <v>0.9857142857142858</v>
      </c>
      <c r="C36" s="228">
        <v>9.142857142857142</v>
      </c>
      <c r="D36" s="228">
        <v>9.27536231884058</v>
      </c>
    </row>
    <row r="37" spans="1:4" ht="16.5" customHeight="1">
      <c r="A37" s="14" t="s">
        <v>113</v>
      </c>
      <c r="B37" s="231">
        <v>1.36625</v>
      </c>
      <c r="C37" s="228">
        <v>8.875</v>
      </c>
      <c r="D37" s="228">
        <v>6.495882891125343</v>
      </c>
    </row>
    <row r="38" spans="1:4" ht="409.5">
      <c r="A38" s="79" t="s">
        <v>26</v>
      </c>
      <c r="B38" s="84">
        <v>1.8425</v>
      </c>
      <c r="C38" s="229">
        <v>9.75</v>
      </c>
      <c r="D38" s="229">
        <v>5.291723202170964</v>
      </c>
    </row>
    <row r="39" spans="1:4" ht="409.5">
      <c r="A39" s="80" t="s">
        <v>28</v>
      </c>
      <c r="B39" s="35">
        <v>0.89</v>
      </c>
      <c r="C39" s="228">
        <v>8</v>
      </c>
      <c r="D39" s="228">
        <v>8.98876404494382</v>
      </c>
    </row>
    <row r="40" spans="1:4" ht="16.5" customHeight="1">
      <c r="A40" s="169" t="s">
        <v>165</v>
      </c>
      <c r="B40" s="234">
        <v>1.285</v>
      </c>
      <c r="C40" s="228">
        <v>7</v>
      </c>
      <c r="D40" s="228">
        <v>5.447470817120623</v>
      </c>
    </row>
    <row r="41" spans="1:4" ht="409.5">
      <c r="A41" s="87"/>
      <c r="B41" s="170"/>
      <c r="C41" s="170"/>
      <c r="D41" s="170"/>
    </row>
    <row r="42" spans="1:4" ht="409.5">
      <c r="A42" s="272" t="s">
        <v>127</v>
      </c>
      <c r="B42" s="273"/>
      <c r="C42" s="273"/>
      <c r="D42" s="273"/>
    </row>
    <row r="43" spans="1:4" ht="30.75" customHeight="1">
      <c r="A43" s="250" t="s">
        <v>157</v>
      </c>
      <c r="B43" s="251"/>
      <c r="C43" s="251"/>
      <c r="D43" s="251"/>
    </row>
    <row r="44" spans="1:4" ht="409.5">
      <c r="A44" s="274" t="s">
        <v>169</v>
      </c>
      <c r="B44" s="273"/>
      <c r="C44" s="273"/>
      <c r="D44" s="273"/>
    </row>
  </sheetData>
  <sheetProtection/>
  <mergeCells count="5">
    <mergeCell ref="A2:D2"/>
    <mergeCell ref="A1:D1"/>
    <mergeCell ref="A42:D42"/>
    <mergeCell ref="A43:D43"/>
    <mergeCell ref="A44:D44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M31"/>
  <sheetViews>
    <sheetView zoomScalePageLayoutView="0" workbookViewId="0" topLeftCell="A1">
      <selection activeCell="N2" sqref="N2"/>
    </sheetView>
  </sheetViews>
  <sheetFormatPr defaultColWidth="11.421875" defaultRowHeight="12.75"/>
  <cols>
    <col min="1" max="1" width="13.00390625" style="0" bestFit="1" customWidth="1"/>
    <col min="2" max="13" width="11.28125" style="0" customWidth="1"/>
  </cols>
  <sheetData>
    <row r="1" spans="1:13" ht="17.25" customHeight="1">
      <c r="A1" s="254" t="s">
        <v>101</v>
      </c>
      <c r="B1" s="254"/>
      <c r="C1" s="254"/>
      <c r="D1" s="254"/>
      <c r="E1" s="254"/>
      <c r="F1" s="254"/>
      <c r="G1" s="255"/>
      <c r="H1" s="255"/>
      <c r="I1" s="255"/>
      <c r="J1" s="255"/>
      <c r="K1" s="255"/>
      <c r="L1" s="249"/>
      <c r="M1" s="249"/>
    </row>
    <row r="2" spans="1:13" ht="12.75">
      <c r="A2" s="261" t="s">
        <v>184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</row>
    <row r="3" spans="1:13" ht="12.75">
      <c r="A3" s="14"/>
      <c r="B3" s="14"/>
      <c r="C3" s="14"/>
      <c r="D3" s="14"/>
      <c r="E3" s="14"/>
      <c r="F3" s="14"/>
      <c r="G3" s="14"/>
      <c r="H3" s="14"/>
      <c r="I3" s="14"/>
      <c r="J3" s="14"/>
      <c r="K3" s="264" t="s">
        <v>131</v>
      </c>
      <c r="L3" s="277"/>
      <c r="M3" s="277"/>
    </row>
    <row r="4" spans="1:13" ht="39">
      <c r="A4" s="14"/>
      <c r="B4" s="108" t="s">
        <v>61</v>
      </c>
      <c r="C4" s="108" t="s">
        <v>132</v>
      </c>
      <c r="D4" s="278" t="s">
        <v>148</v>
      </c>
      <c r="E4" s="279"/>
      <c r="F4" s="278" t="s">
        <v>29</v>
      </c>
      <c r="G4" s="280"/>
      <c r="H4" s="278" t="s">
        <v>30</v>
      </c>
      <c r="I4" s="280"/>
      <c r="J4" s="278" t="s">
        <v>31</v>
      </c>
      <c r="K4" s="280"/>
      <c r="L4" s="278" t="s">
        <v>62</v>
      </c>
      <c r="M4" s="280"/>
    </row>
    <row r="5" spans="1:13" ht="12.75">
      <c r="A5" s="87"/>
      <c r="B5" s="14"/>
      <c r="C5" s="14"/>
      <c r="D5" s="62" t="s">
        <v>32</v>
      </c>
      <c r="E5" s="64" t="s">
        <v>133</v>
      </c>
      <c r="F5" s="62" t="s">
        <v>32</v>
      </c>
      <c r="G5" s="64" t="s">
        <v>133</v>
      </c>
      <c r="H5" s="62" t="s">
        <v>32</v>
      </c>
      <c r="I5" s="64" t="s">
        <v>133</v>
      </c>
      <c r="J5" s="62" t="s">
        <v>32</v>
      </c>
      <c r="K5" s="64" t="s">
        <v>133</v>
      </c>
      <c r="L5" s="62" t="s">
        <v>32</v>
      </c>
      <c r="M5" s="64" t="s">
        <v>133</v>
      </c>
    </row>
    <row r="6" spans="1:13" ht="12.75">
      <c r="A6" s="16" t="s">
        <v>6</v>
      </c>
      <c r="B6" s="138"/>
      <c r="C6" s="138"/>
      <c r="D6" s="85"/>
      <c r="E6" s="85"/>
      <c r="F6" s="85"/>
      <c r="G6" s="85"/>
      <c r="H6" s="85"/>
      <c r="I6" s="85"/>
      <c r="J6" s="85"/>
      <c r="K6" s="85"/>
      <c r="L6" s="85"/>
      <c r="M6" s="85"/>
    </row>
    <row r="7" spans="1:13" ht="12.75">
      <c r="A7" s="102" t="s">
        <v>55</v>
      </c>
      <c r="B7" s="86">
        <f>SUM(D7:K7)</f>
        <v>23</v>
      </c>
      <c r="C7" s="144"/>
      <c r="D7" s="87">
        <v>1</v>
      </c>
      <c r="E7" s="14"/>
      <c r="F7" s="14">
        <v>9</v>
      </c>
      <c r="G7" s="14"/>
      <c r="H7" s="14">
        <v>8</v>
      </c>
      <c r="I7" s="14"/>
      <c r="J7" s="14">
        <v>5</v>
      </c>
      <c r="K7" s="14"/>
      <c r="L7" s="14"/>
      <c r="M7" s="14"/>
    </row>
    <row r="8" spans="1:13" ht="12.75">
      <c r="A8" s="102" t="s">
        <v>56</v>
      </c>
      <c r="B8" s="86">
        <f>SUM(D8:K8)</f>
        <v>26</v>
      </c>
      <c r="C8" s="144"/>
      <c r="D8" s="87">
        <v>5</v>
      </c>
      <c r="E8" s="14"/>
      <c r="F8" s="14">
        <v>7</v>
      </c>
      <c r="G8" s="14"/>
      <c r="H8" s="14">
        <v>9</v>
      </c>
      <c r="I8" s="14"/>
      <c r="J8" s="14">
        <v>5</v>
      </c>
      <c r="K8" s="14"/>
      <c r="L8" s="14"/>
      <c r="M8" s="14"/>
    </row>
    <row r="9" spans="1:13" ht="12.75">
      <c r="A9" s="102" t="s">
        <v>57</v>
      </c>
      <c r="B9" s="86">
        <f>SUM(D9:K9)</f>
        <v>28</v>
      </c>
      <c r="C9" s="144"/>
      <c r="D9" s="87">
        <v>5</v>
      </c>
      <c r="E9" s="14"/>
      <c r="F9" s="14">
        <v>8</v>
      </c>
      <c r="G9" s="14"/>
      <c r="H9" s="14">
        <v>10</v>
      </c>
      <c r="I9" s="14"/>
      <c r="J9" s="14">
        <v>5</v>
      </c>
      <c r="K9" s="14"/>
      <c r="L9" s="14"/>
      <c r="M9" s="14"/>
    </row>
    <row r="10" spans="1:13" ht="12.75">
      <c r="A10" s="102" t="s">
        <v>58</v>
      </c>
      <c r="B10" s="86">
        <f>SUM(D10:K10)</f>
        <v>30</v>
      </c>
      <c r="C10" s="144"/>
      <c r="D10" s="52">
        <v>7</v>
      </c>
      <c r="E10" s="14"/>
      <c r="F10" s="14">
        <v>8</v>
      </c>
      <c r="G10" s="14"/>
      <c r="H10" s="14">
        <v>10</v>
      </c>
      <c r="I10" s="14"/>
      <c r="J10" s="14">
        <v>5</v>
      </c>
      <c r="K10" s="14"/>
      <c r="L10" s="14"/>
      <c r="M10" s="14"/>
    </row>
    <row r="11" spans="1:13" ht="12.75">
      <c r="A11" s="102" t="s">
        <v>59</v>
      </c>
      <c r="B11" s="86">
        <f>SUM(D11:K11)</f>
        <v>30</v>
      </c>
      <c r="C11" s="144"/>
      <c r="D11" s="52">
        <v>6</v>
      </c>
      <c r="E11" s="14"/>
      <c r="F11" s="14">
        <v>8</v>
      </c>
      <c r="G11" s="14"/>
      <c r="H11" s="14">
        <v>11</v>
      </c>
      <c r="I11" s="14"/>
      <c r="J11" s="14">
        <v>5</v>
      </c>
      <c r="K11" s="14"/>
      <c r="L11" s="14"/>
      <c r="M11" s="14"/>
    </row>
    <row r="12" spans="1:13" ht="12.75">
      <c r="A12" s="134" t="s">
        <v>7</v>
      </c>
      <c r="B12" s="139"/>
      <c r="C12" s="140"/>
      <c r="D12" s="48"/>
      <c r="E12" s="14"/>
      <c r="F12" s="14"/>
      <c r="G12" s="14"/>
      <c r="H12" s="14"/>
      <c r="I12" s="14"/>
      <c r="J12" s="14"/>
      <c r="K12" s="14"/>
      <c r="L12" s="14"/>
      <c r="M12" s="14"/>
    </row>
    <row r="13" spans="1:13" ht="12.75">
      <c r="A13" s="103" t="s">
        <v>55</v>
      </c>
      <c r="B13" s="88">
        <f>SUM(D13,F13,H13,J13)</f>
        <v>32</v>
      </c>
      <c r="C13" s="93">
        <v>2</v>
      </c>
      <c r="D13" s="97">
        <v>9</v>
      </c>
      <c r="E13" s="14">
        <v>2</v>
      </c>
      <c r="F13" s="14">
        <v>8</v>
      </c>
      <c r="G13" s="14"/>
      <c r="H13" s="14">
        <v>10</v>
      </c>
      <c r="I13" s="14"/>
      <c r="J13" s="14">
        <v>5</v>
      </c>
      <c r="K13" s="14"/>
      <c r="L13" s="14"/>
      <c r="M13" s="14"/>
    </row>
    <row r="14" spans="1:13" ht="12.75">
      <c r="A14" s="103" t="s">
        <v>56</v>
      </c>
      <c r="B14" s="88">
        <f>SUM(D14,F14,H14,J14)</f>
        <v>32</v>
      </c>
      <c r="C14" s="93">
        <v>2</v>
      </c>
      <c r="D14" s="97">
        <v>9</v>
      </c>
      <c r="E14" s="14">
        <v>2</v>
      </c>
      <c r="F14" s="14">
        <v>9</v>
      </c>
      <c r="G14" s="14"/>
      <c r="H14" s="14">
        <v>9</v>
      </c>
      <c r="I14" s="14"/>
      <c r="J14" s="14">
        <v>5</v>
      </c>
      <c r="K14" s="14"/>
      <c r="L14" s="14"/>
      <c r="M14" s="14"/>
    </row>
    <row r="15" spans="1:13" ht="12.75">
      <c r="A15" s="103" t="s">
        <v>57</v>
      </c>
      <c r="B15" s="88">
        <f>SUM(D15,F15,H15,J15)</f>
        <v>28</v>
      </c>
      <c r="C15" s="93">
        <v>4</v>
      </c>
      <c r="D15" s="97">
        <v>10</v>
      </c>
      <c r="E15" s="14">
        <v>1</v>
      </c>
      <c r="F15" s="14">
        <v>9</v>
      </c>
      <c r="G15" s="14"/>
      <c r="H15" s="14">
        <v>4</v>
      </c>
      <c r="I15" s="14">
        <v>3</v>
      </c>
      <c r="J15" s="14">
        <v>5</v>
      </c>
      <c r="K15" s="14"/>
      <c r="L15" s="14"/>
      <c r="M15" s="14"/>
    </row>
    <row r="16" spans="1:13" ht="12.75">
      <c r="A16" s="103" t="s">
        <v>60</v>
      </c>
      <c r="B16" s="88">
        <f>SUM(D16,F16,H16,J16)</f>
        <v>26</v>
      </c>
      <c r="C16" s="94" t="s">
        <v>63</v>
      </c>
      <c r="D16" s="97">
        <v>10</v>
      </c>
      <c r="E16" s="14"/>
      <c r="F16" s="14">
        <v>9</v>
      </c>
      <c r="G16" s="89" t="s">
        <v>103</v>
      </c>
      <c r="H16" s="14">
        <v>2</v>
      </c>
      <c r="I16" s="90" t="s">
        <v>102</v>
      </c>
      <c r="J16" s="14">
        <v>5</v>
      </c>
      <c r="K16" s="14"/>
      <c r="L16" s="14"/>
      <c r="M16" s="89" t="s">
        <v>104</v>
      </c>
    </row>
    <row r="17" spans="1:13" ht="12.75">
      <c r="A17" s="134" t="s">
        <v>8</v>
      </c>
      <c r="B17" s="141"/>
      <c r="C17" s="140"/>
      <c r="D17" s="97"/>
      <c r="E17" s="14"/>
      <c r="F17" s="14"/>
      <c r="G17" s="14"/>
      <c r="H17" s="14"/>
      <c r="I17" s="14"/>
      <c r="J17" s="14"/>
      <c r="K17" s="14"/>
      <c r="L17" s="14"/>
      <c r="M17" s="14"/>
    </row>
    <row r="18" spans="1:13" ht="12.75">
      <c r="A18" s="103" t="s">
        <v>55</v>
      </c>
      <c r="B18" s="88">
        <f>SUM(D18,F18,H18,J18)</f>
        <v>32</v>
      </c>
      <c r="C18" s="93">
        <v>2</v>
      </c>
      <c r="D18" s="97">
        <v>7</v>
      </c>
      <c r="E18" s="14">
        <v>2</v>
      </c>
      <c r="F18" s="14">
        <v>10</v>
      </c>
      <c r="G18" s="14"/>
      <c r="H18" s="14">
        <v>10</v>
      </c>
      <c r="I18" s="14"/>
      <c r="J18" s="14">
        <v>5</v>
      </c>
      <c r="K18" s="14"/>
      <c r="L18" s="14"/>
      <c r="M18" s="14"/>
    </row>
    <row r="19" spans="1:13" ht="12.75">
      <c r="A19" s="103" t="s">
        <v>56</v>
      </c>
      <c r="B19" s="88">
        <f>SUM(D19,F19,H19,J19)</f>
        <v>32</v>
      </c>
      <c r="C19" s="93">
        <v>2</v>
      </c>
      <c r="D19" s="97">
        <v>8</v>
      </c>
      <c r="E19" s="14">
        <v>2</v>
      </c>
      <c r="F19" s="14">
        <v>10</v>
      </c>
      <c r="G19" s="14"/>
      <c r="H19" s="14">
        <v>9</v>
      </c>
      <c r="I19" s="14"/>
      <c r="J19" s="14">
        <v>5</v>
      </c>
      <c r="K19" s="14"/>
      <c r="L19" s="14"/>
      <c r="M19" s="14"/>
    </row>
    <row r="20" spans="1:13" ht="12.75">
      <c r="A20" s="103" t="s">
        <v>57</v>
      </c>
      <c r="B20" s="88">
        <f>SUM(D20,F20,H20,J20)</f>
        <v>30</v>
      </c>
      <c r="C20" s="93">
        <v>4</v>
      </c>
      <c r="D20" s="97">
        <v>9</v>
      </c>
      <c r="E20" s="14">
        <v>1</v>
      </c>
      <c r="F20" s="14">
        <v>12</v>
      </c>
      <c r="G20" s="14"/>
      <c r="H20" s="14">
        <v>4</v>
      </c>
      <c r="I20" s="14">
        <v>3</v>
      </c>
      <c r="J20" s="14">
        <v>5</v>
      </c>
      <c r="K20" s="14"/>
      <c r="L20" s="14"/>
      <c r="M20" s="14"/>
    </row>
    <row r="21" spans="1:13" ht="12.75">
      <c r="A21" s="103" t="s">
        <v>60</v>
      </c>
      <c r="B21" s="88">
        <f>SUM(D21,F21,H21,J21)</f>
        <v>26</v>
      </c>
      <c r="C21" s="95" t="s">
        <v>63</v>
      </c>
      <c r="D21" s="98">
        <v>10</v>
      </c>
      <c r="E21" s="14"/>
      <c r="F21" s="14">
        <v>9</v>
      </c>
      <c r="G21" s="89" t="s">
        <v>106</v>
      </c>
      <c r="H21" s="14">
        <v>2</v>
      </c>
      <c r="I21" s="91" t="s">
        <v>102</v>
      </c>
      <c r="J21" s="14">
        <v>5</v>
      </c>
      <c r="K21" s="14"/>
      <c r="L21" s="14"/>
      <c r="M21" s="89" t="s">
        <v>105</v>
      </c>
    </row>
    <row r="22" spans="1:13" ht="12.75">
      <c r="A22" s="137" t="s">
        <v>16</v>
      </c>
      <c r="B22" s="142"/>
      <c r="C22" s="143"/>
      <c r="D22" s="99"/>
      <c r="E22" s="10"/>
      <c r="F22" s="10"/>
      <c r="G22" s="14"/>
      <c r="H22" s="14"/>
      <c r="I22" s="14"/>
      <c r="J22" s="14"/>
      <c r="K22" s="14"/>
      <c r="L22" s="14"/>
      <c r="M22" s="14"/>
    </row>
    <row r="23" spans="1:13" ht="12.75">
      <c r="A23" s="103" t="s">
        <v>55</v>
      </c>
      <c r="B23" s="88">
        <f>SUM(D23,F23,H23,J23)</f>
        <v>32</v>
      </c>
      <c r="C23" s="92">
        <v>2</v>
      </c>
      <c r="D23" s="98">
        <v>7</v>
      </c>
      <c r="E23" s="14">
        <v>2</v>
      </c>
      <c r="F23" s="14">
        <v>10</v>
      </c>
      <c r="G23" s="14"/>
      <c r="H23" s="14">
        <v>10</v>
      </c>
      <c r="I23" s="14"/>
      <c r="J23" s="14">
        <v>5</v>
      </c>
      <c r="K23" s="14"/>
      <c r="L23" s="14"/>
      <c r="M23" s="14"/>
    </row>
    <row r="24" spans="1:13" ht="12.75">
      <c r="A24" s="103" t="s">
        <v>56</v>
      </c>
      <c r="B24" s="88">
        <f>SUM(D24,F24,H24,J24)</f>
        <v>32</v>
      </c>
      <c r="C24" s="96">
        <v>2</v>
      </c>
      <c r="D24" s="58">
        <v>8</v>
      </c>
      <c r="E24" s="14">
        <v>2</v>
      </c>
      <c r="F24" s="14">
        <v>10</v>
      </c>
      <c r="G24" s="14"/>
      <c r="H24" s="14">
        <v>9</v>
      </c>
      <c r="I24" s="14"/>
      <c r="J24" s="14">
        <v>5</v>
      </c>
      <c r="K24" s="14"/>
      <c r="L24" s="14"/>
      <c r="M24" s="14"/>
    </row>
    <row r="25" spans="1:13" ht="12.75">
      <c r="A25" s="103" t="s">
        <v>57</v>
      </c>
      <c r="B25" s="88">
        <f>SUM(D25,F25,H25,J25)</f>
        <v>34</v>
      </c>
      <c r="C25" s="96">
        <v>5</v>
      </c>
      <c r="D25" s="58">
        <v>8</v>
      </c>
      <c r="E25" s="14">
        <v>2</v>
      </c>
      <c r="F25" s="14">
        <v>15</v>
      </c>
      <c r="G25" s="14"/>
      <c r="H25" s="14">
        <v>6</v>
      </c>
      <c r="I25" s="14">
        <v>3</v>
      </c>
      <c r="J25" s="14">
        <v>5</v>
      </c>
      <c r="K25" s="14"/>
      <c r="L25" s="14"/>
      <c r="M25" s="14"/>
    </row>
    <row r="26" spans="1:1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</row>
    <row r="27" spans="1:13" ht="12.75" customHeight="1">
      <c r="A27" s="275" t="s">
        <v>127</v>
      </c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75"/>
    </row>
    <row r="28" spans="1:13" ht="12.75">
      <c r="A28" s="252" t="s">
        <v>162</v>
      </c>
      <c r="B28" s="276"/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</row>
    <row r="29" spans="1:13" ht="12.75">
      <c r="A29" s="271" t="s">
        <v>150</v>
      </c>
      <c r="B29" s="271"/>
      <c r="C29" s="271"/>
      <c r="D29" s="271"/>
      <c r="E29" s="271"/>
      <c r="F29" s="271"/>
      <c r="G29" s="271"/>
      <c r="H29" s="271"/>
      <c r="I29" s="271"/>
      <c r="J29" s="271"/>
      <c r="K29" s="271"/>
      <c r="L29" s="271"/>
      <c r="M29" s="271"/>
    </row>
    <row r="30" spans="1:13" ht="12.75">
      <c r="A30" s="271" t="s">
        <v>151</v>
      </c>
      <c r="B30" s="271"/>
      <c r="C30" s="271"/>
      <c r="D30" s="271"/>
      <c r="E30" s="271"/>
      <c r="F30" s="271"/>
      <c r="G30" s="271"/>
      <c r="H30" s="271"/>
      <c r="I30" s="271"/>
      <c r="J30" s="271"/>
      <c r="K30" s="271"/>
      <c r="L30" s="271"/>
      <c r="M30" s="271"/>
    </row>
    <row r="31" spans="1:13" ht="12.75">
      <c r="A31" s="276" t="s">
        <v>134</v>
      </c>
      <c r="B31" s="276"/>
      <c r="C31" s="276"/>
      <c r="D31" s="276"/>
      <c r="E31" s="276"/>
      <c r="F31" s="276"/>
      <c r="G31" s="276"/>
      <c r="H31" s="276"/>
      <c r="I31" s="276"/>
      <c r="J31" s="276"/>
      <c r="K31" s="276"/>
      <c r="L31" s="276"/>
      <c r="M31" s="276"/>
    </row>
  </sheetData>
  <sheetProtection/>
  <mergeCells count="13">
    <mergeCell ref="H4:I4"/>
    <mergeCell ref="J4:K4"/>
    <mergeCell ref="L4:M4"/>
    <mergeCell ref="A27:M27"/>
    <mergeCell ref="A28:M28"/>
    <mergeCell ref="A29:M29"/>
    <mergeCell ref="A30:M30"/>
    <mergeCell ref="A31:M31"/>
    <mergeCell ref="A1:M1"/>
    <mergeCell ref="A2:M2"/>
    <mergeCell ref="K3:M3"/>
    <mergeCell ref="D4:E4"/>
    <mergeCell ref="F4:G4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5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29"/>
  <sheetViews>
    <sheetView zoomScalePageLayoutView="0" workbookViewId="0" topLeftCell="A1">
      <selection activeCell="F2" sqref="F2"/>
    </sheetView>
  </sheetViews>
  <sheetFormatPr defaultColWidth="11.421875" defaultRowHeight="12.75"/>
  <cols>
    <col min="1" max="1" width="49.8515625" style="0" bestFit="1" customWidth="1"/>
    <col min="2" max="2" width="9.00390625" style="0" bestFit="1" customWidth="1"/>
    <col min="3" max="5" width="10.7109375" style="0" customWidth="1"/>
  </cols>
  <sheetData>
    <row r="1" spans="1:5" ht="15.75" customHeight="1">
      <c r="A1" s="254" t="s">
        <v>91</v>
      </c>
      <c r="B1" s="255"/>
      <c r="C1" s="255"/>
      <c r="D1" s="255"/>
      <c r="E1" s="255"/>
    </row>
    <row r="2" spans="1:5" ht="12.75">
      <c r="A2" s="261" t="s">
        <v>184</v>
      </c>
      <c r="B2" s="261"/>
      <c r="C2" s="261"/>
      <c r="D2" s="261"/>
      <c r="E2" s="261"/>
    </row>
    <row r="3" spans="1:5" ht="12.75">
      <c r="A3" s="14"/>
      <c r="B3" s="14"/>
      <c r="C3" s="14"/>
      <c r="D3" s="264" t="s">
        <v>135</v>
      </c>
      <c r="E3" s="277"/>
    </row>
    <row r="4" spans="1:5" ht="12.75">
      <c r="A4" s="14"/>
      <c r="B4" s="281" t="s">
        <v>90</v>
      </c>
      <c r="C4" s="281"/>
      <c r="D4" s="281"/>
      <c r="E4" s="281"/>
    </row>
    <row r="5" spans="1:5" ht="12.75">
      <c r="A5" s="87"/>
      <c r="B5" s="64" t="s">
        <v>58</v>
      </c>
      <c r="C5" s="64" t="s">
        <v>59</v>
      </c>
      <c r="D5" s="64" t="s">
        <v>64</v>
      </c>
      <c r="E5" s="64" t="s">
        <v>65</v>
      </c>
    </row>
    <row r="6" spans="1:5" ht="19.5" customHeight="1">
      <c r="A6" s="13" t="s">
        <v>33</v>
      </c>
      <c r="B6" s="47">
        <f>SUM(B8:B28)</f>
        <v>34</v>
      </c>
      <c r="C6" s="47">
        <f>SUM(C8:C28)</f>
        <v>34</v>
      </c>
      <c r="D6" s="47">
        <f>SUM(D8:D28)</f>
        <v>34</v>
      </c>
      <c r="E6" s="47">
        <f>SUM(E8:E28)</f>
        <v>34</v>
      </c>
    </row>
    <row r="7" spans="1:5" ht="12.75">
      <c r="A7" s="100" t="s">
        <v>66</v>
      </c>
      <c r="B7" s="56"/>
      <c r="C7" s="56"/>
      <c r="D7" s="56"/>
      <c r="E7" s="56"/>
    </row>
    <row r="8" spans="1:5" ht="12.75">
      <c r="A8" s="101" t="s">
        <v>67</v>
      </c>
      <c r="B8" s="58">
        <v>4</v>
      </c>
      <c r="C8" s="58">
        <v>3</v>
      </c>
      <c r="D8" s="58">
        <v>3</v>
      </c>
      <c r="E8" s="59">
        <v>4</v>
      </c>
    </row>
    <row r="9" spans="1:5" ht="12.75">
      <c r="A9" s="101" t="s">
        <v>68</v>
      </c>
      <c r="B9" s="58">
        <v>3</v>
      </c>
      <c r="C9" s="58">
        <v>3</v>
      </c>
      <c r="D9" s="58">
        <v>3</v>
      </c>
      <c r="E9" s="58">
        <v>3</v>
      </c>
    </row>
    <row r="10" spans="1:5" ht="12.75">
      <c r="A10" s="102" t="s">
        <v>69</v>
      </c>
      <c r="B10" s="58">
        <v>3</v>
      </c>
      <c r="C10" s="58">
        <v>3</v>
      </c>
      <c r="D10" s="58">
        <v>3</v>
      </c>
      <c r="E10" s="58">
        <v>3</v>
      </c>
    </row>
    <row r="11" spans="1:5" ht="12.75">
      <c r="A11" s="103" t="s">
        <v>31</v>
      </c>
      <c r="B11" s="59">
        <v>4</v>
      </c>
      <c r="C11" s="59">
        <v>3</v>
      </c>
      <c r="D11" s="59">
        <v>4</v>
      </c>
      <c r="E11" s="59">
        <v>3</v>
      </c>
    </row>
    <row r="12" spans="1:5" ht="12.75">
      <c r="A12" s="103" t="s">
        <v>70</v>
      </c>
      <c r="B12" s="59" t="s">
        <v>49</v>
      </c>
      <c r="C12" s="59">
        <v>2</v>
      </c>
      <c r="D12" s="59">
        <v>2</v>
      </c>
      <c r="E12" s="59">
        <v>2</v>
      </c>
    </row>
    <row r="13" spans="1:5" ht="12.75">
      <c r="A13" s="103" t="s">
        <v>71</v>
      </c>
      <c r="B13" s="59">
        <v>2</v>
      </c>
      <c r="C13" s="59">
        <v>2</v>
      </c>
      <c r="D13" s="59">
        <v>2</v>
      </c>
      <c r="E13" s="59" t="s">
        <v>49</v>
      </c>
    </row>
    <row r="14" spans="1:5" ht="12.75">
      <c r="A14" s="103" t="s">
        <v>72</v>
      </c>
      <c r="B14" s="59" t="s">
        <v>49</v>
      </c>
      <c r="C14" s="59">
        <v>2</v>
      </c>
      <c r="D14" s="59">
        <v>2</v>
      </c>
      <c r="E14" s="59" t="s">
        <v>49</v>
      </c>
    </row>
    <row r="15" spans="1:5" ht="12.75">
      <c r="A15" s="103" t="s">
        <v>73</v>
      </c>
      <c r="B15" s="59">
        <v>2</v>
      </c>
      <c r="C15" s="59">
        <v>2</v>
      </c>
      <c r="D15" s="59" t="s">
        <v>49</v>
      </c>
      <c r="E15" s="59">
        <v>2</v>
      </c>
    </row>
    <row r="16" spans="1:5" ht="12.75">
      <c r="A16" s="103" t="s">
        <v>74</v>
      </c>
      <c r="B16" s="59" t="s">
        <v>49</v>
      </c>
      <c r="C16" s="59" t="s">
        <v>49</v>
      </c>
      <c r="D16" s="59" t="s">
        <v>49</v>
      </c>
      <c r="E16" s="59">
        <v>2</v>
      </c>
    </row>
    <row r="17" spans="1:5" ht="12.75">
      <c r="A17" s="103" t="s">
        <v>75</v>
      </c>
      <c r="B17" s="59">
        <v>2</v>
      </c>
      <c r="C17" s="59">
        <v>2</v>
      </c>
      <c r="D17" s="59" t="s">
        <v>49</v>
      </c>
      <c r="E17" s="59">
        <v>2</v>
      </c>
    </row>
    <row r="18" spans="1:5" ht="12.75">
      <c r="A18" s="103" t="s">
        <v>76</v>
      </c>
      <c r="B18" s="59">
        <v>2</v>
      </c>
      <c r="C18" s="59" t="s">
        <v>49</v>
      </c>
      <c r="D18" s="59" t="s">
        <v>49</v>
      </c>
      <c r="E18" s="59" t="s">
        <v>49</v>
      </c>
    </row>
    <row r="19" spans="1:5" ht="12.75">
      <c r="A19" s="103" t="s">
        <v>77</v>
      </c>
      <c r="B19" s="59">
        <v>2</v>
      </c>
      <c r="C19" s="59" t="s">
        <v>49</v>
      </c>
      <c r="D19" s="59" t="s">
        <v>49</v>
      </c>
      <c r="E19" s="59" t="s">
        <v>49</v>
      </c>
    </row>
    <row r="20" spans="1:5" ht="12.75">
      <c r="A20" s="103" t="s">
        <v>83</v>
      </c>
      <c r="B20" s="59" t="s">
        <v>49</v>
      </c>
      <c r="C20" s="59">
        <v>2</v>
      </c>
      <c r="D20" s="59">
        <v>2</v>
      </c>
      <c r="E20" s="59" t="s">
        <v>49</v>
      </c>
    </row>
    <row r="21" spans="1:5" ht="12.75">
      <c r="A21" s="103" t="s">
        <v>78</v>
      </c>
      <c r="B21" s="59">
        <v>2</v>
      </c>
      <c r="C21" s="59" t="s">
        <v>49</v>
      </c>
      <c r="D21" s="59" t="s">
        <v>49</v>
      </c>
      <c r="E21" s="59">
        <v>2</v>
      </c>
    </row>
    <row r="22" spans="1:5" ht="12.75">
      <c r="A22" s="103" t="s">
        <v>79</v>
      </c>
      <c r="B22" s="59" t="s">
        <v>49</v>
      </c>
      <c r="C22" s="59">
        <v>2</v>
      </c>
      <c r="D22" s="59" t="s">
        <v>49</v>
      </c>
      <c r="E22" s="59" t="s">
        <v>49</v>
      </c>
    </row>
    <row r="23" spans="1:5" ht="12.75">
      <c r="A23" s="103" t="s">
        <v>80</v>
      </c>
      <c r="B23" s="59" t="s">
        <v>49</v>
      </c>
      <c r="C23" s="59" t="s">
        <v>49</v>
      </c>
      <c r="D23" s="59">
        <v>2</v>
      </c>
      <c r="E23" s="59">
        <v>2</v>
      </c>
    </row>
    <row r="24" spans="1:5" ht="12.75">
      <c r="A24" s="103" t="s">
        <v>39</v>
      </c>
      <c r="B24" s="59">
        <v>2</v>
      </c>
      <c r="C24" s="59">
        <v>2</v>
      </c>
      <c r="D24" s="59">
        <v>2</v>
      </c>
      <c r="E24" s="59">
        <v>2</v>
      </c>
    </row>
    <row r="25" spans="1:5" ht="12.75">
      <c r="A25" s="49" t="s">
        <v>37</v>
      </c>
      <c r="B25" s="61"/>
      <c r="C25" s="61"/>
      <c r="D25" s="61"/>
      <c r="E25" s="61"/>
    </row>
    <row r="26" spans="1:5" ht="12.75">
      <c r="A26" s="103" t="s">
        <v>107</v>
      </c>
      <c r="B26" s="61">
        <v>4</v>
      </c>
      <c r="C26" s="61">
        <v>4</v>
      </c>
      <c r="D26" s="61">
        <v>3</v>
      </c>
      <c r="E26" s="61">
        <v>3</v>
      </c>
    </row>
    <row r="27" spans="1:5" ht="12.75">
      <c r="A27" s="104" t="s">
        <v>81</v>
      </c>
      <c r="B27" s="61">
        <v>2</v>
      </c>
      <c r="C27" s="61">
        <v>2</v>
      </c>
      <c r="D27" s="61">
        <v>2</v>
      </c>
      <c r="E27" s="61">
        <v>2</v>
      </c>
    </row>
    <row r="28" spans="1:5" ht="12.75">
      <c r="A28" s="103" t="s">
        <v>82</v>
      </c>
      <c r="B28" s="61" t="s">
        <v>49</v>
      </c>
      <c r="C28" s="61" t="s">
        <v>49</v>
      </c>
      <c r="D28" s="61">
        <v>4</v>
      </c>
      <c r="E28" s="61">
        <v>2</v>
      </c>
    </row>
    <row r="29" spans="1:5" ht="19.5" customHeight="1">
      <c r="A29" s="50" t="s">
        <v>34</v>
      </c>
      <c r="B29" s="12">
        <f>SUM(B31:B51)</f>
        <v>34</v>
      </c>
      <c r="C29" s="12">
        <f>SUM(C31:C51)</f>
        <v>34</v>
      </c>
      <c r="D29" s="12">
        <f>SUM(D31:D51)</f>
        <v>34</v>
      </c>
      <c r="E29" s="12">
        <f>SUM(E31:E51)</f>
        <v>34</v>
      </c>
    </row>
    <row r="30" spans="1:5" ht="12.75">
      <c r="A30" s="100" t="s">
        <v>66</v>
      </c>
      <c r="B30" s="56"/>
      <c r="C30" s="56"/>
      <c r="D30" s="56"/>
      <c r="E30" s="56"/>
    </row>
    <row r="31" spans="1:5" ht="12.75">
      <c r="A31" s="101" t="s">
        <v>67</v>
      </c>
      <c r="B31" s="58">
        <v>4</v>
      </c>
      <c r="C31" s="58">
        <v>3</v>
      </c>
      <c r="D31" s="58">
        <v>3</v>
      </c>
      <c r="E31" s="59">
        <v>4</v>
      </c>
    </row>
    <row r="32" spans="1:5" ht="12.75">
      <c r="A32" s="101" t="s">
        <v>68</v>
      </c>
      <c r="B32" s="58">
        <v>3</v>
      </c>
      <c r="C32" s="58">
        <v>3</v>
      </c>
      <c r="D32" s="58">
        <v>3</v>
      </c>
      <c r="E32" s="58">
        <v>3</v>
      </c>
    </row>
    <row r="33" spans="1:5" ht="12.75">
      <c r="A33" s="102" t="s">
        <v>69</v>
      </c>
      <c r="B33" s="58">
        <v>3</v>
      </c>
      <c r="C33" s="58">
        <v>3</v>
      </c>
      <c r="D33" s="58">
        <v>3</v>
      </c>
      <c r="E33" s="58">
        <v>3</v>
      </c>
    </row>
    <row r="34" spans="1:5" ht="12.75">
      <c r="A34" s="103" t="s">
        <v>31</v>
      </c>
      <c r="B34" s="59">
        <v>4</v>
      </c>
      <c r="C34" s="59">
        <v>3</v>
      </c>
      <c r="D34" s="59">
        <v>4</v>
      </c>
      <c r="E34" s="59">
        <v>3</v>
      </c>
    </row>
    <row r="35" spans="1:5" ht="12.75">
      <c r="A35" s="103" t="s">
        <v>70</v>
      </c>
      <c r="B35" s="59" t="s">
        <v>49</v>
      </c>
      <c r="C35" s="59">
        <v>2</v>
      </c>
      <c r="D35" s="59">
        <v>2</v>
      </c>
      <c r="E35" s="59">
        <v>2</v>
      </c>
    </row>
    <row r="36" spans="1:5" ht="12.75">
      <c r="A36" s="103" t="s">
        <v>71</v>
      </c>
      <c r="B36" s="59">
        <v>2</v>
      </c>
      <c r="C36" s="59">
        <v>2</v>
      </c>
      <c r="D36" s="59">
        <v>2</v>
      </c>
      <c r="E36" s="59" t="s">
        <v>49</v>
      </c>
    </row>
    <row r="37" spans="1:5" ht="12.75">
      <c r="A37" s="103" t="s">
        <v>72</v>
      </c>
      <c r="B37" s="59" t="s">
        <v>49</v>
      </c>
      <c r="C37" s="59">
        <v>2</v>
      </c>
      <c r="D37" s="59">
        <v>2</v>
      </c>
      <c r="E37" s="59" t="s">
        <v>49</v>
      </c>
    </row>
    <row r="38" spans="1:5" ht="12.75">
      <c r="A38" s="103" t="s">
        <v>73</v>
      </c>
      <c r="B38" s="59">
        <v>2</v>
      </c>
      <c r="C38" s="59">
        <v>2</v>
      </c>
      <c r="D38" s="59" t="s">
        <v>49</v>
      </c>
      <c r="E38" s="59">
        <v>2</v>
      </c>
    </row>
    <row r="39" spans="1:5" ht="409.5">
      <c r="A39" s="103" t="s">
        <v>74</v>
      </c>
      <c r="B39" s="59" t="s">
        <v>49</v>
      </c>
      <c r="C39" s="59" t="s">
        <v>49</v>
      </c>
      <c r="D39" s="59" t="s">
        <v>49</v>
      </c>
      <c r="E39" s="59">
        <v>2</v>
      </c>
    </row>
    <row r="40" spans="1:5" ht="409.5">
      <c r="A40" s="103" t="s">
        <v>75</v>
      </c>
      <c r="B40" s="59">
        <v>2</v>
      </c>
      <c r="C40" s="59">
        <v>2</v>
      </c>
      <c r="D40" s="59" t="s">
        <v>49</v>
      </c>
      <c r="E40" s="59">
        <v>2</v>
      </c>
    </row>
    <row r="41" spans="1:5" ht="409.5">
      <c r="A41" s="103" t="s">
        <v>76</v>
      </c>
      <c r="B41" s="59">
        <v>2</v>
      </c>
      <c r="C41" s="59" t="s">
        <v>49</v>
      </c>
      <c r="D41" s="59" t="s">
        <v>49</v>
      </c>
      <c r="E41" s="59" t="s">
        <v>49</v>
      </c>
    </row>
    <row r="42" spans="1:5" ht="409.5">
      <c r="A42" s="103" t="s">
        <v>77</v>
      </c>
      <c r="B42" s="59">
        <v>2</v>
      </c>
      <c r="C42" s="59" t="s">
        <v>49</v>
      </c>
      <c r="D42" s="59" t="s">
        <v>49</v>
      </c>
      <c r="E42" s="59" t="s">
        <v>49</v>
      </c>
    </row>
    <row r="43" spans="1:5" ht="409.5">
      <c r="A43" s="103" t="s">
        <v>83</v>
      </c>
      <c r="B43" s="59" t="s">
        <v>49</v>
      </c>
      <c r="C43" s="59">
        <v>2</v>
      </c>
      <c r="D43" s="59">
        <v>2</v>
      </c>
      <c r="E43" s="59" t="s">
        <v>49</v>
      </c>
    </row>
    <row r="44" spans="1:5" ht="409.5">
      <c r="A44" s="103" t="s">
        <v>78</v>
      </c>
      <c r="B44" s="59">
        <v>2</v>
      </c>
      <c r="C44" s="59" t="s">
        <v>49</v>
      </c>
      <c r="D44" s="59" t="s">
        <v>49</v>
      </c>
      <c r="E44" s="59">
        <v>2</v>
      </c>
    </row>
    <row r="45" spans="1:5" ht="409.5">
      <c r="A45" s="103" t="s">
        <v>79</v>
      </c>
      <c r="B45" s="59" t="s">
        <v>49</v>
      </c>
      <c r="C45" s="59">
        <v>2</v>
      </c>
      <c r="D45" s="59" t="s">
        <v>49</v>
      </c>
      <c r="E45" s="59" t="s">
        <v>49</v>
      </c>
    </row>
    <row r="46" spans="1:5" ht="409.5">
      <c r="A46" s="103" t="s">
        <v>80</v>
      </c>
      <c r="B46" s="59" t="s">
        <v>49</v>
      </c>
      <c r="C46" s="59" t="s">
        <v>49</v>
      </c>
      <c r="D46" s="59">
        <v>2</v>
      </c>
      <c r="E46" s="59">
        <v>2</v>
      </c>
    </row>
    <row r="47" spans="1:5" ht="409.5">
      <c r="A47" s="103" t="s">
        <v>39</v>
      </c>
      <c r="B47" s="59">
        <v>2</v>
      </c>
      <c r="C47" s="59">
        <v>2</v>
      </c>
      <c r="D47" s="59">
        <v>2</v>
      </c>
      <c r="E47" s="59">
        <v>2</v>
      </c>
    </row>
    <row r="48" spans="1:5" ht="409.5">
      <c r="A48" s="105" t="s">
        <v>37</v>
      </c>
      <c r="B48" s="61"/>
      <c r="C48" s="61"/>
      <c r="D48" s="61"/>
      <c r="E48" s="61"/>
    </row>
    <row r="49" spans="1:5" ht="409.5">
      <c r="A49" s="103" t="s">
        <v>108</v>
      </c>
      <c r="B49" s="61">
        <v>4</v>
      </c>
      <c r="C49" s="61">
        <v>4</v>
      </c>
      <c r="D49" s="61">
        <v>3</v>
      </c>
      <c r="E49" s="61">
        <v>3</v>
      </c>
    </row>
    <row r="50" spans="1:5" ht="409.5">
      <c r="A50" s="104" t="s">
        <v>84</v>
      </c>
      <c r="B50" s="61">
        <v>2</v>
      </c>
      <c r="C50" s="61">
        <v>2</v>
      </c>
      <c r="D50" s="61">
        <v>2</v>
      </c>
      <c r="E50" s="61">
        <v>2</v>
      </c>
    </row>
    <row r="51" spans="1:5" ht="409.5">
      <c r="A51" s="103" t="s">
        <v>82</v>
      </c>
      <c r="B51" s="61" t="s">
        <v>49</v>
      </c>
      <c r="C51" s="61" t="s">
        <v>49</v>
      </c>
      <c r="D51" s="61">
        <v>4</v>
      </c>
      <c r="E51" s="61">
        <v>2</v>
      </c>
    </row>
    <row r="52" spans="1:5" ht="409.5">
      <c r="A52" s="128"/>
      <c r="B52" s="129"/>
      <c r="C52" s="129"/>
      <c r="D52" s="129"/>
      <c r="E52" s="129" t="s">
        <v>147</v>
      </c>
    </row>
    <row r="53" spans="1:5" ht="409.5">
      <c r="A53" s="128" t="s">
        <v>147</v>
      </c>
      <c r="B53" s="129"/>
      <c r="C53" s="129"/>
      <c r="D53" s="129"/>
      <c r="E53" s="129"/>
    </row>
    <row r="54" spans="1:5" ht="409.5">
      <c r="A54" s="14"/>
      <c r="B54" s="281" t="s">
        <v>90</v>
      </c>
      <c r="C54" s="281"/>
      <c r="D54" s="281"/>
      <c r="E54" s="281"/>
    </row>
    <row r="55" spans="1:5" ht="409.5">
      <c r="A55" s="14"/>
      <c r="B55" s="130" t="s">
        <v>58</v>
      </c>
      <c r="C55" s="130" t="s">
        <v>59</v>
      </c>
      <c r="D55" s="130" t="s">
        <v>64</v>
      </c>
      <c r="E55" s="130" t="s">
        <v>65</v>
      </c>
    </row>
    <row r="56" spans="1:5" ht="19.5" customHeight="1">
      <c r="A56" s="50" t="s">
        <v>36</v>
      </c>
      <c r="B56" s="12">
        <v>35</v>
      </c>
      <c r="C56" s="12">
        <v>35</v>
      </c>
      <c r="D56" s="12">
        <v>35</v>
      </c>
      <c r="E56" s="12">
        <v>35</v>
      </c>
    </row>
    <row r="57" spans="1:5" ht="409.5">
      <c r="A57" s="100" t="s">
        <v>66</v>
      </c>
      <c r="B57" s="56"/>
      <c r="C57" s="56"/>
      <c r="D57" s="56"/>
      <c r="E57" s="56"/>
    </row>
    <row r="58" spans="1:5" ht="409.5">
      <c r="A58" s="101" t="s">
        <v>67</v>
      </c>
      <c r="B58" s="58">
        <v>4</v>
      </c>
      <c r="C58" s="58">
        <v>3</v>
      </c>
      <c r="D58" s="58">
        <v>3</v>
      </c>
      <c r="E58" s="59">
        <v>4</v>
      </c>
    </row>
    <row r="59" spans="1:5" ht="409.5">
      <c r="A59" s="101" t="s">
        <v>68</v>
      </c>
      <c r="B59" s="58">
        <v>3</v>
      </c>
      <c r="C59" s="58">
        <v>3</v>
      </c>
      <c r="D59" s="58">
        <v>3</v>
      </c>
      <c r="E59" s="58">
        <v>3</v>
      </c>
    </row>
    <row r="60" spans="1:5" ht="409.5">
      <c r="A60" s="102" t="s">
        <v>69</v>
      </c>
      <c r="B60" s="58">
        <v>3</v>
      </c>
      <c r="C60" s="58">
        <v>3</v>
      </c>
      <c r="D60" s="58">
        <v>3</v>
      </c>
      <c r="E60" s="58">
        <v>3</v>
      </c>
    </row>
    <row r="61" spans="1:5" ht="409.5">
      <c r="A61" s="103" t="s">
        <v>31</v>
      </c>
      <c r="B61" s="59">
        <v>4</v>
      </c>
      <c r="C61" s="59">
        <v>3</v>
      </c>
      <c r="D61" s="59">
        <v>4</v>
      </c>
      <c r="E61" s="59">
        <v>3</v>
      </c>
    </row>
    <row r="62" spans="1:5" ht="409.5">
      <c r="A62" s="103" t="s">
        <v>70</v>
      </c>
      <c r="B62" s="59" t="s">
        <v>49</v>
      </c>
      <c r="C62" s="59">
        <v>2</v>
      </c>
      <c r="D62" s="59">
        <v>2</v>
      </c>
      <c r="E62" s="59">
        <v>2</v>
      </c>
    </row>
    <row r="63" spans="1:5" ht="409.5">
      <c r="A63" s="103" t="s">
        <v>71</v>
      </c>
      <c r="B63" s="59">
        <v>2</v>
      </c>
      <c r="C63" s="59">
        <v>2</v>
      </c>
      <c r="D63" s="59">
        <v>2</v>
      </c>
      <c r="E63" s="59" t="s">
        <v>49</v>
      </c>
    </row>
    <row r="64" spans="1:5" ht="409.5">
      <c r="A64" s="103" t="s">
        <v>72</v>
      </c>
      <c r="B64" s="59" t="s">
        <v>49</v>
      </c>
      <c r="C64" s="59">
        <v>2</v>
      </c>
      <c r="D64" s="59">
        <v>2</v>
      </c>
      <c r="E64" s="59" t="s">
        <v>49</v>
      </c>
    </row>
    <row r="65" spans="1:5" ht="409.5">
      <c r="A65" s="103" t="s">
        <v>73</v>
      </c>
      <c r="B65" s="59">
        <v>2</v>
      </c>
      <c r="C65" s="59">
        <v>2</v>
      </c>
      <c r="D65" s="59" t="s">
        <v>49</v>
      </c>
      <c r="E65" s="59">
        <v>2</v>
      </c>
    </row>
    <row r="66" spans="1:5" ht="409.5">
      <c r="A66" s="103" t="s">
        <v>74</v>
      </c>
      <c r="B66" s="59" t="s">
        <v>49</v>
      </c>
      <c r="C66" s="59" t="s">
        <v>49</v>
      </c>
      <c r="D66" s="59" t="s">
        <v>49</v>
      </c>
      <c r="E66" s="59">
        <v>2</v>
      </c>
    </row>
    <row r="67" spans="1:5" ht="409.5">
      <c r="A67" s="103" t="s">
        <v>75</v>
      </c>
      <c r="B67" s="59">
        <v>2</v>
      </c>
      <c r="C67" s="59">
        <v>2</v>
      </c>
      <c r="D67" s="59" t="s">
        <v>49</v>
      </c>
      <c r="E67" s="59">
        <v>2</v>
      </c>
    </row>
    <row r="68" spans="1:5" ht="409.5">
      <c r="A68" s="103" t="s">
        <v>76</v>
      </c>
      <c r="B68" s="59">
        <v>2</v>
      </c>
      <c r="C68" s="59" t="s">
        <v>49</v>
      </c>
      <c r="D68" s="59" t="s">
        <v>49</v>
      </c>
      <c r="E68" s="59" t="s">
        <v>49</v>
      </c>
    </row>
    <row r="69" spans="1:5" ht="409.5">
      <c r="A69" s="103" t="s">
        <v>77</v>
      </c>
      <c r="B69" s="59">
        <v>2</v>
      </c>
      <c r="C69" s="59" t="s">
        <v>49</v>
      </c>
      <c r="D69" s="59" t="s">
        <v>49</v>
      </c>
      <c r="E69" s="59" t="s">
        <v>49</v>
      </c>
    </row>
    <row r="70" spans="1:5" ht="409.5">
      <c r="A70" s="103" t="s">
        <v>83</v>
      </c>
      <c r="B70" s="59" t="s">
        <v>49</v>
      </c>
      <c r="C70" s="59">
        <v>2</v>
      </c>
      <c r="D70" s="59">
        <v>2</v>
      </c>
      <c r="E70" s="59" t="s">
        <v>49</v>
      </c>
    </row>
    <row r="71" spans="1:5" ht="409.5">
      <c r="A71" s="103" t="s">
        <v>78</v>
      </c>
      <c r="B71" s="59">
        <v>2</v>
      </c>
      <c r="C71" s="59" t="s">
        <v>49</v>
      </c>
      <c r="D71" s="59" t="s">
        <v>49</v>
      </c>
      <c r="E71" s="59">
        <v>2</v>
      </c>
    </row>
    <row r="72" spans="1:5" ht="409.5">
      <c r="A72" s="103" t="s">
        <v>79</v>
      </c>
      <c r="B72" s="59" t="s">
        <v>49</v>
      </c>
      <c r="C72" s="59">
        <v>2</v>
      </c>
      <c r="D72" s="59" t="s">
        <v>49</v>
      </c>
      <c r="E72" s="59" t="s">
        <v>49</v>
      </c>
    </row>
    <row r="73" spans="1:5" ht="409.5">
      <c r="A73" s="103" t="s">
        <v>80</v>
      </c>
      <c r="B73" s="59" t="s">
        <v>49</v>
      </c>
      <c r="C73" s="59" t="s">
        <v>49</v>
      </c>
      <c r="D73" s="59">
        <v>2</v>
      </c>
      <c r="E73" s="59">
        <v>2</v>
      </c>
    </row>
    <row r="74" spans="1:5" ht="409.5">
      <c r="A74" s="103" t="s">
        <v>39</v>
      </c>
      <c r="B74" s="59">
        <v>2</v>
      </c>
      <c r="C74" s="59">
        <v>2</v>
      </c>
      <c r="D74" s="59">
        <v>2</v>
      </c>
      <c r="E74" s="59">
        <v>2</v>
      </c>
    </row>
    <row r="75" spans="1:5" ht="409.5">
      <c r="A75" s="105" t="s">
        <v>37</v>
      </c>
      <c r="B75" s="14"/>
      <c r="C75" s="14"/>
      <c r="D75" s="14"/>
      <c r="E75" s="14"/>
    </row>
    <row r="76" spans="1:5" ht="409.5">
      <c r="A76" s="103" t="s">
        <v>109</v>
      </c>
      <c r="B76" s="61">
        <v>4</v>
      </c>
      <c r="C76" s="61">
        <v>4</v>
      </c>
      <c r="D76" s="61">
        <v>3</v>
      </c>
      <c r="E76" s="61">
        <v>3</v>
      </c>
    </row>
    <row r="77" spans="1:5" ht="409.5">
      <c r="A77" s="103" t="s">
        <v>86</v>
      </c>
      <c r="B77" s="61">
        <v>2</v>
      </c>
      <c r="C77" s="61">
        <v>2</v>
      </c>
      <c r="D77" s="61">
        <v>2</v>
      </c>
      <c r="E77" s="57">
        <v>2</v>
      </c>
    </row>
    <row r="78" spans="1:5" ht="409.5">
      <c r="A78" s="103" t="s">
        <v>82</v>
      </c>
      <c r="B78" s="61" t="s">
        <v>49</v>
      </c>
      <c r="C78" s="61" t="s">
        <v>49</v>
      </c>
      <c r="D78" s="61">
        <v>4</v>
      </c>
      <c r="E78" s="57">
        <v>2</v>
      </c>
    </row>
    <row r="79" spans="1:5" ht="409.5">
      <c r="A79" s="103" t="s">
        <v>85</v>
      </c>
      <c r="B79" s="57">
        <v>1</v>
      </c>
      <c r="C79" s="57">
        <v>1</v>
      </c>
      <c r="D79" s="57">
        <v>1</v>
      </c>
      <c r="E79" s="149" t="s">
        <v>163</v>
      </c>
    </row>
    <row r="80" spans="1:5" ht="19.5" customHeight="1">
      <c r="A80" s="50" t="s">
        <v>35</v>
      </c>
      <c r="B80" s="12">
        <f>SUM(B82:B103)</f>
        <v>34</v>
      </c>
      <c r="C80" s="12">
        <f>SUM(C82:C103)</f>
        <v>34</v>
      </c>
      <c r="D80" s="12">
        <f>SUM(D82:D103)</f>
        <v>34</v>
      </c>
      <c r="E80" s="12">
        <f>SUM(E82:E103)</f>
        <v>34</v>
      </c>
    </row>
    <row r="81" spans="1:5" ht="409.5">
      <c r="A81" s="100" t="s">
        <v>66</v>
      </c>
      <c r="B81" s="56"/>
      <c r="C81" s="56"/>
      <c r="D81" s="56"/>
      <c r="E81" s="56"/>
    </row>
    <row r="82" spans="1:5" ht="409.5">
      <c r="A82" s="101" t="s">
        <v>67</v>
      </c>
      <c r="B82" s="58">
        <v>4</v>
      </c>
      <c r="C82" s="58">
        <v>3</v>
      </c>
      <c r="D82" s="58">
        <v>3</v>
      </c>
      <c r="E82" s="59">
        <v>4</v>
      </c>
    </row>
    <row r="83" spans="1:5" ht="409.5">
      <c r="A83" s="101" t="s">
        <v>68</v>
      </c>
      <c r="B83" s="58">
        <v>3</v>
      </c>
      <c r="C83" s="58">
        <v>3</v>
      </c>
      <c r="D83" s="58">
        <v>3</v>
      </c>
      <c r="E83" s="58">
        <v>3</v>
      </c>
    </row>
    <row r="84" spans="1:5" ht="409.5">
      <c r="A84" s="102" t="s">
        <v>69</v>
      </c>
      <c r="B84" s="58">
        <v>3</v>
      </c>
      <c r="C84" s="58">
        <v>3</v>
      </c>
      <c r="D84" s="58">
        <v>3</v>
      </c>
      <c r="E84" s="58">
        <v>3</v>
      </c>
    </row>
    <row r="85" spans="1:5" ht="409.5">
      <c r="A85" s="103" t="s">
        <v>31</v>
      </c>
      <c r="B85" s="59">
        <v>4</v>
      </c>
      <c r="C85" s="59">
        <v>3</v>
      </c>
      <c r="D85" s="59">
        <v>4</v>
      </c>
      <c r="E85" s="59">
        <v>3</v>
      </c>
    </row>
    <row r="86" spans="1:5" ht="409.5">
      <c r="A86" s="103" t="s">
        <v>70</v>
      </c>
      <c r="B86" s="59" t="s">
        <v>49</v>
      </c>
      <c r="C86" s="59">
        <v>2</v>
      </c>
      <c r="D86" s="59">
        <v>2</v>
      </c>
      <c r="E86" s="59">
        <v>2</v>
      </c>
    </row>
    <row r="87" spans="1:5" ht="409.5">
      <c r="A87" s="103" t="s">
        <v>71</v>
      </c>
      <c r="B87" s="59">
        <v>2</v>
      </c>
      <c r="C87" s="59">
        <v>2</v>
      </c>
      <c r="D87" s="59">
        <v>2</v>
      </c>
      <c r="E87" s="59" t="s">
        <v>49</v>
      </c>
    </row>
    <row r="88" spans="1:5" ht="409.5">
      <c r="A88" s="103" t="s">
        <v>72</v>
      </c>
      <c r="B88" s="59" t="s">
        <v>49</v>
      </c>
      <c r="C88" s="59">
        <v>2</v>
      </c>
      <c r="D88" s="59">
        <v>2</v>
      </c>
      <c r="E88" s="59" t="s">
        <v>49</v>
      </c>
    </row>
    <row r="89" spans="1:5" ht="409.5">
      <c r="A89" s="103" t="s">
        <v>73</v>
      </c>
      <c r="B89" s="59">
        <v>2</v>
      </c>
      <c r="C89" s="59">
        <v>2</v>
      </c>
      <c r="D89" s="59" t="s">
        <v>49</v>
      </c>
      <c r="E89" s="59">
        <v>2</v>
      </c>
    </row>
    <row r="90" spans="1:5" ht="409.5">
      <c r="A90" s="103" t="s">
        <v>87</v>
      </c>
      <c r="B90" s="59" t="s">
        <v>49</v>
      </c>
      <c r="C90" s="59" t="s">
        <v>49</v>
      </c>
      <c r="D90" s="59" t="s">
        <v>49</v>
      </c>
      <c r="E90" s="59">
        <v>2</v>
      </c>
    </row>
    <row r="91" spans="1:5" ht="409.5">
      <c r="A91" s="103" t="s">
        <v>75</v>
      </c>
      <c r="B91" s="59">
        <v>2</v>
      </c>
      <c r="C91" s="59">
        <v>2</v>
      </c>
      <c r="D91" s="59" t="s">
        <v>49</v>
      </c>
      <c r="E91" s="59">
        <v>2</v>
      </c>
    </row>
    <row r="92" spans="1:5" ht="409.5">
      <c r="A92" s="103" t="s">
        <v>76</v>
      </c>
      <c r="B92" s="59">
        <v>2</v>
      </c>
      <c r="C92" s="59" t="s">
        <v>49</v>
      </c>
      <c r="D92" s="59" t="s">
        <v>49</v>
      </c>
      <c r="E92" s="59" t="s">
        <v>49</v>
      </c>
    </row>
    <row r="93" spans="1:5" ht="409.5">
      <c r="A93" s="103" t="s">
        <v>77</v>
      </c>
      <c r="B93" s="59">
        <v>2</v>
      </c>
      <c r="C93" s="59" t="s">
        <v>49</v>
      </c>
      <c r="D93" s="59" t="s">
        <v>49</v>
      </c>
      <c r="E93" s="59" t="s">
        <v>49</v>
      </c>
    </row>
    <row r="94" spans="1:5" ht="409.5">
      <c r="A94" s="103" t="s">
        <v>83</v>
      </c>
      <c r="B94" s="59" t="s">
        <v>49</v>
      </c>
      <c r="C94" s="59">
        <v>2</v>
      </c>
      <c r="D94" s="59">
        <v>2</v>
      </c>
      <c r="E94" s="59" t="s">
        <v>49</v>
      </c>
    </row>
    <row r="95" spans="1:5" ht="409.5">
      <c r="A95" s="103" t="s">
        <v>78</v>
      </c>
      <c r="B95" s="59">
        <v>2</v>
      </c>
      <c r="C95" s="59" t="s">
        <v>49</v>
      </c>
      <c r="D95" s="59" t="s">
        <v>49</v>
      </c>
      <c r="E95" s="59">
        <v>2</v>
      </c>
    </row>
    <row r="96" spans="1:5" ht="409.5">
      <c r="A96" s="103" t="s">
        <v>79</v>
      </c>
      <c r="B96" s="59" t="s">
        <v>49</v>
      </c>
      <c r="C96" s="59">
        <v>2</v>
      </c>
      <c r="D96" s="59" t="s">
        <v>49</v>
      </c>
      <c r="E96" s="59" t="s">
        <v>49</v>
      </c>
    </row>
    <row r="97" spans="1:5" ht="409.5">
      <c r="A97" s="103" t="s">
        <v>80</v>
      </c>
      <c r="B97" s="59" t="s">
        <v>49</v>
      </c>
      <c r="C97" s="59" t="s">
        <v>49</v>
      </c>
      <c r="D97" s="59">
        <v>2</v>
      </c>
      <c r="E97" s="59">
        <v>2</v>
      </c>
    </row>
    <row r="98" spans="1:5" ht="409.5">
      <c r="A98" s="103" t="s">
        <v>39</v>
      </c>
      <c r="B98" s="59">
        <v>2</v>
      </c>
      <c r="C98" s="59">
        <v>2</v>
      </c>
      <c r="D98" s="59">
        <v>2</v>
      </c>
      <c r="E98" s="59">
        <v>2</v>
      </c>
    </row>
    <row r="99" spans="1:5" ht="409.5">
      <c r="A99" s="105" t="s">
        <v>37</v>
      </c>
      <c r="B99" s="61"/>
      <c r="C99" s="61"/>
      <c r="D99" s="61"/>
      <c r="E99" s="61"/>
    </row>
    <row r="100" spans="1:5" ht="409.5">
      <c r="A100" s="103" t="s">
        <v>88</v>
      </c>
      <c r="B100" s="61">
        <v>2</v>
      </c>
      <c r="C100" s="61">
        <v>2</v>
      </c>
      <c r="D100" s="61" t="s">
        <v>49</v>
      </c>
      <c r="E100" s="61" t="s">
        <v>49</v>
      </c>
    </row>
    <row r="101" spans="1:5" ht="409.5">
      <c r="A101" s="104" t="s">
        <v>110</v>
      </c>
      <c r="B101" s="61">
        <v>4</v>
      </c>
      <c r="C101" s="61">
        <v>4</v>
      </c>
      <c r="D101" s="61">
        <v>2</v>
      </c>
      <c r="E101" s="61">
        <v>2</v>
      </c>
    </row>
    <row r="102" spans="1:5" ht="409.5">
      <c r="A102" s="104" t="s">
        <v>97</v>
      </c>
      <c r="B102" s="61" t="s">
        <v>49</v>
      </c>
      <c r="C102" s="61" t="s">
        <v>49</v>
      </c>
      <c r="D102" s="61">
        <v>3</v>
      </c>
      <c r="E102" s="61">
        <v>3</v>
      </c>
    </row>
    <row r="103" spans="1:5" ht="409.5">
      <c r="A103" s="103" t="s">
        <v>82</v>
      </c>
      <c r="B103" s="61" t="s">
        <v>49</v>
      </c>
      <c r="C103" s="61" t="s">
        <v>49</v>
      </c>
      <c r="D103" s="61">
        <v>4</v>
      </c>
      <c r="E103" s="61">
        <v>2</v>
      </c>
    </row>
    <row r="104" spans="1:5" ht="409.5">
      <c r="A104" s="128"/>
      <c r="B104" s="129"/>
      <c r="C104" s="129"/>
      <c r="D104" s="129"/>
      <c r="E104" s="129" t="s">
        <v>147</v>
      </c>
    </row>
    <row r="105" spans="1:5" ht="409.5">
      <c r="A105" s="128" t="s">
        <v>147</v>
      </c>
      <c r="B105" s="129"/>
      <c r="C105" s="129"/>
      <c r="D105" s="129"/>
      <c r="E105" s="129"/>
    </row>
    <row r="106" spans="1:5" ht="409.5">
      <c r="A106" s="14"/>
      <c r="B106" s="281" t="s">
        <v>90</v>
      </c>
      <c r="C106" s="281"/>
      <c r="D106" s="281"/>
      <c r="E106" s="281"/>
    </row>
    <row r="107" spans="1:5" ht="409.5">
      <c r="A107" s="14"/>
      <c r="B107" s="83" t="s">
        <v>58</v>
      </c>
      <c r="C107" s="83" t="s">
        <v>59</v>
      </c>
      <c r="D107" s="83" t="s">
        <v>64</v>
      </c>
      <c r="E107" s="83" t="s">
        <v>65</v>
      </c>
    </row>
    <row r="108" spans="1:5" ht="19.5" customHeight="1">
      <c r="A108" s="50" t="s">
        <v>89</v>
      </c>
      <c r="B108" s="12">
        <f>SUM(B110:B128)</f>
        <v>34</v>
      </c>
      <c r="C108" s="12">
        <f>SUM(C110:C128)</f>
        <v>34</v>
      </c>
      <c r="D108" s="12">
        <f>SUM(D110:D128)</f>
        <v>34</v>
      </c>
      <c r="E108" s="12">
        <f>SUM(E110:E128)</f>
        <v>34</v>
      </c>
    </row>
    <row r="109" spans="1:5" ht="409.5">
      <c r="A109" s="106" t="s">
        <v>66</v>
      </c>
      <c r="B109" s="56"/>
      <c r="C109" s="56"/>
      <c r="D109" s="56"/>
      <c r="E109" s="56"/>
    </row>
    <row r="110" spans="1:5" ht="409.5">
      <c r="A110" s="101" t="s">
        <v>67</v>
      </c>
      <c r="B110" s="58">
        <v>4</v>
      </c>
      <c r="C110" s="58">
        <v>3</v>
      </c>
      <c r="D110" s="58">
        <v>3</v>
      </c>
      <c r="E110" s="59">
        <v>4</v>
      </c>
    </row>
    <row r="111" spans="1:5" ht="409.5">
      <c r="A111" s="101" t="s">
        <v>68</v>
      </c>
      <c r="B111" s="58">
        <v>3</v>
      </c>
      <c r="C111" s="58">
        <v>3</v>
      </c>
      <c r="D111" s="58">
        <v>3</v>
      </c>
      <c r="E111" s="58">
        <v>3</v>
      </c>
    </row>
    <row r="112" spans="1:5" ht="409.5">
      <c r="A112" s="102" t="s">
        <v>69</v>
      </c>
      <c r="B112" s="58">
        <v>3</v>
      </c>
      <c r="C112" s="58">
        <v>3</v>
      </c>
      <c r="D112" s="58">
        <v>3</v>
      </c>
      <c r="E112" s="58">
        <v>3</v>
      </c>
    </row>
    <row r="113" spans="1:5" ht="409.5">
      <c r="A113" s="103" t="s">
        <v>31</v>
      </c>
      <c r="B113" s="59">
        <v>4</v>
      </c>
      <c r="C113" s="59">
        <v>5</v>
      </c>
      <c r="D113" s="59">
        <v>5</v>
      </c>
      <c r="E113" s="59">
        <v>4</v>
      </c>
    </row>
    <row r="114" spans="1:5" ht="409.5">
      <c r="A114" s="103" t="s">
        <v>70</v>
      </c>
      <c r="B114" s="59">
        <v>2</v>
      </c>
      <c r="C114" s="59">
        <v>3</v>
      </c>
      <c r="D114" s="59">
        <v>3</v>
      </c>
      <c r="E114" s="59">
        <v>2</v>
      </c>
    </row>
    <row r="115" spans="1:5" ht="409.5">
      <c r="A115" s="103" t="s">
        <v>71</v>
      </c>
      <c r="B115" s="59">
        <v>2</v>
      </c>
      <c r="C115" s="59">
        <v>3</v>
      </c>
      <c r="D115" s="59">
        <v>2</v>
      </c>
      <c r="E115" s="59">
        <v>2</v>
      </c>
    </row>
    <row r="116" spans="1:5" ht="409.5">
      <c r="A116" s="103" t="s">
        <v>72</v>
      </c>
      <c r="B116" s="59">
        <v>2</v>
      </c>
      <c r="C116" s="59">
        <v>2</v>
      </c>
      <c r="D116" s="59">
        <v>3</v>
      </c>
      <c r="E116" s="59">
        <v>2</v>
      </c>
    </row>
    <row r="117" spans="1:5" ht="409.5">
      <c r="A117" s="103" t="s">
        <v>38</v>
      </c>
      <c r="B117" s="59">
        <v>2</v>
      </c>
      <c r="C117" s="59">
        <v>2</v>
      </c>
      <c r="D117" s="59" t="s">
        <v>49</v>
      </c>
      <c r="E117" s="59" t="s">
        <v>49</v>
      </c>
    </row>
    <row r="118" spans="1:5" ht="409.5">
      <c r="A118" s="103" t="s">
        <v>73</v>
      </c>
      <c r="B118" s="59">
        <v>2</v>
      </c>
      <c r="C118" s="59">
        <v>2</v>
      </c>
      <c r="D118" s="59">
        <v>2</v>
      </c>
      <c r="E118" s="59">
        <v>2</v>
      </c>
    </row>
    <row r="119" spans="1:5" ht="409.5">
      <c r="A119" s="103" t="s">
        <v>74</v>
      </c>
      <c r="B119" s="59" t="s">
        <v>49</v>
      </c>
      <c r="C119" s="59" t="s">
        <v>49</v>
      </c>
      <c r="D119" s="59" t="s">
        <v>49</v>
      </c>
      <c r="E119" s="59">
        <v>2</v>
      </c>
    </row>
    <row r="120" spans="1:5" ht="409.5">
      <c r="A120" s="103" t="s">
        <v>75</v>
      </c>
      <c r="B120" s="59">
        <v>2</v>
      </c>
      <c r="C120" s="59">
        <v>2</v>
      </c>
      <c r="D120" s="59" t="s">
        <v>49</v>
      </c>
      <c r="E120" s="59">
        <v>2</v>
      </c>
    </row>
    <row r="121" spans="1:5" ht="409.5">
      <c r="A121" s="103" t="s">
        <v>76</v>
      </c>
      <c r="B121" s="59">
        <v>2</v>
      </c>
      <c r="C121" s="59" t="s">
        <v>49</v>
      </c>
      <c r="D121" s="59" t="s">
        <v>49</v>
      </c>
      <c r="E121" s="59" t="s">
        <v>49</v>
      </c>
    </row>
    <row r="122" spans="1:5" ht="409.5">
      <c r="A122" s="103" t="s">
        <v>77</v>
      </c>
      <c r="B122" s="59">
        <v>2</v>
      </c>
      <c r="C122" s="59" t="s">
        <v>49</v>
      </c>
      <c r="D122" s="59" t="s">
        <v>49</v>
      </c>
      <c r="E122" s="59" t="s">
        <v>49</v>
      </c>
    </row>
    <row r="123" spans="1:5" ht="409.5">
      <c r="A123" s="103" t="s">
        <v>83</v>
      </c>
      <c r="B123" s="59" t="s">
        <v>49</v>
      </c>
      <c r="C123" s="59">
        <v>2</v>
      </c>
      <c r="D123" s="59">
        <v>2</v>
      </c>
      <c r="E123" s="59" t="s">
        <v>49</v>
      </c>
    </row>
    <row r="124" spans="1:5" ht="409.5">
      <c r="A124" s="103" t="s">
        <v>78</v>
      </c>
      <c r="B124" s="59">
        <v>2</v>
      </c>
      <c r="C124" s="59" t="s">
        <v>49</v>
      </c>
      <c r="D124" s="59" t="s">
        <v>49</v>
      </c>
      <c r="E124" s="59">
        <v>2</v>
      </c>
    </row>
    <row r="125" spans="1:5" ht="409.5">
      <c r="A125" s="103" t="s">
        <v>79</v>
      </c>
      <c r="B125" s="59" t="s">
        <v>49</v>
      </c>
      <c r="C125" s="59">
        <v>2</v>
      </c>
      <c r="D125" s="59" t="s">
        <v>49</v>
      </c>
      <c r="E125" s="59" t="s">
        <v>49</v>
      </c>
    </row>
    <row r="126" spans="1:5" ht="409.5">
      <c r="A126" s="103" t="s">
        <v>80</v>
      </c>
      <c r="B126" s="59" t="s">
        <v>49</v>
      </c>
      <c r="C126" s="59" t="s">
        <v>49</v>
      </c>
      <c r="D126" s="59">
        <v>2</v>
      </c>
      <c r="E126" s="59">
        <v>2</v>
      </c>
    </row>
    <row r="127" spans="1:5" ht="409.5">
      <c r="A127" s="103" t="s">
        <v>39</v>
      </c>
      <c r="B127" s="59">
        <v>2</v>
      </c>
      <c r="C127" s="59">
        <v>2</v>
      </c>
      <c r="D127" s="59">
        <v>2</v>
      </c>
      <c r="E127" s="59">
        <v>2</v>
      </c>
    </row>
    <row r="128" spans="1:5" ht="409.5">
      <c r="A128" s="103" t="s">
        <v>82</v>
      </c>
      <c r="B128" s="61" t="s">
        <v>49</v>
      </c>
      <c r="C128" s="61" t="s">
        <v>49</v>
      </c>
      <c r="D128" s="61">
        <v>4</v>
      </c>
      <c r="E128" s="61">
        <v>2</v>
      </c>
    </row>
    <row r="129" ht="15" customHeight="1">
      <c r="A129" s="49"/>
    </row>
  </sheetData>
  <sheetProtection/>
  <mergeCells count="6">
    <mergeCell ref="A1:E1"/>
    <mergeCell ref="A2:E2"/>
    <mergeCell ref="D3:E3"/>
    <mergeCell ref="B4:E4"/>
    <mergeCell ref="B54:E54"/>
    <mergeCell ref="B106:E106"/>
  </mergeCells>
  <printOptions/>
  <pageMargins left="0.787401575" right="0.787401575" top="0.984251969" bottom="0.984251969" header="0.4921259845" footer="0.4921259845"/>
  <pageSetup fitToHeight="0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frfr</dc:creator>
  <cp:keywords/>
  <dc:description/>
  <cp:lastModifiedBy>Frick Franziska</cp:lastModifiedBy>
  <cp:lastPrinted>2017-01-25T16:12:37Z</cp:lastPrinted>
  <dcterms:created xsi:type="dcterms:W3CDTF">2010-07-15T09:32:54Z</dcterms:created>
  <dcterms:modified xsi:type="dcterms:W3CDTF">2017-02-22T12:41:46Z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