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activeX/activeX1.xml" ContentType="application/vnd.ms-office.activeX+xml"/>
  <Override PartName="/xl/activeX/activeX1.bin" ContentType="application/vnd.ms-office.activeX"/>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3200" yWindow="108" windowWidth="6960" windowHeight="8640" tabRatio="993"/>
  </bookViews>
  <sheets>
    <sheet name="Inhalt" sheetId="37" r:id="rId1"/>
    <sheet name="Tab_1_1" sheetId="30" r:id="rId2"/>
    <sheet name="Tab_1_2" sheetId="3" r:id="rId3"/>
    <sheet name="Tab_1_3" sheetId="5" r:id="rId4"/>
    <sheet name="Tab_2_1" sheetId="6" r:id="rId5"/>
    <sheet name="Tab_2_2" sheetId="7" r:id="rId6"/>
    <sheet name="Tab_2_3" sheetId="10" r:id="rId7"/>
    <sheet name="Tab_2_4" sheetId="8" r:id="rId8"/>
    <sheet name="Tab_2_5" sheetId="28" r:id="rId9"/>
    <sheet name="Tab_3_1" sheetId="11" r:id="rId10"/>
    <sheet name="Tab_3_2" sheetId="12" r:id="rId11"/>
    <sheet name="Tab_3_3" sheetId="13" r:id="rId12"/>
    <sheet name="Tab_3_4" sheetId="15" r:id="rId13"/>
    <sheet name="Tab_3_5" sheetId="16" r:id="rId14"/>
    <sheet name="Tab_3_6" sheetId="17" r:id="rId15"/>
    <sheet name="Tab_4_1_1" sheetId="31" r:id="rId16"/>
    <sheet name="Tab_4_1_2" sheetId="32" r:id="rId17"/>
    <sheet name="Tab_4_1_3" sheetId="33" r:id="rId18"/>
    <sheet name="Tab_4_1_4" sheetId="20" r:id="rId19"/>
    <sheet name="Tab_4_1_5" sheetId="35" r:id="rId20"/>
    <sheet name="Tab_4_1_6" sheetId="34" r:id="rId21"/>
    <sheet name="Tab_4_1_7" sheetId="36" r:id="rId22"/>
    <sheet name="Tab_4_2_1" sheetId="23" r:id="rId23"/>
    <sheet name="Tab_4_2_2" sheetId="25" r:id="rId24"/>
    <sheet name="Tab_4_2_3" sheetId="26" r:id="rId25"/>
  </sheets>
  <externalReferences>
    <externalReference r:id="rId26"/>
  </externalReferences>
  <definedNames>
    <definedName name="_xlnm.Print_Area" localSheetId="0">Inhalt!$A$1:$B$32</definedName>
    <definedName name="_xlnm.Print_Area" localSheetId="1">Tab_1_1!$A$1:$C$29</definedName>
    <definedName name="_xlnm.Print_Area" localSheetId="2">Tab_1_2!$A$1:$F$19</definedName>
    <definedName name="_xlnm.Print_Area" localSheetId="3">Tab_1_3!$A$1:$F$23</definedName>
    <definedName name="_xlnm.Print_Area" localSheetId="4">Tab_2_1!$A$1:$G$18</definedName>
    <definedName name="_xlnm.Print_Area" localSheetId="5">Tab_2_2!$A$1:$B$16</definedName>
    <definedName name="_xlnm.Print_Area" localSheetId="6">Tab_2_3!$A$1:$B$10</definedName>
    <definedName name="_xlnm.Print_Area" localSheetId="7">Tab_2_4!$A$1:$B$33</definedName>
    <definedName name="_xlnm.Print_Area" localSheetId="8">Tab_2_5!$A$1:$J$71</definedName>
    <definedName name="_xlnm.Print_Area" localSheetId="9">Tab_3_1!$A$1:$F$37</definedName>
    <definedName name="_xlnm.Print_Area" localSheetId="10">Tab_3_2!$A$1:$F$43</definedName>
    <definedName name="_xlnm.Print_Area" localSheetId="11">Tab_3_3!$A$1:$F$17</definedName>
    <definedName name="_xlnm.Print_Area" localSheetId="12">Tab_3_4!$A$1:$J$33</definedName>
    <definedName name="_xlnm.Print_Area" localSheetId="13">Tab_3_5!$A$1:$F$30</definedName>
    <definedName name="_xlnm.Print_Area" localSheetId="14">Tab_3_6!$A$1:$F$33</definedName>
    <definedName name="_xlnm.Print_Area" localSheetId="15">Tab_4_1_1!$A$1:$N$26</definedName>
    <definedName name="_xlnm.Print_Area" localSheetId="16">Tab_4_1_2!$A$1:$I$29</definedName>
    <definedName name="_xlnm.Print_Area" localSheetId="17">Tab_4_1_3!$A$1:$M$31</definedName>
    <definedName name="_xlnm.Print_Area" localSheetId="18">Tab_4_1_4!$A$1:$G$25</definedName>
    <definedName name="_xlnm.Print_Area" localSheetId="19">Tab_4_1_5!$A$1:$F$21</definedName>
    <definedName name="_xlnm.Print_Area" localSheetId="20">Tab_4_1_6!$A$1:$M$17</definedName>
    <definedName name="_xlnm.Print_Area" localSheetId="21">Tab_4_1_7!$A$1:$R$29</definedName>
    <definedName name="_xlnm.Print_Area" localSheetId="22">Tab_4_2_1!$A$1:$K$23</definedName>
    <definedName name="_xlnm.Print_Area" localSheetId="23">Tab_4_2_2!$A$1:$J$23</definedName>
    <definedName name="_xlnm.Print_Area" localSheetId="24">Tab_4_2_3!$A$1:$F$22</definedName>
  </definedNames>
  <calcPr calcId="145621"/>
</workbook>
</file>

<file path=xl/calcChain.xml><?xml version="1.0" encoding="utf-8"?>
<calcChain xmlns="http://schemas.openxmlformats.org/spreadsheetml/2006/main">
  <c r="B32" i="37" l="1"/>
  <c r="B31" i="37"/>
  <c r="B30" i="37"/>
  <c r="B29" i="37"/>
  <c r="B28" i="37"/>
  <c r="B27" i="37"/>
  <c r="B26" i="37"/>
  <c r="B25" i="37"/>
  <c r="B24" i="37"/>
  <c r="B23" i="37"/>
  <c r="B22" i="37"/>
  <c r="B21" i="37"/>
  <c r="B19" i="37"/>
  <c r="B18" i="37"/>
  <c r="B17" i="37"/>
  <c r="B16" i="37"/>
  <c r="B15" i="37"/>
  <c r="B14" i="37"/>
  <c r="B12" i="37"/>
  <c r="B11" i="37"/>
  <c r="B10" i="37"/>
  <c r="B9" i="37"/>
  <c r="B8" i="37"/>
  <c r="B6" i="37"/>
  <c r="B5" i="37"/>
  <c r="B4" i="37"/>
  <c r="N19" i="31" l="1"/>
  <c r="M19" i="31"/>
  <c r="M18" i="31" l="1"/>
</calcChain>
</file>

<file path=xl/sharedStrings.xml><?xml version="1.0" encoding="utf-8"?>
<sst xmlns="http://schemas.openxmlformats.org/spreadsheetml/2006/main" count="935" uniqueCount="430">
  <si>
    <t>Ärzte</t>
  </si>
  <si>
    <t>Apotheker</t>
  </si>
  <si>
    <t>Zahnärzte</t>
  </si>
  <si>
    <t>Tabelle 1.1</t>
  </si>
  <si>
    <t>Total</t>
  </si>
  <si>
    <t>Erläuterung zur Tabelle:</t>
  </si>
  <si>
    <t>.</t>
  </si>
  <si>
    <t>bis 35 Jahre</t>
  </si>
  <si>
    <t>35 bis 44 Jahre</t>
  </si>
  <si>
    <t>45 bis 54 Jahre</t>
  </si>
  <si>
    <t>55 bis 64 Jahre</t>
  </si>
  <si>
    <t>75+ Jahre</t>
  </si>
  <si>
    <t>Männer</t>
  </si>
  <si>
    <t>Frauen</t>
  </si>
  <si>
    <t>Tabelle 1.2</t>
  </si>
  <si>
    <t>Tabelle 1.3</t>
  </si>
  <si>
    <t>Allgemeinmediziner</t>
  </si>
  <si>
    <t>Spitäler</t>
  </si>
  <si>
    <t>Tabelle 2.1</t>
  </si>
  <si>
    <t>Operationssäle</t>
  </si>
  <si>
    <t>Tagespflegeplätze</t>
  </si>
  <si>
    <t>Chirurgische Tagespflegeplätze</t>
  </si>
  <si>
    <t>Onkologische Tagespflegeplätze</t>
  </si>
  <si>
    <t>Computertomographen</t>
  </si>
  <si>
    <t>Angiographiegeräte</t>
  </si>
  <si>
    <t>Tabelle 2.3</t>
  </si>
  <si>
    <t>25-34 Jahre</t>
  </si>
  <si>
    <t>35-44 Jahre</t>
  </si>
  <si>
    <t>45-54 Jahre</t>
  </si>
  <si>
    <t>55-64 Jahre</t>
  </si>
  <si>
    <t>65+ Jahre</t>
  </si>
  <si>
    <t>Tabelle 2.4</t>
  </si>
  <si>
    <t>Tabelle 2.5</t>
  </si>
  <si>
    <t>Pädiater</t>
  </si>
  <si>
    <t>Gynäkologen</t>
  </si>
  <si>
    <t>Psychiater</t>
  </si>
  <si>
    <t>Chirurgen</t>
  </si>
  <si>
    <t>Medizinische Spezialisten</t>
  </si>
  <si>
    <t>Tabelle 2.2</t>
  </si>
  <si>
    <t>Inland</t>
  </si>
  <si>
    <t>Ausland</t>
  </si>
  <si>
    <t>Leistungserbringer der Gesundheitsversorgung - Total</t>
  </si>
  <si>
    <t>HP.1 Krankenhäuser -Total</t>
  </si>
  <si>
    <t>- HP.1.1 Allgemeine Krankenhäuser</t>
  </si>
  <si>
    <t>- HP.1.2 Psychiatrische Kliniken</t>
  </si>
  <si>
    <t>-</t>
  </si>
  <si>
    <t>- HP.1.3 Fachkliniken</t>
  </si>
  <si>
    <t>HP.2 Pflegeheime - Total</t>
  </si>
  <si>
    <t>- HP.2.1 Langzeitpflegeheime</t>
  </si>
  <si>
    <t>- HP.2.2 Wohnheime für psychisch Kranke und Suchtkranke</t>
  </si>
  <si>
    <t>- HP.2.9 Sonstige Wohn- und Pflegeheime</t>
  </si>
  <si>
    <t>HP.3 Anbieter ambulanter Gesundheitsversorgung - Total</t>
  </si>
  <si>
    <t>- HP.3.1 Arztpraxen</t>
  </si>
  <si>
    <t>- HP.3.2 Zahnarztpraxen</t>
  </si>
  <si>
    <t>- HP.3.3 Praxen von Angehörigen anderer Gesundheitsberufe</t>
  </si>
  <si>
    <t>- HP.3.4 Ambulante Zentren der Gesundheitsversorgung</t>
  </si>
  <si>
    <t>- HP.3.5 Anbieter häuslicher Gesundheitsleistungen</t>
  </si>
  <si>
    <t>HP.4 Anbieter von Hilfsleistungen - Total</t>
  </si>
  <si>
    <t>- HP.4.1 Ambulanz- und Rettungsdienste</t>
  </si>
  <si>
    <t>- HP.4.2 Medizinische und diagnostische Labors</t>
  </si>
  <si>
    <t>- HP.4.9 Sonstige Anbieter medizinischer Hilfsleistungen</t>
  </si>
  <si>
    <t>HP.5 Einzelhändler und sonstige Anbieter medizinischer Güter - Total</t>
  </si>
  <si>
    <t>- HP.5.1 Apotheken</t>
  </si>
  <si>
    <t>- HP.5.2 Einzelhandel und sonstige Anbieter langlebiger medizinischer Güter und Geräte</t>
  </si>
  <si>
    <t>- HP.5.9 Sonstige Händler und übrige Anbieter pharmazeutischer und medizinischer Güter</t>
  </si>
  <si>
    <t>HP.6 Anbieter von Präventivmassnahmen</t>
  </si>
  <si>
    <t>HP.7 Verwalter und Finanzierer des Gesundheitssystems - Total</t>
  </si>
  <si>
    <t>- HP.7.1 Staatliche Verwaltungsstellen der Gesundheitsversorgung</t>
  </si>
  <si>
    <t>- HP.7.2 Stellen der gesetzlichen Krankenversicherung</t>
  </si>
  <si>
    <t>- HP.7.3 Stellen der privaten Krankenversicherung</t>
  </si>
  <si>
    <t>- HP.7.9 Sonstige Verwaltungsstellen der Gesundheitsleistungen</t>
  </si>
  <si>
    <t>HP.8 Sonstige Wirtschaftszweige - Total</t>
  </si>
  <si>
    <t>- HP.8.1 Private Haushalte als Erbringer häuslicher Pflegeleistungen</t>
  </si>
  <si>
    <t>Anteil in %</t>
  </si>
  <si>
    <t>Tabelle 3.1</t>
  </si>
  <si>
    <t>Funktion der Gesundheitsversorgung - Total</t>
  </si>
  <si>
    <t>HC.1 Kurative Gesundheitsversorgung - Total</t>
  </si>
  <si>
    <t>- HC.1.1 Stationäre kurative Gesundheitsversorgung</t>
  </si>
  <si>
    <t>- HC.1.2 Tagesklinische kurative Gesundheitsversorgung</t>
  </si>
  <si>
    <t>- HC.1.3 Ambulante kurative Gesundheitsversorgung</t>
  </si>
  <si>
    <t>- HC.1.4 Häusliche kurative Gesundheitsversorgung</t>
  </si>
  <si>
    <t>HC.2 Rehabilitative Gesundheitsversorgung - Total</t>
  </si>
  <si>
    <t>- HC.2.1 Stationäre rehabilitative Gesundheitsversorgung</t>
  </si>
  <si>
    <t>- HC.2.2 Tagesklinische rehabilitative Gesundheitsversorgung</t>
  </si>
  <si>
    <t>- HC.2.3 Ambulante rehabilitative Gesundheitsversorgung</t>
  </si>
  <si>
    <t>- HC.2.4 Häusliche rehabilitative Gesundheitsversorgung</t>
  </si>
  <si>
    <t>HC.3 Langzeitpflege - Total</t>
  </si>
  <si>
    <t>- HC.3.1 Stationäre Langzeitpflege</t>
  </si>
  <si>
    <t>- HC.3.2 Tagesklinische Langzeitpflege</t>
  </si>
  <si>
    <t>- HC.3.3 Ambulante Langzeitpflege</t>
  </si>
  <si>
    <t>- HC.3.4 Häusliche Langzeitpflege</t>
  </si>
  <si>
    <t>HC.4 Hilfsleistungen - Total</t>
  </si>
  <si>
    <t>- HC.4.1 Laborleistungen</t>
  </si>
  <si>
    <t>- HC.4.2 Bildgebende Verfahren</t>
  </si>
  <si>
    <t>- HC.4.3 Ambulanzdienste</t>
  </si>
  <si>
    <t>HC.5 Medizinische Güter - Total</t>
  </si>
  <si>
    <t>- HC.5.1 Arzneimittel und sonstige medizinische Verbrauchsgüter</t>
  </si>
  <si>
    <t>- HC.5.2 Therapeutische Hilfsmittel und sonstige langlebige medizinische Güter</t>
  </si>
  <si>
    <t>HC.6 Prävention - Total</t>
  </si>
  <si>
    <t>- HC.6.1 Informations-, Ausbildungs- und Beratungsprogramme</t>
  </si>
  <si>
    <t>- HC.6.2 Impfprogramme</t>
  </si>
  <si>
    <t>- HC.6.3 Früherkennungsprogramme</t>
  </si>
  <si>
    <t>- HC.6.4 Programme zur Überwachung der gesundheitlichen Verfassung</t>
  </si>
  <si>
    <t>- HC.6.5 Epidemiologische Überwachung und Kontrollprogramme zur Vermeidung von Gesundheitsrisiken</t>
  </si>
  <si>
    <t>- HC.6.6 Katastrophenschutz- und Krisenreaktionsprogramme</t>
  </si>
  <si>
    <t>HC.7 Governance sowie Verwaltung des Gesundheitssystems und seiner Finanzierung - Total</t>
  </si>
  <si>
    <t>- HC.7.1 Governance und Verwaltung des Gesundheitssystems</t>
  </si>
  <si>
    <t>- HC.7.2 Verwaltung der Finanzierung des Gesundheitssystems</t>
  </si>
  <si>
    <t>Tabelle 3.2</t>
  </si>
  <si>
    <t>Finanzierungssystem - Total</t>
  </si>
  <si>
    <t>HF.1 Staatliche Systeme und Finanzierungssysteme der Gesundheitsversorgung mit Pflichtbeiträgen - Total</t>
  </si>
  <si>
    <t>- HF.1.1 Staatliche Systeme</t>
  </si>
  <si>
    <t>- HF.1.2 Obligatorische beitragspflichtige Krankenversicherung</t>
  </si>
  <si>
    <t>HF.2 Freiwillige Zahlungssysteme für Gesundheitsversorgung - Total</t>
  </si>
  <si>
    <t>- HF.2.1 Freiwillige Krankenversicherungen</t>
  </si>
  <si>
    <t>- HF.2.2 Finanzierungssysteme von Einrichtungen ohne Erwerbszweck</t>
  </si>
  <si>
    <t>- HF.2.3 Finanzierungssysteme von Unternehmen</t>
  </si>
  <si>
    <t>- HF.3.1 Selbstzahlung ohne Kostenteilung</t>
  </si>
  <si>
    <t>- HF.3.2 Kostenteilung mit Dritten</t>
  </si>
  <si>
    <t>Tabelle 3.3</t>
  </si>
  <si>
    <t>Ort der Leistung - Total</t>
  </si>
  <si>
    <t>Leistungserbringer - Total</t>
  </si>
  <si>
    <t>Funktion - Total</t>
  </si>
  <si>
    <t xml:space="preserve">HP.1 Krankenhäuser </t>
  </si>
  <si>
    <t>HP.2 Pflegeheime</t>
  </si>
  <si>
    <t>HP.3 Anbieter ambulanter Gesundheitsversorgung</t>
  </si>
  <si>
    <t>HP.4 Anbieter von Hilfsleistungen</t>
  </si>
  <si>
    <t>HP.5 Einzelhändler und sonstige Anbieter medizinischer Güter</t>
  </si>
  <si>
    <t>HP.7 Verwalter und Finanzierer des Gesundheitssystems</t>
  </si>
  <si>
    <t>HP.8 Sonstige Wirtschaftszweige</t>
  </si>
  <si>
    <t>HC.1 Kurative Gesundheitsversorgung</t>
  </si>
  <si>
    <t>HC.2 Rehabilitative Gesundheitsversorgung</t>
  </si>
  <si>
    <t>HC.3 Langzeitpflege</t>
  </si>
  <si>
    <t>HC.4 Hilfsleistungen</t>
  </si>
  <si>
    <t>HC.5 Medizinische Güter</t>
  </si>
  <si>
    <t>HC.6 Prävention</t>
  </si>
  <si>
    <t>HC.7 Governance sowie Verwaltung des Gesundheitssystems und seiner Finanzierung</t>
  </si>
  <si>
    <t>Tabelle 3.4</t>
  </si>
  <si>
    <t>Tabelle 3.5</t>
  </si>
  <si>
    <t>HF.1 Staatliche Systeme und Finanzierungssysteme der Gesundheitsversorgung mit Pflichtbeiträgen</t>
  </si>
  <si>
    <t>HF.2 Freiwillige Zahlungssysteme für Gesundheitsversorgung</t>
  </si>
  <si>
    <t>HF.3 Selbstzahlungen der Haushalte</t>
  </si>
  <si>
    <t>Tabelle 3.6</t>
  </si>
  <si>
    <t>davon Allgemeinmediziner</t>
  </si>
  <si>
    <t>davon Pädiater</t>
  </si>
  <si>
    <t>davon Gynäkologen</t>
  </si>
  <si>
    <t>davon Psychiater</t>
  </si>
  <si>
    <t>davon Chirurgen</t>
  </si>
  <si>
    <t>davon medizinische Spezialisten</t>
  </si>
  <si>
    <t>Andere</t>
  </si>
  <si>
    <t>HP.1 Krankenhäuser</t>
  </si>
  <si>
    <t>Anzahl (N)</t>
  </si>
  <si>
    <t>CH</t>
  </si>
  <si>
    <t>AT</t>
  </si>
  <si>
    <t>DE</t>
  </si>
  <si>
    <t>2.2 Technische Ausstattung und Medizintechnik in Spitälern</t>
  </si>
  <si>
    <t>Durchschnittliche Aufenthaltsdauer (Tage)</t>
  </si>
  <si>
    <t>Verfügbare Betten</t>
  </si>
  <si>
    <t>Öffentlich</t>
  </si>
  <si>
    <t>Privat</t>
  </si>
  <si>
    <t>Pflegeheime</t>
  </si>
  <si>
    <t>Ausbildungsland</t>
  </si>
  <si>
    <t>Pflegehilfspersonal</t>
  </si>
  <si>
    <t>Ausbildungsland: Es wird das Land der ersten Ausbildung berücksichtigt.</t>
  </si>
  <si>
    <t>Ab 2005</t>
  </si>
  <si>
    <t>Ab 2013</t>
  </si>
  <si>
    <t>Physiotherapeuten</t>
  </si>
  <si>
    <t>Pflegefachpersonal</t>
  </si>
  <si>
    <t>Hebammen</t>
  </si>
  <si>
    <t>Betten</t>
  </si>
  <si>
    <t>2009: Ab 2009 ist die Anzahl der Betten in Spitälern deutlich tiefer, weil diese von Pflegeheimen übernommen wurden.</t>
  </si>
  <si>
    <t>Ab 2010</t>
  </si>
  <si>
    <t>Augenoptiker</t>
  </si>
  <si>
    <t>Chiropraktoren</t>
  </si>
  <si>
    <t>Drogisten</t>
  </si>
  <si>
    <t>Ergotherapeuten</t>
  </si>
  <si>
    <t>Ernährungsberater</t>
  </si>
  <si>
    <t>Logopäden</t>
  </si>
  <si>
    <t>Medizinische Masseure</t>
  </si>
  <si>
    <t>Naturheilpraktiker</t>
  </si>
  <si>
    <t>Osteopathen</t>
  </si>
  <si>
    <t>Personal</t>
  </si>
  <si>
    <t>Med. Masseure</t>
  </si>
  <si>
    <t>bis 24 Jahre</t>
  </si>
  <si>
    <t>Alle Diagnosen</t>
  </si>
  <si>
    <t>Ab 2006</t>
  </si>
  <si>
    <t>Ärztegesellschaften</t>
  </si>
  <si>
    <t>Gesundheitsberufegesellschaften</t>
  </si>
  <si>
    <t>1.2 Ärzte mit einer Bewilligung nach Alterskategorie und Geschlecht</t>
  </si>
  <si>
    <t>1.3 Ärzte mit einer Bewilligung nach medizinischer Fachrichtung und Ausbildungsland</t>
  </si>
  <si>
    <t>Pflegeheime, Personal: Daten für alle Pflegeheime sind erst ab 2012 verfügbar.</t>
  </si>
  <si>
    <t>ICD-10 Kategorien</t>
  </si>
  <si>
    <t>Ab 2008</t>
  </si>
  <si>
    <t>Gesellschaften</t>
  </si>
  <si>
    <t>Organisationen</t>
  </si>
  <si>
    <t>Computertomographen (CT)</t>
  </si>
  <si>
    <t>4.1.1</t>
  </si>
  <si>
    <t>Tabelle 4.1.1</t>
  </si>
  <si>
    <t>Tabelle 4.1.2</t>
  </si>
  <si>
    <t>Tabelle 4.1.3</t>
  </si>
  <si>
    <t>Tabelle 4.1.4</t>
  </si>
  <si>
    <t>Tabelle 4.1.5</t>
  </si>
  <si>
    <t>4.1.2</t>
  </si>
  <si>
    <t>4.1.3</t>
  </si>
  <si>
    <t>4.1.4</t>
  </si>
  <si>
    <t>4.1.5</t>
  </si>
  <si>
    <t>4.2 Gesundheitsausgaben für die Einwohner in Liechtenstein</t>
  </si>
  <si>
    <t>Tabelle 4.2.1</t>
  </si>
  <si>
    <t>Tabelle 4.2.2</t>
  </si>
  <si>
    <t>Tabelle 4.2.3</t>
  </si>
  <si>
    <t>4.2.1</t>
  </si>
  <si>
    <t>4.2.2</t>
  </si>
  <si>
    <t>4.2.3</t>
  </si>
  <si>
    <t>Tabelle 4.1.6</t>
  </si>
  <si>
    <t>4.1.6</t>
  </si>
  <si>
    <t>Bewilligungen</t>
  </si>
  <si>
    <t>1.1 Personen mit einer Bewilligung in Gesundheitsberufen und Gesundheitsberufegesellschaften</t>
  </si>
  <si>
    <t>2.1 Spitäler, Pflegeheime und Familienhilfen</t>
  </si>
  <si>
    <t xml:space="preserve">Gesellschaften: Inhaber einer Bewilligung nach dem Gesundheitsgesetz (GesG) können ihre Tätigkeit auch im Rahmen einer Gesundheitsberufegesellschaft ausüben. </t>
  </si>
  <si>
    <t>2.4 Chirurgische Eingriffe und Verfahren im Liechtensteinischen Landesspital nach ICD-9-CM</t>
  </si>
  <si>
    <t xml:space="preserve">Anzahl Bewilligungen: Berücksichtigt werden die Personen, die über eine Bewilligung des Amts für Gesundheit zur eigenverantwortlichen Ausübung eines Gesundheitsberufes gemäss Ärztegesetz oder Gesundheitsgesetz (GesG) verfügen. </t>
  </si>
  <si>
    <t xml:space="preserve">Gesellschaften: Inhaber einer Bewilligung nach dem Gesundheitsgesetz (GesG) oder Ärztegesetz können ihre Tätigkeit auch Rahmen einer Gesundheitsberufegesellschaft bzw. Ärztegesellschaft ausüben. </t>
  </si>
  <si>
    <t xml:space="preserve">Ärztegesellschaften: Inhaber einer Bewilligung nach dem Ärztegesetz können ihre Tätigkeit auch im Rahmen einer Ärztegesellschaft ausüben. </t>
  </si>
  <si>
    <t>Bestimmte infektiöse u. parasitäre Krankheiten</t>
  </si>
  <si>
    <t>Krankheiten des Blutes u. der blutbildenden Organe sowie best. Störungen mit Be-teiligung d. Immunsystems</t>
  </si>
  <si>
    <t>Neubildungen</t>
  </si>
  <si>
    <t>Endokrine, Ernährungs- und Stoffwechselkrankheiten</t>
  </si>
  <si>
    <t>Psychische und Verhaltensstörungen</t>
  </si>
  <si>
    <t>Krankheiten des Nervensystems</t>
  </si>
  <si>
    <t>Krankheiten des Auges und der Augenanhangsgebilde</t>
  </si>
  <si>
    <t>Krankheiten des Ohres und des Warzenfortsatzes</t>
  </si>
  <si>
    <t>Krankheiten des Kreislaufsystems</t>
  </si>
  <si>
    <t>Krankheiten des Atmungssystems</t>
  </si>
  <si>
    <t>Krankheiten des Verdauungssystems</t>
  </si>
  <si>
    <t>Krankheiten der Haut und der Unterhaut</t>
  </si>
  <si>
    <t>Krankheiten des Muskel-Skelett-Systems u. d. Bindegewebes</t>
  </si>
  <si>
    <t>Krankheiten des Urogenitalsystems</t>
  </si>
  <si>
    <t>Schwangerschaft, Geburt und Wochenbett</t>
  </si>
  <si>
    <t>Bestimmte Zustände, die ihren Ursprung in d. Perinatalperiode haben</t>
  </si>
  <si>
    <t>Angeb. Fehlbildungen, Deformitäten u. Chromosomenanomalien</t>
  </si>
  <si>
    <t>Symptome u. abnorme klin. u. Laborbefunde, die anderenorts nicht klassifiziert sind</t>
  </si>
  <si>
    <t>Verletzungen, Vergiftungen und bestimmte andere Folgen äußerer Ursachen</t>
  </si>
  <si>
    <t>Äussere Ursachen von Morbidität und Mortalität</t>
  </si>
  <si>
    <t>Faktoren, d. d. Gesundheitszustand beeinfl. u. zur Inanspruchnahme d. Gesundheitswesens führen</t>
  </si>
  <si>
    <t>A00-B99</t>
  </si>
  <si>
    <t>C00-D48</t>
  </si>
  <si>
    <t>D50-D89</t>
  </si>
  <si>
    <t>E00-E90</t>
  </si>
  <si>
    <t>F00-F99</t>
  </si>
  <si>
    <t>G00-G99</t>
  </si>
  <si>
    <t>H00-H59</t>
  </si>
  <si>
    <t>H60-H95</t>
  </si>
  <si>
    <t>I00-I99</t>
  </si>
  <si>
    <t>J00-J99</t>
  </si>
  <si>
    <t>K00-K93</t>
  </si>
  <si>
    <t>L00-L99</t>
  </si>
  <si>
    <t>M00-M99</t>
  </si>
  <si>
    <t>N00-N99</t>
  </si>
  <si>
    <t>O00-O99</t>
  </si>
  <si>
    <t>P00-P96</t>
  </si>
  <si>
    <t>Q00-Q99</t>
  </si>
  <si>
    <t>R00-R99</t>
  </si>
  <si>
    <t>S00-T98</t>
  </si>
  <si>
    <t>V01-Y98</t>
  </si>
  <si>
    <t>Z00-Z99</t>
  </si>
  <si>
    <t>A00-Z99</t>
  </si>
  <si>
    <t xml:space="preserve">   ….HC.1.3.1 allgemeinmedizinisch</t>
  </si>
  <si>
    <t xml:space="preserve">   ….HC.1.3.2 zahnmedizinisch</t>
  </si>
  <si>
    <t xml:space="preserve">   ….HC.1.3.3 fachärztlich</t>
  </si>
  <si>
    <t xml:space="preserve">   ….HC.1.3.9 andere</t>
  </si>
  <si>
    <t>Z00-Z99: In der Kategorie Z werden u.a. auch die Neugeborenen erfasst. Aus diesem Grund ist ein Teil des Rückgangs auf die Schliessung der Geburtenabteilung des Liechtensteinischen Landesspitals im Frühjahr 2014 zurückzuführen.</t>
  </si>
  <si>
    <t>C00-D48: 2012 wurde in Zusammenarbeit mit dem Kantonsspital Graubünden die onkologische Sprechstunde eingeführt.</t>
  </si>
  <si>
    <t>O00-O99: Die Geburtenabteilung des Liechtensteinischen Landesspitals wurde im Frühjahr 2014 geschlossen.</t>
  </si>
  <si>
    <t>Fachrichtung: Die Gliederung nach Fachrichtung folgt der Definition von Eurostat/ OECD/ WHO.</t>
  </si>
  <si>
    <t>Bewilligungen für die eigenverantwortliche Ausübung von Gesundheitsberufen in Liechtenstein</t>
  </si>
  <si>
    <t>Gesundheitsinfrastruktur, Massnahmen und Diagnosen</t>
  </si>
  <si>
    <t>Gesundheitsausgaben für die Einwohner in Liechtenstein</t>
  </si>
  <si>
    <t>Zeitreihen</t>
  </si>
  <si>
    <t>Labormedizinische Diagnostiker</t>
  </si>
  <si>
    <t>65 bis 74 Jahre</t>
  </si>
  <si>
    <t>Fachrichtung - Total</t>
  </si>
  <si>
    <t>Magnetresonanztomographen (MRT)</t>
  </si>
  <si>
    <t>Magnetresonanztomographen</t>
  </si>
  <si>
    <t>Symptome u. abnorme klin. u. Laborbefunde, die andernorts nicht klassifiziert sind</t>
  </si>
  <si>
    <t>HP.6 Anbieter von Präventivmassnahmen -Total</t>
  </si>
  <si>
    <t>3.2 Gesundheitsausgaben nach Funktion der Gesundheitsversorgung und Ort der Leistung</t>
  </si>
  <si>
    <t>3.1 Gesundheitsausgaben nach Leistungserbringer der Gesundheitsversorgung und Ort der Leistung</t>
  </si>
  <si>
    <t>3.3 Gesundheitsausgaben nach Finanzierungssystem und Ort der Leistung</t>
  </si>
  <si>
    <t>3.4 Gesundheitsausgaben nach Ort der Leistung, Funktion und Leistungserbringer</t>
  </si>
  <si>
    <t>in Tsd. CHF</t>
  </si>
  <si>
    <t>3.5 Gesundheitsausgaben nach Ort der Leistung, Funktion und Finanzierungssystem</t>
  </si>
  <si>
    <t>3.6 Gesundheitsausgaben nach Ort der Leistung, Leistungserbringer und Finanzierungssystem</t>
  </si>
  <si>
    <t>Krankheiten des Blutes u. der blutbildenden Organe sowie best. Störungen mit Beteiligung d. Immunsystems</t>
  </si>
  <si>
    <t>Angeborene Fehlbildungen, Deformitäten u. Chromosomenanomalien</t>
  </si>
  <si>
    <t>Computertomographie</t>
  </si>
  <si>
    <t>Endoskopie</t>
  </si>
  <si>
    <t>Magnetresonanztomographie</t>
  </si>
  <si>
    <t>Röntgen</t>
  </si>
  <si>
    <t>Ultraschall</t>
  </si>
  <si>
    <t>Allgemeinchirurgische Operationen</t>
  </si>
  <si>
    <t>davon Appendektomie</t>
  </si>
  <si>
    <t>davon laparoskopische Appendektomie</t>
  </si>
  <si>
    <t>davon Verschluss der Inguinalhernie</t>
  </si>
  <si>
    <t>Dentaleingriffe</t>
  </si>
  <si>
    <t>Eingriffe an Hals, Nasen und Ohren</t>
  </si>
  <si>
    <t>davon Tonsillektomie</t>
  </si>
  <si>
    <t>Gefässchirurgie</t>
  </si>
  <si>
    <t>Gynäkologische Operationen</t>
  </si>
  <si>
    <t>davon Hysterektomie</t>
  </si>
  <si>
    <t>Plastische Operationen</t>
  </si>
  <si>
    <t>Traumatologische und orthopädische Eingriffe</t>
  </si>
  <si>
    <t>davon Ersatz des Hüftgelenks</t>
  </si>
  <si>
    <t>davon totaler Ersatz des Kniegelenks</t>
  </si>
  <si>
    <t>Urologische Operationen</t>
  </si>
  <si>
    <t>davon offene Prostatektomie</t>
  </si>
  <si>
    <t>davon transurethrale Prostatektomie</t>
  </si>
  <si>
    <t>Diverse Eingriffe</t>
  </si>
  <si>
    <t>Tabelle 4.1.7</t>
  </si>
  <si>
    <t xml:space="preserve">Allgemeinchirurgische Eingriffe </t>
  </si>
  <si>
    <t>4.1.7</t>
  </si>
  <si>
    <t>2.3 Untersuchungen mit Hilfe bildgebender medizinischer Techniken im Liechtensteinischen Landesspital</t>
  </si>
  <si>
    <t>Technische Ausstattung: Berücksichtigt werden Grossgeräte in Spitälern.</t>
  </si>
  <si>
    <t>Bestimmte Zustände, mit Ursprung in d. Perinatalperiode</t>
  </si>
  <si>
    <t>Verletzungen, Vergiftungen u. bestimmte andere Folgen äusserer Ursachen</t>
  </si>
  <si>
    <t>Familienhilfe: In der Familienhilfe werden die Angaben der Lebenshilfe Balzers sowie der Familienhilfe Liechtenstein ausgewiesen.</t>
  </si>
  <si>
    <t>Personen mit einer Bewilligung in Gesundheitsberufen und Gesundheitsberufegesellschaften</t>
  </si>
  <si>
    <t>Ärzte mit einer Bewilligung nach medizinischer Fachrichtung und Ärztegesellschaften</t>
  </si>
  <si>
    <t>Spitäler, Pflegeheime und Familienhilfen</t>
  </si>
  <si>
    <t>Technische Ausstattung und Medizintechnik in Spitälern</t>
  </si>
  <si>
    <t>Untersuchungen mit Hilfe bildgebender Verfahren im Liechtensteinischen Landesspital</t>
  </si>
  <si>
    <t>Chirurgische Eingriffe im Liechtensteinischen Landesspital</t>
  </si>
  <si>
    <t>Gesundheitsausgaben in Tsd. CHF und Anteil im Inland nach Leistungserbringer</t>
  </si>
  <si>
    <t>Gesundheitsausgaben in Tsd. CHF und Anteil im Inland nach Funktion der Leistung</t>
  </si>
  <si>
    <t>Gesundheitsausgaben in Tsd. CHF und Anteil im Inland nach Finanzierungssystem</t>
  </si>
  <si>
    <t>davon Cholezystektomie</t>
  </si>
  <si>
    <t>davon laparoskopische Cholezystektomie</t>
  </si>
  <si>
    <t>davon laparoskopischer Verschluss einer Inguinalhernie</t>
  </si>
  <si>
    <t>davon laparoskopische Hysterektomie</t>
  </si>
  <si>
    <t>davon arthroskopische Exzision eines Meniskus am Kniegelenk</t>
  </si>
  <si>
    <t>Anteil Inland in %</t>
  </si>
  <si>
    <t>2010: Ab 2010 werden die angestellten Ärzte mitberücksichtigt.</t>
  </si>
  <si>
    <t>Anzahl Spitäler</t>
  </si>
  <si>
    <t>4.1 Bewilligungen, Gesundheitsinfrastruktur, Massnahmen und Diagnosen in Liechtenstein</t>
  </si>
  <si>
    <t>Familienhilfen</t>
  </si>
  <si>
    <t>Pflegefachpersonal: Die Anzahl des Pflegefachpersonals in Tabelle 2.1 ist höher als in Tabelle 1.1, da das gesamte Pflegefachpersonal in Spitälern, Pflegeheimen und bei den Familienhilfen berücksichtigt wird. D.h. es werden auch Personen ohne Bewilligung zur eigenverantwortlichen Berufsausübung gezählt, die angestellt tätig sind.</t>
  </si>
  <si>
    <t>Ärzte: Ärzte mit einer Bewilligung werden separat in der Tabelle 4.1.2 aufgeführt.</t>
  </si>
  <si>
    <t xml:space="preserve">Anzahl Bewilligungen: Berücksichtigt werden die Personen, die jeweils per 31. Dezember über eine Bewilligung des Amts für Gesundheit gemäss Ärztegesetz verfügen. </t>
  </si>
  <si>
    <t>Familienhilfen: In der Kategorie Familienhilfen werden die Angaben der Lebenshilfe Balzers sowie der Familienhilfe Liechtenstein ausgewiesen.</t>
  </si>
  <si>
    <t>Die zehn häufigsten ICD-10 Diagnosen stationärer Krankheitsfälle in Spitälern in Liechtenstein</t>
  </si>
  <si>
    <t xml:space="preserve">HF.3 Selbstzahlungen der Haushalte - Total </t>
  </si>
  <si>
    <t>Anzahl Bewilligungen: Berücksichtigt werden die Personen, die jeweils per 31. Dezember über eine Bewilligung des Amts für Gesundheit zur eigenverantwortlichen Ausübung eines Gesundheitsberufes gemäss Gesundheitsgesetz (GesG) verfügen. Aufgeführt werden die häufigsten Kategorien.</t>
  </si>
  <si>
    <t>Weitere Bewilligungen in Gesund-heitsberufen</t>
  </si>
  <si>
    <t>Neurochirurgische Eingriffe</t>
  </si>
  <si>
    <t xml:space="preserve">2017/ 2018: Mit der Eröffnung einer Privatklinik in Liechtenstein im Jahr 2017 wurden chirurgische Eingriffe von einem zusätzlichen Leistungserbringer erbracht, was zu einem Rückgang der Eingriffe im Liechtensteinischen Landesspital geführt hat. Im Juli 2018 stellte diese Privatklinik ihren Betrieb wieder ein. </t>
  </si>
  <si>
    <t>2017: Die Zunahme der Diagnosen ist in Verbindung mit der 2017 eröffneten Privatklinik in Liechtenstein zu sehen.</t>
  </si>
  <si>
    <t>2018: Da die Privatklinik im Juli 2018 wieder geschlossen wurde, sind für das Berichtsjahr keine detaillierten Daten verfügbar. Die bis im Juli gezählten 474 stationären Spitalaustritte können deshalb nicht in die Tabelle aufgenommen werden.</t>
  </si>
  <si>
    <t xml:space="preserve"> </t>
  </si>
  <si>
    <t>2018: Zwei Fälle des Liechtensteinischen Landesspitals konnten nicht codiert werden und sind deshalb in der Tabelle nicht aufgeführt.</t>
  </si>
  <si>
    <t>Psychologen</t>
  </si>
  <si>
    <t>Psychotherapeuten</t>
  </si>
  <si>
    <t>Pflegefachpersonen</t>
  </si>
  <si>
    <t>Alle</t>
  </si>
  <si>
    <t>AB</t>
  </si>
  <si>
    <t>CD</t>
  </si>
  <si>
    <t>D</t>
  </si>
  <si>
    <t>E</t>
  </si>
  <si>
    <t>F</t>
  </si>
  <si>
    <t>G</t>
  </si>
  <si>
    <t>H</t>
  </si>
  <si>
    <t>HH</t>
  </si>
  <si>
    <t>I</t>
  </si>
  <si>
    <t>J</t>
  </si>
  <si>
    <t>K</t>
  </si>
  <si>
    <t>L</t>
  </si>
  <si>
    <t>M</t>
  </si>
  <si>
    <t>N</t>
  </si>
  <si>
    <t>O</t>
  </si>
  <si>
    <t>P</t>
  </si>
  <si>
    <t>Q</t>
  </si>
  <si>
    <t>R</t>
  </si>
  <si>
    <t>ST</t>
  </si>
  <si>
    <t>VY</t>
  </si>
  <si>
    <t>Z</t>
  </si>
  <si>
    <t>ICD-10 Codes: Bis 2011 wurde für die Codierung der Krankheitsfälle der Tessiner Code verwendet, welcher nachträglich auf ICD-10 umcodiert wurde. Seit 2012 wird das ICD-10 Codiersystem verwendet.</t>
  </si>
  <si>
    <t>Psychologen: Bis und mit 2016 wurden Psychotherapeuten in der Kategorie Psychologen ausgewiesen. Ab 2017 werden die Kategorien separat geführt. Da eine Person über beide Bewilligungen verfügen kann, wird sie in beiden Berufsgruppen gezählt.</t>
  </si>
  <si>
    <t>2.5 Stationäre Krankheitsfälle in liechtensteinischen Spitälern nach ICD-10 Diagnose, Alterskategorie und Geschlecht der Patienten</t>
  </si>
  <si>
    <t>2019: Im Mai 2019 wurde eine Privatklinik, welche sich auf die Behandlung von schweren Depressionen und Erschöpfungszuständen spezialisiert hat, eröffnet. Die Zunahme der Fälle in der Kategorie F ist in diesem Zusammenhang zu sehen.</t>
  </si>
  <si>
    <t>2019:  Die Zunahmen bei den Spitälern sind im Zusammenhang mit der neu eröffneten Privatklinik zu sehen.</t>
  </si>
  <si>
    <t>per 31. Dezember 2020</t>
  </si>
  <si>
    <t>Berichtsjahr 2020</t>
  </si>
  <si>
    <t>Rechnungsjahr 2019</t>
  </si>
  <si>
    <t>2018: Die Revision der Werte von 2018 basiert auf einer verbessterten Berechnung der Selbstzahlungen der Haushalte in der Schweiz. Diese ergab sich aus einer Umstellung des Schweizerischen Unternehmensregisters (Swiss Business and Enterprise Register), was zu einer Bereinigung der Grundgesamtheit führte.</t>
  </si>
  <si>
    <t>2018: Die Anzahl der Betten in Spitälern hat sich einerseits aufgrund der Schliessung eines Spitals und andererseits aufgrund einer Strategie "Futura" des Liechtensteinischen Landesspitals (Liechtensteinisches Landesspital, 2018, PULS Nr. 65, S. 3) verringert.</t>
  </si>
  <si>
    <t>Psychotherapeuten und Psychologen: 2020 verfügten 17 Personen über beide Bewilligungen und sind daher in beiden Berufsgruppen enthalten.</t>
  </si>
  <si>
    <t xml:space="preserve">Total: Berücksichtigt werden die Personen, die per 31. Dezember 2020 über eine Bewilligung des Amts für Gesundheit gemäss Ärztegesetz verfügen. </t>
  </si>
  <si>
    <t>Mund-, Kiefer- &amp; Gesichtschirurgie</t>
  </si>
  <si>
    <t>Ultraschall: Die Geburtenabteilung des Liechtensteinischen Landesspitals wurde im Frühjahr 2014 geschlossen, was zu einem Rückgang der Ultraschalluntersuchungen führte. Seit 2019 werden wieder vermehrt gynäkologische Untersuchungen durch Belegärzte durchgeführt.</t>
  </si>
  <si>
    <t>2020: Die Zunahme bei der Computertomographie hängt nach Auskunft des Liechtensteinischen Landesspitals einerseits mit Änderungen in der Verrechnung und andererseits mit den zusätzlichen chirurgischen Eingriffen zusammen. Zudem sind bei zahlreichen COVID19-Patienten computertomographische Beurteilungen nötig.</t>
  </si>
  <si>
    <t>2014: Gynäkologische Eingriffe: Die Geburtenabteilung des Liechtensteinischen Landesspitals wurde im Frühjahr 2014 geschlossen. Seit 2019 werden wieder vermehrt gynäkologische Untersuchungen durch Belegärzte durchgeführt.</t>
  </si>
  <si>
    <t xml:space="preserve">2015: Seit 2015 werden die Praxislaborleistungen von Ärzten separat erfasst und als HC.4 Hilfsleistungen codiert, wobei sie sich zwischen CHF 3403 Tsd. und CHF 3565 Tsd. bewegten. In den Vorjahren 2013 und 2014 waren diese Leistungen in der Kategorie HC.1 Kurative Gesundheitsversorgung enthalten. </t>
  </si>
  <si>
    <t>Tabelle</t>
  </si>
  <si>
    <t>Tab_1_1</t>
  </si>
  <si>
    <t>Tab_1_2</t>
  </si>
  <si>
    <t>Tab_1_3</t>
  </si>
  <si>
    <t>Tab_2_1</t>
  </si>
  <si>
    <t>Tab_2_2</t>
  </si>
  <si>
    <t>Tab_2_3</t>
  </si>
  <si>
    <t>Tab_2_4</t>
  </si>
  <si>
    <t>Tab_2_5</t>
  </si>
  <si>
    <t>Tab_3_1</t>
  </si>
  <si>
    <t>Tab_3_2</t>
  </si>
  <si>
    <t>Tab_3_3</t>
  </si>
  <si>
    <t>Tab_3_4</t>
  </si>
  <si>
    <t>Tab_3_5</t>
  </si>
  <si>
    <t>Tab_3_6</t>
  </si>
  <si>
    <t>Tab_4_1_1</t>
  </si>
  <si>
    <t>Tab_4_1_2</t>
  </si>
  <si>
    <t>Tab_4_1_3</t>
  </si>
  <si>
    <t>Tab_4_1_4</t>
  </si>
  <si>
    <t>Tab_4_1_5</t>
  </si>
  <si>
    <t>Tab_4_1_6</t>
  </si>
  <si>
    <t>Tab_4_1_7</t>
  </si>
  <si>
    <t>Tab_4_2_1</t>
  </si>
  <si>
    <t>Tab_4_2_2</t>
  </si>
  <si>
    <t>Tab_4_2_3</t>
  </si>
  <si>
    <t>© Amt für Statistik am 18. Juni 2020 / Gesundheitsversorgungsstatistik 2020</t>
  </si>
  <si>
    <r>
      <t>Medizinisc</t>
    </r>
    <r>
      <rPr>
        <sz val="10"/>
        <rFont val="Calibri"/>
        <family val="2"/>
      </rPr>
      <t>he Spezialisten: Ärzte, die sich auf die Diagnosestellung und nicht-chirurgische Behandlung</t>
    </r>
    <r>
      <rPr>
        <sz val="10"/>
        <color theme="1"/>
        <rFont val="Calibri"/>
        <family val="2"/>
        <scheme val="minor"/>
      </rPr>
      <t xml:space="preserve"> von physischen Beschwerden spezialisiert haben. Dazu gehören u.a. Kardiologen, Onkologen, Rheumatologen, Neurol</t>
    </r>
    <r>
      <rPr>
        <sz val="10"/>
        <rFont val="Calibri"/>
        <family val="2"/>
      </rPr>
      <t>o</t>
    </r>
    <r>
      <rPr>
        <sz val="10"/>
        <color theme="1"/>
        <rFont val="Calibri"/>
        <family val="2"/>
        <scheme val="minor"/>
      </rPr>
      <t>gen. Die Ärzte der Inneren Medizin werden entsprechend der Definition von Eurostat/ OECD/ WHO den medizinischen Spezialisten zugerechnet. In der Krankenkassenstatistik werden die Ärzte der Inneren Medizin den Allgemeinmedizinern zugeordnet.</t>
    </r>
  </si>
  <si>
    <t>© Amt für Statistik am 17. Juni 2021 / Gesundheitsversorgungsstatistik 2020</t>
  </si>
  <si>
    <t>© Amt für Statistik am 17. Juni 2021  / Gesundheitsversorgungsstatistik 2020</t>
  </si>
  <si>
    <t>Gesundheitsversorgungsstatistik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</si>
</sst>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64" formatCode="0.0"/>
    <numFmt numFmtId="165" formatCode="_ * \ #######0&quot; &quot;;_ * \-#####\ ##0&quot; &quot;;_ * &quot;- &quot;_ ;_ @&quot; &quot;\ "/>
    <numFmt numFmtId="166" formatCode="_ * \ ##\ ###\ ##0&quot; &quot;;_ * \-##\ ###\ ##0&quot; &quot;;_ * &quot;- &quot;_ ;_ @&quot; &quot;\ "/>
    <numFmt numFmtId="167" formatCode="_ * #,##0.0_ ;_ * \-#,##0.0_ ;_ * &quot;-&quot;?_ ;_ @_ "/>
    <numFmt numFmtId="168" formatCode="0_ ;\-0\ "/>
    <numFmt numFmtId="169" formatCode="0;;\-"/>
    <numFmt numFmtId="171" formatCode="#,##0_ ;\-#,##0\ "/>
  </numFmts>
  <fonts count="31" x14ac:knownFonts="1">
    <font>
      <sz val="11"/>
      <color theme="1"/>
      <name val="Calibri"/>
      <family val="2"/>
      <scheme val="minor"/>
    </font>
    <font>
      <sz val="10"/>
      <name val="Arial"/>
      <family val="2"/>
    </font>
    <font>
      <b/>
      <sz val="11"/>
      <color theme="1"/>
      <name val="Calibri"/>
      <family val="2"/>
      <scheme val="minor"/>
    </font>
    <font>
      <sz val="11"/>
      <color rgb="FF006100"/>
      <name val="Calibri"/>
      <family val="2"/>
      <scheme val="minor"/>
    </font>
    <font>
      <b/>
      <sz val="16"/>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4"/>
      <color theme="1"/>
      <name val="Arial"/>
      <family val="2"/>
    </font>
    <font>
      <sz val="11"/>
      <color theme="1"/>
      <name val="Arial"/>
      <family val="2"/>
    </font>
    <font>
      <sz val="12"/>
      <name val="Arial"/>
      <family val="2"/>
    </font>
    <font>
      <b/>
      <sz val="12"/>
      <color theme="1"/>
      <name val="Arial"/>
      <family val="2"/>
    </font>
    <font>
      <sz val="12"/>
      <color theme="1"/>
      <name val="Arial"/>
      <family val="2"/>
    </font>
    <font>
      <sz val="10"/>
      <color theme="0" tint="-0.499984740745262"/>
      <name val="Arial"/>
      <family val="2"/>
    </font>
    <font>
      <sz val="11"/>
      <color rgb="FFFF0000"/>
      <name val="Arial"/>
      <family val="2"/>
    </font>
    <font>
      <b/>
      <sz val="11"/>
      <color theme="1"/>
      <name val="Arial"/>
      <family val="2"/>
    </font>
    <font>
      <b/>
      <sz val="12"/>
      <color theme="0" tint="-0.499984740745262"/>
      <name val="Arial"/>
      <family val="2"/>
    </font>
    <font>
      <b/>
      <sz val="10"/>
      <color theme="1"/>
      <name val="Arial"/>
      <family val="2"/>
    </font>
    <font>
      <b/>
      <sz val="12"/>
      <name val="Arial"/>
      <family val="2"/>
    </font>
    <font>
      <sz val="10"/>
      <color theme="1"/>
      <name val="Arial"/>
      <family val="2"/>
    </font>
    <font>
      <sz val="10"/>
      <name val="Calibri"/>
      <family val="2"/>
    </font>
    <font>
      <sz val="10"/>
      <color theme="1"/>
      <name val="Calibri"/>
      <family val="2"/>
      <scheme val="minor"/>
    </font>
    <font>
      <sz val="11"/>
      <color theme="0" tint="-0.249977111117893"/>
      <name val="Arial"/>
      <family val="2"/>
    </font>
    <font>
      <sz val="11"/>
      <color theme="0" tint="-0.499984740745262"/>
      <name val="Calibri"/>
      <family val="2"/>
      <scheme val="minor"/>
    </font>
    <font>
      <b/>
      <sz val="16"/>
      <color theme="1"/>
      <name val="Arial"/>
      <family val="2"/>
    </font>
    <font>
      <sz val="16"/>
      <color theme="1"/>
      <name val="Arial"/>
      <family val="2"/>
    </font>
    <font>
      <b/>
      <sz val="11"/>
      <color theme="0" tint="-0.499984740745262"/>
      <name val="Arial"/>
      <family val="2"/>
    </font>
    <font>
      <i/>
      <sz val="11"/>
      <color theme="1"/>
      <name val="Arial"/>
      <family val="2"/>
    </font>
    <font>
      <u/>
      <sz val="12"/>
      <color theme="1"/>
      <name val="Arial"/>
      <family val="2"/>
    </font>
    <font>
      <sz val="12"/>
      <color theme="0" tint="-0.499984740745262"/>
      <name val="Arial"/>
      <family val="2"/>
    </font>
    <font>
      <sz val="12"/>
      <color theme="1"/>
      <name val="Calibri"/>
      <family val="2"/>
      <scheme val="minor"/>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rgb="FFFFCC99"/>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right/>
      <top style="thin">
        <color indexed="64"/>
      </top>
      <bottom/>
      <diagonal/>
    </border>
    <border>
      <left/>
      <right/>
      <top/>
      <bottom style="thin">
        <color indexed="64"/>
      </bottom>
      <diagonal/>
    </border>
    <border>
      <left/>
      <right/>
      <top/>
      <bottom style="thin">
        <color theme="2" tint="-0.499984740745262"/>
      </bottom>
      <diagonal/>
    </border>
    <border>
      <left/>
      <right/>
      <top style="thin">
        <color theme="2" tint="-0.499984740745262"/>
      </top>
      <bottom/>
      <diagonal/>
    </border>
    <border>
      <left/>
      <right/>
      <top style="medium">
        <color theme="0" tint="-0.499984740745262"/>
      </top>
      <bottom style="thin">
        <color indexed="64"/>
      </bottom>
      <diagonal/>
    </border>
    <border>
      <left/>
      <right/>
      <top/>
      <bottom style="medium">
        <color theme="0" tint="-0.499984740745262"/>
      </bottom>
      <diagonal/>
    </border>
    <border>
      <left/>
      <right/>
      <top style="medium">
        <color theme="0" tint="-0.499984740745262"/>
      </top>
      <bottom/>
      <diagonal/>
    </border>
    <border>
      <left/>
      <right/>
      <top/>
      <bottom style="thin">
        <color theme="0" tint="-0.499984740745262"/>
      </bottom>
      <diagonal/>
    </border>
    <border>
      <left/>
      <right/>
      <top style="thin">
        <color theme="0" tint="-0.499984740745262"/>
      </top>
      <bottom/>
      <diagonal/>
    </border>
    <border>
      <left/>
      <right/>
      <top style="medium">
        <color theme="0" tint="-0.499984740745262"/>
      </top>
      <bottom style="thin">
        <color theme="0" tint="-0.499984740745262"/>
      </bottom>
      <diagonal/>
    </border>
    <border>
      <left/>
      <right/>
      <top style="medium">
        <color theme="0" tint="-0.34998626667073579"/>
      </top>
      <bottom/>
      <diagonal/>
    </border>
    <border>
      <left/>
      <right/>
      <top/>
      <bottom style="medium">
        <color theme="0" tint="-0.34998626667073579"/>
      </bottom>
      <diagonal/>
    </border>
  </borders>
  <cellStyleXfs count="4">
    <xf numFmtId="0" fontId="0" fillId="0" borderId="0"/>
    <xf numFmtId="0" fontId="3" fillId="2" borderId="0" applyNumberFormat="0" applyBorder="0" applyAlignment="0" applyProtection="0"/>
    <xf numFmtId="0" fontId="1" fillId="0" borderId="0"/>
    <xf numFmtId="0" fontId="6" fillId="0" borderId="0" applyNumberFormat="0" applyFill="0" applyBorder="0" applyAlignment="0" applyProtection="0"/>
  </cellStyleXfs>
  <cellXfs count="408">
    <xf numFmtId="0" fontId="0" fillId="0" borderId="0" xfId="0"/>
    <xf numFmtId="0" fontId="2" fillId="0" borderId="0" xfId="0" applyFont="1"/>
    <xf numFmtId="164" fontId="0" fillId="0" borderId="0" xfId="0" applyNumberFormat="1"/>
    <xf numFmtId="0" fontId="0" fillId="0" borderId="0" xfId="0" applyFill="1"/>
    <xf numFmtId="0" fontId="0" fillId="0" borderId="0" xfId="0" applyAlignment="1">
      <alignment wrapText="1"/>
    </xf>
    <xf numFmtId="0" fontId="0" fillId="0" borderId="0" xfId="0" applyFont="1"/>
    <xf numFmtId="0" fontId="0" fillId="0" borderId="0" xfId="0" applyFont="1" applyFill="1" applyAlignment="1"/>
    <xf numFmtId="0" fontId="0" fillId="0" borderId="0" xfId="0" applyFill="1" applyAlignment="1">
      <alignment horizontal="right"/>
    </xf>
    <xf numFmtId="41" fontId="0" fillId="0" borderId="0" xfId="0" applyNumberFormat="1" applyFill="1" applyBorder="1" applyAlignment="1"/>
    <xf numFmtId="0" fontId="0" fillId="0" borderId="0" xfId="0" applyAlignment="1">
      <alignment wrapText="1"/>
    </xf>
    <xf numFmtId="0" fontId="0" fillId="0" borderId="0" xfId="0" quotePrefix="1" applyFill="1" applyAlignment="1">
      <alignment horizontal="right"/>
    </xf>
    <xf numFmtId="0" fontId="0" fillId="0" borderId="0" xfId="0" applyFont="1" applyFill="1"/>
    <xf numFmtId="0" fontId="0" fillId="0" borderId="0" xfId="0" applyBorder="1" applyAlignment="1"/>
    <xf numFmtId="0" fontId="0" fillId="0" borderId="0" xfId="0" applyAlignment="1"/>
    <xf numFmtId="0" fontId="0" fillId="0" borderId="0" xfId="0" applyFill="1" applyAlignment="1">
      <alignment wrapText="1"/>
    </xf>
    <xf numFmtId="0" fontId="0" fillId="0" borderId="0" xfId="0" applyFont="1" applyAlignment="1"/>
    <xf numFmtId="0" fontId="0" fillId="0" borderId="0" xfId="0" applyFill="1" applyAlignment="1"/>
    <xf numFmtId="0" fontId="0" fillId="0" borderId="0" xfId="0" quotePrefix="1" applyAlignment="1">
      <alignment wrapText="1"/>
    </xf>
    <xf numFmtId="0" fontId="0" fillId="0" borderId="0" xfId="0" applyAlignment="1">
      <alignment wrapText="1"/>
    </xf>
    <xf numFmtId="0" fontId="4" fillId="0" borderId="0" xfId="0" applyFont="1" applyAlignment="1"/>
    <xf numFmtId="0" fontId="0" fillId="0" borderId="0" xfId="0" applyAlignment="1"/>
    <xf numFmtId="0" fontId="0" fillId="0" borderId="0" xfId="0" applyFill="1" applyAlignment="1">
      <alignment wrapText="1"/>
    </xf>
    <xf numFmtId="0" fontId="2" fillId="0" borderId="0" xfId="0" applyFont="1" applyAlignment="1"/>
    <xf numFmtId="0" fontId="0" fillId="0" borderId="0" xfId="0" applyFont="1" applyFill="1" applyBorder="1" applyAlignment="1">
      <alignment horizontal="left" wrapText="1"/>
    </xf>
    <xf numFmtId="0" fontId="0" fillId="0" borderId="0" xfId="0" applyFont="1" applyFill="1" applyAlignment="1">
      <alignment wrapText="1"/>
    </xf>
    <xf numFmtId="0" fontId="0" fillId="0" borderId="0" xfId="0" applyFill="1" applyAlignment="1"/>
    <xf numFmtId="0" fontId="2" fillId="0" borderId="0" xfId="0" applyFont="1" applyFill="1" applyAlignment="1"/>
    <xf numFmtId="0" fontId="0" fillId="4" borderId="0" xfId="0" applyFill="1" applyAlignment="1"/>
    <xf numFmtId="0" fontId="5" fillId="0" borderId="0" xfId="3" applyFont="1" applyAlignment="1"/>
    <xf numFmtId="0" fontId="5" fillId="0" borderId="0" xfId="3" applyFont="1" applyFill="1" applyAlignment="1"/>
    <xf numFmtId="0" fontId="0" fillId="5" borderId="0" xfId="0" applyFill="1"/>
    <xf numFmtId="0" fontId="5" fillId="0" borderId="0" xfId="3" applyFont="1"/>
    <xf numFmtId="0" fontId="7" fillId="0" borderId="0" xfId="0" applyFont="1" applyAlignment="1"/>
    <xf numFmtId="0" fontId="8" fillId="0" borderId="0" xfId="0" applyFont="1" applyAlignment="1"/>
    <xf numFmtId="0" fontId="9" fillId="0" borderId="0" xfId="0" applyFont="1"/>
    <xf numFmtId="0" fontId="10" fillId="0" borderId="0" xfId="2" applyFont="1"/>
    <xf numFmtId="0" fontId="1" fillId="0" borderId="0" xfId="2" applyFont="1"/>
    <xf numFmtId="0" fontId="9" fillId="0" borderId="0" xfId="0" applyFont="1" applyAlignment="1">
      <alignment horizontal="right"/>
    </xf>
    <xf numFmtId="0" fontId="9" fillId="0" borderId="0" xfId="0" applyFont="1" applyAlignment="1"/>
    <xf numFmtId="0" fontId="11" fillId="0" borderId="5" xfId="0" applyFont="1" applyFill="1" applyBorder="1"/>
    <xf numFmtId="0" fontId="11" fillId="6" borderId="5" xfId="0" applyFont="1" applyFill="1" applyBorder="1" applyAlignment="1">
      <alignment horizontal="right" wrapText="1"/>
    </xf>
    <xf numFmtId="0" fontId="11" fillId="0" borderId="5" xfId="0" applyFont="1" applyBorder="1" applyAlignment="1">
      <alignment horizontal="right"/>
    </xf>
    <xf numFmtId="0" fontId="11" fillId="0" borderId="1" xfId="0" applyFont="1" applyFill="1" applyBorder="1" applyAlignment="1"/>
    <xf numFmtId="0" fontId="11" fillId="6" borderId="1" xfId="0" applyFont="1" applyFill="1" applyBorder="1" applyAlignment="1"/>
    <xf numFmtId="41" fontId="11" fillId="0" borderId="1" xfId="0" applyNumberFormat="1" applyFont="1" applyBorder="1" applyAlignment="1"/>
    <xf numFmtId="0" fontId="12" fillId="0" borderId="0" xfId="0" applyFont="1" applyFill="1" applyBorder="1" applyAlignment="1">
      <alignment horizontal="left"/>
    </xf>
    <xf numFmtId="0" fontId="10" fillId="6" borderId="0" xfId="0" applyFont="1" applyFill="1" applyBorder="1" applyAlignment="1"/>
    <xf numFmtId="41" fontId="10" fillId="0" borderId="0" xfId="0" applyNumberFormat="1" applyFont="1" applyFill="1" applyAlignment="1">
      <alignment horizontal="right"/>
    </xf>
    <xf numFmtId="0" fontId="12" fillId="0" borderId="0" xfId="0" applyFont="1" applyFill="1" applyAlignment="1"/>
    <xf numFmtId="0" fontId="10" fillId="6" borderId="0" xfId="0" applyFont="1" applyFill="1" applyAlignment="1"/>
    <xf numFmtId="0" fontId="12" fillId="0" borderId="0" xfId="0" applyFont="1" applyFill="1" applyBorder="1"/>
    <xf numFmtId="0" fontId="12" fillId="0" borderId="0" xfId="0" quotePrefix="1" applyFont="1" applyFill="1" applyBorder="1" applyAlignment="1">
      <alignment horizontal="left"/>
    </xf>
    <xf numFmtId="0" fontId="12" fillId="0" borderId="6" xfId="0" applyFont="1" applyFill="1" applyBorder="1" applyAlignment="1">
      <alignment horizontal="left"/>
    </xf>
    <xf numFmtId="0" fontId="10" fillId="6" borderId="6" xfId="0" applyFont="1" applyFill="1" applyBorder="1" applyAlignment="1"/>
    <xf numFmtId="41" fontId="10" fillId="0" borderId="6" xfId="0" applyNumberFormat="1" applyFont="1" applyFill="1" applyBorder="1" applyAlignment="1">
      <alignment horizontal="right"/>
    </xf>
    <xf numFmtId="0" fontId="13" fillId="7" borderId="7" xfId="0" applyFont="1" applyFill="1" applyBorder="1" applyAlignment="1">
      <alignment horizontal="right"/>
    </xf>
    <xf numFmtId="0" fontId="0" fillId="0" borderId="7" xfId="0" applyBorder="1" applyAlignment="1"/>
    <xf numFmtId="0" fontId="12" fillId="0" borderId="0" xfId="0" applyFont="1" applyAlignment="1"/>
    <xf numFmtId="0" fontId="12" fillId="0" borderId="0" xfId="0" applyFont="1" applyFill="1" applyBorder="1" applyAlignment="1">
      <alignment horizontal="left" wrapText="1"/>
    </xf>
    <xf numFmtId="0" fontId="12" fillId="0" borderId="0" xfId="0" applyFont="1" applyFill="1" applyAlignment="1">
      <alignment wrapText="1"/>
    </xf>
    <xf numFmtId="0" fontId="12" fillId="0" borderId="0" xfId="0" applyFont="1" applyFill="1" applyAlignment="1"/>
    <xf numFmtId="0" fontId="14" fillId="0" borderId="0" xfId="0" applyFont="1"/>
    <xf numFmtId="0" fontId="15" fillId="0" borderId="0" xfId="0" applyFont="1"/>
    <xf numFmtId="0" fontId="12" fillId="0" borderId="0" xfId="0" applyFont="1" applyFill="1" applyBorder="1" applyAlignment="1">
      <alignment horizontal="left"/>
    </xf>
    <xf numFmtId="0" fontId="10" fillId="0" borderId="0" xfId="2" applyFont="1" applyAlignment="1"/>
    <xf numFmtId="0" fontId="12" fillId="0" borderId="0" xfId="0" applyFont="1"/>
    <xf numFmtId="0" fontId="12" fillId="0" borderId="0" xfId="0" applyFont="1" applyAlignment="1">
      <alignment horizontal="right"/>
    </xf>
    <xf numFmtId="0" fontId="16" fillId="0" borderId="7" xfId="0" applyFont="1" applyBorder="1" applyAlignment="1">
      <alignment horizontal="right"/>
    </xf>
    <xf numFmtId="0" fontId="11" fillId="0" borderId="7" xfId="0" applyFont="1" applyBorder="1" applyAlignment="1">
      <alignment horizontal="center"/>
    </xf>
    <xf numFmtId="0" fontId="12" fillId="0" borderId="8" xfId="0" applyFont="1" applyBorder="1"/>
    <xf numFmtId="0" fontId="11" fillId="6" borderId="8" xfId="0" applyFont="1" applyFill="1" applyBorder="1" applyAlignment="1">
      <alignment horizontal="right"/>
    </xf>
    <xf numFmtId="0" fontId="11" fillId="0" borderId="8" xfId="0" applyFont="1" applyBorder="1" applyAlignment="1">
      <alignment horizontal="right"/>
    </xf>
    <xf numFmtId="0" fontId="12" fillId="0" borderId="0" xfId="0" applyFont="1" applyBorder="1"/>
    <xf numFmtId="41" fontId="10" fillId="6" borderId="0" xfId="0" applyNumberFormat="1" applyFont="1" applyFill="1" applyBorder="1"/>
    <xf numFmtId="41" fontId="10" fillId="0" borderId="0" xfId="0" applyNumberFormat="1" applyFont="1" applyBorder="1"/>
    <xf numFmtId="164" fontId="10" fillId="0" borderId="0" xfId="0" applyNumberFormat="1" applyFont="1" applyBorder="1"/>
    <xf numFmtId="41" fontId="10" fillId="6" borderId="0" xfId="0" applyNumberFormat="1" applyFont="1" applyFill="1"/>
    <xf numFmtId="41" fontId="10" fillId="0" borderId="0" xfId="0" applyNumberFormat="1" applyFont="1"/>
    <xf numFmtId="0" fontId="12" fillId="0" borderId="6" xfId="0" applyFont="1" applyBorder="1"/>
    <xf numFmtId="41" fontId="10" fillId="6" borderId="6" xfId="0" applyNumberFormat="1" applyFont="1" applyFill="1" applyBorder="1"/>
    <xf numFmtId="41" fontId="10" fillId="0" borderId="6" xfId="0" applyNumberFormat="1" applyFont="1" applyBorder="1"/>
    <xf numFmtId="164" fontId="10" fillId="0" borderId="6" xfId="0" applyNumberFormat="1" applyFont="1" applyBorder="1"/>
    <xf numFmtId="0" fontId="13" fillId="7" borderId="0" xfId="0" applyFont="1" applyFill="1" applyBorder="1" applyAlignment="1">
      <alignment horizontal="right"/>
    </xf>
    <xf numFmtId="0" fontId="11" fillId="0" borderId="0" xfId="0" applyFont="1" applyAlignment="1"/>
    <xf numFmtId="0" fontId="12" fillId="0" borderId="0" xfId="0" applyFont="1" applyAlignment="1">
      <alignment wrapText="1"/>
    </xf>
    <xf numFmtId="0" fontId="2" fillId="0" borderId="0" xfId="0" applyFont="1" applyBorder="1" applyAlignment="1"/>
    <xf numFmtId="0" fontId="17" fillId="7" borderId="0" xfId="0" applyFont="1" applyFill="1" applyBorder="1" applyAlignment="1">
      <alignment horizontal="left"/>
    </xf>
    <xf numFmtId="0" fontId="11" fillId="6" borderId="7" xfId="0" applyFont="1" applyFill="1" applyBorder="1" applyAlignment="1">
      <alignment horizontal="right"/>
    </xf>
    <xf numFmtId="0" fontId="12" fillId="0" borderId="7" xfId="0" applyFont="1" applyBorder="1" applyAlignment="1"/>
    <xf numFmtId="0" fontId="11" fillId="0" borderId="8" xfId="0" applyFont="1" applyBorder="1"/>
    <xf numFmtId="0" fontId="12" fillId="6" borderId="8" xfId="0" applyFont="1" applyFill="1" applyBorder="1" applyAlignment="1"/>
    <xf numFmtId="0" fontId="11" fillId="0" borderId="0" xfId="0" applyFont="1" applyBorder="1"/>
    <xf numFmtId="41" fontId="18" fillId="6" borderId="0" xfId="0" applyNumberFormat="1" applyFont="1" applyFill="1" applyBorder="1"/>
    <xf numFmtId="41" fontId="18" fillId="0" borderId="0" xfId="0" applyNumberFormat="1" applyFont="1" applyFill="1" applyBorder="1"/>
    <xf numFmtId="41" fontId="10" fillId="0" borderId="0" xfId="0" applyNumberFormat="1" applyFont="1" applyBorder="1" applyAlignment="1">
      <alignment horizontal="right"/>
    </xf>
    <xf numFmtId="41" fontId="10" fillId="0" borderId="6" xfId="0" applyNumberFormat="1" applyFont="1" applyBorder="1" applyAlignment="1">
      <alignment horizontal="right"/>
    </xf>
    <xf numFmtId="0" fontId="9" fillId="0" borderId="0" xfId="0" applyFont="1" applyFill="1" applyBorder="1" applyAlignment="1">
      <alignment horizontal="left" wrapText="1"/>
    </xf>
    <xf numFmtId="0" fontId="9" fillId="0" borderId="0" xfId="0" applyFont="1" applyFill="1" applyAlignment="1">
      <alignment wrapText="1"/>
    </xf>
    <xf numFmtId="0" fontId="9" fillId="0" borderId="0" xfId="0" applyFont="1" applyAlignment="1">
      <alignment wrapText="1"/>
    </xf>
    <xf numFmtId="0" fontId="19" fillId="0" borderId="0" xfId="0" applyFont="1" applyFill="1" applyBorder="1" applyAlignment="1">
      <alignment horizontal="left" wrapText="1"/>
    </xf>
    <xf numFmtId="0" fontId="19" fillId="0" borderId="0" xfId="0" applyFont="1" applyFill="1" applyAlignment="1">
      <alignment wrapText="1"/>
    </xf>
    <xf numFmtId="0" fontId="19" fillId="0" borderId="0" xfId="0" applyFont="1" applyAlignment="1">
      <alignment wrapText="1"/>
    </xf>
    <xf numFmtId="0" fontId="19" fillId="0" borderId="0" xfId="0" applyFont="1" applyAlignment="1"/>
    <xf numFmtId="0" fontId="13" fillId="7" borderId="0" xfId="0" applyFont="1" applyFill="1" applyBorder="1" applyAlignment="1">
      <alignment horizontal="right"/>
    </xf>
    <xf numFmtId="0" fontId="0" fillId="0" borderId="0" xfId="0" applyBorder="1" applyAlignment="1"/>
    <xf numFmtId="0" fontId="10" fillId="0" borderId="0" xfId="0" applyFont="1" applyAlignment="1">
      <alignment horizontal="right"/>
    </xf>
    <xf numFmtId="0" fontId="10" fillId="0" borderId="0" xfId="0" applyFont="1" applyAlignment="1"/>
    <xf numFmtId="0" fontId="18" fillId="0" borderId="7" xfId="0" applyFont="1" applyBorder="1" applyAlignment="1">
      <alignment horizontal="center"/>
    </xf>
    <xf numFmtId="0" fontId="10" fillId="0" borderId="7" xfId="0" applyFont="1" applyBorder="1" applyAlignment="1">
      <alignment horizontal="center"/>
    </xf>
    <xf numFmtId="0" fontId="11" fillId="0" borderId="7" xfId="0" applyFont="1" applyBorder="1" applyAlignment="1">
      <alignment wrapText="1"/>
    </xf>
    <xf numFmtId="0" fontId="22" fillId="0" borderId="0" xfId="0" applyFont="1"/>
    <xf numFmtId="0" fontId="11" fillId="0" borderId="0" xfId="0" applyFont="1" applyBorder="1" applyAlignment="1">
      <alignment horizontal="right" wrapText="1"/>
    </xf>
    <xf numFmtId="0" fontId="11" fillId="0" borderId="0" xfId="0" applyFont="1" applyFill="1" applyBorder="1"/>
    <xf numFmtId="0" fontId="12" fillId="0" borderId="0" xfId="0" applyFont="1" applyBorder="1" applyAlignment="1"/>
    <xf numFmtId="0" fontId="12" fillId="0" borderId="9" xfId="0" applyFont="1" applyBorder="1" applyAlignment="1">
      <alignment horizontal="left"/>
    </xf>
    <xf numFmtId="41" fontId="12" fillId="0" borderId="9" xfId="0" applyNumberFormat="1" applyFont="1" applyBorder="1" applyAlignment="1">
      <alignment horizontal="right"/>
    </xf>
    <xf numFmtId="41" fontId="12" fillId="0" borderId="9" xfId="0" applyNumberFormat="1" applyFont="1" applyFill="1" applyBorder="1" applyAlignment="1">
      <alignment horizontal="right"/>
    </xf>
    <xf numFmtId="167" fontId="12" fillId="0" borderId="9" xfId="0" applyNumberFormat="1" applyFont="1" applyBorder="1" applyAlignment="1">
      <alignment horizontal="right"/>
    </xf>
    <xf numFmtId="0" fontId="12" fillId="0" borderId="0" xfId="0" applyFont="1" applyBorder="1" applyAlignment="1">
      <alignment horizontal="left" indent="2"/>
    </xf>
    <xf numFmtId="41" fontId="12" fillId="0" borderId="0" xfId="0" applyNumberFormat="1" applyFont="1" applyBorder="1" applyAlignment="1">
      <alignment horizontal="right"/>
    </xf>
    <xf numFmtId="41" fontId="12" fillId="0" borderId="0" xfId="0" applyNumberFormat="1" applyFont="1" applyFill="1" applyBorder="1" applyAlignment="1">
      <alignment horizontal="right"/>
    </xf>
    <xf numFmtId="167" fontId="12" fillId="0" borderId="0" xfId="0" applyNumberFormat="1" applyFont="1" applyFill="1" applyBorder="1"/>
    <xf numFmtId="167" fontId="12" fillId="0" borderId="0" xfId="0" applyNumberFormat="1" applyFont="1" applyFill="1" applyBorder="1" applyAlignment="1">
      <alignment horizontal="right"/>
    </xf>
    <xf numFmtId="0" fontId="12" fillId="0" borderId="0" xfId="0" applyFont="1" applyBorder="1" applyAlignment="1">
      <alignment horizontal="left"/>
    </xf>
    <xf numFmtId="167" fontId="12" fillId="0" borderId="0" xfId="0" applyNumberFormat="1" applyFont="1" applyBorder="1" applyAlignment="1">
      <alignment horizontal="right"/>
    </xf>
    <xf numFmtId="41" fontId="12" fillId="0" borderId="6" xfId="0" applyNumberFormat="1" applyFont="1" applyFill="1" applyBorder="1" applyAlignment="1">
      <alignment horizontal="right"/>
    </xf>
    <xf numFmtId="167" fontId="12" fillId="0" borderId="6" xfId="0" applyNumberFormat="1" applyFont="1" applyFill="1" applyBorder="1" applyAlignment="1">
      <alignment horizontal="right"/>
    </xf>
    <xf numFmtId="0" fontId="11" fillId="0" borderId="0" xfId="0" applyFont="1" applyAlignment="1">
      <alignment horizontal="left"/>
    </xf>
    <xf numFmtId="0" fontId="23" fillId="0" borderId="7" xfId="0" applyFont="1" applyBorder="1" applyAlignment="1"/>
    <xf numFmtId="0" fontId="24" fillId="0" borderId="0" xfId="0" applyFont="1" applyAlignment="1"/>
    <xf numFmtId="0" fontId="25" fillId="0" borderId="0" xfId="0" applyFont="1" applyAlignment="1"/>
    <xf numFmtId="0" fontId="12" fillId="0" borderId="0" xfId="0" applyFont="1" applyAlignment="1"/>
    <xf numFmtId="0" fontId="12" fillId="0" borderId="7" xfId="0" applyFont="1" applyBorder="1"/>
    <xf numFmtId="0" fontId="11" fillId="0" borderId="7" xfId="0" applyFont="1" applyBorder="1" applyAlignment="1">
      <alignment horizontal="right"/>
    </xf>
    <xf numFmtId="0" fontId="12" fillId="0" borderId="9" xfId="0" applyFont="1" applyBorder="1"/>
    <xf numFmtId="0" fontId="12" fillId="0" borderId="0" xfId="0" applyFont="1" applyBorder="1" applyAlignment="1">
      <alignment horizontal="left" indent="1"/>
    </xf>
    <xf numFmtId="0" fontId="12" fillId="0" borderId="6" xfId="0" applyFont="1" applyBorder="1" applyAlignment="1"/>
    <xf numFmtId="0" fontId="12" fillId="0" borderId="6" xfId="0" applyFont="1" applyFill="1" applyBorder="1" applyAlignment="1">
      <alignment horizontal="right"/>
    </xf>
    <xf numFmtId="0" fontId="11" fillId="0" borderId="0" xfId="0" applyFont="1" applyFill="1" applyAlignment="1"/>
    <xf numFmtId="0" fontId="7" fillId="0" borderId="0" xfId="0" applyFont="1" applyAlignment="1">
      <alignment wrapText="1"/>
    </xf>
    <xf numFmtId="0" fontId="8" fillId="0" borderId="0" xfId="0" applyFont="1" applyAlignment="1">
      <alignment wrapText="1"/>
    </xf>
    <xf numFmtId="0" fontId="12" fillId="0" borderId="1" xfId="0" applyFont="1" applyFill="1" applyBorder="1" applyAlignment="1"/>
    <xf numFmtId="0" fontId="12" fillId="0" borderId="1" xfId="0" applyFont="1" applyFill="1" applyBorder="1"/>
    <xf numFmtId="0" fontId="12" fillId="0" borderId="0" xfId="0" applyFont="1" applyFill="1" applyBorder="1" applyAlignment="1"/>
    <xf numFmtId="0" fontId="12" fillId="0" borderId="6" xfId="0" applyFont="1" applyFill="1" applyBorder="1"/>
    <xf numFmtId="0" fontId="12" fillId="0" borderId="10" xfId="0" applyFont="1" applyBorder="1"/>
    <xf numFmtId="0" fontId="11" fillId="0" borderId="10" xfId="0" applyFont="1" applyBorder="1" applyAlignment="1">
      <alignment horizontal="right"/>
    </xf>
    <xf numFmtId="0" fontId="9" fillId="0" borderId="0" xfId="0" applyFont="1" applyBorder="1"/>
    <xf numFmtId="168" fontId="15" fillId="0" borderId="0" xfId="0" applyNumberFormat="1" applyFont="1" applyFill="1" applyBorder="1" applyAlignment="1"/>
    <xf numFmtId="41" fontId="15" fillId="0" borderId="0" xfId="0" applyNumberFormat="1" applyFont="1" applyFill="1" applyBorder="1" applyAlignment="1">
      <alignment horizontal="right"/>
    </xf>
    <xf numFmtId="41" fontId="9" fillId="0" borderId="0" xfId="0" applyNumberFormat="1" applyFont="1" applyFill="1" applyBorder="1" applyAlignment="1">
      <alignment horizontal="right"/>
    </xf>
    <xf numFmtId="0" fontId="15" fillId="0" borderId="0" xfId="0" applyFont="1" applyAlignment="1">
      <alignment wrapText="1"/>
    </xf>
    <xf numFmtId="0" fontId="1" fillId="0" borderId="0" xfId="2" applyFont="1" applyFill="1"/>
    <xf numFmtId="0" fontId="9" fillId="0" borderId="0" xfId="0" applyFont="1" applyAlignment="1"/>
    <xf numFmtId="0" fontId="26" fillId="0" borderId="0" xfId="0" applyFont="1" applyAlignment="1">
      <alignment horizontal="right"/>
    </xf>
    <xf numFmtId="0" fontId="15" fillId="0" borderId="1" xfId="0" applyFont="1" applyFill="1" applyBorder="1"/>
    <xf numFmtId="168" fontId="15" fillId="0" borderId="1" xfId="0" applyNumberFormat="1" applyFont="1" applyFill="1" applyBorder="1" applyAlignment="1"/>
    <xf numFmtId="0" fontId="9" fillId="0" borderId="0" xfId="0" applyFont="1" applyFill="1" applyBorder="1"/>
    <xf numFmtId="0" fontId="9" fillId="0" borderId="0" xfId="0" applyFont="1" applyFill="1" applyAlignment="1">
      <alignment horizontal="left" indent="1"/>
    </xf>
    <xf numFmtId="0" fontId="27" fillId="0" borderId="0" xfId="0" applyFont="1" applyFill="1" applyAlignment="1">
      <alignment horizontal="left" indent="3"/>
    </xf>
    <xf numFmtId="0" fontId="27" fillId="0" borderId="0" xfId="0" applyFont="1" applyFill="1" applyAlignment="1">
      <alignment horizontal="left" indent="1"/>
    </xf>
    <xf numFmtId="0" fontId="9" fillId="0" borderId="0" xfId="1" applyFont="1" applyFill="1" applyAlignment="1"/>
    <xf numFmtId="0" fontId="7" fillId="0" borderId="0" xfId="0" applyFont="1" applyFill="1" applyAlignment="1">
      <alignment wrapText="1"/>
    </xf>
    <xf numFmtId="0" fontId="8" fillId="0" borderId="0" xfId="0" applyFont="1" applyFill="1" applyAlignment="1">
      <alignment wrapText="1"/>
    </xf>
    <xf numFmtId="0" fontId="12" fillId="0" borderId="0" xfId="0" applyFont="1" applyAlignment="1">
      <alignment horizontal="left"/>
    </xf>
    <xf numFmtId="0" fontId="11" fillId="6" borderId="7" xfId="0" applyFont="1" applyFill="1" applyBorder="1" applyAlignment="1">
      <alignment wrapText="1"/>
    </xf>
    <xf numFmtId="0" fontId="12" fillId="0" borderId="9" xfId="0" applyFont="1" applyBorder="1" applyAlignment="1">
      <alignment vertical="top"/>
    </xf>
    <xf numFmtId="0" fontId="12" fillId="0" borderId="9" xfId="0" applyFont="1" applyBorder="1" applyAlignment="1">
      <alignment wrapText="1"/>
    </xf>
    <xf numFmtId="169" fontId="12" fillId="6" borderId="9" xfId="0" applyNumberFormat="1" applyFont="1" applyFill="1" applyBorder="1"/>
    <xf numFmtId="169" fontId="12" fillId="0" borderId="9" xfId="0" applyNumberFormat="1" applyFont="1" applyFill="1" applyBorder="1"/>
    <xf numFmtId="169" fontId="9" fillId="0" borderId="0" xfId="0" applyNumberFormat="1" applyFont="1" applyFill="1" applyBorder="1"/>
    <xf numFmtId="0" fontId="12" fillId="0" borderId="0" xfId="0" applyFont="1" applyBorder="1" applyAlignment="1">
      <alignment vertical="top"/>
    </xf>
    <xf numFmtId="0" fontId="12" fillId="0" borderId="0" xfId="0" applyFont="1" applyBorder="1" applyAlignment="1">
      <alignment wrapText="1"/>
    </xf>
    <xf numFmtId="169" fontId="12" fillId="6" borderId="0" xfId="0" applyNumberFormat="1" applyFont="1" applyFill="1" applyBorder="1"/>
    <xf numFmtId="169" fontId="12" fillId="0" borderId="0" xfId="0" applyNumberFormat="1" applyFont="1" applyFill="1" applyBorder="1"/>
    <xf numFmtId="0" fontId="12" fillId="0" borderId="6" xfId="0" applyFont="1" applyBorder="1" applyAlignment="1">
      <alignment vertical="top"/>
    </xf>
    <xf numFmtId="0" fontId="12" fillId="0" borderId="6" xfId="0" applyFont="1" applyBorder="1" applyAlignment="1">
      <alignment wrapText="1"/>
    </xf>
    <xf numFmtId="169" fontId="12" fillId="6" borderId="6" xfId="0" applyNumberFormat="1" applyFont="1" applyFill="1" applyBorder="1"/>
    <xf numFmtId="169" fontId="12" fillId="0" borderId="6" xfId="0" applyNumberFormat="1" applyFont="1" applyFill="1" applyBorder="1"/>
    <xf numFmtId="0" fontId="12" fillId="0" borderId="0" xfId="0" applyFont="1" applyAlignment="1">
      <alignment wrapText="1"/>
    </xf>
    <xf numFmtId="164" fontId="12" fillId="0" borderId="0" xfId="0" applyNumberFormat="1" applyFont="1"/>
    <xf numFmtId="0" fontId="11" fillId="0" borderId="7" xfId="0" applyFont="1" applyBorder="1" applyAlignment="1">
      <alignment horizontal="left" wrapText="1"/>
    </xf>
    <xf numFmtId="0" fontId="11" fillId="6" borderId="7" xfId="0" applyFont="1" applyFill="1" applyBorder="1" applyAlignment="1"/>
    <xf numFmtId="0" fontId="11" fillId="0" borderId="7" xfId="0" applyFont="1" applyBorder="1" applyAlignment="1"/>
    <xf numFmtId="0" fontId="11" fillId="0" borderId="0" xfId="0" applyFont="1" applyBorder="1" applyAlignment="1">
      <alignment horizontal="left" wrapText="1"/>
    </xf>
    <xf numFmtId="0" fontId="11" fillId="6" borderId="0" xfId="0" applyFont="1" applyFill="1" applyBorder="1" applyAlignment="1">
      <alignment wrapText="1"/>
    </xf>
    <xf numFmtId="0" fontId="11" fillId="0" borderId="8" xfId="0" applyFont="1" applyBorder="1" applyAlignment="1">
      <alignment wrapText="1"/>
    </xf>
    <xf numFmtId="164" fontId="11" fillId="0" borderId="8" xfId="0" applyNumberFormat="1" applyFont="1" applyBorder="1" applyAlignment="1">
      <alignment wrapText="1"/>
    </xf>
    <xf numFmtId="0" fontId="11" fillId="0" borderId="0" xfId="0" applyFont="1" applyBorder="1" applyAlignment="1">
      <alignment wrapText="1"/>
    </xf>
    <xf numFmtId="164" fontId="11" fillId="0" borderId="0" xfId="0" applyNumberFormat="1" applyFont="1" applyBorder="1" applyAlignment="1">
      <alignment wrapText="1"/>
    </xf>
    <xf numFmtId="0" fontId="12" fillId="0" borderId="9" xfId="0" applyFont="1" applyFill="1" applyBorder="1" applyAlignment="1">
      <alignment horizontal="left" wrapText="1"/>
    </xf>
    <xf numFmtId="3" fontId="12" fillId="6" borderId="9" xfId="0" applyNumberFormat="1" applyFont="1" applyFill="1" applyBorder="1" applyAlignment="1">
      <alignment horizontal="right"/>
    </xf>
    <xf numFmtId="3" fontId="12" fillId="0" borderId="9" xfId="0" applyNumberFormat="1" applyFont="1" applyFill="1" applyBorder="1" applyAlignment="1">
      <alignment horizontal="right"/>
    </xf>
    <xf numFmtId="164" fontId="12" fillId="0" borderId="9" xfId="0" applyNumberFormat="1" applyFont="1" applyFill="1" applyBorder="1" applyAlignment="1">
      <alignment horizontal="right"/>
    </xf>
    <xf numFmtId="0" fontId="12" fillId="0" borderId="0" xfId="0" applyFont="1" applyFill="1" applyBorder="1" applyAlignment="1">
      <alignment horizontal="left" wrapText="1"/>
    </xf>
    <xf numFmtId="3" fontId="12" fillId="6" borderId="0" xfId="0" applyNumberFormat="1" applyFont="1" applyFill="1" applyBorder="1" applyAlignment="1">
      <alignment horizontal="right"/>
    </xf>
    <xf numFmtId="3" fontId="12" fillId="0" borderId="0" xfId="0" applyNumberFormat="1" applyFont="1" applyFill="1" applyBorder="1" applyAlignment="1">
      <alignment horizontal="right"/>
    </xf>
    <xf numFmtId="164" fontId="12" fillId="0" borderId="0" xfId="0" applyNumberFormat="1" applyFont="1" applyFill="1" applyBorder="1" applyAlignment="1">
      <alignment horizontal="right"/>
    </xf>
    <xf numFmtId="166" fontId="12" fillId="0" borderId="0" xfId="0" quotePrefix="1" applyNumberFormat="1" applyFont="1" applyFill="1" applyBorder="1" applyAlignment="1">
      <alignment horizontal="left" wrapText="1"/>
    </xf>
    <xf numFmtId="165" fontId="12" fillId="0" borderId="0" xfId="0" applyNumberFormat="1" applyFont="1" applyFill="1" applyBorder="1" applyAlignment="1">
      <alignment horizontal="right"/>
    </xf>
    <xf numFmtId="166" fontId="12" fillId="0" borderId="0" xfId="0" applyNumberFormat="1" applyFont="1" applyFill="1" applyBorder="1" applyAlignment="1">
      <alignment horizontal="left" wrapText="1"/>
    </xf>
    <xf numFmtId="166" fontId="12" fillId="0" borderId="6" xfId="0" quotePrefix="1" applyNumberFormat="1" applyFont="1" applyFill="1" applyBorder="1" applyAlignment="1">
      <alignment horizontal="left" wrapText="1"/>
    </xf>
    <xf numFmtId="3" fontId="12" fillId="6" borderId="6" xfId="0" applyNumberFormat="1" applyFont="1" applyFill="1" applyBorder="1" applyAlignment="1">
      <alignment horizontal="right"/>
    </xf>
    <xf numFmtId="3" fontId="12" fillId="0" borderId="6" xfId="0" applyNumberFormat="1" applyFont="1" applyFill="1" applyBorder="1" applyAlignment="1">
      <alignment horizontal="right"/>
    </xf>
    <xf numFmtId="164" fontId="12" fillId="0" borderId="6" xfId="0" applyNumberFormat="1" applyFont="1" applyFill="1" applyBorder="1" applyAlignment="1">
      <alignment horizontal="right"/>
    </xf>
    <xf numFmtId="165" fontId="12" fillId="0" borderId="6" xfId="0" applyNumberFormat="1" applyFont="1" applyFill="1" applyBorder="1" applyAlignment="1">
      <alignment horizontal="right"/>
    </xf>
    <xf numFmtId="0" fontId="9" fillId="0" borderId="0" xfId="0" applyFont="1" applyAlignment="1">
      <alignment wrapText="1"/>
    </xf>
    <xf numFmtId="164" fontId="9" fillId="0" borderId="0" xfId="0" applyNumberFormat="1" applyFont="1"/>
    <xf numFmtId="0" fontId="12" fillId="0" borderId="7" xfId="0" applyFont="1" applyBorder="1" applyAlignment="1">
      <alignment wrapText="1"/>
    </xf>
    <xf numFmtId="0" fontId="12" fillId="0" borderId="8" xfId="0" applyFont="1" applyBorder="1" applyAlignment="1">
      <alignment wrapText="1"/>
    </xf>
    <xf numFmtId="0" fontId="11" fillId="6" borderId="8" xfId="0" applyFont="1" applyFill="1" applyBorder="1" applyAlignment="1">
      <alignment wrapText="1"/>
    </xf>
    <xf numFmtId="0" fontId="12" fillId="0" borderId="0" xfId="0" applyFont="1" applyBorder="1" applyAlignment="1">
      <alignment horizontal="left" wrapText="1"/>
    </xf>
    <xf numFmtId="3" fontId="12" fillId="0" borderId="0" xfId="0" applyNumberFormat="1" applyFont="1" applyBorder="1" applyAlignment="1">
      <alignment horizontal="right"/>
    </xf>
    <xf numFmtId="164" fontId="12" fillId="0" borderId="0" xfId="0" applyNumberFormat="1" applyFont="1" applyBorder="1" applyAlignment="1">
      <alignment horizontal="right"/>
    </xf>
    <xf numFmtId="3" fontId="12" fillId="0" borderId="6" xfId="0" applyNumberFormat="1" applyFont="1" applyBorder="1" applyAlignment="1">
      <alignment horizontal="right"/>
    </xf>
    <xf numFmtId="164" fontId="12" fillId="0" borderId="6" xfId="0" applyNumberFormat="1" applyFont="1" applyBorder="1" applyAlignment="1">
      <alignment horizontal="right"/>
    </xf>
    <xf numFmtId="0" fontId="11" fillId="0" borderId="0" xfId="0" applyFont="1" applyAlignment="1"/>
    <xf numFmtId="0" fontId="12" fillId="0" borderId="6" xfId="0" applyFont="1" applyBorder="1" applyAlignment="1">
      <alignment horizontal="right"/>
    </xf>
    <xf numFmtId="171" fontId="12" fillId="6" borderId="0" xfId="0" applyNumberFormat="1" applyFont="1" applyFill="1" applyBorder="1" applyAlignment="1">
      <alignment horizontal="right"/>
    </xf>
    <xf numFmtId="171" fontId="12" fillId="0" borderId="0" xfId="0" applyNumberFormat="1" applyFont="1" applyFill="1" applyBorder="1" applyAlignment="1">
      <alignment horizontal="right"/>
    </xf>
    <xf numFmtId="164" fontId="12" fillId="0" borderId="0" xfId="0" applyNumberFormat="1" applyFont="1" applyBorder="1"/>
    <xf numFmtId="171" fontId="12" fillId="6" borderId="6" xfId="0" applyNumberFormat="1" applyFont="1" applyFill="1" applyBorder="1" applyAlignment="1">
      <alignment horizontal="right"/>
    </xf>
    <xf numFmtId="171" fontId="12" fillId="0" borderId="6" xfId="0" applyNumberFormat="1" applyFont="1" applyFill="1" applyBorder="1" applyAlignment="1">
      <alignment horizontal="right"/>
    </xf>
    <xf numFmtId="164" fontId="12" fillId="0" borderId="6" xfId="0" applyNumberFormat="1" applyFont="1" applyBorder="1"/>
    <xf numFmtId="0" fontId="11" fillId="0" borderId="7" xfId="0" applyFont="1" applyFill="1" applyBorder="1" applyAlignment="1">
      <alignment horizontal="left" wrapText="1"/>
    </xf>
    <xf numFmtId="0" fontId="11" fillId="0" borderId="7" xfId="0" applyFont="1" applyFill="1" applyBorder="1" applyAlignment="1">
      <alignment wrapText="1"/>
    </xf>
    <xf numFmtId="0" fontId="11" fillId="0" borderId="8" xfId="0" applyFont="1" applyFill="1" applyBorder="1" applyAlignment="1">
      <alignment horizontal="left" wrapText="1"/>
    </xf>
    <xf numFmtId="0" fontId="12" fillId="0" borderId="8" xfId="0" applyFont="1" applyFill="1" applyBorder="1" applyAlignment="1">
      <alignment wrapText="1"/>
    </xf>
    <xf numFmtId="0" fontId="12" fillId="0" borderId="0" xfId="0" applyFont="1" applyBorder="1" applyAlignment="1">
      <alignment vertical="top" wrapText="1"/>
    </xf>
    <xf numFmtId="41" fontId="12" fillId="6" borderId="0" xfId="0" applyNumberFormat="1" applyFont="1" applyFill="1" applyBorder="1" applyAlignment="1">
      <alignment horizontal="right"/>
    </xf>
    <xf numFmtId="0" fontId="12" fillId="0" borderId="2" xfId="0" applyFont="1" applyBorder="1" applyAlignment="1">
      <alignment vertical="top" wrapText="1"/>
    </xf>
    <xf numFmtId="0" fontId="12" fillId="0" borderId="2" xfId="0" applyFont="1" applyBorder="1" applyAlignment="1">
      <alignment wrapText="1"/>
    </xf>
    <xf numFmtId="41" fontId="12" fillId="6" borderId="2" xfId="0" applyNumberFormat="1" applyFont="1" applyFill="1" applyBorder="1" applyAlignment="1">
      <alignment horizontal="right"/>
    </xf>
    <xf numFmtId="41" fontId="12" fillId="0" borderId="2" xfId="0" applyNumberFormat="1" applyFont="1" applyFill="1" applyBorder="1" applyAlignment="1">
      <alignment horizontal="right"/>
    </xf>
    <xf numFmtId="0" fontId="12" fillId="0" borderId="1" xfId="0" applyFont="1" applyFill="1" applyBorder="1" applyAlignment="1">
      <alignment vertical="top" wrapText="1"/>
    </xf>
    <xf numFmtId="0" fontId="12" fillId="0" borderId="1" xfId="0" applyFont="1" applyFill="1" applyBorder="1" applyAlignment="1">
      <alignment wrapText="1"/>
    </xf>
    <xf numFmtId="41" fontId="12" fillId="6" borderId="1" xfId="0" applyNumberFormat="1" applyFont="1" applyFill="1" applyBorder="1" applyAlignment="1">
      <alignment horizontal="right"/>
    </xf>
    <xf numFmtId="41" fontId="12" fillId="0" borderId="1" xfId="0" applyNumberFormat="1" applyFont="1" applyFill="1" applyBorder="1" applyAlignment="1">
      <alignment horizontal="right"/>
    </xf>
    <xf numFmtId="0" fontId="9" fillId="0" borderId="0" xfId="0" applyFont="1" applyFill="1"/>
    <xf numFmtId="0" fontId="12" fillId="0" borderId="0" xfId="0" applyFont="1" applyFill="1" applyBorder="1" applyAlignment="1">
      <alignment wrapText="1"/>
    </xf>
    <xf numFmtId="0" fontId="12" fillId="0" borderId="2" xfId="0" applyFont="1" applyFill="1" applyBorder="1" applyAlignment="1">
      <alignment wrapText="1"/>
    </xf>
    <xf numFmtId="0" fontId="12" fillId="0" borderId="6" xfId="0" applyFont="1" applyBorder="1" applyAlignment="1">
      <alignment vertical="top" wrapText="1"/>
    </xf>
    <xf numFmtId="0" fontId="12" fillId="0" borderId="6" xfId="0" applyFont="1" applyFill="1" applyBorder="1" applyAlignment="1">
      <alignment wrapText="1"/>
    </xf>
    <xf numFmtId="41" fontId="12" fillId="6" borderId="6" xfId="0" applyNumberFormat="1" applyFont="1" applyFill="1" applyBorder="1" applyAlignment="1">
      <alignment horizontal="right"/>
    </xf>
    <xf numFmtId="0" fontId="8" fillId="0" borderId="0" xfId="0" applyFont="1" applyAlignment="1">
      <alignment horizontal="right"/>
    </xf>
    <xf numFmtId="0" fontId="12" fillId="0" borderId="7" xfId="0" applyFont="1" applyBorder="1" applyAlignment="1">
      <alignment vertical="center" wrapText="1"/>
    </xf>
    <xf numFmtId="0" fontId="11" fillId="0" borderId="7" xfId="0" applyFont="1" applyBorder="1" applyAlignment="1">
      <alignment horizontal="left" vertical="center" wrapText="1"/>
    </xf>
    <xf numFmtId="0" fontId="12" fillId="0" borderId="8" xfId="0" applyFont="1" applyBorder="1" applyAlignment="1">
      <alignment vertical="center" wrapText="1"/>
    </xf>
    <xf numFmtId="0" fontId="11" fillId="0" borderId="8" xfId="0" applyFont="1" applyBorder="1" applyAlignment="1">
      <alignment horizontal="left" vertical="center" wrapText="1"/>
    </xf>
    <xf numFmtId="0" fontId="12" fillId="0" borderId="8" xfId="0" applyFont="1" applyBorder="1" applyAlignment="1">
      <alignment horizontal="left" vertical="center" wrapText="1"/>
    </xf>
    <xf numFmtId="2" fontId="12" fillId="0" borderId="0" xfId="0" applyNumberFormat="1" applyFont="1" applyFill="1" applyBorder="1" applyAlignment="1">
      <alignment horizontal="center" vertical="top" wrapText="1"/>
    </xf>
    <xf numFmtId="0" fontId="12" fillId="0" borderId="0" xfId="0" applyFont="1" applyFill="1" applyBorder="1" applyAlignment="1">
      <alignment horizontal="left" vertical="center" wrapText="1"/>
    </xf>
    <xf numFmtId="41" fontId="12" fillId="6" borderId="0" xfId="0" applyNumberFormat="1" applyFont="1" applyFill="1" applyBorder="1" applyAlignment="1">
      <alignment horizontal="right" vertical="center" wrapText="1"/>
    </xf>
    <xf numFmtId="41" fontId="12" fillId="0" borderId="0" xfId="0" applyNumberFormat="1" applyFont="1" applyFill="1" applyBorder="1" applyAlignment="1">
      <alignment horizontal="right" vertical="center" wrapText="1"/>
    </xf>
    <xf numFmtId="0" fontId="12" fillId="0" borderId="0"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4" xfId="0" applyFont="1" applyFill="1" applyBorder="1" applyAlignment="1">
      <alignment horizontal="left" vertical="center" wrapText="1"/>
    </xf>
    <xf numFmtId="41" fontId="12" fillId="6" borderId="4" xfId="0" applyNumberFormat="1" applyFont="1" applyFill="1" applyBorder="1" applyAlignment="1">
      <alignment horizontal="right" vertical="center" wrapText="1"/>
    </xf>
    <xf numFmtId="41" fontId="12" fillId="0" borderId="4" xfId="0" applyNumberFormat="1" applyFont="1" applyFill="1" applyBorder="1" applyAlignment="1">
      <alignment horizontal="right" vertical="center" wrapText="1"/>
    </xf>
    <xf numFmtId="0" fontId="12" fillId="0" borderId="0" xfId="0" applyFont="1" applyBorder="1" applyAlignment="1">
      <alignment horizontal="center" vertical="top" wrapText="1"/>
    </xf>
    <xf numFmtId="0" fontId="12" fillId="0" borderId="0" xfId="0" applyFont="1" applyBorder="1" applyAlignment="1">
      <alignment horizontal="left" vertical="center" wrapText="1"/>
    </xf>
    <xf numFmtId="41" fontId="12" fillId="0" borderId="0" xfId="0" applyNumberFormat="1" applyFont="1" applyBorder="1" applyAlignment="1">
      <alignment horizontal="right" vertical="center" wrapText="1"/>
    </xf>
    <xf numFmtId="0" fontId="12" fillId="0" borderId="3" xfId="0" applyFont="1" applyBorder="1" applyAlignment="1">
      <alignment horizontal="center" vertical="top" wrapText="1"/>
    </xf>
    <xf numFmtId="0" fontId="12" fillId="0" borderId="3" xfId="0" applyFont="1" applyBorder="1" applyAlignment="1">
      <alignment horizontal="left" vertical="center" wrapText="1"/>
    </xf>
    <xf numFmtId="41" fontId="12" fillId="6" borderId="3" xfId="0" applyNumberFormat="1" applyFont="1" applyFill="1" applyBorder="1" applyAlignment="1">
      <alignment horizontal="right" vertical="center" wrapText="1"/>
    </xf>
    <xf numFmtId="41" fontId="12" fillId="0" borderId="3" xfId="0" applyNumberFormat="1" applyFont="1" applyBorder="1" applyAlignment="1">
      <alignment horizontal="right" vertical="center" wrapText="1"/>
    </xf>
    <xf numFmtId="0" fontId="12" fillId="0" borderId="4" xfId="0" applyFont="1" applyBorder="1" applyAlignment="1">
      <alignment horizontal="center" vertical="top" wrapText="1"/>
    </xf>
    <xf numFmtId="0" fontId="12" fillId="0" borderId="6" xfId="0" applyFont="1" applyBorder="1" applyAlignment="1">
      <alignment horizontal="center" vertical="top" wrapText="1"/>
    </xf>
    <xf numFmtId="0" fontId="12" fillId="0" borderId="6" xfId="0" applyFont="1" applyBorder="1" applyAlignment="1">
      <alignment horizontal="left" vertical="center" wrapText="1"/>
    </xf>
    <xf numFmtId="41" fontId="12" fillId="6" borderId="6" xfId="0" applyNumberFormat="1" applyFont="1" applyFill="1" applyBorder="1" applyAlignment="1">
      <alignment horizontal="right" vertical="center" wrapText="1"/>
    </xf>
    <xf numFmtId="41" fontId="12" fillId="0" borderId="6" xfId="0" applyNumberFormat="1" applyFont="1" applyBorder="1" applyAlignment="1">
      <alignment horizontal="right" vertical="center" wrapText="1"/>
    </xf>
    <xf numFmtId="0" fontId="12" fillId="0" borderId="11" xfId="0" applyFont="1" applyBorder="1" applyAlignment="1">
      <alignment vertical="center" wrapText="1"/>
    </xf>
    <xf numFmtId="0" fontId="11" fillId="0" borderId="11" xfId="0" applyFont="1" applyBorder="1" applyAlignment="1">
      <alignment horizontal="left" vertical="center" wrapText="1"/>
    </xf>
    <xf numFmtId="0" fontId="12" fillId="0" borderId="0" xfId="0" applyFont="1" applyBorder="1" applyAlignment="1">
      <alignment vertical="center" wrapText="1"/>
    </xf>
    <xf numFmtId="0" fontId="11"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9" xfId="0" applyFont="1" applyFill="1" applyBorder="1" applyAlignment="1">
      <alignment horizontal="left" vertical="center" wrapText="1"/>
    </xf>
    <xf numFmtId="41" fontId="12" fillId="6" borderId="9" xfId="0" applyNumberFormat="1" applyFont="1" applyFill="1" applyBorder="1" applyAlignment="1">
      <alignment horizontal="right" vertical="center" wrapText="1"/>
    </xf>
    <xf numFmtId="41" fontId="12" fillId="0" borderId="9" xfId="0" applyNumberFormat="1" applyFont="1" applyFill="1" applyBorder="1" applyAlignment="1">
      <alignment horizontal="right" vertical="center" wrapText="1"/>
    </xf>
    <xf numFmtId="0" fontId="12" fillId="0" borderId="0" xfId="0" applyFont="1" applyFill="1" applyBorder="1" applyAlignment="1">
      <alignment horizontal="center" vertical="center" wrapText="1"/>
    </xf>
    <xf numFmtId="0" fontId="12" fillId="0" borderId="12" xfId="0" applyFont="1" applyBorder="1" applyAlignment="1">
      <alignment horizontal="center" vertical="top" wrapText="1"/>
    </xf>
    <xf numFmtId="0" fontId="12" fillId="0" borderId="12" xfId="0" applyFont="1" applyBorder="1" applyAlignment="1">
      <alignment horizontal="left" vertical="center" wrapText="1"/>
    </xf>
    <xf numFmtId="41" fontId="12" fillId="6" borderId="12" xfId="0" applyNumberFormat="1" applyFont="1" applyFill="1" applyBorder="1" applyAlignment="1">
      <alignment horizontal="right" vertical="center" wrapText="1"/>
    </xf>
    <xf numFmtId="41" fontId="12" fillId="0" borderId="12" xfId="0" applyNumberFormat="1" applyFont="1" applyBorder="1" applyAlignment="1">
      <alignment horizontal="right" vertical="center" wrapText="1"/>
    </xf>
    <xf numFmtId="0" fontId="11" fillId="0" borderId="7" xfId="0" applyFont="1" applyBorder="1" applyAlignment="1"/>
    <xf numFmtId="0" fontId="12" fillId="0" borderId="9" xfId="0" applyFont="1" applyBorder="1" applyAlignment="1">
      <alignment horizontal="right"/>
    </xf>
    <xf numFmtId="0" fontId="12" fillId="0" borderId="0" xfId="0" applyFont="1" applyFill="1" applyBorder="1" applyAlignment="1">
      <alignment horizontal="right"/>
    </xf>
    <xf numFmtId="0" fontId="12" fillId="0" borderId="0" xfId="0" applyFont="1" applyBorder="1" applyAlignment="1">
      <alignment horizontal="right"/>
    </xf>
    <xf numFmtId="0" fontId="10" fillId="0" borderId="0" xfId="0" applyFont="1" applyFill="1" applyBorder="1"/>
    <xf numFmtId="0" fontId="28" fillId="0" borderId="0" xfId="0" applyFont="1" applyFill="1" applyBorder="1"/>
    <xf numFmtId="0" fontId="15" fillId="0" borderId="0" xfId="0" applyFont="1" applyFill="1" applyAlignment="1"/>
    <xf numFmtId="0" fontId="9" fillId="0" borderId="0" xfId="0" applyFont="1" applyFill="1" applyAlignment="1"/>
    <xf numFmtId="0" fontId="9" fillId="0" borderId="0" xfId="0" applyFont="1" applyFill="1" applyAlignment="1"/>
    <xf numFmtId="0" fontId="12" fillId="0" borderId="0" xfId="0" applyFont="1" applyFill="1" applyAlignment="1">
      <alignment horizontal="right"/>
    </xf>
    <xf numFmtId="0" fontId="11" fillId="0" borderId="7" xfId="0" applyFont="1" applyBorder="1" applyAlignment="1">
      <alignment horizontal="left"/>
    </xf>
    <xf numFmtId="0" fontId="11" fillId="6" borderId="0" xfId="0" applyFont="1" applyFill="1" applyBorder="1"/>
    <xf numFmtId="0" fontId="11" fillId="0" borderId="0" xfId="0" applyFont="1" applyBorder="1" applyAlignment="1"/>
    <xf numFmtId="0" fontId="12" fillId="6" borderId="9" xfId="0" applyFont="1" applyFill="1" applyBorder="1"/>
    <xf numFmtId="0" fontId="12" fillId="0" borderId="9" xfId="0" applyFont="1" applyFill="1" applyBorder="1" applyAlignment="1">
      <alignment wrapText="1"/>
    </xf>
    <xf numFmtId="0" fontId="12" fillId="6" borderId="0" xfId="0" applyFont="1" applyFill="1" applyBorder="1"/>
    <xf numFmtId="0" fontId="12" fillId="6" borderId="6" xfId="0" applyFont="1" applyFill="1" applyBorder="1"/>
    <xf numFmtId="0" fontId="29" fillId="0" borderId="7" xfId="0" applyFont="1" applyBorder="1" applyAlignment="1">
      <alignment horizontal="right"/>
    </xf>
    <xf numFmtId="0" fontId="18" fillId="0" borderId="7" xfId="0" applyFont="1" applyBorder="1" applyAlignment="1">
      <alignment horizontal="left"/>
    </xf>
    <xf numFmtId="0" fontId="11" fillId="0" borderId="7" xfId="0" applyFont="1" applyBorder="1" applyAlignment="1">
      <alignment wrapText="1"/>
    </xf>
    <xf numFmtId="0" fontId="29" fillId="0" borderId="0" xfId="0" applyFont="1" applyBorder="1" applyAlignment="1">
      <alignment horizontal="right"/>
    </xf>
    <xf numFmtId="0" fontId="11" fillId="0" borderId="0" xfId="0" applyFont="1" applyFill="1" applyBorder="1" applyAlignment="1"/>
    <xf numFmtId="0" fontId="11" fillId="0" borderId="0" xfId="0" applyFont="1" applyBorder="1" applyAlignment="1">
      <alignment wrapText="1"/>
    </xf>
    <xf numFmtId="0" fontId="11" fillId="0" borderId="0" xfId="0" applyFont="1" applyBorder="1" applyAlignment="1"/>
    <xf numFmtId="41" fontId="12" fillId="0" borderId="9" xfId="0" applyNumberFormat="1" applyFont="1" applyFill="1" applyBorder="1"/>
    <xf numFmtId="0" fontId="12" fillId="6" borderId="9" xfId="0" applyFont="1" applyFill="1" applyBorder="1" applyAlignment="1">
      <alignment horizontal="right"/>
    </xf>
    <xf numFmtId="41" fontId="12" fillId="0" borderId="0" xfId="0" applyNumberFormat="1" applyFont="1" applyFill="1" applyBorder="1"/>
    <xf numFmtId="0" fontId="12" fillId="6" borderId="0" xfId="0" applyFont="1" applyFill="1" applyBorder="1" applyAlignment="1">
      <alignment horizontal="right"/>
    </xf>
    <xf numFmtId="0" fontId="12" fillId="0" borderId="6" xfId="0" applyFont="1" applyBorder="1" applyAlignment="1">
      <alignment horizontal="right"/>
    </xf>
    <xf numFmtId="0" fontId="12" fillId="6" borderId="6" xfId="0" applyFont="1" applyFill="1" applyBorder="1" applyAlignment="1">
      <alignment horizontal="right"/>
    </xf>
    <xf numFmtId="1" fontId="12" fillId="0" borderId="6" xfId="0" applyNumberFormat="1" applyFont="1" applyBorder="1"/>
    <xf numFmtId="0" fontId="15" fillId="0" borderId="0" xfId="0" applyFont="1" applyAlignment="1"/>
    <xf numFmtId="0" fontId="9" fillId="0" borderId="0" xfId="0" quotePrefix="1" applyFont="1" applyFill="1" applyAlignment="1">
      <alignment wrapText="1"/>
    </xf>
    <xf numFmtId="0" fontId="9" fillId="0" borderId="10" xfId="0" applyFont="1" applyBorder="1"/>
    <xf numFmtId="0" fontId="15" fillId="6" borderId="10" xfId="0" applyFont="1" applyFill="1" applyBorder="1"/>
    <xf numFmtId="0" fontId="15" fillId="0" borderId="10" xfId="0" applyFont="1" applyBorder="1"/>
    <xf numFmtId="0" fontId="15" fillId="0" borderId="10" xfId="0" applyFont="1" applyBorder="1" applyAlignment="1"/>
    <xf numFmtId="0" fontId="9" fillId="6" borderId="0" xfId="0" applyFont="1" applyFill="1" applyBorder="1"/>
    <xf numFmtId="41" fontId="9" fillId="0" borderId="0" xfId="0" applyNumberFormat="1" applyFont="1" applyBorder="1"/>
    <xf numFmtId="41" fontId="9" fillId="0" borderId="0" xfId="0" applyNumberFormat="1" applyFont="1" applyBorder="1" applyAlignment="1"/>
    <xf numFmtId="0" fontId="9" fillId="0" borderId="0" xfId="0" applyFont="1" applyBorder="1" applyAlignment="1">
      <alignment horizontal="right"/>
    </xf>
    <xf numFmtId="0" fontId="9" fillId="6" borderId="0" xfId="0" applyFont="1" applyFill="1" applyBorder="1" applyAlignment="1">
      <alignment horizontal="right"/>
    </xf>
    <xf numFmtId="41" fontId="9" fillId="0" borderId="0" xfId="0" applyNumberFormat="1" applyFont="1" applyFill="1" applyBorder="1"/>
    <xf numFmtId="0" fontId="9" fillId="0" borderId="0" xfId="0" applyFont="1" applyFill="1" applyBorder="1" applyAlignment="1">
      <alignment horizontal="right"/>
    </xf>
    <xf numFmtId="0" fontId="9" fillId="0" borderId="6" xfId="0" applyFont="1" applyFill="1" applyBorder="1" applyAlignment="1">
      <alignment horizontal="right"/>
    </xf>
    <xf numFmtId="0" fontId="9" fillId="6" borderId="6" xfId="0" applyFont="1" applyFill="1" applyBorder="1" applyAlignment="1">
      <alignment horizontal="right"/>
    </xf>
    <xf numFmtId="0" fontId="9" fillId="0" borderId="6" xfId="0" applyFont="1" applyFill="1" applyBorder="1"/>
    <xf numFmtId="0" fontId="11" fillId="0" borderId="10" xfId="0" applyFont="1" applyBorder="1" applyAlignment="1"/>
    <xf numFmtId="0" fontId="11" fillId="0" borderId="10" xfId="0" applyFont="1" applyBorder="1" applyAlignment="1">
      <alignment wrapText="1"/>
    </xf>
    <xf numFmtId="168" fontId="12" fillId="0" borderId="0" xfId="0" applyNumberFormat="1" applyFont="1" applyBorder="1" applyAlignment="1">
      <alignment horizontal="right"/>
    </xf>
    <xf numFmtId="168" fontId="12" fillId="0" borderId="0" xfId="0" applyNumberFormat="1" applyFont="1" applyBorder="1"/>
    <xf numFmtId="168" fontId="12" fillId="0" borderId="6" xfId="0" applyNumberFormat="1" applyFont="1" applyBorder="1" applyAlignment="1">
      <alignment horizontal="right"/>
    </xf>
    <xf numFmtId="168" fontId="12" fillId="0" borderId="6" xfId="0" applyNumberFormat="1" applyFont="1" applyBorder="1"/>
    <xf numFmtId="0" fontId="30" fillId="0" borderId="0" xfId="0" applyFont="1" applyAlignment="1"/>
    <xf numFmtId="0" fontId="11" fillId="0" borderId="10" xfId="0" applyFont="1" applyFill="1" applyBorder="1" applyAlignment="1">
      <alignment wrapText="1"/>
    </xf>
    <xf numFmtId="168" fontId="12" fillId="0" borderId="0" xfId="0" applyNumberFormat="1" applyFont="1" applyFill="1" applyBorder="1" applyAlignment="1">
      <alignment wrapText="1"/>
    </xf>
    <xf numFmtId="168" fontId="12" fillId="0" borderId="0" xfId="0" applyNumberFormat="1" applyFont="1" applyBorder="1" applyAlignment="1">
      <alignment wrapText="1"/>
    </xf>
    <xf numFmtId="168" fontId="12" fillId="0" borderId="0" xfId="0" applyNumberFormat="1" applyFont="1" applyFill="1" applyBorder="1" applyAlignment="1">
      <alignment horizontal="right"/>
    </xf>
    <xf numFmtId="168" fontId="12" fillId="0" borderId="6" xfId="0" applyNumberFormat="1" applyFont="1" applyFill="1" applyBorder="1" applyAlignment="1">
      <alignment horizontal="right"/>
    </xf>
    <xf numFmtId="168" fontId="12" fillId="0" borderId="6" xfId="0" applyNumberFormat="1" applyFont="1" applyFill="1" applyBorder="1" applyAlignment="1">
      <alignment wrapText="1"/>
    </xf>
    <xf numFmtId="41" fontId="12" fillId="0" borderId="6" xfId="0" applyNumberFormat="1" applyFont="1" applyFill="1" applyBorder="1" applyAlignment="1">
      <alignment wrapText="1"/>
    </xf>
    <xf numFmtId="0" fontId="9" fillId="0" borderId="0" xfId="0" applyFont="1" applyFill="1" applyAlignment="1">
      <alignment wrapText="1"/>
    </xf>
    <xf numFmtId="0" fontId="12" fillId="0" borderId="6" xfId="0" applyFont="1" applyBorder="1" applyAlignment="1"/>
    <xf numFmtId="0" fontId="0" fillId="0" borderId="6" xfId="0" applyBorder="1" applyAlignment="1"/>
    <xf numFmtId="0" fontId="7" fillId="0" borderId="0" xfId="0" applyFont="1" applyFill="1" applyAlignment="1"/>
    <xf numFmtId="0" fontId="8" fillId="0" borderId="0" xfId="0" applyFont="1" applyFill="1" applyAlignment="1"/>
    <xf numFmtId="0" fontId="12" fillId="6" borderId="10" xfId="0" applyFont="1" applyFill="1" applyBorder="1" applyAlignment="1">
      <alignment wrapText="1"/>
    </xf>
    <xf numFmtId="0" fontId="12" fillId="0" borderId="10" xfId="0" applyFont="1" applyBorder="1" applyAlignment="1">
      <alignment vertical="top"/>
    </xf>
    <xf numFmtId="0" fontId="12" fillId="0" borderId="10" xfId="0" applyFont="1" applyBorder="1" applyAlignment="1"/>
    <xf numFmtId="171" fontId="12" fillId="6" borderId="0" xfId="0" applyNumberFormat="1" applyFont="1" applyFill="1" applyBorder="1"/>
    <xf numFmtId="41" fontId="12" fillId="0" borderId="0" xfId="0" applyNumberFormat="1" applyFont="1" applyFill="1" applyBorder="1" applyAlignment="1"/>
    <xf numFmtId="41" fontId="12" fillId="0" borderId="0" xfId="0" applyNumberFormat="1" applyFont="1" applyBorder="1"/>
    <xf numFmtId="171" fontId="12" fillId="6" borderId="6" xfId="0" applyNumberFormat="1" applyFont="1" applyFill="1" applyBorder="1"/>
    <xf numFmtId="41" fontId="12" fillId="0" borderId="6" xfId="0" applyNumberFormat="1" applyFont="1" applyFill="1" applyBorder="1"/>
    <xf numFmtId="41" fontId="12" fillId="0" borderId="6" xfId="0" applyNumberFormat="1" applyFont="1" applyFill="1" applyBorder="1" applyAlignment="1"/>
    <xf numFmtId="41" fontId="12" fillId="0" borderId="6" xfId="0" applyNumberFormat="1" applyFont="1" applyBorder="1"/>
    <xf numFmtId="0" fontId="9" fillId="0" borderId="0" xfId="0" applyFont="1" applyFill="1" applyBorder="1" applyAlignment="1">
      <alignment wrapText="1"/>
    </xf>
    <xf numFmtId="0" fontId="9" fillId="0" borderId="0" xfId="0" applyFont="1" applyFill="1" applyBorder="1" applyAlignment="1">
      <alignment wrapText="1"/>
    </xf>
    <xf numFmtId="0" fontId="9" fillId="0" borderId="0" xfId="0" applyFont="1" applyFill="1" applyAlignment="1">
      <alignment vertical="top"/>
    </xf>
    <xf numFmtId="0" fontId="12" fillId="0" borderId="10" xfId="0" applyFont="1" applyBorder="1" applyAlignment="1">
      <alignment wrapText="1"/>
    </xf>
    <xf numFmtId="0" fontId="12" fillId="0" borderId="0" xfId="0" applyFont="1" applyBorder="1" applyAlignment="1">
      <alignment vertical="top"/>
    </xf>
    <xf numFmtId="41" fontId="12" fillId="6" borderId="0" xfId="0" applyNumberFormat="1" applyFont="1" applyFill="1" applyBorder="1" applyAlignment="1">
      <alignment wrapText="1"/>
    </xf>
    <xf numFmtId="41" fontId="12" fillId="0" borderId="0" xfId="0" applyNumberFormat="1" applyFont="1" applyBorder="1" applyAlignment="1">
      <alignment wrapText="1"/>
    </xf>
    <xf numFmtId="0" fontId="12" fillId="0" borderId="0" xfId="0" applyFont="1" applyBorder="1" applyAlignment="1">
      <alignment horizontal="left" wrapText="1" indent="1"/>
    </xf>
    <xf numFmtId="164" fontId="12" fillId="6" borderId="0" xfId="0" applyNumberFormat="1" applyFont="1" applyFill="1" applyBorder="1" applyAlignment="1">
      <alignment wrapText="1"/>
    </xf>
    <xf numFmtId="164" fontId="12" fillId="0" borderId="0" xfId="0" applyNumberFormat="1" applyFont="1" applyBorder="1" applyAlignment="1">
      <alignment wrapText="1"/>
    </xf>
    <xf numFmtId="164" fontId="12" fillId="0" borderId="0" xfId="0" applyNumberFormat="1" applyFont="1" applyFill="1" applyBorder="1" applyAlignment="1">
      <alignment wrapText="1"/>
    </xf>
    <xf numFmtId="3" fontId="12" fillId="0" borderId="0" xfId="0" applyNumberFormat="1" applyFont="1" applyBorder="1" applyAlignment="1">
      <alignment wrapText="1"/>
    </xf>
    <xf numFmtId="0" fontId="11" fillId="0" borderId="10" xfId="0" applyFont="1" applyBorder="1"/>
    <xf numFmtId="0" fontId="11" fillId="6" borderId="10" xfId="0" applyFont="1" applyFill="1" applyBorder="1" applyAlignment="1">
      <alignment horizontal="left" wrapText="1"/>
    </xf>
    <xf numFmtId="0" fontId="11" fillId="0" borderId="10" xfId="0" applyFont="1" applyFill="1" applyBorder="1" applyAlignment="1">
      <alignment horizontal="left" wrapText="1"/>
    </xf>
    <xf numFmtId="166" fontId="11" fillId="0" borderId="10" xfId="0" quotePrefix="1" applyNumberFormat="1" applyFont="1" applyFill="1" applyBorder="1" applyAlignment="1">
      <alignment horizontal="left" wrapText="1"/>
    </xf>
    <xf numFmtId="164" fontId="12" fillId="0" borderId="0" xfId="0" applyNumberFormat="1" applyFont="1" applyAlignment="1">
      <alignment wrapText="1"/>
    </xf>
    <xf numFmtId="164" fontId="28" fillId="0" borderId="0" xfId="0" applyNumberFormat="1" applyFont="1" applyAlignment="1">
      <alignment wrapText="1"/>
    </xf>
    <xf numFmtId="0" fontId="12" fillId="3" borderId="0" xfId="0" applyFont="1" applyFill="1" applyBorder="1" applyAlignment="1">
      <alignment vertical="top"/>
    </xf>
    <xf numFmtId="0" fontId="12" fillId="3" borderId="0" xfId="0" applyFont="1" applyFill="1" applyBorder="1"/>
    <xf numFmtId="0" fontId="12" fillId="3" borderId="6" xfId="0" applyFont="1" applyFill="1" applyBorder="1" applyAlignment="1">
      <alignment vertical="top"/>
    </xf>
    <xf numFmtId="0" fontId="12" fillId="3" borderId="6" xfId="0" applyFont="1" applyFill="1" applyBorder="1" applyAlignment="1">
      <alignment horizontal="left" wrapText="1" indent="1"/>
    </xf>
    <xf numFmtId="164" fontId="12" fillId="3" borderId="6" xfId="0" applyNumberFormat="1" applyFont="1" applyFill="1" applyBorder="1" applyAlignment="1">
      <alignment wrapText="1"/>
    </xf>
    <xf numFmtId="0" fontId="9" fillId="0" borderId="7" xfId="0" applyFont="1" applyBorder="1" applyAlignment="1"/>
    <xf numFmtId="0" fontId="16" fillId="0" borderId="0" xfId="0" applyFont="1" applyAlignment="1">
      <alignment horizontal="right"/>
    </xf>
    <xf numFmtId="0" fontId="11" fillId="0" borderId="0" xfId="0" applyFont="1"/>
    <xf numFmtId="0" fontId="11" fillId="0" borderId="2" xfId="0" applyFont="1" applyBorder="1" applyAlignment="1">
      <alignment horizontal="left" wrapText="1"/>
    </xf>
    <xf numFmtId="0" fontId="11" fillId="0" borderId="0" xfId="0" applyFont="1" applyFill="1" applyAlignment="1">
      <alignment horizontal="left" wrapText="1"/>
    </xf>
    <xf numFmtId="166" fontId="11" fillId="0" borderId="0" xfId="0" quotePrefix="1" applyNumberFormat="1" applyFont="1" applyFill="1" applyAlignment="1">
      <alignment horizontal="left" wrapText="1"/>
    </xf>
    <xf numFmtId="0" fontId="12" fillId="0" borderId="1" xfId="0" applyFont="1" applyBorder="1" applyAlignment="1">
      <alignment vertical="top"/>
    </xf>
    <xf numFmtId="0" fontId="12" fillId="0" borderId="1" xfId="0" applyFont="1" applyBorder="1"/>
    <xf numFmtId="0" fontId="12" fillId="0" borderId="0" xfId="0" applyFont="1" applyAlignment="1">
      <alignment vertical="top"/>
    </xf>
    <xf numFmtId="0" fontId="12" fillId="3" borderId="0" xfId="0" applyFont="1" applyFill="1" applyAlignment="1">
      <alignment horizontal="left" wrapText="1" indent="1"/>
    </xf>
    <xf numFmtId="164" fontId="12" fillId="3" borderId="0" xfId="0" applyNumberFormat="1" applyFont="1" applyFill="1" applyAlignment="1">
      <alignment wrapText="1"/>
    </xf>
    <xf numFmtId="3" fontId="12" fillId="0" borderId="1" xfId="0" applyNumberFormat="1" applyFont="1" applyBorder="1" applyAlignment="1">
      <alignment wrapText="1"/>
    </xf>
    <xf numFmtId="3" fontId="12" fillId="0" borderId="0" xfId="0" applyNumberFormat="1" applyFont="1" applyAlignment="1">
      <alignment wrapText="1"/>
    </xf>
    <xf numFmtId="3" fontId="28" fillId="0" borderId="0" xfId="0" applyNumberFormat="1" applyFont="1" applyAlignment="1">
      <alignment wrapText="1"/>
    </xf>
    <xf numFmtId="3" fontId="12" fillId="3" borderId="0" xfId="0" applyNumberFormat="1" applyFont="1" applyFill="1" applyAlignment="1">
      <alignment wrapText="1"/>
    </xf>
    <xf numFmtId="0" fontId="9" fillId="0" borderId="0" xfId="0" applyFont="1" applyBorder="1" applyAlignment="1"/>
    <xf numFmtId="1" fontId="12" fillId="0" borderId="0" xfId="0" applyNumberFormat="1" applyFont="1" applyBorder="1" applyAlignment="1">
      <alignment wrapText="1"/>
    </xf>
    <xf numFmtId="164" fontId="28" fillId="0" borderId="0" xfId="0" applyNumberFormat="1" applyFont="1" applyBorder="1" applyAlignment="1">
      <alignment wrapText="1"/>
    </xf>
    <xf numFmtId="0" fontId="9" fillId="0" borderId="0" xfId="0" applyFont="1" applyBorder="1" applyAlignment="1"/>
    <xf numFmtId="3" fontId="28" fillId="0" borderId="0" xfId="0" applyNumberFormat="1" applyFont="1" applyBorder="1" applyAlignment="1">
      <alignment wrapText="1"/>
    </xf>
    <xf numFmtId="3" fontId="12" fillId="3" borderId="0" xfId="0" applyNumberFormat="1" applyFont="1" applyFill="1" applyBorder="1" applyAlignment="1">
      <alignment wrapText="1"/>
    </xf>
    <xf numFmtId="171" fontId="12" fillId="0" borderId="0" xfId="0" applyNumberFormat="1" applyFont="1" applyBorder="1" applyAlignment="1">
      <alignment horizontal="right"/>
    </xf>
    <xf numFmtId="171" fontId="12" fillId="0" borderId="6" xfId="0" applyNumberFormat="1" applyFont="1" applyBorder="1" applyAlignment="1">
      <alignment horizontal="right"/>
    </xf>
  </cellXfs>
  <cellStyles count="4">
    <cellStyle name="Gut" xfId="1" builtinId="26"/>
    <cellStyle name="Hyperlink" xfId="3" builtinId="8"/>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3711388</xdr:colOff>
      <xdr:row>1</xdr:row>
      <xdr:rowOff>8965</xdr:rowOff>
    </xdr:from>
    <xdr:to>
      <xdr:col>2</xdr:col>
      <xdr:colOff>4018478</xdr:colOff>
      <xdr:row>2</xdr:row>
      <xdr:rowOff>114622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3082" y="233083"/>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654424</xdr:colOff>
      <xdr:row>1</xdr:row>
      <xdr:rowOff>62753</xdr:rowOff>
    </xdr:from>
    <xdr:to>
      <xdr:col>5</xdr:col>
      <xdr:colOff>961514</xdr:colOff>
      <xdr:row>2</xdr:row>
      <xdr:rowOff>168410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06118" y="286871"/>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161364</xdr:colOff>
      <xdr:row>1</xdr:row>
      <xdr:rowOff>26894</xdr:rowOff>
    </xdr:from>
    <xdr:to>
      <xdr:col>5</xdr:col>
      <xdr:colOff>468454</xdr:colOff>
      <xdr:row>2</xdr:row>
      <xdr:rowOff>123586</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40070" y="206188"/>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896471</xdr:colOff>
      <xdr:row>1</xdr:row>
      <xdr:rowOff>0</xdr:rowOff>
    </xdr:from>
    <xdr:to>
      <xdr:col>9</xdr:col>
      <xdr:colOff>1203561</xdr:colOff>
      <xdr:row>2</xdr:row>
      <xdr:rowOff>105657</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61177" y="179294"/>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228600</xdr:rowOff>
        </xdr:from>
        <xdr:to>
          <xdr:col>0</xdr:col>
          <xdr:colOff>914400</xdr:colOff>
          <xdr:row>8</xdr:row>
          <xdr:rowOff>114300</xdr:rowOff>
        </xdr:to>
        <xdr:sp macro="" textlink="">
          <xdr:nvSpPr>
            <xdr:cNvPr id="15362" name="Control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xdr:twoCellAnchor editAs="oneCell">
    <xdr:from>
      <xdr:col>5</xdr:col>
      <xdr:colOff>1198419</xdr:colOff>
      <xdr:row>1</xdr:row>
      <xdr:rowOff>53340</xdr:rowOff>
    </xdr:from>
    <xdr:to>
      <xdr:col>5</xdr:col>
      <xdr:colOff>1505509</xdr:colOff>
      <xdr:row>2</xdr:row>
      <xdr:rowOff>156755</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88092" y="275013"/>
          <a:ext cx="307090" cy="297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1739438</xdr:colOff>
      <xdr:row>0</xdr:row>
      <xdr:rowOff>218209</xdr:rowOff>
    </xdr:from>
    <xdr:to>
      <xdr:col>5</xdr:col>
      <xdr:colOff>2046528</xdr:colOff>
      <xdr:row>2</xdr:row>
      <xdr:rowOff>99951</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16493" y="218209"/>
          <a:ext cx="307090" cy="297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13</xdr:col>
      <xdr:colOff>1076597</xdr:colOff>
      <xdr:row>2</xdr:row>
      <xdr:rowOff>38100</xdr:rowOff>
    </xdr:from>
    <xdr:to>
      <xdr:col>13</xdr:col>
      <xdr:colOff>1383687</xdr:colOff>
      <xdr:row>3</xdr:row>
      <xdr:rowOff>131205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34997" y="473529"/>
          <a:ext cx="307090" cy="289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1294311</xdr:colOff>
      <xdr:row>1</xdr:row>
      <xdr:rowOff>29391</xdr:rowOff>
    </xdr:from>
    <xdr:to>
      <xdr:col>8</xdr:col>
      <xdr:colOff>1601401</xdr:colOff>
      <xdr:row>2</xdr:row>
      <xdr:rowOff>122497</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88882" y="247105"/>
          <a:ext cx="307090" cy="289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772886</xdr:colOff>
      <xdr:row>1</xdr:row>
      <xdr:rowOff>76200</xdr:rowOff>
    </xdr:from>
    <xdr:to>
      <xdr:col>12</xdr:col>
      <xdr:colOff>1045029</xdr:colOff>
      <xdr:row>2</xdr:row>
      <xdr:rowOff>174172</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40143" y="261257"/>
          <a:ext cx="272143"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861060</xdr:colOff>
      <xdr:row>1</xdr:row>
      <xdr:rowOff>22860</xdr:rowOff>
    </xdr:from>
    <xdr:to>
      <xdr:col>6</xdr:col>
      <xdr:colOff>1168150</xdr:colOff>
      <xdr:row>2</xdr:row>
      <xdr:rowOff>123009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3880" y="205740"/>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427808</xdr:colOff>
      <xdr:row>0</xdr:row>
      <xdr:rowOff>493123</xdr:rowOff>
    </xdr:from>
    <xdr:to>
      <xdr:col>5</xdr:col>
      <xdr:colOff>734898</xdr:colOff>
      <xdr:row>1</xdr:row>
      <xdr:rowOff>164311</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83579" y="493123"/>
          <a:ext cx="307090" cy="291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1898468</xdr:colOff>
      <xdr:row>1</xdr:row>
      <xdr:rowOff>71846</xdr:rowOff>
    </xdr:from>
    <xdr:to>
      <xdr:col>6</xdr:col>
      <xdr:colOff>6643</xdr:colOff>
      <xdr:row>2</xdr:row>
      <xdr:rowOff>175261</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0839" y="289560"/>
          <a:ext cx="307090" cy="299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12</xdr:col>
      <xdr:colOff>413658</xdr:colOff>
      <xdr:row>0</xdr:row>
      <xdr:rowOff>97971</xdr:rowOff>
    </xdr:from>
    <xdr:to>
      <xdr:col>12</xdr:col>
      <xdr:colOff>720748</xdr:colOff>
      <xdr:row>1</xdr:row>
      <xdr:rowOff>152400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95315" y="97971"/>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22</xdr:col>
      <xdr:colOff>215537</xdr:colOff>
      <xdr:row>1</xdr:row>
      <xdr:rowOff>30480</xdr:rowOff>
    </xdr:from>
    <xdr:to>
      <xdr:col>22</xdr:col>
      <xdr:colOff>520450</xdr:colOff>
      <xdr:row>2</xdr:row>
      <xdr:rowOff>126275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25994" y="248194"/>
          <a:ext cx="304913" cy="291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779930</xdr:colOff>
      <xdr:row>2</xdr:row>
      <xdr:rowOff>17930</xdr:rowOff>
    </xdr:from>
    <xdr:to>
      <xdr:col>10</xdr:col>
      <xdr:colOff>1087020</xdr:colOff>
      <xdr:row>3</xdr:row>
      <xdr:rowOff>143437</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39718" y="376518"/>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941294</xdr:colOff>
      <xdr:row>1</xdr:row>
      <xdr:rowOff>26894</xdr:rowOff>
    </xdr:from>
    <xdr:to>
      <xdr:col>9</xdr:col>
      <xdr:colOff>1248384</xdr:colOff>
      <xdr:row>2</xdr:row>
      <xdr:rowOff>152400</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87435" y="206188"/>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1143000</xdr:colOff>
      <xdr:row>1</xdr:row>
      <xdr:rowOff>53340</xdr:rowOff>
    </xdr:from>
    <xdr:to>
      <xdr:col>5</xdr:col>
      <xdr:colOff>1450090</xdr:colOff>
      <xdr:row>2</xdr:row>
      <xdr:rowOff>149135</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28660" y="236220"/>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1797423</xdr:colOff>
      <xdr:row>1</xdr:row>
      <xdr:rowOff>26446</xdr:rowOff>
    </xdr:from>
    <xdr:to>
      <xdr:col>5</xdr:col>
      <xdr:colOff>2104513</xdr:colOff>
      <xdr:row>2</xdr:row>
      <xdr:rowOff>128517</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70694" y="250564"/>
          <a:ext cx="307090" cy="290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1135380</xdr:colOff>
      <xdr:row>1</xdr:row>
      <xdr:rowOff>30480</xdr:rowOff>
    </xdr:from>
    <xdr:to>
      <xdr:col>6</xdr:col>
      <xdr:colOff>1442470</xdr:colOff>
      <xdr:row>2</xdr:row>
      <xdr:rowOff>133895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97140" y="213360"/>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3879668</xdr:colOff>
      <xdr:row>1</xdr:row>
      <xdr:rowOff>50074</xdr:rowOff>
    </xdr:from>
    <xdr:to>
      <xdr:col>1</xdr:col>
      <xdr:colOff>4186758</xdr:colOff>
      <xdr:row>2</xdr:row>
      <xdr:rowOff>153489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38554" y="322217"/>
          <a:ext cx="307090" cy="299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1447800</xdr:colOff>
      <xdr:row>1</xdr:row>
      <xdr:rowOff>30480</xdr:rowOff>
    </xdr:from>
    <xdr:to>
      <xdr:col>1</xdr:col>
      <xdr:colOff>1754890</xdr:colOff>
      <xdr:row>2</xdr:row>
      <xdr:rowOff>133895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59480" y="563880"/>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430306</xdr:colOff>
      <xdr:row>1</xdr:row>
      <xdr:rowOff>44824</xdr:rowOff>
    </xdr:from>
    <xdr:to>
      <xdr:col>1</xdr:col>
      <xdr:colOff>737396</xdr:colOff>
      <xdr:row>2</xdr:row>
      <xdr:rowOff>170331</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5106" y="457200"/>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327560</xdr:colOff>
      <xdr:row>1</xdr:row>
      <xdr:rowOff>112816</xdr:rowOff>
    </xdr:from>
    <xdr:to>
      <xdr:col>9</xdr:col>
      <xdr:colOff>634650</xdr:colOff>
      <xdr:row>3</xdr:row>
      <xdr:rowOff>106879</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40142" y="583871"/>
          <a:ext cx="307090" cy="298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647700</xdr:colOff>
      <xdr:row>1</xdr:row>
      <xdr:rowOff>76200</xdr:rowOff>
    </xdr:from>
    <xdr:to>
      <xdr:col>6</xdr:col>
      <xdr:colOff>2290</xdr:colOff>
      <xdr:row>2</xdr:row>
      <xdr:rowOff>187235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52560" y="297180"/>
          <a:ext cx="307090" cy="29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government/Internet/7%20Soziale%20Sicherheit%20und%20Gesundheit/Gesundheitsversorgungsstatistik/2019/i2019_GV_Tabell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Tab_1_1"/>
      <sheetName val="Tab_1_2"/>
      <sheetName val="Tab_1_3"/>
      <sheetName val="Tab_2_1"/>
      <sheetName val="Tab_2_2"/>
      <sheetName val="Tab_2_3"/>
      <sheetName val="Tab_2_4"/>
      <sheetName val="Tab_2_5"/>
      <sheetName val="Tab_3_1"/>
      <sheetName val="Tab_3_2"/>
      <sheetName val="Tab_3_3"/>
      <sheetName val="Tab_3_4"/>
      <sheetName val="Tab_3_5"/>
      <sheetName val="Tab_3_6"/>
      <sheetName val="Tab_4_1_1"/>
      <sheetName val="Tab_4_1_2"/>
      <sheetName val="Tab_4_1_3"/>
      <sheetName val="Tab_4_1_4"/>
      <sheetName val="Tab_4_1_5"/>
      <sheetName val="Tab_4_1_6"/>
      <sheetName val="Tab_4_1_7"/>
      <sheetName val="Tab_4_2_1"/>
      <sheetName val="Tab_4_2_2"/>
      <sheetName val="Tab_4_2_3"/>
    </sheetNames>
    <sheetDataSet>
      <sheetData sheetId="0"/>
      <sheetData sheetId="1">
        <row r="1">
          <cell r="A1" t="str">
            <v>1.1 Personen mit einer Bewilligung in Gesundheitsberufen und Gesundheitsberufegesellschaften</v>
          </cell>
        </row>
      </sheetData>
      <sheetData sheetId="2">
        <row r="1">
          <cell r="A1" t="str">
            <v>1.2 Ärzte mit einer Bewilligung nach Alterskategorie und Geschlecht</v>
          </cell>
        </row>
      </sheetData>
      <sheetData sheetId="3">
        <row r="1">
          <cell r="A1" t="str">
            <v>1.3 Ärzte mit einer Bewilligung nach medizinischer Fachrichtung und Ausbildungsland</v>
          </cell>
        </row>
      </sheetData>
      <sheetData sheetId="4">
        <row r="1">
          <cell r="A1" t="str">
            <v>2.1 Spitäler, Pflegeheime und Familienhilfen</v>
          </cell>
        </row>
      </sheetData>
      <sheetData sheetId="5">
        <row r="1">
          <cell r="A1" t="str">
            <v>2.2 Technische Ausstattung und Medizintechnik in Spitälern</v>
          </cell>
        </row>
      </sheetData>
      <sheetData sheetId="6">
        <row r="1">
          <cell r="A1" t="str">
            <v>2.3 Untersuchungen mit Hilfe bildgebender medizinischer Techniken im Liechtensteinischen Landesspital</v>
          </cell>
        </row>
      </sheetData>
      <sheetData sheetId="7">
        <row r="1">
          <cell r="A1" t="str">
            <v>2.4 Chirurgische Eingriffe und Verfahren im Liechtensteinischen Landesspital nach ICD-9-CM</v>
          </cell>
        </row>
      </sheetData>
      <sheetData sheetId="8">
        <row r="1">
          <cell r="A1" t="str">
            <v>2.5 Stationäre Krankheitsfälle in liechtensteinischen Spitälern nach ICD-10 Diagnose, Alterskategorie und Geschlecht der Patienten</v>
          </cell>
        </row>
      </sheetData>
      <sheetData sheetId="9">
        <row r="1">
          <cell r="A1" t="str">
            <v>3.1 Gesundheitsausgaben nach Leistungserbringer der Gesundheitsversorgung und Ort der Leistung</v>
          </cell>
        </row>
      </sheetData>
      <sheetData sheetId="10">
        <row r="1">
          <cell r="A1" t="str">
            <v>3.2 Gesundheitsausgaben nach Funktion der Gesundheitsversorgung und Ort der Leistung</v>
          </cell>
        </row>
      </sheetData>
      <sheetData sheetId="11">
        <row r="1">
          <cell r="A1" t="str">
            <v>3.3 Gesundheitsausgaben nach Finanzierungssystem und Ort der Leistung</v>
          </cell>
        </row>
      </sheetData>
      <sheetData sheetId="12">
        <row r="1">
          <cell r="A1" t="str">
            <v>3.4 Gesundheitsausgaben nach Ort der Leistung, Funktion und Leistungserbringer</v>
          </cell>
        </row>
      </sheetData>
      <sheetData sheetId="13">
        <row r="1">
          <cell r="A1" t="str">
            <v>3.5 Gesundheitsausgaben nach Ort der Leistung, Funktion und Finanzierungssystem</v>
          </cell>
        </row>
      </sheetData>
      <sheetData sheetId="14">
        <row r="1">
          <cell r="A1" t="str">
            <v>3.6 Gesundheitsausgaben nach Ort der Leistung, Leistungserbringer und Finanzierungssystem</v>
          </cell>
        </row>
      </sheetData>
      <sheetData sheetId="15">
        <row r="1">
          <cell r="A1" t="str">
            <v>4.1 Bewilligungen, Gesundheitsinfrastruktur, Massnahmen und Diagnosen in Liechtenstein</v>
          </cell>
        </row>
        <row r="2">
          <cell r="A2" t="str">
            <v>Personen mit einer Bewilligung in Gesundheitsberufen und Gesundheitsberufegesellschaften</v>
          </cell>
        </row>
      </sheetData>
      <sheetData sheetId="16">
        <row r="1">
          <cell r="A1" t="str">
            <v>Ärzte mit einer Bewilligung nach medizinischer Fachrichtung und Ärztegesellschaften</v>
          </cell>
        </row>
      </sheetData>
      <sheetData sheetId="17">
        <row r="1">
          <cell r="A1" t="str">
            <v>Spitäler, Pflegeheime und Familienhilfen</v>
          </cell>
        </row>
      </sheetData>
      <sheetData sheetId="18">
        <row r="1">
          <cell r="A1" t="str">
            <v>Technische Ausstattung und Medizintechnik in Spitälern</v>
          </cell>
        </row>
      </sheetData>
      <sheetData sheetId="19">
        <row r="1">
          <cell r="A1" t="str">
            <v>Untersuchungen mit Hilfe bildgebender Verfahren im Liechtensteinischen Landesspital</v>
          </cell>
        </row>
      </sheetData>
      <sheetData sheetId="20">
        <row r="1">
          <cell r="A1" t="str">
            <v>Chirurgische Eingriffe im Liechtensteinischen Landesspital</v>
          </cell>
        </row>
      </sheetData>
      <sheetData sheetId="21">
        <row r="1">
          <cell r="A1" t="str">
            <v>Die zehn häufigsten ICD-10 Diagnosen stationärer Krankheitsfälle in Spitälern in Liechtenstein</v>
          </cell>
        </row>
      </sheetData>
      <sheetData sheetId="22">
        <row r="1">
          <cell r="A1" t="str">
            <v>4.2 Gesundheitsausgaben für die Einwohner in Liechtenstein</v>
          </cell>
        </row>
        <row r="2">
          <cell r="A2" t="str">
            <v>Gesundheitsausgaben in Tsd. CHF und Anteil im Inland nach Leistungserbringer</v>
          </cell>
        </row>
      </sheetData>
      <sheetData sheetId="23">
        <row r="1">
          <cell r="A1" t="str">
            <v>Gesundheitsausgaben in Tsd. CHF und Anteil im Inland nach Funktion der Leistung</v>
          </cell>
        </row>
      </sheetData>
      <sheetData sheetId="24">
        <row r="1">
          <cell r="A1" t="str">
            <v>Gesundheitsausgaben in Tsd. CHF und Anteil im Inland nach Finanzierungssystem</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4.bin"/><Relationship Id="rId5" Type="http://schemas.openxmlformats.org/officeDocument/2006/relationships/image" Target="../media/image2.emf"/><Relationship Id="rId4" Type="http://schemas.openxmlformats.org/officeDocument/2006/relationships/control" Target="../activeX/activeX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tabSelected="1" workbookViewId="0">
      <selection sqref="A1:B1"/>
    </sheetView>
  </sheetViews>
  <sheetFormatPr baseColWidth="10" defaultRowHeight="14.4" x14ac:dyDescent="0.3"/>
  <cols>
    <col min="1" max="1" width="7.6640625" customWidth="1"/>
    <col min="2" max="2" width="112" customWidth="1"/>
    <col min="3" max="3" width="11.44140625" style="5" customWidth="1"/>
    <col min="4" max="6" width="11.44140625" customWidth="1"/>
    <col min="7" max="7" width="34.6640625" customWidth="1"/>
  </cols>
  <sheetData>
    <row r="1" spans="1:7" ht="21" x14ac:dyDescent="0.4">
      <c r="A1" s="19" t="s">
        <v>429</v>
      </c>
      <c r="B1" s="20"/>
      <c r="C1" s="15"/>
      <c r="D1" s="13"/>
      <c r="E1" s="13"/>
      <c r="F1" s="13"/>
      <c r="G1" s="13"/>
    </row>
    <row r="2" spans="1:7" x14ac:dyDescent="0.3">
      <c r="C2" s="1" t="s">
        <v>400</v>
      </c>
    </row>
    <row r="3" spans="1:7" x14ac:dyDescent="0.3">
      <c r="A3">
        <v>1</v>
      </c>
      <c r="B3" s="27" t="s">
        <v>274</v>
      </c>
      <c r="C3" s="15"/>
      <c r="D3" s="13"/>
      <c r="E3" s="13"/>
      <c r="F3" s="13"/>
      <c r="G3" s="13"/>
    </row>
    <row r="4" spans="1:7" x14ac:dyDescent="0.3">
      <c r="A4">
        <v>1.1000000000000001</v>
      </c>
      <c r="B4" s="13" t="str">
        <f>MID([1]Tab_1_1!A1,5,100)</f>
        <v>Personen mit einer Bewilligung in Gesundheitsberufen und Gesundheitsberufegesellschaften</v>
      </c>
      <c r="C4" s="28" t="s">
        <v>401</v>
      </c>
      <c r="D4" s="13"/>
      <c r="E4" s="13"/>
      <c r="F4" s="13"/>
      <c r="G4" s="13"/>
    </row>
    <row r="5" spans="1:7" x14ac:dyDescent="0.3">
      <c r="A5">
        <v>1.2</v>
      </c>
      <c r="B5" s="13" t="str">
        <f>MID([1]Tab_1_2!A1,5,120)</f>
        <v>Ärzte mit einer Bewilligung nach Alterskategorie und Geschlecht</v>
      </c>
      <c r="C5" s="28" t="s">
        <v>402</v>
      </c>
      <c r="D5" s="13"/>
      <c r="E5" s="13"/>
      <c r="F5" s="13"/>
      <c r="G5" s="13"/>
    </row>
    <row r="6" spans="1:7" x14ac:dyDescent="0.3">
      <c r="A6">
        <v>1.3</v>
      </c>
      <c r="B6" s="13" t="str">
        <f>MID([1]Tab_1_3!A1,5,100)</f>
        <v>Ärzte mit einer Bewilligung nach medizinischer Fachrichtung und Ausbildungsland</v>
      </c>
      <c r="C6" s="28" t="s">
        <v>403</v>
      </c>
      <c r="D6" s="13"/>
      <c r="E6" s="13"/>
      <c r="F6" s="13"/>
      <c r="G6" s="13"/>
    </row>
    <row r="7" spans="1:7" x14ac:dyDescent="0.3">
      <c r="A7">
        <v>2</v>
      </c>
      <c r="B7" s="27" t="s">
        <v>275</v>
      </c>
      <c r="C7" s="15"/>
      <c r="D7" s="13"/>
      <c r="E7" s="13"/>
      <c r="F7" s="13"/>
      <c r="G7" s="13"/>
    </row>
    <row r="8" spans="1:7" x14ac:dyDescent="0.3">
      <c r="A8">
        <v>2.1</v>
      </c>
      <c r="B8" s="13" t="str">
        <f>MID([1]Tab_2_1!A1,5,120)</f>
        <v>Spitäler, Pflegeheime und Familienhilfen</v>
      </c>
      <c r="C8" s="28" t="s">
        <v>404</v>
      </c>
      <c r="D8" s="13"/>
      <c r="E8" s="13"/>
      <c r="F8" s="13"/>
      <c r="G8" s="13"/>
    </row>
    <row r="9" spans="1:7" x14ac:dyDescent="0.3">
      <c r="A9">
        <v>2.2000000000000002</v>
      </c>
      <c r="B9" s="13" t="str">
        <f>MID([1]Tab_2_2!A1,5,100)</f>
        <v>Technische Ausstattung und Medizintechnik in Spitälern</v>
      </c>
      <c r="C9" s="28" t="s">
        <v>405</v>
      </c>
      <c r="D9" s="13"/>
      <c r="E9" s="13"/>
      <c r="F9" s="13"/>
      <c r="G9" s="13"/>
    </row>
    <row r="10" spans="1:7" x14ac:dyDescent="0.3">
      <c r="A10">
        <v>2.2999999999999998</v>
      </c>
      <c r="B10" s="13" t="str">
        <f>MID([1]Tab_2_3!A1,5,100)</f>
        <v>Untersuchungen mit Hilfe bildgebender medizinischer Techniken im Liechtensteinischen Landesspital</v>
      </c>
      <c r="C10" s="28" t="s">
        <v>406</v>
      </c>
      <c r="D10" s="13"/>
      <c r="E10" s="13"/>
      <c r="F10" s="13"/>
      <c r="G10" s="13"/>
    </row>
    <row r="11" spans="1:7" x14ac:dyDescent="0.3">
      <c r="A11">
        <v>2.4</v>
      </c>
      <c r="B11" s="13" t="str">
        <f>MID([1]Tab_2_4!A1,5,100)</f>
        <v>Chirurgische Eingriffe und Verfahren im Liechtensteinischen Landesspital nach ICD-9-CM</v>
      </c>
      <c r="C11" s="28" t="s">
        <v>407</v>
      </c>
      <c r="D11" s="13"/>
      <c r="E11" s="13"/>
      <c r="F11" s="13"/>
      <c r="G11" s="13"/>
    </row>
    <row r="12" spans="1:7" x14ac:dyDescent="0.3">
      <c r="A12">
        <v>2.5</v>
      </c>
      <c r="B12" s="13" t="str">
        <f>MID([1]Tab_2_5!A1,5,150)</f>
        <v>Stationäre Krankheitsfälle in liechtensteinischen Spitälern nach ICD-10 Diagnose, Alterskategorie und Geschlecht der Patienten</v>
      </c>
      <c r="C12" s="28" t="s">
        <v>408</v>
      </c>
      <c r="D12" s="13"/>
      <c r="E12" s="13"/>
      <c r="F12" s="13"/>
      <c r="G12" s="13"/>
    </row>
    <row r="13" spans="1:7" x14ac:dyDescent="0.3">
      <c r="A13" s="3">
        <v>3</v>
      </c>
      <c r="B13" s="27" t="s">
        <v>276</v>
      </c>
      <c r="C13" s="6"/>
      <c r="D13" s="16"/>
      <c r="E13" s="16"/>
      <c r="F13" s="16"/>
      <c r="G13" s="16"/>
    </row>
    <row r="14" spans="1:7" x14ac:dyDescent="0.3">
      <c r="A14" s="3">
        <v>3.1</v>
      </c>
      <c r="B14" s="3" t="str">
        <f>MID([1]Tab_3_1!A1,5,120)</f>
        <v>Gesundheitsausgaben nach Leistungserbringer der Gesundheitsversorgung und Ort der Leistung</v>
      </c>
      <c r="C14" s="29" t="s">
        <v>409</v>
      </c>
      <c r="D14" s="3"/>
      <c r="E14" s="3"/>
      <c r="F14" s="3"/>
      <c r="G14" s="3"/>
    </row>
    <row r="15" spans="1:7" x14ac:dyDescent="0.3">
      <c r="A15" s="3">
        <v>3.2</v>
      </c>
      <c r="B15" s="3" t="str">
        <f>MID([1]Tab_3_2!A1,5,120)</f>
        <v>Gesundheitsausgaben nach Funktion der Gesundheitsversorgung und Ort der Leistung</v>
      </c>
      <c r="C15" s="29" t="s">
        <v>410</v>
      </c>
      <c r="D15" s="3"/>
      <c r="E15" s="3"/>
      <c r="F15" s="3"/>
      <c r="G15" s="3"/>
    </row>
    <row r="16" spans="1:7" x14ac:dyDescent="0.3">
      <c r="A16" s="3">
        <v>3.3</v>
      </c>
      <c r="B16" s="3" t="str">
        <f>MID([1]Tab_3_3!A1,5,120)</f>
        <v>Gesundheitsausgaben nach Finanzierungssystem und Ort der Leistung</v>
      </c>
      <c r="C16" s="29" t="s">
        <v>411</v>
      </c>
      <c r="D16" s="3"/>
      <c r="E16" s="3"/>
      <c r="F16" s="3"/>
      <c r="G16" s="3"/>
    </row>
    <row r="17" spans="1:8" x14ac:dyDescent="0.3">
      <c r="A17" s="3">
        <v>3.4</v>
      </c>
      <c r="B17" s="3" t="str">
        <f>MID([1]Tab_3_4!A1,5,150)</f>
        <v>Gesundheitsausgaben nach Ort der Leistung, Funktion und Leistungserbringer</v>
      </c>
      <c r="C17" s="29" t="s">
        <v>412</v>
      </c>
      <c r="D17" s="3"/>
      <c r="E17" s="3"/>
      <c r="F17" s="3"/>
      <c r="G17" s="3"/>
    </row>
    <row r="18" spans="1:8" x14ac:dyDescent="0.3">
      <c r="A18" s="3">
        <v>3.5</v>
      </c>
      <c r="B18" s="3" t="str">
        <f>MID([1]Tab_3_5!A1,5,120)</f>
        <v>Gesundheitsausgaben nach Ort der Leistung, Funktion und Finanzierungssystem</v>
      </c>
      <c r="C18" s="29" t="s">
        <v>413</v>
      </c>
      <c r="D18" s="3"/>
      <c r="E18" s="3"/>
      <c r="F18" s="3"/>
      <c r="G18" s="3"/>
    </row>
    <row r="19" spans="1:8" x14ac:dyDescent="0.3">
      <c r="A19" s="3">
        <v>3.6</v>
      </c>
      <c r="B19" s="3" t="str">
        <f>MID([1]Tab_3_6!A1,5,120)</f>
        <v>Gesundheitsausgaben nach Ort der Leistung, Leistungserbringer und Finanzierungssystem</v>
      </c>
      <c r="C19" s="29" t="s">
        <v>414</v>
      </c>
      <c r="D19" s="3"/>
      <c r="E19" s="3"/>
      <c r="F19" s="3"/>
      <c r="G19" s="3"/>
      <c r="H19" t="s">
        <v>356</v>
      </c>
    </row>
    <row r="20" spans="1:8" x14ac:dyDescent="0.3">
      <c r="A20">
        <v>4</v>
      </c>
      <c r="B20" s="30" t="s">
        <v>277</v>
      </c>
    </row>
    <row r="21" spans="1:8" x14ac:dyDescent="0.3">
      <c r="A21" s="3">
        <v>4.0999999999999996</v>
      </c>
      <c r="B21" t="str">
        <f>MID([1]Tab_4_1_1!A1,5,100)</f>
        <v>Bewilligungen, Gesundheitsinfrastruktur, Massnahmen und Diagnosen in Liechtenstein</v>
      </c>
    </row>
    <row r="22" spans="1:8" x14ac:dyDescent="0.3">
      <c r="A22" s="7" t="s">
        <v>196</v>
      </c>
      <c r="B22" t="str">
        <f>MID([1]Tab_4_1_1!A2,1,100)</f>
        <v>Personen mit einer Bewilligung in Gesundheitsberufen und Gesundheitsberufegesellschaften</v>
      </c>
      <c r="C22" s="31" t="s">
        <v>415</v>
      </c>
    </row>
    <row r="23" spans="1:8" x14ac:dyDescent="0.3">
      <c r="A23" s="7" t="s">
        <v>202</v>
      </c>
      <c r="B23" t="str">
        <f>MID([1]Tab_4_1_2!A1,1,100)</f>
        <v>Ärzte mit einer Bewilligung nach medizinischer Fachrichtung und Ärztegesellschaften</v>
      </c>
      <c r="C23" s="31" t="s">
        <v>416</v>
      </c>
    </row>
    <row r="24" spans="1:8" x14ac:dyDescent="0.3">
      <c r="A24" s="7" t="s">
        <v>203</v>
      </c>
      <c r="B24" t="str">
        <f>MID([1]Tab_4_1_3!A1,1,120)</f>
        <v>Spitäler, Pflegeheime und Familienhilfen</v>
      </c>
      <c r="C24" s="31" t="s">
        <v>417</v>
      </c>
    </row>
    <row r="25" spans="1:8" x14ac:dyDescent="0.3">
      <c r="A25" s="7" t="s">
        <v>204</v>
      </c>
      <c r="B25" t="str">
        <f>MID([1]Tab_4_1_4!A1,1,100)</f>
        <v>Technische Ausstattung und Medizintechnik in Spitälern</v>
      </c>
      <c r="C25" s="31" t="s">
        <v>418</v>
      </c>
    </row>
    <row r="26" spans="1:8" x14ac:dyDescent="0.3">
      <c r="A26" s="7" t="s">
        <v>205</v>
      </c>
      <c r="B26" t="str">
        <f>MID([1]Tab_4_1_5!A1,1,100)</f>
        <v>Untersuchungen mit Hilfe bildgebender Verfahren im Liechtensteinischen Landesspital</v>
      </c>
      <c r="C26" s="31" t="s">
        <v>419</v>
      </c>
    </row>
    <row r="27" spans="1:8" x14ac:dyDescent="0.3">
      <c r="A27" s="10" t="s">
        <v>214</v>
      </c>
      <c r="B27" t="str">
        <f>MID([1]Tab_4_1_6!A1,1,100)</f>
        <v>Chirurgische Eingriffe im Liechtensteinischen Landesspital</v>
      </c>
      <c r="C27" s="31" t="s">
        <v>420</v>
      </c>
    </row>
    <row r="28" spans="1:8" x14ac:dyDescent="0.3">
      <c r="A28" s="10" t="s">
        <v>319</v>
      </c>
      <c r="B28" t="str">
        <f>[1]Tab_4_1_7!A1</f>
        <v>Die zehn häufigsten ICD-10 Diagnosen stationärer Krankheitsfälle in Spitälern in Liechtenstein</v>
      </c>
      <c r="C28" s="31" t="s">
        <v>421</v>
      </c>
    </row>
    <row r="29" spans="1:8" x14ac:dyDescent="0.3">
      <c r="A29" s="7">
        <v>4.2</v>
      </c>
      <c r="B29" s="3" t="str">
        <f>MID([1]Tab_4_2_1!A1,5,100)</f>
        <v>Gesundheitsausgaben für die Einwohner in Liechtenstein</v>
      </c>
      <c r="C29" s="11"/>
      <c r="D29" s="3"/>
      <c r="E29" s="3"/>
      <c r="F29" s="3"/>
      <c r="G29" s="3"/>
    </row>
    <row r="30" spans="1:8" x14ac:dyDescent="0.3">
      <c r="A30" s="7" t="s">
        <v>210</v>
      </c>
      <c r="B30" s="3" t="str">
        <f>MID([1]Tab_4_2_1!A2,1,120)</f>
        <v>Gesundheitsausgaben in Tsd. CHF und Anteil im Inland nach Leistungserbringer</v>
      </c>
      <c r="C30" s="31" t="s">
        <v>422</v>
      </c>
      <c r="D30" s="3"/>
      <c r="E30" s="3"/>
      <c r="F30" s="3"/>
      <c r="G30" s="3"/>
    </row>
    <row r="31" spans="1:8" x14ac:dyDescent="0.3">
      <c r="A31" s="7" t="s">
        <v>211</v>
      </c>
      <c r="B31" s="3" t="str">
        <f>MID([1]Tab_4_2_2!A1,1,120)</f>
        <v>Gesundheitsausgaben in Tsd. CHF und Anteil im Inland nach Funktion der Leistung</v>
      </c>
      <c r="C31" s="31" t="s">
        <v>423</v>
      </c>
      <c r="D31" s="3"/>
      <c r="E31" s="3"/>
      <c r="F31" s="3"/>
      <c r="G31" s="3"/>
    </row>
    <row r="32" spans="1:8" x14ac:dyDescent="0.3">
      <c r="A32" s="7" t="s">
        <v>212</v>
      </c>
      <c r="B32" s="3" t="str">
        <f>MID([1]Tab_4_2_3!A1,1,120)</f>
        <v>Gesundheitsausgaben in Tsd. CHF und Anteil im Inland nach Finanzierungssystem</v>
      </c>
      <c r="C32" s="31" t="s">
        <v>424</v>
      </c>
      <c r="D32" s="3"/>
      <c r="E32" s="3"/>
      <c r="F32" s="3"/>
      <c r="G32" s="3"/>
    </row>
    <row r="33" spans="2:7" ht="37.950000000000003" customHeight="1" x14ac:dyDescent="0.3">
      <c r="B33" s="17"/>
      <c r="C33" s="18"/>
      <c r="D33" s="18"/>
      <c r="E33" s="18"/>
      <c r="F33" s="18"/>
      <c r="G33" s="18"/>
    </row>
  </sheetData>
  <mergeCells count="2">
    <mergeCell ref="A1:B1"/>
    <mergeCell ref="B33:G33"/>
  </mergeCells>
  <hyperlinks>
    <hyperlink ref="C4" location="Tab_1_1!Druckbereich" display="Tab_1_1"/>
    <hyperlink ref="C5" location="Tab_1_2!Druckbereich" display="Tab_1_2"/>
    <hyperlink ref="C6" location="Tab_1_3!Druckbereich" display="Tab_1_3"/>
    <hyperlink ref="C8" location="Tab_2_1!Druckbereich" display="Tab_2_1"/>
    <hyperlink ref="C9" location="Tab_2_2!Druckbereich" display="Tab_2_2"/>
    <hyperlink ref="C10" location="Tab_2_3!Druckbereich" display="Tab_2_3"/>
    <hyperlink ref="C11" location="Tab_2_4!Druckbereich" display="Tab_2_4"/>
    <hyperlink ref="C12" location="Tab_2_5!Druckbereich" display="Tab_2_5"/>
    <hyperlink ref="C14" location="Tab_3_1!Druckbereich" display="Tab_3_1"/>
    <hyperlink ref="C15" location="Tab_3_2!Druckbereich" display="Tab_3_2"/>
    <hyperlink ref="C16" location="Tab_3_3!Druckbereich" display="Tab_3_3"/>
    <hyperlink ref="C17" location="Tab_3_4!Druckbereich" display="Tab_3_4"/>
    <hyperlink ref="C18" location="Tab_3_5!Druckbereich" display="Tab_3_5"/>
    <hyperlink ref="C19" location="Tab_3_6!Druckbereich" display="Tab_3_6"/>
    <hyperlink ref="C22" location="Tab_4_1_1!Druckbereich" display="Tab_4_1_1"/>
    <hyperlink ref="C23" location="Tab_4_1_2!Druckbereich" display="Tab_4_1_2"/>
    <hyperlink ref="C24" location="Tab_4_1_3!Druckbereich" display="Tab_4_1_3"/>
    <hyperlink ref="C25" location="Tab_4_1_4!Druckbereich" display="Tab_4_1_4"/>
    <hyperlink ref="C26" location="Tab_4_1_6!Druckbereich" display="Tab_4_1_5"/>
    <hyperlink ref="C27" location="Tab_4_1_6!Druckbereich" display="Tab_4_1_6"/>
    <hyperlink ref="C30" location="Tab_4_2_1!Druckbereich" display="Tab_4_2_1"/>
    <hyperlink ref="C31" location="Tab_4_2_2!Druckbereich" display="Tab_4_2_2"/>
    <hyperlink ref="C32" location="Tab_4_2_3!Druckbereich" display="Tab_4_2_3"/>
    <hyperlink ref="C28" location="Tab_4_1_7!Druckbereich" display="Tab_4_1_7"/>
  </hyperlinks>
  <pageMargins left="0.7" right="0.7" top="0.78740157499999996" bottom="0.78740157499999996"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9" tint="0.39997558519241921"/>
    <pageSetUpPr fitToPage="1"/>
  </sheetPr>
  <dimension ref="A1:J38"/>
  <sheetViews>
    <sheetView zoomScale="85" zoomScaleNormal="85" workbookViewId="0">
      <selection sqref="A1:F1"/>
    </sheetView>
  </sheetViews>
  <sheetFormatPr baseColWidth="10" defaultRowHeight="13.8" x14ac:dyDescent="0.25"/>
  <cols>
    <col min="1" max="1" width="62.6640625" style="206" customWidth="1"/>
    <col min="2" max="2" width="13.44140625" style="34" customWidth="1"/>
    <col min="3" max="3" width="16.33203125" style="34" customWidth="1"/>
    <col min="4" max="4" width="14.44140625" style="207" customWidth="1"/>
    <col min="5" max="5" width="15.6640625" style="34" customWidth="1"/>
    <col min="6" max="6" width="13.88671875" style="207" customWidth="1"/>
    <col min="7" max="16384" width="11.5546875" style="34"/>
  </cols>
  <sheetData>
    <row r="1" spans="1:6" ht="17.399999999999999" x14ac:dyDescent="0.3">
      <c r="A1" s="32" t="s">
        <v>286</v>
      </c>
      <c r="B1" s="33"/>
      <c r="C1" s="33"/>
      <c r="D1" s="33"/>
      <c r="E1" s="33"/>
      <c r="F1" s="33"/>
    </row>
    <row r="2" spans="1:6" ht="14.4" x14ac:dyDescent="0.3">
      <c r="A2" s="84" t="s">
        <v>390</v>
      </c>
      <c r="B2" s="20"/>
      <c r="C2" s="20"/>
      <c r="D2" s="20"/>
      <c r="E2" s="20"/>
      <c r="F2" s="20"/>
    </row>
    <row r="3" spans="1:6" ht="15" x14ac:dyDescent="0.25">
      <c r="A3" s="179"/>
      <c r="B3" s="65"/>
      <c r="C3" s="65"/>
      <c r="D3" s="180"/>
      <c r="E3" s="65"/>
      <c r="F3" s="180"/>
    </row>
    <row r="4" spans="1:6" ht="15.6" thickBot="1" x14ac:dyDescent="0.3">
      <c r="A4" s="66" t="s">
        <v>74</v>
      </c>
      <c r="B4" s="57"/>
      <c r="C4" s="57"/>
      <c r="D4" s="57"/>
      <c r="E4" s="57"/>
      <c r="F4" s="57"/>
    </row>
    <row r="5" spans="1:6" ht="15.6" x14ac:dyDescent="0.3">
      <c r="A5" s="181"/>
      <c r="B5" s="182" t="s">
        <v>4</v>
      </c>
      <c r="C5" s="183" t="s">
        <v>39</v>
      </c>
      <c r="D5" s="88"/>
      <c r="E5" s="183" t="s">
        <v>40</v>
      </c>
      <c r="F5" s="88"/>
    </row>
    <row r="6" spans="1:6" ht="19.8" customHeight="1" x14ac:dyDescent="0.3">
      <c r="A6" s="184"/>
      <c r="B6" s="185" t="s">
        <v>289</v>
      </c>
      <c r="C6" s="186" t="s">
        <v>289</v>
      </c>
      <c r="D6" s="187" t="s">
        <v>73</v>
      </c>
      <c r="E6" s="188" t="s">
        <v>289</v>
      </c>
      <c r="F6" s="189" t="s">
        <v>73</v>
      </c>
    </row>
    <row r="7" spans="1:6" ht="16.2" customHeight="1" x14ac:dyDescent="0.25">
      <c r="A7" s="190" t="s">
        <v>41</v>
      </c>
      <c r="B7" s="191">
        <v>370021.3</v>
      </c>
      <c r="C7" s="192">
        <v>223513.8</v>
      </c>
      <c r="D7" s="193">
        <v>60.4</v>
      </c>
      <c r="E7" s="192">
        <v>146507.5</v>
      </c>
      <c r="F7" s="193">
        <v>39.6</v>
      </c>
    </row>
    <row r="8" spans="1:6" ht="16.2" customHeight="1" x14ac:dyDescent="0.25">
      <c r="A8" s="194" t="s">
        <v>42</v>
      </c>
      <c r="B8" s="195">
        <v>136664.70000000001</v>
      </c>
      <c r="C8" s="196">
        <v>25784.799999999999</v>
      </c>
      <c r="D8" s="197">
        <v>18.899999999999999</v>
      </c>
      <c r="E8" s="196">
        <v>110879.9</v>
      </c>
      <c r="F8" s="197">
        <v>81.099999999999994</v>
      </c>
    </row>
    <row r="9" spans="1:6" ht="16.2" customHeight="1" x14ac:dyDescent="0.25">
      <c r="A9" s="198" t="s">
        <v>43</v>
      </c>
      <c r="B9" s="195">
        <v>108487.4</v>
      </c>
      <c r="C9" s="196">
        <v>24400.6</v>
      </c>
      <c r="D9" s="197">
        <v>22.5</v>
      </c>
      <c r="E9" s="196">
        <v>84086.8</v>
      </c>
      <c r="F9" s="197">
        <v>77.5</v>
      </c>
    </row>
    <row r="10" spans="1:6" ht="16.2" customHeight="1" x14ac:dyDescent="0.25">
      <c r="A10" s="198" t="s">
        <v>44</v>
      </c>
      <c r="B10" s="195">
        <v>14118.7</v>
      </c>
      <c r="C10" s="196">
        <v>1336.2</v>
      </c>
      <c r="D10" s="199">
        <v>9.4600000000000009</v>
      </c>
      <c r="E10" s="196">
        <v>12782.5</v>
      </c>
      <c r="F10" s="197">
        <v>90.5</v>
      </c>
    </row>
    <row r="11" spans="1:6" ht="16.2" customHeight="1" x14ac:dyDescent="0.25">
      <c r="A11" s="198" t="s">
        <v>46</v>
      </c>
      <c r="B11" s="195">
        <v>14058.6</v>
      </c>
      <c r="C11" s="196">
        <v>48</v>
      </c>
      <c r="D11" s="197">
        <v>0.34</v>
      </c>
      <c r="E11" s="196">
        <v>14010.6</v>
      </c>
      <c r="F11" s="197">
        <v>99.7</v>
      </c>
    </row>
    <row r="12" spans="1:6" ht="16.2" customHeight="1" x14ac:dyDescent="0.25">
      <c r="A12" s="200" t="s">
        <v>47</v>
      </c>
      <c r="B12" s="195">
        <v>39666.400000000001</v>
      </c>
      <c r="C12" s="196">
        <v>37323.1</v>
      </c>
      <c r="D12" s="197">
        <v>94.1</v>
      </c>
      <c r="E12" s="196">
        <v>2343.3000000000002</v>
      </c>
      <c r="F12" s="197">
        <v>5.91</v>
      </c>
    </row>
    <row r="13" spans="1:6" ht="16.2" customHeight="1" x14ac:dyDescent="0.25">
      <c r="A13" s="198" t="s">
        <v>48</v>
      </c>
      <c r="B13" s="195">
        <v>36470.699999999997</v>
      </c>
      <c r="C13" s="196">
        <v>36447.800000000003</v>
      </c>
      <c r="D13" s="197">
        <v>99.9</v>
      </c>
      <c r="E13" s="196">
        <v>22.8</v>
      </c>
      <c r="F13" s="197">
        <v>0.06</v>
      </c>
    </row>
    <row r="14" spans="1:6" ht="16.2" customHeight="1" x14ac:dyDescent="0.25">
      <c r="A14" s="198" t="s">
        <v>49</v>
      </c>
      <c r="B14" s="195">
        <v>878.2</v>
      </c>
      <c r="C14" s="196">
        <v>875.3</v>
      </c>
      <c r="D14" s="197">
        <v>99.7</v>
      </c>
      <c r="E14" s="196">
        <v>2.9</v>
      </c>
      <c r="F14" s="199">
        <v>0.33</v>
      </c>
    </row>
    <row r="15" spans="1:6" ht="16.2" customHeight="1" x14ac:dyDescent="0.25">
      <c r="A15" s="198" t="s">
        <v>50</v>
      </c>
      <c r="B15" s="195">
        <v>2317.6</v>
      </c>
      <c r="C15" s="196">
        <v>0</v>
      </c>
      <c r="D15" s="199">
        <v>0</v>
      </c>
      <c r="E15" s="196">
        <v>2317.6</v>
      </c>
      <c r="F15" s="197">
        <v>100</v>
      </c>
    </row>
    <row r="16" spans="1:6" ht="16.2" customHeight="1" x14ac:dyDescent="0.25">
      <c r="A16" s="198" t="s">
        <v>51</v>
      </c>
      <c r="B16" s="195">
        <v>121253.8</v>
      </c>
      <c r="C16" s="196">
        <v>99887</v>
      </c>
      <c r="D16" s="197">
        <v>82.4</v>
      </c>
      <c r="E16" s="196">
        <v>21366.9</v>
      </c>
      <c r="F16" s="197">
        <v>17.600000000000001</v>
      </c>
    </row>
    <row r="17" spans="1:6" ht="16.2" customHeight="1" x14ac:dyDescent="0.25">
      <c r="A17" s="198" t="s">
        <v>52</v>
      </c>
      <c r="B17" s="195">
        <v>64776.3</v>
      </c>
      <c r="C17" s="196">
        <v>57753.8</v>
      </c>
      <c r="D17" s="197">
        <v>89.2</v>
      </c>
      <c r="E17" s="196">
        <v>7022.5</v>
      </c>
      <c r="F17" s="197">
        <v>10.8</v>
      </c>
    </row>
    <row r="18" spans="1:6" ht="16.2" customHeight="1" x14ac:dyDescent="0.25">
      <c r="A18" s="198" t="s">
        <v>53</v>
      </c>
      <c r="B18" s="195">
        <v>21826</v>
      </c>
      <c r="C18" s="196">
        <v>19201.2</v>
      </c>
      <c r="D18" s="197">
        <v>88</v>
      </c>
      <c r="E18" s="196">
        <v>2624.7</v>
      </c>
      <c r="F18" s="197">
        <v>12</v>
      </c>
    </row>
    <row r="19" spans="1:6" ht="16.2" customHeight="1" x14ac:dyDescent="0.25">
      <c r="A19" s="198" t="s">
        <v>54</v>
      </c>
      <c r="B19" s="195">
        <v>29620.799999999999</v>
      </c>
      <c r="C19" s="196">
        <v>18018.3</v>
      </c>
      <c r="D19" s="197">
        <v>60.8</v>
      </c>
      <c r="E19" s="196">
        <v>11602.4</v>
      </c>
      <c r="F19" s="197">
        <v>39.200000000000003</v>
      </c>
    </row>
    <row r="20" spans="1:6" ht="16.2" customHeight="1" x14ac:dyDescent="0.25">
      <c r="A20" s="198" t="s">
        <v>55</v>
      </c>
      <c r="B20" s="195">
        <v>39.700000000000003</v>
      </c>
      <c r="C20" s="196">
        <v>0</v>
      </c>
      <c r="D20" s="197">
        <v>0</v>
      </c>
      <c r="E20" s="196">
        <v>39.700000000000003</v>
      </c>
      <c r="F20" s="197">
        <v>100</v>
      </c>
    </row>
    <row r="21" spans="1:6" ht="16.2" customHeight="1" x14ac:dyDescent="0.25">
      <c r="A21" s="198" t="s">
        <v>56</v>
      </c>
      <c r="B21" s="195">
        <v>4991.1000000000004</v>
      </c>
      <c r="C21" s="196">
        <v>4913.6000000000004</v>
      </c>
      <c r="D21" s="197">
        <v>98.4</v>
      </c>
      <c r="E21" s="196">
        <v>77.5</v>
      </c>
      <c r="F21" s="197">
        <v>1.55</v>
      </c>
    </row>
    <row r="22" spans="1:6" ht="16.2" customHeight="1" x14ac:dyDescent="0.25">
      <c r="A22" s="198" t="s">
        <v>57</v>
      </c>
      <c r="B22" s="195">
        <v>10588.3</v>
      </c>
      <c r="C22" s="196">
        <v>8730.7000000000007</v>
      </c>
      <c r="D22" s="197">
        <v>82.5</v>
      </c>
      <c r="E22" s="196">
        <v>1857.6</v>
      </c>
      <c r="F22" s="197">
        <v>17.5</v>
      </c>
    </row>
    <row r="23" spans="1:6" ht="16.2" customHeight="1" x14ac:dyDescent="0.25">
      <c r="A23" s="198" t="s">
        <v>58</v>
      </c>
      <c r="B23" s="195">
        <v>1126.5</v>
      </c>
      <c r="C23" s="196">
        <v>1078</v>
      </c>
      <c r="D23" s="197">
        <v>95.7</v>
      </c>
      <c r="E23" s="196">
        <v>48.5</v>
      </c>
      <c r="F23" s="197">
        <v>4.3</v>
      </c>
    </row>
    <row r="24" spans="1:6" ht="16.2" customHeight="1" x14ac:dyDescent="0.25">
      <c r="A24" s="198" t="s">
        <v>59</v>
      </c>
      <c r="B24" s="195">
        <v>9461.7999999999993</v>
      </c>
      <c r="C24" s="196">
        <v>7652.6</v>
      </c>
      <c r="D24" s="197">
        <v>80.900000000000006</v>
      </c>
      <c r="E24" s="196">
        <v>1809.2</v>
      </c>
      <c r="F24" s="197">
        <v>19.100000000000001</v>
      </c>
    </row>
    <row r="25" spans="1:6" ht="16.2" customHeight="1" x14ac:dyDescent="0.25">
      <c r="A25" s="198" t="s">
        <v>60</v>
      </c>
      <c r="B25" s="195">
        <v>0</v>
      </c>
      <c r="C25" s="196">
        <v>0</v>
      </c>
      <c r="D25" s="197">
        <v>0</v>
      </c>
      <c r="E25" s="196">
        <v>0</v>
      </c>
      <c r="F25" s="197">
        <v>0</v>
      </c>
    </row>
    <row r="26" spans="1:6" ht="16.2" customHeight="1" x14ac:dyDescent="0.25">
      <c r="A26" s="198" t="s">
        <v>61</v>
      </c>
      <c r="B26" s="195">
        <v>22828.9</v>
      </c>
      <c r="C26" s="196">
        <v>12974.1</v>
      </c>
      <c r="D26" s="197">
        <v>56.8</v>
      </c>
      <c r="E26" s="196">
        <v>9854.9</v>
      </c>
      <c r="F26" s="197">
        <v>43.2</v>
      </c>
    </row>
    <row r="27" spans="1:6" ht="16.2" customHeight="1" x14ac:dyDescent="0.25">
      <c r="A27" s="198" t="s">
        <v>62</v>
      </c>
      <c r="B27" s="195">
        <v>14756.9</v>
      </c>
      <c r="C27" s="196">
        <v>12728.7</v>
      </c>
      <c r="D27" s="197">
        <v>86.3</v>
      </c>
      <c r="E27" s="196">
        <v>2028.3</v>
      </c>
      <c r="F27" s="197">
        <v>13.7</v>
      </c>
    </row>
    <row r="28" spans="1:6" ht="31.2" customHeight="1" x14ac:dyDescent="0.25">
      <c r="A28" s="198" t="s">
        <v>63</v>
      </c>
      <c r="B28" s="195">
        <v>6041.3</v>
      </c>
      <c r="C28" s="196">
        <v>184.5</v>
      </c>
      <c r="D28" s="197">
        <v>3.05</v>
      </c>
      <c r="E28" s="196">
        <v>5856.8</v>
      </c>
      <c r="F28" s="197">
        <v>96.9</v>
      </c>
    </row>
    <row r="29" spans="1:6" ht="30.6" customHeight="1" x14ac:dyDescent="0.25">
      <c r="A29" s="198" t="s">
        <v>64</v>
      </c>
      <c r="B29" s="195">
        <v>2030.7</v>
      </c>
      <c r="C29" s="196">
        <v>60.9</v>
      </c>
      <c r="D29" s="199">
        <v>3</v>
      </c>
      <c r="E29" s="196">
        <v>1969.8</v>
      </c>
      <c r="F29" s="197">
        <v>97</v>
      </c>
    </row>
    <row r="30" spans="1:6" ht="21" customHeight="1" x14ac:dyDescent="0.25">
      <c r="A30" s="198" t="s">
        <v>284</v>
      </c>
      <c r="B30" s="195">
        <v>2850.8</v>
      </c>
      <c r="C30" s="196">
        <v>2724.7</v>
      </c>
      <c r="D30" s="197">
        <v>95.6</v>
      </c>
      <c r="E30" s="196">
        <v>126.1</v>
      </c>
      <c r="F30" s="197">
        <v>4.42</v>
      </c>
    </row>
    <row r="31" spans="1:6" ht="16.2" customHeight="1" x14ac:dyDescent="0.25">
      <c r="A31" s="198" t="s">
        <v>66</v>
      </c>
      <c r="B31" s="195">
        <v>24010.400000000001</v>
      </c>
      <c r="C31" s="196">
        <v>23931.599999999999</v>
      </c>
      <c r="D31" s="197">
        <v>99.7</v>
      </c>
      <c r="E31" s="196">
        <v>78.8</v>
      </c>
      <c r="F31" s="197">
        <v>0.33</v>
      </c>
    </row>
    <row r="32" spans="1:6" ht="16.2" customHeight="1" x14ac:dyDescent="0.25">
      <c r="A32" s="198" t="s">
        <v>67</v>
      </c>
      <c r="B32" s="195">
        <v>2463.8000000000002</v>
      </c>
      <c r="C32" s="196">
        <v>2384.9</v>
      </c>
      <c r="D32" s="197">
        <v>96.8</v>
      </c>
      <c r="E32" s="196">
        <v>78.8</v>
      </c>
      <c r="F32" s="197">
        <v>3.2</v>
      </c>
    </row>
    <row r="33" spans="1:10" ht="16.2" customHeight="1" x14ac:dyDescent="0.25">
      <c r="A33" s="198" t="s">
        <v>68</v>
      </c>
      <c r="B33" s="195">
        <v>10722.4</v>
      </c>
      <c r="C33" s="196">
        <v>10722.4</v>
      </c>
      <c r="D33" s="197">
        <v>100</v>
      </c>
      <c r="E33" s="196">
        <v>0</v>
      </c>
      <c r="F33" s="199">
        <v>0</v>
      </c>
    </row>
    <row r="34" spans="1:10" ht="16.2" customHeight="1" x14ac:dyDescent="0.25">
      <c r="A34" s="198" t="s">
        <v>69</v>
      </c>
      <c r="B34" s="195">
        <v>10797.5</v>
      </c>
      <c r="C34" s="196">
        <v>10797.5</v>
      </c>
      <c r="D34" s="197">
        <v>100</v>
      </c>
      <c r="E34" s="196">
        <v>0</v>
      </c>
      <c r="F34" s="199">
        <v>0</v>
      </c>
    </row>
    <row r="35" spans="1:10" ht="16.2" customHeight="1" x14ac:dyDescent="0.25">
      <c r="A35" s="198" t="s">
        <v>70</v>
      </c>
      <c r="B35" s="195">
        <v>26.8</v>
      </c>
      <c r="C35" s="196">
        <v>26.8</v>
      </c>
      <c r="D35" s="197">
        <v>100</v>
      </c>
      <c r="E35" s="196">
        <v>0</v>
      </c>
      <c r="F35" s="199">
        <v>0</v>
      </c>
    </row>
    <row r="36" spans="1:10" ht="16.2" customHeight="1" x14ac:dyDescent="0.25">
      <c r="A36" s="198" t="s">
        <v>71</v>
      </c>
      <c r="B36" s="195">
        <v>12157.9</v>
      </c>
      <c r="C36" s="196">
        <v>12157.9</v>
      </c>
      <c r="D36" s="197">
        <v>100</v>
      </c>
      <c r="E36" s="196">
        <v>0</v>
      </c>
      <c r="F36" s="199">
        <v>0</v>
      </c>
    </row>
    <row r="37" spans="1:10" ht="16.2" customHeight="1" thickBot="1" x14ac:dyDescent="0.3">
      <c r="A37" s="201" t="s">
        <v>72</v>
      </c>
      <c r="B37" s="202">
        <v>12157.9</v>
      </c>
      <c r="C37" s="203">
        <v>12157.9</v>
      </c>
      <c r="D37" s="204">
        <v>100</v>
      </c>
      <c r="E37" s="203">
        <v>0</v>
      </c>
      <c r="F37" s="205">
        <v>0</v>
      </c>
    </row>
    <row r="38" spans="1:10" ht="14.4" x14ac:dyDescent="0.3">
      <c r="A38" s="55" t="s">
        <v>427</v>
      </c>
      <c r="B38" s="56"/>
      <c r="C38" s="56"/>
      <c r="D38" s="56"/>
      <c r="E38" s="56"/>
      <c r="F38" s="56"/>
      <c r="G38" s="13"/>
      <c r="H38" s="13"/>
      <c r="I38" s="13"/>
      <c r="J38" s="13"/>
    </row>
  </sheetData>
  <mergeCells count="6">
    <mergeCell ref="A1:F1"/>
    <mergeCell ref="C5:D5"/>
    <mergeCell ref="E5:F5"/>
    <mergeCell ref="A4:F4"/>
    <mergeCell ref="A38:F38"/>
    <mergeCell ref="A2:F2"/>
  </mergeCells>
  <pageMargins left="0.7" right="0.7" top="0.78740157499999996" bottom="0.78740157499999996" header="0.3" footer="0.3"/>
  <pageSetup paperSize="9" scale="8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9" tint="0.39997558519241921"/>
    <pageSetUpPr fitToPage="1"/>
  </sheetPr>
  <dimension ref="A1:F44"/>
  <sheetViews>
    <sheetView zoomScale="85" zoomScaleNormal="85" workbookViewId="0">
      <selection sqref="A1:F1"/>
    </sheetView>
  </sheetViews>
  <sheetFormatPr baseColWidth="10" defaultColWidth="11.5546875" defaultRowHeight="13.8" x14ac:dyDescent="0.25"/>
  <cols>
    <col min="1" max="1" width="55" style="206" customWidth="1"/>
    <col min="2" max="2" width="15.109375" style="34" customWidth="1"/>
    <col min="3" max="3" width="16.33203125" style="34" customWidth="1"/>
    <col min="4" max="4" width="14.21875" style="34" customWidth="1"/>
    <col min="5" max="5" width="15.109375" style="34" customWidth="1"/>
    <col min="6" max="6" width="14.5546875" style="34" customWidth="1"/>
    <col min="7" max="16384" width="11.5546875" style="34"/>
  </cols>
  <sheetData>
    <row r="1" spans="1:6" ht="17.399999999999999" x14ac:dyDescent="0.3">
      <c r="A1" s="32" t="s">
        <v>285</v>
      </c>
      <c r="B1" s="33"/>
      <c r="C1" s="33"/>
      <c r="D1" s="33"/>
      <c r="E1" s="33"/>
      <c r="F1" s="33"/>
    </row>
    <row r="2" spans="1:6" ht="15" x14ac:dyDescent="0.25">
      <c r="A2" s="179" t="s">
        <v>390</v>
      </c>
      <c r="B2" s="65"/>
      <c r="C2" s="65"/>
      <c r="D2" s="65"/>
      <c r="E2" s="65"/>
      <c r="F2" s="65"/>
    </row>
    <row r="3" spans="1:6" ht="15" x14ac:dyDescent="0.25">
      <c r="A3" s="179"/>
      <c r="B3" s="65"/>
      <c r="C3" s="65"/>
      <c r="D3" s="65"/>
      <c r="E3" s="65"/>
      <c r="F3" s="65"/>
    </row>
    <row r="4" spans="1:6" ht="15.6" thickBot="1" x14ac:dyDescent="0.3">
      <c r="A4" s="66" t="s">
        <v>108</v>
      </c>
      <c r="B4" s="57"/>
      <c r="C4" s="57"/>
      <c r="D4" s="57"/>
      <c r="E4" s="57"/>
      <c r="F4" s="57"/>
    </row>
    <row r="5" spans="1:6" ht="15.6" x14ac:dyDescent="0.3">
      <c r="A5" s="208"/>
      <c r="B5" s="182" t="s">
        <v>4</v>
      </c>
      <c r="C5" s="183" t="s">
        <v>39</v>
      </c>
      <c r="D5" s="88"/>
      <c r="E5" s="183" t="s">
        <v>40</v>
      </c>
      <c r="F5" s="88"/>
    </row>
    <row r="6" spans="1:6" ht="22.2" customHeight="1" x14ac:dyDescent="0.3">
      <c r="A6" s="209"/>
      <c r="B6" s="210" t="s">
        <v>289</v>
      </c>
      <c r="C6" s="186" t="s">
        <v>289</v>
      </c>
      <c r="D6" s="186" t="s">
        <v>73</v>
      </c>
      <c r="E6" s="186" t="s">
        <v>289</v>
      </c>
      <c r="F6" s="186" t="s">
        <v>73</v>
      </c>
    </row>
    <row r="7" spans="1:6" ht="16.2" customHeight="1" x14ac:dyDescent="0.25">
      <c r="A7" s="211" t="s">
        <v>75</v>
      </c>
      <c r="B7" s="195">
        <v>370021.3</v>
      </c>
      <c r="C7" s="212">
        <v>223513.8</v>
      </c>
      <c r="D7" s="213">
        <v>60.4</v>
      </c>
      <c r="E7" s="212">
        <v>146507.5</v>
      </c>
      <c r="F7" s="213">
        <v>39.6</v>
      </c>
    </row>
    <row r="8" spans="1:6" ht="16.2" customHeight="1" x14ac:dyDescent="0.25">
      <c r="A8" s="194" t="s">
        <v>76</v>
      </c>
      <c r="B8" s="195">
        <v>201458</v>
      </c>
      <c r="C8" s="212">
        <v>85536.5</v>
      </c>
      <c r="D8" s="213">
        <v>42.5</v>
      </c>
      <c r="E8" s="212">
        <v>115921.5</v>
      </c>
      <c r="F8" s="213">
        <v>57.5</v>
      </c>
    </row>
    <row r="9" spans="1:6" ht="16.2" customHeight="1" x14ac:dyDescent="0.25">
      <c r="A9" s="198" t="s">
        <v>77</v>
      </c>
      <c r="B9" s="195">
        <v>93191.2</v>
      </c>
      <c r="C9" s="212">
        <v>19677.7</v>
      </c>
      <c r="D9" s="213">
        <v>21.1</v>
      </c>
      <c r="E9" s="212">
        <v>73513.5</v>
      </c>
      <c r="F9" s="213">
        <v>78.900000000000006</v>
      </c>
    </row>
    <row r="10" spans="1:6" ht="16.2" customHeight="1" x14ac:dyDescent="0.25">
      <c r="A10" s="198" t="s">
        <v>78</v>
      </c>
      <c r="B10" s="195" t="s">
        <v>6</v>
      </c>
      <c r="C10" s="212" t="s">
        <v>6</v>
      </c>
      <c r="D10" s="212" t="s">
        <v>6</v>
      </c>
      <c r="E10" s="212" t="s">
        <v>6</v>
      </c>
      <c r="F10" s="212" t="s">
        <v>6</v>
      </c>
    </row>
    <row r="11" spans="1:6" ht="16.2" customHeight="1" x14ac:dyDescent="0.25">
      <c r="A11" s="198" t="s">
        <v>79</v>
      </c>
      <c r="B11" s="195">
        <v>107004.1</v>
      </c>
      <c r="C11" s="212">
        <v>64614.5</v>
      </c>
      <c r="D11" s="213">
        <v>60.4</v>
      </c>
      <c r="E11" s="212">
        <v>42389.599999999999</v>
      </c>
      <c r="F11" s="213">
        <v>39.6</v>
      </c>
    </row>
    <row r="12" spans="1:6" ht="16.2" customHeight="1" x14ac:dyDescent="0.25">
      <c r="A12" s="198" t="s">
        <v>266</v>
      </c>
      <c r="B12" s="195">
        <v>59527.8</v>
      </c>
      <c r="C12" s="196">
        <v>25314.3</v>
      </c>
      <c r="D12" s="197">
        <v>42.5</v>
      </c>
      <c r="E12" s="196">
        <v>34213.5</v>
      </c>
      <c r="F12" s="197">
        <v>57.5</v>
      </c>
    </row>
    <row r="13" spans="1:6" ht="16.2" customHeight="1" x14ac:dyDescent="0.25">
      <c r="A13" s="198" t="s">
        <v>267</v>
      </c>
      <c r="B13" s="195">
        <v>21831.3</v>
      </c>
      <c r="C13" s="196">
        <v>19199.8</v>
      </c>
      <c r="D13" s="197">
        <v>87.9</v>
      </c>
      <c r="E13" s="196">
        <v>2631.5</v>
      </c>
      <c r="F13" s="197">
        <v>12.1</v>
      </c>
    </row>
    <row r="14" spans="1:6" ht="16.2" customHeight="1" x14ac:dyDescent="0.25">
      <c r="A14" s="198" t="s">
        <v>268</v>
      </c>
      <c r="B14" s="195">
        <v>25302.3</v>
      </c>
      <c r="C14" s="196">
        <v>19778.2</v>
      </c>
      <c r="D14" s="197">
        <v>78.2</v>
      </c>
      <c r="E14" s="196">
        <v>5524.1</v>
      </c>
      <c r="F14" s="197">
        <v>21.8</v>
      </c>
    </row>
    <row r="15" spans="1:6" ht="16.2" customHeight="1" x14ac:dyDescent="0.25">
      <c r="A15" s="198" t="s">
        <v>269</v>
      </c>
      <c r="B15" s="195">
        <v>342.7</v>
      </c>
      <c r="C15" s="196">
        <v>322.10000000000002</v>
      </c>
      <c r="D15" s="197">
        <v>94</v>
      </c>
      <c r="E15" s="196">
        <v>20.6</v>
      </c>
      <c r="F15" s="197">
        <v>6</v>
      </c>
    </row>
    <row r="16" spans="1:6" ht="16.2" customHeight="1" x14ac:dyDescent="0.25">
      <c r="A16" s="198" t="s">
        <v>80</v>
      </c>
      <c r="B16" s="195">
        <v>1262.7</v>
      </c>
      <c r="C16" s="212">
        <v>1244.4000000000001</v>
      </c>
      <c r="D16" s="213">
        <v>98.5</v>
      </c>
      <c r="E16" s="212">
        <v>18.3</v>
      </c>
      <c r="F16" s="213">
        <v>1.45</v>
      </c>
    </row>
    <row r="17" spans="1:6" ht="16.2" customHeight="1" x14ac:dyDescent="0.25">
      <c r="A17" s="194" t="s">
        <v>81</v>
      </c>
      <c r="B17" s="195">
        <v>27426.799999999999</v>
      </c>
      <c r="C17" s="212">
        <v>13772.5</v>
      </c>
      <c r="D17" s="213">
        <v>50.2</v>
      </c>
      <c r="E17" s="212">
        <v>13654.3</v>
      </c>
      <c r="F17" s="213">
        <v>49.8</v>
      </c>
    </row>
    <row r="18" spans="1:6" ht="16.2" customHeight="1" x14ac:dyDescent="0.25">
      <c r="A18" s="198" t="s">
        <v>82</v>
      </c>
      <c r="B18" s="195">
        <v>11948.4</v>
      </c>
      <c r="C18" s="212">
        <v>828.6</v>
      </c>
      <c r="D18" s="213">
        <v>6.93</v>
      </c>
      <c r="E18" s="212">
        <v>11119.8</v>
      </c>
      <c r="F18" s="213">
        <v>93.1</v>
      </c>
    </row>
    <row r="19" spans="1:6" ht="16.2" customHeight="1" x14ac:dyDescent="0.25">
      <c r="A19" s="198" t="s">
        <v>83</v>
      </c>
      <c r="B19" s="195" t="s">
        <v>6</v>
      </c>
      <c r="C19" s="212" t="s">
        <v>6</v>
      </c>
      <c r="D19" s="212" t="s">
        <v>6</v>
      </c>
      <c r="E19" s="212" t="s">
        <v>6</v>
      </c>
      <c r="F19" s="212" t="s">
        <v>6</v>
      </c>
    </row>
    <row r="20" spans="1:6" ht="16.2" customHeight="1" x14ac:dyDescent="0.25">
      <c r="A20" s="198" t="s">
        <v>84</v>
      </c>
      <c r="B20" s="195">
        <v>15323.3</v>
      </c>
      <c r="C20" s="212">
        <v>12791.3</v>
      </c>
      <c r="D20" s="213">
        <v>83.5</v>
      </c>
      <c r="E20" s="212">
        <v>2532</v>
      </c>
      <c r="F20" s="213">
        <v>16.5</v>
      </c>
    </row>
    <row r="21" spans="1:6" ht="16.2" customHeight="1" x14ac:dyDescent="0.25">
      <c r="A21" s="198" t="s">
        <v>85</v>
      </c>
      <c r="B21" s="195">
        <v>155.1</v>
      </c>
      <c r="C21" s="212">
        <v>152.6</v>
      </c>
      <c r="D21" s="213">
        <v>98.4</v>
      </c>
      <c r="E21" s="212">
        <v>2.5</v>
      </c>
      <c r="F21" s="213">
        <v>1.63</v>
      </c>
    </row>
    <row r="22" spans="1:6" ht="16.2" customHeight="1" x14ac:dyDescent="0.25">
      <c r="A22" s="198" t="s">
        <v>86</v>
      </c>
      <c r="B22" s="195">
        <v>56450</v>
      </c>
      <c r="C22" s="212">
        <v>53755.1</v>
      </c>
      <c r="D22" s="213">
        <v>95.2</v>
      </c>
      <c r="E22" s="212">
        <v>2694.9</v>
      </c>
      <c r="F22" s="213">
        <v>4.7699999999999996</v>
      </c>
    </row>
    <row r="23" spans="1:6" ht="16.2" customHeight="1" x14ac:dyDescent="0.25">
      <c r="A23" s="198" t="s">
        <v>87</v>
      </c>
      <c r="B23" s="195">
        <v>39967.199999999997</v>
      </c>
      <c r="C23" s="212">
        <v>37368.699999999997</v>
      </c>
      <c r="D23" s="213">
        <v>93.5</v>
      </c>
      <c r="E23" s="212">
        <v>2598.5</v>
      </c>
      <c r="F23" s="213">
        <v>6.5</v>
      </c>
    </row>
    <row r="24" spans="1:6" ht="16.2" customHeight="1" x14ac:dyDescent="0.25">
      <c r="A24" s="198" t="s">
        <v>88</v>
      </c>
      <c r="B24" s="195" t="s">
        <v>6</v>
      </c>
      <c r="C24" s="212" t="s">
        <v>6</v>
      </c>
      <c r="D24" s="212" t="s">
        <v>6</v>
      </c>
      <c r="E24" s="212" t="s">
        <v>6</v>
      </c>
      <c r="F24" s="212" t="s">
        <v>6</v>
      </c>
    </row>
    <row r="25" spans="1:6" ht="16.2" customHeight="1" x14ac:dyDescent="0.25">
      <c r="A25" s="198" t="s">
        <v>89</v>
      </c>
      <c r="B25" s="195">
        <v>751.6</v>
      </c>
      <c r="C25" s="212">
        <v>711.9</v>
      </c>
      <c r="D25" s="213">
        <v>94.7</v>
      </c>
      <c r="E25" s="212">
        <v>39.700000000000003</v>
      </c>
      <c r="F25" s="119">
        <v>5.29</v>
      </c>
    </row>
    <row r="26" spans="1:6" ht="16.2" customHeight="1" x14ac:dyDescent="0.25">
      <c r="A26" s="198" t="s">
        <v>90</v>
      </c>
      <c r="B26" s="195">
        <v>15731.1</v>
      </c>
      <c r="C26" s="212">
        <v>15674.5</v>
      </c>
      <c r="D26" s="213">
        <v>99.6</v>
      </c>
      <c r="E26" s="212">
        <v>56.6</v>
      </c>
      <c r="F26" s="213">
        <v>0.36</v>
      </c>
    </row>
    <row r="27" spans="1:6" ht="16.2" customHeight="1" x14ac:dyDescent="0.25">
      <c r="A27" s="198" t="s">
        <v>91</v>
      </c>
      <c r="B27" s="195">
        <v>15163.6</v>
      </c>
      <c r="C27" s="212">
        <v>12660.7</v>
      </c>
      <c r="D27" s="213">
        <v>83.5</v>
      </c>
      <c r="E27" s="212">
        <v>2502.9</v>
      </c>
      <c r="F27" s="213">
        <v>16.5</v>
      </c>
    </row>
    <row r="28" spans="1:6" ht="16.2" customHeight="1" x14ac:dyDescent="0.25">
      <c r="A28" s="198" t="s">
        <v>92</v>
      </c>
      <c r="B28" s="195">
        <v>13425</v>
      </c>
      <c r="C28" s="212">
        <v>11292.2</v>
      </c>
      <c r="D28" s="213">
        <v>84.1</v>
      </c>
      <c r="E28" s="212">
        <v>2132.8000000000002</v>
      </c>
      <c r="F28" s="213">
        <v>15.9</v>
      </c>
    </row>
    <row r="29" spans="1:6" ht="16.2" customHeight="1" x14ac:dyDescent="0.25">
      <c r="A29" s="198" t="s">
        <v>93</v>
      </c>
      <c r="B29" s="195">
        <v>612</v>
      </c>
      <c r="C29" s="212">
        <v>290.5</v>
      </c>
      <c r="D29" s="213">
        <v>47.5</v>
      </c>
      <c r="E29" s="212">
        <v>321.5</v>
      </c>
      <c r="F29" s="213">
        <v>52.5</v>
      </c>
    </row>
    <row r="30" spans="1:6" ht="16.2" customHeight="1" x14ac:dyDescent="0.25">
      <c r="A30" s="198" t="s">
        <v>94</v>
      </c>
      <c r="B30" s="195">
        <v>1126.5999999999999</v>
      </c>
      <c r="C30" s="212">
        <v>1078</v>
      </c>
      <c r="D30" s="213">
        <v>95.7</v>
      </c>
      <c r="E30" s="212">
        <v>48.6</v>
      </c>
      <c r="F30" s="213">
        <v>4.3099999999999996</v>
      </c>
    </row>
    <row r="31" spans="1:6" ht="16.2" customHeight="1" x14ac:dyDescent="0.25">
      <c r="A31" s="198" t="s">
        <v>95</v>
      </c>
      <c r="B31" s="195">
        <v>41212.6</v>
      </c>
      <c r="C31" s="212">
        <v>29733.5</v>
      </c>
      <c r="D31" s="213">
        <v>72.099999999999994</v>
      </c>
      <c r="E31" s="212">
        <v>11479.1</v>
      </c>
      <c r="F31" s="213">
        <v>27.9</v>
      </c>
    </row>
    <row r="32" spans="1:6" ht="33.6" customHeight="1" x14ac:dyDescent="0.25">
      <c r="A32" s="198" t="s">
        <v>96</v>
      </c>
      <c r="B32" s="195">
        <v>34685.599999999999</v>
      </c>
      <c r="C32" s="212">
        <v>29119.9</v>
      </c>
      <c r="D32" s="213">
        <v>84</v>
      </c>
      <c r="E32" s="212">
        <v>5565.7</v>
      </c>
      <c r="F32" s="213">
        <v>16</v>
      </c>
    </row>
    <row r="33" spans="1:6" ht="33.6" customHeight="1" x14ac:dyDescent="0.25">
      <c r="A33" s="198" t="s">
        <v>97</v>
      </c>
      <c r="B33" s="195">
        <v>6526.9</v>
      </c>
      <c r="C33" s="212">
        <v>613.6</v>
      </c>
      <c r="D33" s="213">
        <v>9.4</v>
      </c>
      <c r="E33" s="212">
        <v>5913.4</v>
      </c>
      <c r="F33" s="213">
        <v>90.6</v>
      </c>
    </row>
    <row r="34" spans="1:6" ht="16.2" customHeight="1" x14ac:dyDescent="0.25">
      <c r="A34" s="198" t="s">
        <v>98</v>
      </c>
      <c r="B34" s="195">
        <v>4300.1000000000004</v>
      </c>
      <c r="C34" s="212">
        <v>4123.8999999999996</v>
      </c>
      <c r="D34" s="213">
        <v>95.9</v>
      </c>
      <c r="E34" s="212">
        <v>176.1</v>
      </c>
      <c r="F34" s="213">
        <v>4.0999999999999996</v>
      </c>
    </row>
    <row r="35" spans="1:6" ht="16.2" customHeight="1" x14ac:dyDescent="0.25">
      <c r="A35" s="198" t="s">
        <v>99</v>
      </c>
      <c r="B35" s="195">
        <v>2515.4</v>
      </c>
      <c r="C35" s="212">
        <v>2461.4</v>
      </c>
      <c r="D35" s="213">
        <v>97.9</v>
      </c>
      <c r="E35" s="212">
        <v>54</v>
      </c>
      <c r="F35" s="213">
        <v>2.15</v>
      </c>
    </row>
    <row r="36" spans="1:6" ht="16.2" customHeight="1" x14ac:dyDescent="0.25">
      <c r="A36" s="198" t="s">
        <v>100</v>
      </c>
      <c r="B36" s="195">
        <v>708.7</v>
      </c>
      <c r="C36" s="212">
        <v>708.7</v>
      </c>
      <c r="D36" s="213">
        <v>100</v>
      </c>
      <c r="E36" s="212">
        <v>0</v>
      </c>
      <c r="F36" s="119">
        <v>0</v>
      </c>
    </row>
    <row r="37" spans="1:6" ht="16.2" customHeight="1" x14ac:dyDescent="0.25">
      <c r="A37" s="198" t="s">
        <v>101</v>
      </c>
      <c r="B37" s="195">
        <v>1.5</v>
      </c>
      <c r="C37" s="212">
        <v>1.4</v>
      </c>
      <c r="D37" s="213">
        <v>93.2</v>
      </c>
      <c r="E37" s="212">
        <v>0.1</v>
      </c>
      <c r="F37" s="213">
        <v>6.77</v>
      </c>
    </row>
    <row r="38" spans="1:6" ht="33.6" customHeight="1" x14ac:dyDescent="0.25">
      <c r="A38" s="198" t="s">
        <v>102</v>
      </c>
      <c r="B38" s="195">
        <v>639.6</v>
      </c>
      <c r="C38" s="212">
        <v>595.70000000000005</v>
      </c>
      <c r="D38" s="213">
        <v>93.1</v>
      </c>
      <c r="E38" s="212">
        <v>44</v>
      </c>
      <c r="F38" s="213">
        <v>6.87</v>
      </c>
    </row>
    <row r="39" spans="1:6" ht="33.6" customHeight="1" x14ac:dyDescent="0.25">
      <c r="A39" s="198" t="s">
        <v>103</v>
      </c>
      <c r="B39" s="195">
        <v>434.9</v>
      </c>
      <c r="C39" s="212">
        <v>356.8</v>
      </c>
      <c r="D39" s="213">
        <v>82.1</v>
      </c>
      <c r="E39" s="212">
        <v>78.099999999999994</v>
      </c>
      <c r="F39" s="213">
        <v>17.899999999999999</v>
      </c>
    </row>
    <row r="40" spans="1:6" ht="16.2" customHeight="1" x14ac:dyDescent="0.25">
      <c r="A40" s="198" t="s">
        <v>104</v>
      </c>
      <c r="B40" s="195" t="s">
        <v>45</v>
      </c>
      <c r="C40" s="212" t="s">
        <v>45</v>
      </c>
      <c r="D40" s="213" t="s">
        <v>45</v>
      </c>
      <c r="E40" s="212" t="s">
        <v>45</v>
      </c>
      <c r="F40" s="212" t="s">
        <v>45</v>
      </c>
    </row>
    <row r="41" spans="1:6" ht="33.6" customHeight="1" x14ac:dyDescent="0.25">
      <c r="A41" s="198" t="s">
        <v>105</v>
      </c>
      <c r="B41" s="195">
        <v>24010.400000000001</v>
      </c>
      <c r="C41" s="212">
        <v>23931.599999999999</v>
      </c>
      <c r="D41" s="213">
        <v>99.7</v>
      </c>
      <c r="E41" s="212">
        <v>78.8</v>
      </c>
      <c r="F41" s="213">
        <v>0.33</v>
      </c>
    </row>
    <row r="42" spans="1:6" ht="16.2" customHeight="1" x14ac:dyDescent="0.25">
      <c r="A42" s="198" t="s">
        <v>106</v>
      </c>
      <c r="B42" s="195">
        <v>2400</v>
      </c>
      <c r="C42" s="212">
        <v>2364.3000000000002</v>
      </c>
      <c r="D42" s="213">
        <v>98.5</v>
      </c>
      <c r="E42" s="212">
        <v>35.700000000000003</v>
      </c>
      <c r="F42" s="213">
        <v>1.49</v>
      </c>
    </row>
    <row r="43" spans="1:6" ht="16.2" customHeight="1" thickBot="1" x14ac:dyDescent="0.3">
      <c r="A43" s="201" t="s">
        <v>107</v>
      </c>
      <c r="B43" s="202">
        <v>21610.400000000001</v>
      </c>
      <c r="C43" s="214">
        <v>21567.3</v>
      </c>
      <c r="D43" s="215">
        <v>99.8</v>
      </c>
      <c r="E43" s="214">
        <v>43.1</v>
      </c>
      <c r="F43" s="215">
        <v>0.2</v>
      </c>
    </row>
    <row r="44" spans="1:6" ht="14.4" x14ac:dyDescent="0.3">
      <c r="A44" s="55" t="s">
        <v>427</v>
      </c>
      <c r="B44" s="56"/>
      <c r="C44" s="56"/>
      <c r="D44" s="56"/>
      <c r="E44" s="56"/>
      <c r="F44" s="56"/>
    </row>
  </sheetData>
  <mergeCells count="5">
    <mergeCell ref="C5:D5"/>
    <mergeCell ref="E5:F5"/>
    <mergeCell ref="A1:F1"/>
    <mergeCell ref="A4:F4"/>
    <mergeCell ref="A44:F44"/>
  </mergeCells>
  <pageMargins left="0.7" right="0.7" top="0.78740157499999996" bottom="0.78740157499999996" header="0.3" footer="0.3"/>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9" tint="0.39997558519241921"/>
    <pageSetUpPr fitToPage="1"/>
  </sheetPr>
  <dimension ref="A1:F18"/>
  <sheetViews>
    <sheetView zoomScale="85" zoomScaleNormal="85" workbookViewId="0">
      <selection sqref="A1:F1"/>
    </sheetView>
  </sheetViews>
  <sheetFormatPr baseColWidth="10" defaultRowHeight="13.8" x14ac:dyDescent="0.25"/>
  <cols>
    <col min="1" max="1" width="57.6640625" style="206" customWidth="1"/>
    <col min="2" max="2" width="9.88671875" style="34" customWidth="1"/>
    <col min="3" max="3" width="11.5546875" style="34"/>
    <col min="4" max="4" width="8.6640625" style="34" customWidth="1"/>
    <col min="5" max="5" width="12.5546875" style="34" customWidth="1"/>
    <col min="6" max="6" width="7.109375" style="34" customWidth="1"/>
    <col min="7" max="16384" width="11.5546875" style="34"/>
  </cols>
  <sheetData>
    <row r="1" spans="1:6" ht="17.399999999999999" x14ac:dyDescent="0.3">
      <c r="A1" s="32" t="s">
        <v>287</v>
      </c>
      <c r="B1" s="32"/>
      <c r="C1" s="32"/>
      <c r="D1" s="32"/>
      <c r="E1" s="32"/>
      <c r="F1" s="32"/>
    </row>
    <row r="2" spans="1:6" ht="15.6" x14ac:dyDescent="0.3">
      <c r="A2" s="179" t="s">
        <v>390</v>
      </c>
      <c r="B2" s="216"/>
      <c r="C2" s="216"/>
      <c r="D2" s="216"/>
      <c r="E2" s="216"/>
      <c r="F2" s="65"/>
    </row>
    <row r="3" spans="1:6" ht="15.6" x14ac:dyDescent="0.3">
      <c r="A3" s="179"/>
      <c r="B3" s="216"/>
      <c r="C3" s="216"/>
      <c r="D3" s="216"/>
      <c r="E3" s="216"/>
      <c r="F3" s="65"/>
    </row>
    <row r="4" spans="1:6" ht="15.6" thickBot="1" x14ac:dyDescent="0.3">
      <c r="A4" s="217" t="s">
        <v>119</v>
      </c>
      <c r="B4" s="217"/>
      <c r="C4" s="217"/>
      <c r="D4" s="217"/>
      <c r="E4" s="217"/>
      <c r="F4" s="217"/>
    </row>
    <row r="5" spans="1:6" ht="15.6" x14ac:dyDescent="0.3">
      <c r="A5" s="208"/>
      <c r="B5" s="182" t="s">
        <v>4</v>
      </c>
      <c r="C5" s="183" t="s">
        <v>39</v>
      </c>
      <c r="D5" s="183"/>
      <c r="E5" s="183" t="s">
        <v>40</v>
      </c>
      <c r="F5" s="183"/>
    </row>
    <row r="6" spans="1:6" ht="28.95" customHeight="1" x14ac:dyDescent="0.3">
      <c r="A6" s="209"/>
      <c r="B6" s="210" t="s">
        <v>289</v>
      </c>
      <c r="C6" s="186" t="s">
        <v>289</v>
      </c>
      <c r="D6" s="186" t="s">
        <v>73</v>
      </c>
      <c r="E6" s="186" t="s">
        <v>289</v>
      </c>
      <c r="F6" s="186" t="s">
        <v>73</v>
      </c>
    </row>
    <row r="7" spans="1:6" ht="19.2" customHeight="1" x14ac:dyDescent="0.25">
      <c r="A7" s="211" t="s">
        <v>109</v>
      </c>
      <c r="B7" s="218">
        <v>370021.3</v>
      </c>
      <c r="C7" s="219">
        <v>223513.8</v>
      </c>
      <c r="D7" s="220">
        <v>60.4</v>
      </c>
      <c r="E7" s="219">
        <v>146507.5</v>
      </c>
      <c r="F7" s="220">
        <v>39.6</v>
      </c>
    </row>
    <row r="8" spans="1:6" ht="32.4" customHeight="1" x14ac:dyDescent="0.25">
      <c r="A8" s="194" t="s">
        <v>110</v>
      </c>
      <c r="B8" s="218">
        <v>240505.7</v>
      </c>
      <c r="C8" s="219">
        <v>144861.20000000001</v>
      </c>
      <c r="D8" s="220">
        <v>60.2</v>
      </c>
      <c r="E8" s="219">
        <v>95644.5</v>
      </c>
      <c r="F8" s="220">
        <v>39.799999999999997</v>
      </c>
    </row>
    <row r="9" spans="1:6" ht="19.2" customHeight="1" x14ac:dyDescent="0.25">
      <c r="A9" s="198" t="s">
        <v>111</v>
      </c>
      <c r="B9" s="218">
        <v>63486.400000000001</v>
      </c>
      <c r="C9" s="219">
        <v>38912</v>
      </c>
      <c r="D9" s="220">
        <v>61.3</v>
      </c>
      <c r="E9" s="219">
        <v>24574.400000000001</v>
      </c>
      <c r="F9" s="220">
        <v>38.700000000000003</v>
      </c>
    </row>
    <row r="10" spans="1:6" ht="19.2" customHeight="1" x14ac:dyDescent="0.25">
      <c r="A10" s="198" t="s">
        <v>112</v>
      </c>
      <c r="B10" s="218">
        <v>177019.4</v>
      </c>
      <c r="C10" s="219">
        <v>105949.2</v>
      </c>
      <c r="D10" s="220">
        <v>59.9</v>
      </c>
      <c r="E10" s="219">
        <v>71070.100000000006</v>
      </c>
      <c r="F10" s="220">
        <v>40.1</v>
      </c>
    </row>
    <row r="11" spans="1:6" ht="19.2" customHeight="1" x14ac:dyDescent="0.25">
      <c r="A11" s="198" t="s">
        <v>113</v>
      </c>
      <c r="B11" s="218">
        <v>49608.1</v>
      </c>
      <c r="C11" s="219">
        <v>21933.200000000001</v>
      </c>
      <c r="D11" s="220">
        <v>44.2</v>
      </c>
      <c r="E11" s="219">
        <v>27674.799999999999</v>
      </c>
      <c r="F11" s="220">
        <v>55.8</v>
      </c>
    </row>
    <row r="12" spans="1:6" ht="19.2" customHeight="1" x14ac:dyDescent="0.25">
      <c r="A12" s="198" t="s">
        <v>114</v>
      </c>
      <c r="B12" s="218">
        <v>46548.7</v>
      </c>
      <c r="C12" s="219">
        <v>18873.900000000001</v>
      </c>
      <c r="D12" s="220">
        <v>40.5</v>
      </c>
      <c r="E12" s="219">
        <v>27674.799999999999</v>
      </c>
      <c r="F12" s="220">
        <v>59.5</v>
      </c>
    </row>
    <row r="13" spans="1:6" ht="31.2" customHeight="1" x14ac:dyDescent="0.25">
      <c r="A13" s="198" t="s">
        <v>115</v>
      </c>
      <c r="B13" s="218">
        <v>1026.8</v>
      </c>
      <c r="C13" s="219">
        <v>1026.8</v>
      </c>
      <c r="D13" s="220">
        <v>100</v>
      </c>
      <c r="E13" s="219">
        <v>0</v>
      </c>
      <c r="F13" s="199">
        <v>0</v>
      </c>
    </row>
    <row r="14" spans="1:6" ht="19.2" customHeight="1" x14ac:dyDescent="0.25">
      <c r="A14" s="198" t="s">
        <v>116</v>
      </c>
      <c r="B14" s="218">
        <v>2032.5</v>
      </c>
      <c r="C14" s="219">
        <v>2032.5</v>
      </c>
      <c r="D14" s="220">
        <v>100</v>
      </c>
      <c r="E14" s="219">
        <v>0</v>
      </c>
      <c r="F14" s="199">
        <v>0</v>
      </c>
    </row>
    <row r="15" spans="1:6" ht="19.2" customHeight="1" x14ac:dyDescent="0.25">
      <c r="A15" s="198" t="s">
        <v>349</v>
      </c>
      <c r="B15" s="218">
        <v>79907.600000000006</v>
      </c>
      <c r="C15" s="219">
        <v>56719.4</v>
      </c>
      <c r="D15" s="220">
        <v>71</v>
      </c>
      <c r="E15" s="219">
        <v>23188.2</v>
      </c>
      <c r="F15" s="220">
        <v>29</v>
      </c>
    </row>
    <row r="16" spans="1:6" ht="19.2" customHeight="1" x14ac:dyDescent="0.25">
      <c r="A16" s="198" t="s">
        <v>117</v>
      </c>
      <c r="B16" s="218">
        <v>58877.9</v>
      </c>
      <c r="C16" s="219">
        <v>42385.4</v>
      </c>
      <c r="D16" s="220">
        <v>72</v>
      </c>
      <c r="E16" s="219">
        <v>16492.5</v>
      </c>
      <c r="F16" s="220">
        <v>28</v>
      </c>
    </row>
    <row r="17" spans="1:6" ht="19.2" customHeight="1" thickBot="1" x14ac:dyDescent="0.3">
      <c r="A17" s="201" t="s">
        <v>118</v>
      </c>
      <c r="B17" s="221">
        <v>21029.7</v>
      </c>
      <c r="C17" s="222">
        <v>14334</v>
      </c>
      <c r="D17" s="223">
        <v>68.2</v>
      </c>
      <c r="E17" s="222">
        <v>6695.7</v>
      </c>
      <c r="F17" s="223">
        <v>31.8</v>
      </c>
    </row>
    <row r="18" spans="1:6" x14ac:dyDescent="0.25">
      <c r="A18" s="55" t="s">
        <v>427</v>
      </c>
      <c r="B18" s="55"/>
      <c r="C18" s="55"/>
      <c r="D18" s="55"/>
      <c r="E18" s="55"/>
      <c r="F18" s="55"/>
    </row>
  </sheetData>
  <mergeCells count="5">
    <mergeCell ref="A4:F4"/>
    <mergeCell ref="C5:D5"/>
    <mergeCell ref="E5:F5"/>
    <mergeCell ref="A1:F1"/>
    <mergeCell ref="A18:F18"/>
  </mergeCells>
  <pageMargins left="0.7" right="0.7" top="0.78740157499999996" bottom="0.78740157499999996" header="0.3" footer="0.3"/>
  <pageSetup paperSize="9" scale="8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9" tint="0.39997558519241921"/>
    <pageSetUpPr fitToPage="1"/>
  </sheetPr>
  <dimension ref="A1:J34"/>
  <sheetViews>
    <sheetView zoomScale="70" zoomScaleNormal="70" workbookViewId="0">
      <selection sqref="A1:J1"/>
    </sheetView>
  </sheetViews>
  <sheetFormatPr baseColWidth="10" defaultRowHeight="13.8" x14ac:dyDescent="0.25"/>
  <cols>
    <col min="1" max="1" width="10.21875" style="34" customWidth="1"/>
    <col min="2" max="2" width="31.6640625" style="34" customWidth="1"/>
    <col min="3" max="3" width="21.109375" style="206" customWidth="1"/>
    <col min="4" max="4" width="21.109375" style="34" customWidth="1"/>
    <col min="5" max="5" width="20.5546875" style="34" customWidth="1"/>
    <col min="6" max="6" width="13" style="34" customWidth="1"/>
    <col min="7" max="7" width="13.5546875" style="34" customWidth="1"/>
    <col min="8" max="8" width="12.109375" style="34" customWidth="1"/>
    <col min="9" max="9" width="10.33203125" style="34" customWidth="1"/>
    <col min="10" max="10" width="17.88671875" style="34" customWidth="1"/>
    <col min="11" max="16384" width="11.5546875" style="34"/>
  </cols>
  <sheetData>
    <row r="1" spans="1:10" ht="17.399999999999999" x14ac:dyDescent="0.3">
      <c r="A1" s="32" t="s">
        <v>288</v>
      </c>
      <c r="B1" s="33"/>
      <c r="C1" s="33"/>
      <c r="D1" s="33"/>
      <c r="E1" s="33"/>
      <c r="F1" s="33"/>
      <c r="G1" s="33"/>
      <c r="H1" s="33"/>
      <c r="I1" s="33"/>
      <c r="J1" s="33"/>
    </row>
    <row r="2" spans="1:10" ht="15" x14ac:dyDescent="0.25">
      <c r="A2" s="57" t="s">
        <v>390</v>
      </c>
      <c r="B2" s="57"/>
      <c r="C2" s="57"/>
      <c r="D2" s="57"/>
      <c r="E2" s="57"/>
      <c r="F2" s="57"/>
      <c r="G2" s="57"/>
      <c r="H2" s="57"/>
      <c r="I2" s="57"/>
      <c r="J2" s="57"/>
    </row>
    <row r="3" spans="1:10" ht="9.6" customHeight="1" x14ac:dyDescent="0.25">
      <c r="A3" s="65"/>
      <c r="B3" s="65"/>
      <c r="C3" s="179"/>
      <c r="D3" s="65"/>
      <c r="E3" s="65"/>
      <c r="F3" s="65"/>
      <c r="G3" s="65"/>
      <c r="H3" s="65"/>
      <c r="I3" s="65"/>
      <c r="J3" s="65"/>
    </row>
    <row r="4" spans="1:10" ht="15.6" thickBot="1" x14ac:dyDescent="0.3">
      <c r="A4" s="65"/>
      <c r="B4" s="66" t="s">
        <v>137</v>
      </c>
      <c r="C4" s="57"/>
      <c r="D4" s="57"/>
      <c r="E4" s="57"/>
      <c r="F4" s="57"/>
      <c r="G4" s="57"/>
      <c r="H4" s="57"/>
      <c r="I4" s="57"/>
      <c r="J4" s="57"/>
    </row>
    <row r="5" spans="1:10" ht="96" customHeight="1" x14ac:dyDescent="0.3">
      <c r="A5" s="132"/>
      <c r="B5" s="208"/>
      <c r="C5" s="224" t="s">
        <v>122</v>
      </c>
      <c r="D5" s="225" t="s">
        <v>130</v>
      </c>
      <c r="E5" s="225" t="s">
        <v>131</v>
      </c>
      <c r="F5" s="225" t="s">
        <v>132</v>
      </c>
      <c r="G5" s="225" t="s">
        <v>133</v>
      </c>
      <c r="H5" s="225" t="s">
        <v>134</v>
      </c>
      <c r="I5" s="225" t="s">
        <v>135</v>
      </c>
      <c r="J5" s="225" t="s">
        <v>136</v>
      </c>
    </row>
    <row r="6" spans="1:10" ht="23.4" customHeight="1" x14ac:dyDescent="0.3">
      <c r="A6" s="69"/>
      <c r="B6" s="209"/>
      <c r="C6" s="226" t="s">
        <v>289</v>
      </c>
      <c r="D6" s="227"/>
      <c r="E6" s="227"/>
      <c r="F6" s="227"/>
      <c r="G6" s="227"/>
      <c r="H6" s="227"/>
      <c r="I6" s="227"/>
      <c r="J6" s="227"/>
    </row>
    <row r="7" spans="1:10" ht="34.799999999999997" customHeight="1" x14ac:dyDescent="0.25">
      <c r="A7" s="228" t="s">
        <v>120</v>
      </c>
      <c r="B7" s="172" t="s">
        <v>121</v>
      </c>
      <c r="C7" s="229">
        <v>370021.3</v>
      </c>
      <c r="D7" s="120">
        <v>201458</v>
      </c>
      <c r="E7" s="120">
        <v>27426.799999999999</v>
      </c>
      <c r="F7" s="120">
        <v>56450</v>
      </c>
      <c r="G7" s="120">
        <v>15163.6</v>
      </c>
      <c r="H7" s="120">
        <v>41212.6</v>
      </c>
      <c r="I7" s="120">
        <v>4300.1000000000004</v>
      </c>
      <c r="J7" s="120">
        <v>24010.400000000001</v>
      </c>
    </row>
    <row r="8" spans="1:10" ht="16.2" customHeight="1" x14ac:dyDescent="0.25">
      <c r="A8" s="228"/>
      <c r="B8" s="172" t="s">
        <v>123</v>
      </c>
      <c r="C8" s="229">
        <v>136664.70000000001</v>
      </c>
      <c r="D8" s="120">
        <v>122759.1</v>
      </c>
      <c r="E8" s="120">
        <v>13510.5</v>
      </c>
      <c r="F8" s="120">
        <v>300.8</v>
      </c>
      <c r="G8" s="120">
        <v>13.8</v>
      </c>
      <c r="H8" s="120">
        <v>31.5</v>
      </c>
      <c r="I8" s="120">
        <v>49</v>
      </c>
      <c r="J8" s="120">
        <v>0</v>
      </c>
    </row>
    <row r="9" spans="1:10" ht="16.2" customHeight="1" x14ac:dyDescent="0.25">
      <c r="A9" s="228"/>
      <c r="B9" s="172" t="s">
        <v>124</v>
      </c>
      <c r="C9" s="229">
        <v>39666.400000000001</v>
      </c>
      <c r="D9" s="120">
        <v>0</v>
      </c>
      <c r="E9" s="120">
        <v>0</v>
      </c>
      <c r="F9" s="120">
        <v>39666.400000000001</v>
      </c>
      <c r="G9" s="120">
        <v>0</v>
      </c>
      <c r="H9" s="120">
        <v>0</v>
      </c>
      <c r="I9" s="120">
        <v>0</v>
      </c>
      <c r="J9" s="120">
        <v>0</v>
      </c>
    </row>
    <row r="10" spans="1:10" ht="30" customHeight="1" x14ac:dyDescent="0.25">
      <c r="A10" s="228"/>
      <c r="B10" s="172" t="s">
        <v>125</v>
      </c>
      <c r="C10" s="229">
        <v>121253.8</v>
      </c>
      <c r="D10" s="120">
        <v>78698.899999999994</v>
      </c>
      <c r="E10" s="120">
        <v>13916.2</v>
      </c>
      <c r="F10" s="120">
        <v>4324.8999999999996</v>
      </c>
      <c r="G10" s="120">
        <v>4561.3999999999996</v>
      </c>
      <c r="H10" s="120">
        <v>18357</v>
      </c>
      <c r="I10" s="120">
        <v>1395.3</v>
      </c>
      <c r="J10" s="120">
        <v>0</v>
      </c>
    </row>
    <row r="11" spans="1:10" ht="29.4" customHeight="1" x14ac:dyDescent="0.25">
      <c r="A11" s="228"/>
      <c r="B11" s="172" t="s">
        <v>126</v>
      </c>
      <c r="C11" s="229">
        <v>10588.3</v>
      </c>
      <c r="D11" s="120">
        <v>0</v>
      </c>
      <c r="E11" s="120">
        <v>0</v>
      </c>
      <c r="F11" s="120">
        <v>0</v>
      </c>
      <c r="G11" s="120">
        <v>10588.3</v>
      </c>
      <c r="H11" s="120">
        <v>0</v>
      </c>
      <c r="I11" s="120">
        <v>0</v>
      </c>
      <c r="J11" s="120">
        <v>0</v>
      </c>
    </row>
    <row r="12" spans="1:10" ht="46.95" customHeight="1" x14ac:dyDescent="0.25">
      <c r="A12" s="228"/>
      <c r="B12" s="172" t="s">
        <v>127</v>
      </c>
      <c r="C12" s="229">
        <v>22828.9</v>
      </c>
      <c r="D12" s="120">
        <v>0</v>
      </c>
      <c r="E12" s="120">
        <v>0</v>
      </c>
      <c r="F12" s="120">
        <v>0</v>
      </c>
      <c r="G12" s="120">
        <v>0</v>
      </c>
      <c r="H12" s="120">
        <v>22824</v>
      </c>
      <c r="I12" s="120">
        <v>4.9000000000000004</v>
      </c>
      <c r="J12" s="120">
        <v>0</v>
      </c>
    </row>
    <row r="13" spans="1:10" ht="30" customHeight="1" x14ac:dyDescent="0.25">
      <c r="A13" s="228"/>
      <c r="B13" s="172" t="s">
        <v>65</v>
      </c>
      <c r="C13" s="229">
        <v>2850.8</v>
      </c>
      <c r="D13" s="120">
        <v>0</v>
      </c>
      <c r="E13" s="120">
        <v>0</v>
      </c>
      <c r="F13" s="120">
        <v>0</v>
      </c>
      <c r="G13" s="120">
        <v>0</v>
      </c>
      <c r="H13" s="120">
        <v>0</v>
      </c>
      <c r="I13" s="120">
        <v>2850.8</v>
      </c>
      <c r="J13" s="120">
        <v>0</v>
      </c>
    </row>
    <row r="14" spans="1:10" ht="46.2" customHeight="1" x14ac:dyDescent="0.25">
      <c r="A14" s="228"/>
      <c r="B14" s="172" t="s">
        <v>128</v>
      </c>
      <c r="C14" s="229">
        <v>24010.400000000001</v>
      </c>
      <c r="D14" s="120">
        <v>0</v>
      </c>
      <c r="E14" s="120">
        <v>0</v>
      </c>
      <c r="F14" s="120">
        <v>0</v>
      </c>
      <c r="G14" s="120">
        <v>0</v>
      </c>
      <c r="H14" s="120">
        <v>0</v>
      </c>
      <c r="I14" s="120">
        <v>0</v>
      </c>
      <c r="J14" s="120">
        <v>24010.400000000001</v>
      </c>
    </row>
    <row r="15" spans="1:10" ht="30" customHeight="1" x14ac:dyDescent="0.25">
      <c r="A15" s="230"/>
      <c r="B15" s="231" t="s">
        <v>129</v>
      </c>
      <c r="C15" s="232">
        <v>12157.9</v>
      </c>
      <c r="D15" s="233">
        <v>0</v>
      </c>
      <c r="E15" s="233">
        <v>0</v>
      </c>
      <c r="F15" s="233">
        <v>12157.9</v>
      </c>
      <c r="G15" s="233">
        <v>0</v>
      </c>
      <c r="H15" s="233">
        <v>0</v>
      </c>
      <c r="I15" s="233">
        <v>0</v>
      </c>
      <c r="J15" s="233">
        <v>0</v>
      </c>
    </row>
    <row r="16" spans="1:10" s="238" customFormat="1" ht="25.8" customHeight="1" x14ac:dyDescent="0.25">
      <c r="A16" s="234" t="s">
        <v>39</v>
      </c>
      <c r="B16" s="235" t="s">
        <v>121</v>
      </c>
      <c r="C16" s="236">
        <v>223513.83</v>
      </c>
      <c r="D16" s="237">
        <v>85536.55</v>
      </c>
      <c r="E16" s="237">
        <v>13772.48</v>
      </c>
      <c r="F16" s="237">
        <v>53755.06</v>
      </c>
      <c r="G16" s="237">
        <v>12660.7</v>
      </c>
      <c r="H16" s="237">
        <v>29733.48</v>
      </c>
      <c r="I16" s="237">
        <v>4123.9399999999996</v>
      </c>
      <c r="J16" s="237">
        <v>23931.62</v>
      </c>
    </row>
    <row r="17" spans="1:10" s="238" customFormat="1" ht="16.2" customHeight="1" x14ac:dyDescent="0.25">
      <c r="A17" s="228"/>
      <c r="B17" s="239" t="s">
        <v>123</v>
      </c>
      <c r="C17" s="229">
        <v>25784.799999999999</v>
      </c>
      <c r="D17" s="120">
        <v>24887.3</v>
      </c>
      <c r="E17" s="120">
        <v>840.5</v>
      </c>
      <c r="F17" s="120">
        <v>45.6</v>
      </c>
      <c r="G17" s="120">
        <v>2.4</v>
      </c>
      <c r="H17" s="120">
        <v>3.9</v>
      </c>
      <c r="I17" s="120">
        <v>5</v>
      </c>
      <c r="J17" s="120">
        <v>0</v>
      </c>
    </row>
    <row r="18" spans="1:10" s="238" customFormat="1" ht="16.2" customHeight="1" x14ac:dyDescent="0.25">
      <c r="A18" s="228"/>
      <c r="B18" s="239" t="s">
        <v>124</v>
      </c>
      <c r="C18" s="229">
        <v>37323.1</v>
      </c>
      <c r="D18" s="120">
        <v>0</v>
      </c>
      <c r="E18" s="120">
        <v>0</v>
      </c>
      <c r="F18" s="120">
        <v>37323.1</v>
      </c>
      <c r="G18" s="120">
        <v>0</v>
      </c>
      <c r="H18" s="120">
        <v>0</v>
      </c>
      <c r="I18" s="120">
        <v>0</v>
      </c>
      <c r="J18" s="120">
        <v>0</v>
      </c>
    </row>
    <row r="19" spans="1:10" s="238" customFormat="1" ht="30" customHeight="1" x14ac:dyDescent="0.25">
      <c r="A19" s="228"/>
      <c r="B19" s="239" t="s">
        <v>125</v>
      </c>
      <c r="C19" s="229">
        <v>99887</v>
      </c>
      <c r="D19" s="120">
        <v>60649.2</v>
      </c>
      <c r="E19" s="120">
        <v>12932</v>
      </c>
      <c r="F19" s="120">
        <v>4228.5</v>
      </c>
      <c r="G19" s="120">
        <v>3927.6</v>
      </c>
      <c r="H19" s="120">
        <v>16760.400000000001</v>
      </c>
      <c r="I19" s="120">
        <v>1389.3</v>
      </c>
      <c r="J19" s="120">
        <v>0</v>
      </c>
    </row>
    <row r="20" spans="1:10" s="238" customFormat="1" ht="27.6" customHeight="1" x14ac:dyDescent="0.25">
      <c r="A20" s="228"/>
      <c r="B20" s="239" t="s">
        <v>126</v>
      </c>
      <c r="C20" s="229">
        <v>8730.7000000000007</v>
      </c>
      <c r="D20" s="120">
        <v>0</v>
      </c>
      <c r="E20" s="120">
        <v>0</v>
      </c>
      <c r="F20" s="120">
        <v>0</v>
      </c>
      <c r="G20" s="120">
        <v>8730.7000000000007</v>
      </c>
      <c r="H20" s="120">
        <v>0</v>
      </c>
      <c r="I20" s="120">
        <v>0</v>
      </c>
      <c r="J20" s="120">
        <v>0</v>
      </c>
    </row>
    <row r="21" spans="1:10" s="238" customFormat="1" ht="46.2" customHeight="1" x14ac:dyDescent="0.25">
      <c r="A21" s="228"/>
      <c r="B21" s="172" t="s">
        <v>127</v>
      </c>
      <c r="C21" s="229">
        <v>12974.1</v>
      </c>
      <c r="D21" s="120">
        <v>0</v>
      </c>
      <c r="E21" s="120">
        <v>0</v>
      </c>
      <c r="F21" s="120">
        <v>0</v>
      </c>
      <c r="G21" s="120">
        <v>0</v>
      </c>
      <c r="H21" s="120">
        <v>12969.1</v>
      </c>
      <c r="I21" s="120">
        <v>4.9000000000000004</v>
      </c>
      <c r="J21" s="120">
        <v>0</v>
      </c>
    </row>
    <row r="22" spans="1:10" s="238" customFormat="1" ht="31.95" customHeight="1" x14ac:dyDescent="0.25">
      <c r="A22" s="228"/>
      <c r="B22" s="239" t="s">
        <v>65</v>
      </c>
      <c r="C22" s="229">
        <v>2724.7</v>
      </c>
      <c r="D22" s="120">
        <v>0</v>
      </c>
      <c r="E22" s="120">
        <v>0</v>
      </c>
      <c r="F22" s="120">
        <v>0</v>
      </c>
      <c r="G22" s="120">
        <v>0</v>
      </c>
      <c r="H22" s="120">
        <v>0</v>
      </c>
      <c r="I22" s="120">
        <v>2724.7</v>
      </c>
      <c r="J22" s="120">
        <v>0</v>
      </c>
    </row>
    <row r="23" spans="1:10" s="238" customFormat="1" ht="46.2" customHeight="1" x14ac:dyDescent="0.25">
      <c r="A23" s="228"/>
      <c r="B23" s="239" t="s">
        <v>128</v>
      </c>
      <c r="C23" s="229">
        <v>23931.599999999999</v>
      </c>
      <c r="D23" s="120">
        <v>0</v>
      </c>
      <c r="E23" s="120">
        <v>0</v>
      </c>
      <c r="F23" s="120">
        <v>0</v>
      </c>
      <c r="G23" s="120">
        <v>0</v>
      </c>
      <c r="H23" s="120">
        <v>0</v>
      </c>
      <c r="I23" s="120">
        <v>0</v>
      </c>
      <c r="J23" s="120">
        <v>23931.599999999999</v>
      </c>
    </row>
    <row r="24" spans="1:10" s="238" customFormat="1" ht="30" customHeight="1" x14ac:dyDescent="0.25">
      <c r="A24" s="230"/>
      <c r="B24" s="240" t="s">
        <v>129</v>
      </c>
      <c r="C24" s="232">
        <v>12157.9</v>
      </c>
      <c r="D24" s="233">
        <v>0</v>
      </c>
      <c r="E24" s="233">
        <v>0</v>
      </c>
      <c r="F24" s="233">
        <v>12157.9</v>
      </c>
      <c r="G24" s="233">
        <v>0</v>
      </c>
      <c r="H24" s="233">
        <v>0</v>
      </c>
      <c r="I24" s="233">
        <v>0</v>
      </c>
      <c r="J24" s="233">
        <v>0</v>
      </c>
    </row>
    <row r="25" spans="1:10" s="238" customFormat="1" ht="16.2" customHeight="1" x14ac:dyDescent="0.25">
      <c r="A25" s="234" t="s">
        <v>40</v>
      </c>
      <c r="B25" s="235" t="s">
        <v>121</v>
      </c>
      <c r="C25" s="236">
        <v>146507.51999999999</v>
      </c>
      <c r="D25" s="237">
        <v>115921.45</v>
      </c>
      <c r="E25" s="237">
        <v>13654.28</v>
      </c>
      <c r="F25" s="237">
        <v>2694.93</v>
      </c>
      <c r="G25" s="237">
        <v>2502.86</v>
      </c>
      <c r="H25" s="237">
        <v>11479.07</v>
      </c>
      <c r="I25" s="237">
        <v>176.12</v>
      </c>
      <c r="J25" s="237">
        <v>78.8</v>
      </c>
    </row>
    <row r="26" spans="1:10" s="238" customFormat="1" ht="16.2" customHeight="1" x14ac:dyDescent="0.25">
      <c r="A26" s="228"/>
      <c r="B26" s="239" t="s">
        <v>123</v>
      </c>
      <c r="C26" s="229">
        <v>110879.9</v>
      </c>
      <c r="D26" s="120">
        <v>97871.7</v>
      </c>
      <c r="E26" s="120">
        <v>12670.1</v>
      </c>
      <c r="F26" s="120">
        <v>255.2</v>
      </c>
      <c r="G26" s="120">
        <v>11.4</v>
      </c>
      <c r="H26" s="120">
        <v>27.6</v>
      </c>
      <c r="I26" s="120">
        <v>44</v>
      </c>
      <c r="J26" s="120">
        <v>0</v>
      </c>
    </row>
    <row r="27" spans="1:10" s="238" customFormat="1" ht="16.2" customHeight="1" x14ac:dyDescent="0.25">
      <c r="A27" s="228"/>
      <c r="B27" s="239" t="s">
        <v>124</v>
      </c>
      <c r="C27" s="229">
        <v>2343.3000000000002</v>
      </c>
      <c r="D27" s="120">
        <v>0</v>
      </c>
      <c r="E27" s="120">
        <v>0</v>
      </c>
      <c r="F27" s="120">
        <v>2343.3000000000002</v>
      </c>
      <c r="G27" s="120">
        <v>0</v>
      </c>
      <c r="H27" s="120">
        <v>0</v>
      </c>
      <c r="I27" s="120">
        <v>0</v>
      </c>
      <c r="J27" s="120">
        <v>0</v>
      </c>
    </row>
    <row r="28" spans="1:10" s="238" customFormat="1" ht="30" customHeight="1" x14ac:dyDescent="0.25">
      <c r="A28" s="228"/>
      <c r="B28" s="239" t="s">
        <v>125</v>
      </c>
      <c r="C28" s="229">
        <v>21366.9</v>
      </c>
      <c r="D28" s="120">
        <v>18049.7</v>
      </c>
      <c r="E28" s="120">
        <v>984.2</v>
      </c>
      <c r="F28" s="120">
        <v>96.4</v>
      </c>
      <c r="G28" s="120">
        <v>633.9</v>
      </c>
      <c r="H28" s="120">
        <v>1596.6</v>
      </c>
      <c r="I28" s="120">
        <v>6.1</v>
      </c>
      <c r="J28" s="120">
        <v>0</v>
      </c>
    </row>
    <row r="29" spans="1:10" s="238" customFormat="1" ht="34.200000000000003" customHeight="1" x14ac:dyDescent="0.25">
      <c r="A29" s="228"/>
      <c r="B29" s="239" t="s">
        <v>126</v>
      </c>
      <c r="C29" s="229">
        <v>1857.6</v>
      </c>
      <c r="D29" s="120">
        <v>0</v>
      </c>
      <c r="E29" s="120">
        <v>0</v>
      </c>
      <c r="F29" s="120">
        <v>0</v>
      </c>
      <c r="G29" s="120">
        <v>1857.6</v>
      </c>
      <c r="H29" s="120">
        <v>0</v>
      </c>
      <c r="I29" s="120">
        <v>0</v>
      </c>
      <c r="J29" s="120">
        <v>0</v>
      </c>
    </row>
    <row r="30" spans="1:10" s="238" customFormat="1" ht="46.2" customHeight="1" x14ac:dyDescent="0.25">
      <c r="A30" s="228"/>
      <c r="B30" s="239" t="s">
        <v>127</v>
      </c>
      <c r="C30" s="229">
        <v>9854.9</v>
      </c>
      <c r="D30" s="120">
        <v>0</v>
      </c>
      <c r="E30" s="120">
        <v>0</v>
      </c>
      <c r="F30" s="120">
        <v>0</v>
      </c>
      <c r="G30" s="120">
        <v>0</v>
      </c>
      <c r="H30" s="120">
        <v>9854.9</v>
      </c>
      <c r="I30" s="120">
        <v>0</v>
      </c>
      <c r="J30" s="120">
        <v>0</v>
      </c>
    </row>
    <row r="31" spans="1:10" s="238" customFormat="1" ht="31.2" customHeight="1" x14ac:dyDescent="0.25">
      <c r="A31" s="228"/>
      <c r="B31" s="239" t="s">
        <v>65</v>
      </c>
      <c r="C31" s="229">
        <v>126.1</v>
      </c>
      <c r="D31" s="120">
        <v>0</v>
      </c>
      <c r="E31" s="120">
        <v>0</v>
      </c>
      <c r="F31" s="120">
        <v>0</v>
      </c>
      <c r="G31" s="120">
        <v>0</v>
      </c>
      <c r="H31" s="120">
        <v>0</v>
      </c>
      <c r="I31" s="120">
        <v>126.1</v>
      </c>
      <c r="J31" s="120">
        <v>0</v>
      </c>
    </row>
    <row r="32" spans="1:10" s="238" customFormat="1" ht="46.2" customHeight="1" x14ac:dyDescent="0.25">
      <c r="A32" s="228"/>
      <c r="B32" s="239" t="s">
        <v>128</v>
      </c>
      <c r="C32" s="229">
        <v>78.8</v>
      </c>
      <c r="D32" s="120">
        <v>0</v>
      </c>
      <c r="E32" s="120">
        <v>0</v>
      </c>
      <c r="F32" s="120">
        <v>0</v>
      </c>
      <c r="G32" s="120">
        <v>0</v>
      </c>
      <c r="H32" s="120">
        <v>0</v>
      </c>
      <c r="I32" s="120">
        <v>0</v>
      </c>
      <c r="J32" s="120">
        <v>78.8</v>
      </c>
    </row>
    <row r="33" spans="1:10" s="238" customFormat="1" ht="30" customHeight="1" thickBot="1" x14ac:dyDescent="0.3">
      <c r="A33" s="241"/>
      <c r="B33" s="242" t="s">
        <v>129</v>
      </c>
      <c r="C33" s="243">
        <v>0</v>
      </c>
      <c r="D33" s="125">
        <v>0</v>
      </c>
      <c r="E33" s="125">
        <v>0</v>
      </c>
      <c r="F33" s="125">
        <v>0</v>
      </c>
      <c r="G33" s="125">
        <v>0</v>
      </c>
      <c r="H33" s="125">
        <v>0</v>
      </c>
      <c r="I33" s="125">
        <v>0</v>
      </c>
      <c r="J33" s="125">
        <v>0</v>
      </c>
    </row>
    <row r="34" spans="1:10" ht="14.4" x14ac:dyDescent="0.3">
      <c r="A34" s="103" t="s">
        <v>427</v>
      </c>
      <c r="B34" s="104"/>
      <c r="C34" s="104"/>
      <c r="D34" s="104"/>
      <c r="E34" s="104"/>
      <c r="F34" s="104"/>
      <c r="G34" s="20"/>
      <c r="H34" s="20"/>
      <c r="I34" s="20"/>
      <c r="J34" s="20"/>
    </row>
  </sheetData>
  <mergeCells count="5">
    <mergeCell ref="A34:J34"/>
    <mergeCell ref="A1:J1"/>
    <mergeCell ref="A2:J2"/>
    <mergeCell ref="B4:J4"/>
    <mergeCell ref="C6:J6"/>
  </mergeCells>
  <pageMargins left="0.7" right="0.7" top="0.78740157499999996" bottom="0.78740157499999996" header="0.3" footer="0.3"/>
  <pageSetup paperSize="9" scale="59"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9" tint="0.39997558519241921"/>
    <pageSetUpPr fitToPage="1"/>
  </sheetPr>
  <dimension ref="A1:J31"/>
  <sheetViews>
    <sheetView zoomScale="55" zoomScaleNormal="55" workbookViewId="0">
      <selection sqref="A1:F1"/>
    </sheetView>
  </sheetViews>
  <sheetFormatPr baseColWidth="10" defaultRowHeight="13.8" x14ac:dyDescent="0.25"/>
  <cols>
    <col min="1" max="1" width="21.5546875" style="34" customWidth="1"/>
    <col min="2" max="2" width="40.44140625" style="34" customWidth="1"/>
    <col min="3" max="3" width="20.88671875" style="34" customWidth="1"/>
    <col min="4" max="4" width="45.44140625" style="34" customWidth="1"/>
    <col min="5" max="5" width="30.44140625" style="34" customWidth="1"/>
    <col min="6" max="6" width="22.5546875" style="34" customWidth="1"/>
    <col min="7" max="16384" width="11.5546875" style="34"/>
  </cols>
  <sheetData>
    <row r="1" spans="1:6" ht="17.399999999999999" x14ac:dyDescent="0.3">
      <c r="A1" s="32" t="s">
        <v>290</v>
      </c>
      <c r="B1" s="33"/>
      <c r="C1" s="33"/>
      <c r="D1" s="33"/>
      <c r="E1" s="33"/>
      <c r="F1" s="33"/>
    </row>
    <row r="2" spans="1:6" ht="15" x14ac:dyDescent="0.25">
      <c r="A2" s="57" t="s">
        <v>390</v>
      </c>
      <c r="B2" s="57"/>
      <c r="C2" s="57"/>
      <c r="D2" s="57"/>
      <c r="E2" s="57"/>
      <c r="F2" s="57"/>
    </row>
    <row r="4" spans="1:6" ht="18" thickBot="1" x14ac:dyDescent="0.35">
      <c r="A4" s="244" t="s">
        <v>138</v>
      </c>
      <c r="B4" s="33"/>
      <c r="C4" s="33"/>
      <c r="D4" s="33"/>
      <c r="E4" s="33"/>
      <c r="F4" s="33"/>
    </row>
    <row r="5" spans="1:6" ht="68.400000000000006" customHeight="1" x14ac:dyDescent="0.25">
      <c r="A5" s="245"/>
      <c r="B5" s="245"/>
      <c r="C5" s="246" t="s">
        <v>109</v>
      </c>
      <c r="D5" s="246" t="s">
        <v>139</v>
      </c>
      <c r="E5" s="246" t="s">
        <v>140</v>
      </c>
      <c r="F5" s="246" t="s">
        <v>141</v>
      </c>
    </row>
    <row r="6" spans="1:6" ht="17.399999999999999" customHeight="1" x14ac:dyDescent="0.25">
      <c r="A6" s="247"/>
      <c r="B6" s="247"/>
      <c r="C6" s="248" t="s">
        <v>289</v>
      </c>
      <c r="D6" s="249"/>
      <c r="E6" s="249"/>
      <c r="F6" s="249"/>
    </row>
    <row r="7" spans="1:6" ht="41.4" customHeight="1" x14ac:dyDescent="0.25">
      <c r="A7" s="250" t="s">
        <v>120</v>
      </c>
      <c r="B7" s="251" t="s">
        <v>75</v>
      </c>
      <c r="C7" s="252">
        <v>370021.3</v>
      </c>
      <c r="D7" s="253">
        <v>240505.7</v>
      </c>
      <c r="E7" s="253">
        <v>49608.1</v>
      </c>
      <c r="F7" s="253">
        <v>79907.600000000006</v>
      </c>
    </row>
    <row r="8" spans="1:6" ht="27" customHeight="1" x14ac:dyDescent="0.25">
      <c r="A8" s="254"/>
      <c r="B8" s="251" t="s">
        <v>130</v>
      </c>
      <c r="C8" s="252">
        <v>201458</v>
      </c>
      <c r="D8" s="253">
        <v>130768.6</v>
      </c>
      <c r="E8" s="253">
        <v>30220.400000000001</v>
      </c>
      <c r="F8" s="253">
        <v>40469</v>
      </c>
    </row>
    <row r="9" spans="1:6" ht="27.6" customHeight="1" x14ac:dyDescent="0.25">
      <c r="A9" s="254"/>
      <c r="B9" s="251" t="s">
        <v>131</v>
      </c>
      <c r="C9" s="252">
        <v>27426.799999999999</v>
      </c>
      <c r="D9" s="253">
        <v>19188.900000000001</v>
      </c>
      <c r="E9" s="253">
        <v>4281</v>
      </c>
      <c r="F9" s="253">
        <v>3956.9</v>
      </c>
    </row>
    <row r="10" spans="1:6" ht="16.95" customHeight="1" x14ac:dyDescent="0.25">
      <c r="A10" s="254"/>
      <c r="B10" s="251" t="s">
        <v>132</v>
      </c>
      <c r="C10" s="252">
        <v>56450</v>
      </c>
      <c r="D10" s="253">
        <v>38346.699999999997</v>
      </c>
      <c r="E10" s="253">
        <v>2995.6</v>
      </c>
      <c r="F10" s="253">
        <v>15107.7</v>
      </c>
    </row>
    <row r="11" spans="1:6" ht="13.95" customHeight="1" x14ac:dyDescent="0.25">
      <c r="A11" s="254"/>
      <c r="B11" s="251" t="s">
        <v>133</v>
      </c>
      <c r="C11" s="252">
        <v>15163.6</v>
      </c>
      <c r="D11" s="253">
        <v>11531.6</v>
      </c>
      <c r="E11" s="253">
        <v>240.3</v>
      </c>
      <c r="F11" s="253">
        <v>3391.6</v>
      </c>
    </row>
    <row r="12" spans="1:6" ht="15" customHeight="1" x14ac:dyDescent="0.25">
      <c r="A12" s="254"/>
      <c r="B12" s="251" t="s">
        <v>134</v>
      </c>
      <c r="C12" s="252">
        <v>41212.6</v>
      </c>
      <c r="D12" s="253">
        <v>25214.6</v>
      </c>
      <c r="E12" s="253">
        <v>895.1</v>
      </c>
      <c r="F12" s="253">
        <v>15102.8</v>
      </c>
    </row>
    <row r="13" spans="1:6" ht="21.6" customHeight="1" x14ac:dyDescent="0.25">
      <c r="A13" s="254"/>
      <c r="B13" s="251" t="s">
        <v>135</v>
      </c>
      <c r="C13" s="252">
        <v>4300.1000000000004</v>
      </c>
      <c r="D13" s="253">
        <v>2242.4</v>
      </c>
      <c r="E13" s="253">
        <v>178.2</v>
      </c>
      <c r="F13" s="253">
        <v>1879.5</v>
      </c>
    </row>
    <row r="14" spans="1:6" ht="43.95" customHeight="1" x14ac:dyDescent="0.25">
      <c r="A14" s="255"/>
      <c r="B14" s="251" t="s">
        <v>136</v>
      </c>
      <c r="C14" s="252">
        <v>24010.400000000001</v>
      </c>
      <c r="D14" s="253">
        <v>13212.9</v>
      </c>
      <c r="E14" s="253">
        <v>10797.5</v>
      </c>
      <c r="F14" s="253">
        <v>0</v>
      </c>
    </row>
    <row r="15" spans="1:6" ht="30" x14ac:dyDescent="0.25">
      <c r="A15" s="256" t="s">
        <v>39</v>
      </c>
      <c r="B15" s="257" t="s">
        <v>75</v>
      </c>
      <c r="C15" s="258">
        <v>223513.8</v>
      </c>
      <c r="D15" s="259">
        <v>144861.20000000001</v>
      </c>
      <c r="E15" s="259">
        <v>21933.200000000001</v>
      </c>
      <c r="F15" s="259">
        <v>56719.4</v>
      </c>
    </row>
    <row r="16" spans="1:6" ht="32.4" customHeight="1" x14ac:dyDescent="0.25">
      <c r="A16" s="260"/>
      <c r="B16" s="261" t="s">
        <v>130</v>
      </c>
      <c r="C16" s="252">
        <v>85536.5</v>
      </c>
      <c r="D16" s="262">
        <v>50930</v>
      </c>
      <c r="E16" s="262">
        <v>6791.7</v>
      </c>
      <c r="F16" s="262">
        <v>27814.9</v>
      </c>
    </row>
    <row r="17" spans="1:10" ht="32.4" customHeight="1" x14ac:dyDescent="0.25">
      <c r="A17" s="260"/>
      <c r="B17" s="261" t="s">
        <v>131</v>
      </c>
      <c r="C17" s="252">
        <v>13772.5</v>
      </c>
      <c r="D17" s="262">
        <v>10508.6</v>
      </c>
      <c r="E17" s="262">
        <v>314.39999999999998</v>
      </c>
      <c r="F17" s="262">
        <v>2949.4</v>
      </c>
    </row>
    <row r="18" spans="1:10" ht="18" customHeight="1" x14ac:dyDescent="0.25">
      <c r="A18" s="260"/>
      <c r="B18" s="261" t="s">
        <v>132</v>
      </c>
      <c r="C18" s="252">
        <v>53755.1</v>
      </c>
      <c r="D18" s="262">
        <v>38133.300000000003</v>
      </c>
      <c r="E18" s="262">
        <v>2991.3</v>
      </c>
      <c r="F18" s="262">
        <v>12630.4</v>
      </c>
    </row>
    <row r="19" spans="1:10" ht="21.6" customHeight="1" x14ac:dyDescent="0.25">
      <c r="A19" s="260"/>
      <c r="B19" s="261" t="s">
        <v>133</v>
      </c>
      <c r="C19" s="252">
        <v>12660.7</v>
      </c>
      <c r="D19" s="262">
        <v>9602.1</v>
      </c>
      <c r="E19" s="262">
        <v>209.5</v>
      </c>
      <c r="F19" s="262">
        <v>2849.1</v>
      </c>
    </row>
    <row r="20" spans="1:10" ht="16.2" customHeight="1" x14ac:dyDescent="0.25">
      <c r="A20" s="260"/>
      <c r="B20" s="261" t="s">
        <v>134</v>
      </c>
      <c r="C20" s="252">
        <v>29733.5</v>
      </c>
      <c r="D20" s="262">
        <v>20480.7</v>
      </c>
      <c r="E20" s="262">
        <v>650.70000000000005</v>
      </c>
      <c r="F20" s="262">
        <v>8602.1</v>
      </c>
    </row>
    <row r="21" spans="1:10" ht="14.4" customHeight="1" x14ac:dyDescent="0.25">
      <c r="A21" s="260"/>
      <c r="B21" s="261" t="s">
        <v>135</v>
      </c>
      <c r="C21" s="252">
        <v>4123.8999999999996</v>
      </c>
      <c r="D21" s="262">
        <v>2072.3000000000002</v>
      </c>
      <c r="E21" s="262">
        <v>178.2</v>
      </c>
      <c r="F21" s="262">
        <v>1873.5</v>
      </c>
    </row>
    <row r="22" spans="1:10" ht="40.950000000000003" customHeight="1" x14ac:dyDescent="0.25">
      <c r="A22" s="263"/>
      <c r="B22" s="264" t="s">
        <v>136</v>
      </c>
      <c r="C22" s="265">
        <v>23931.599999999999</v>
      </c>
      <c r="D22" s="266">
        <v>13134.1</v>
      </c>
      <c r="E22" s="266">
        <v>10797.5</v>
      </c>
      <c r="F22" s="266">
        <v>0</v>
      </c>
    </row>
    <row r="23" spans="1:10" ht="30" x14ac:dyDescent="0.25">
      <c r="A23" s="267" t="s">
        <v>40</v>
      </c>
      <c r="B23" s="261" t="s">
        <v>75</v>
      </c>
      <c r="C23" s="252">
        <v>146507.5</v>
      </c>
      <c r="D23" s="262">
        <v>95644.5</v>
      </c>
      <c r="E23" s="262">
        <v>27674.799999999999</v>
      </c>
      <c r="F23" s="262">
        <v>23188.2</v>
      </c>
    </row>
    <row r="24" spans="1:10" ht="30.6" customHeight="1" x14ac:dyDescent="0.25">
      <c r="A24" s="260"/>
      <c r="B24" s="261" t="s">
        <v>130</v>
      </c>
      <c r="C24" s="252">
        <v>115921.5</v>
      </c>
      <c r="D24" s="262">
        <v>79838.600000000006</v>
      </c>
      <c r="E24" s="262">
        <v>23428.7</v>
      </c>
      <c r="F24" s="262">
        <v>12654.1</v>
      </c>
    </row>
    <row r="25" spans="1:10" ht="29.4" customHeight="1" x14ac:dyDescent="0.25">
      <c r="A25" s="260"/>
      <c r="B25" s="261" t="s">
        <v>131</v>
      </c>
      <c r="C25" s="252">
        <v>13654.3</v>
      </c>
      <c r="D25" s="262">
        <v>8680.2000000000007</v>
      </c>
      <c r="E25" s="262">
        <v>3966.6</v>
      </c>
      <c r="F25" s="262">
        <v>1007.4</v>
      </c>
    </row>
    <row r="26" spans="1:10" ht="22.2" customHeight="1" x14ac:dyDescent="0.25">
      <c r="A26" s="260"/>
      <c r="B26" s="261" t="s">
        <v>132</v>
      </c>
      <c r="C26" s="252">
        <v>2694.9</v>
      </c>
      <c r="D26" s="262">
        <v>213.3</v>
      </c>
      <c r="E26" s="262">
        <v>4.3</v>
      </c>
      <c r="F26" s="262">
        <v>2477.3000000000002</v>
      </c>
    </row>
    <row r="27" spans="1:10" ht="19.2" customHeight="1" x14ac:dyDescent="0.25">
      <c r="A27" s="260"/>
      <c r="B27" s="261" t="s">
        <v>133</v>
      </c>
      <c r="C27" s="252">
        <v>2502.9</v>
      </c>
      <c r="D27" s="262">
        <v>1929.5</v>
      </c>
      <c r="E27" s="262">
        <v>30.9</v>
      </c>
      <c r="F27" s="262">
        <v>542.5</v>
      </c>
    </row>
    <row r="28" spans="1:10" ht="18.600000000000001" customHeight="1" x14ac:dyDescent="0.25">
      <c r="A28" s="260"/>
      <c r="B28" s="261" t="s">
        <v>134</v>
      </c>
      <c r="C28" s="252">
        <v>11479.1</v>
      </c>
      <c r="D28" s="262">
        <v>4733.8999999999996</v>
      </c>
      <c r="E28" s="262">
        <v>244.4</v>
      </c>
      <c r="F28" s="262">
        <v>6500.7</v>
      </c>
    </row>
    <row r="29" spans="1:10" ht="19.95" customHeight="1" x14ac:dyDescent="0.25">
      <c r="A29" s="260"/>
      <c r="B29" s="261" t="s">
        <v>135</v>
      </c>
      <c r="C29" s="252">
        <v>176.1</v>
      </c>
      <c r="D29" s="262">
        <v>170.1</v>
      </c>
      <c r="E29" s="262">
        <v>0</v>
      </c>
      <c r="F29" s="262">
        <v>6.1</v>
      </c>
    </row>
    <row r="30" spans="1:10" ht="41.4" customHeight="1" thickBot="1" x14ac:dyDescent="0.3">
      <c r="A30" s="268"/>
      <c r="B30" s="269" t="s">
        <v>136</v>
      </c>
      <c r="C30" s="270">
        <v>78.8</v>
      </c>
      <c r="D30" s="271">
        <v>78.8</v>
      </c>
      <c r="E30" s="271">
        <v>0</v>
      </c>
      <c r="F30" s="271">
        <v>0</v>
      </c>
    </row>
    <row r="31" spans="1:10" ht="14.4" x14ac:dyDescent="0.3">
      <c r="A31" s="55" t="s">
        <v>427</v>
      </c>
      <c r="B31" s="56"/>
      <c r="C31" s="56"/>
      <c r="D31" s="56"/>
      <c r="E31" s="56"/>
      <c r="F31" s="56"/>
      <c r="G31" s="13"/>
      <c r="H31" s="13"/>
      <c r="I31" s="13"/>
      <c r="J31" s="13"/>
    </row>
  </sheetData>
  <mergeCells count="6">
    <mergeCell ref="A31:F31"/>
    <mergeCell ref="A1:F1"/>
    <mergeCell ref="A4:F4"/>
    <mergeCell ref="A5:B5"/>
    <mergeCell ref="A2:F2"/>
    <mergeCell ref="C6:F6"/>
  </mergeCells>
  <pageMargins left="0.7" right="0.7" top="0.78740157499999996" bottom="0.78740157499999996" header="0.3" footer="0.3"/>
  <pageSetup paperSize="9" scale="76" orientation="portrait" r:id="rId1"/>
  <drawing r:id="rId2"/>
  <legacyDrawing r:id="rId3"/>
  <controls>
    <mc:AlternateContent xmlns:mc="http://schemas.openxmlformats.org/markup-compatibility/2006">
      <mc:Choice Requires="x14">
        <control shapeId="15362" r:id="rId4" name="Control 2">
          <controlPr defaultSize="0" r:id="rId5">
            <anchor moveWithCells="1">
              <from>
                <xdr:col>0</xdr:col>
                <xdr:colOff>0</xdr:colOff>
                <xdr:row>7</xdr:row>
                <xdr:rowOff>228600</xdr:rowOff>
              </from>
              <to>
                <xdr:col>0</xdr:col>
                <xdr:colOff>914400</xdr:colOff>
                <xdr:row>8</xdr:row>
                <xdr:rowOff>114300</xdr:rowOff>
              </to>
            </anchor>
          </controlPr>
        </control>
      </mc:Choice>
      <mc:Fallback>
        <control shapeId="15362" r:id="rId4" name="Control 2"/>
      </mc:Fallback>
    </mc:AlternateContent>
  </control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9" tint="0.39997558519241921"/>
    <pageSetUpPr fitToPage="1"/>
  </sheetPr>
  <dimension ref="A1:F34"/>
  <sheetViews>
    <sheetView zoomScale="55" zoomScaleNormal="55" workbookViewId="0">
      <selection sqref="A1:F1"/>
    </sheetView>
  </sheetViews>
  <sheetFormatPr baseColWidth="10" defaultRowHeight="13.8" x14ac:dyDescent="0.25"/>
  <cols>
    <col min="1" max="1" width="20.33203125" style="34" customWidth="1"/>
    <col min="2" max="2" width="40.21875" style="34" customWidth="1"/>
    <col min="3" max="3" width="19" style="34" customWidth="1"/>
    <col min="4" max="4" width="37.77734375" style="34" customWidth="1"/>
    <col min="5" max="5" width="34" style="34" customWidth="1"/>
    <col min="6" max="6" width="30.44140625" style="34" customWidth="1"/>
    <col min="7" max="16384" width="11.5546875" style="34"/>
  </cols>
  <sheetData>
    <row r="1" spans="1:6" ht="17.399999999999999" x14ac:dyDescent="0.3">
      <c r="A1" s="32" t="s">
        <v>291</v>
      </c>
      <c r="B1" s="33"/>
      <c r="C1" s="33"/>
      <c r="D1" s="33"/>
      <c r="E1" s="33"/>
      <c r="F1" s="33"/>
    </row>
    <row r="2" spans="1:6" ht="15" x14ac:dyDescent="0.25">
      <c r="A2" s="57" t="s">
        <v>390</v>
      </c>
      <c r="B2" s="57"/>
      <c r="C2" s="57"/>
      <c r="D2" s="57"/>
      <c r="E2" s="57"/>
      <c r="F2" s="57"/>
    </row>
    <row r="3" spans="1:6" ht="15" x14ac:dyDescent="0.25">
      <c r="A3" s="65"/>
      <c r="B3" s="65"/>
      <c r="C3" s="65"/>
      <c r="D3" s="65"/>
      <c r="E3" s="65"/>
      <c r="F3" s="65"/>
    </row>
    <row r="4" spans="1:6" ht="15.6" thickBot="1" x14ac:dyDescent="0.3">
      <c r="A4" s="66" t="s">
        <v>142</v>
      </c>
      <c r="B4" s="57"/>
      <c r="C4" s="57"/>
      <c r="D4" s="57"/>
      <c r="E4" s="57"/>
      <c r="F4" s="57"/>
    </row>
    <row r="5" spans="1:6" ht="70.2" customHeight="1" x14ac:dyDescent="0.25">
      <c r="A5" s="272"/>
      <c r="B5" s="272"/>
      <c r="C5" s="273" t="s">
        <v>109</v>
      </c>
      <c r="D5" s="273" t="s">
        <v>139</v>
      </c>
      <c r="E5" s="273" t="s">
        <v>140</v>
      </c>
      <c r="F5" s="273" t="s">
        <v>141</v>
      </c>
    </row>
    <row r="6" spans="1:6" ht="15" x14ac:dyDescent="0.25">
      <c r="A6" s="274"/>
      <c r="B6" s="274"/>
      <c r="C6" s="275" t="s">
        <v>289</v>
      </c>
      <c r="D6" s="276"/>
      <c r="E6" s="276"/>
      <c r="F6" s="276"/>
    </row>
    <row r="7" spans="1:6" ht="30" x14ac:dyDescent="0.25">
      <c r="A7" s="277" t="s">
        <v>120</v>
      </c>
      <c r="B7" s="278" t="s">
        <v>41</v>
      </c>
      <c r="C7" s="279">
        <v>370021.3</v>
      </c>
      <c r="D7" s="280">
        <v>240505.7</v>
      </c>
      <c r="E7" s="280">
        <v>49608.1</v>
      </c>
      <c r="F7" s="280">
        <v>79907.600000000006</v>
      </c>
    </row>
    <row r="8" spans="1:6" ht="15" x14ac:dyDescent="0.25">
      <c r="A8" s="281"/>
      <c r="B8" s="251" t="s">
        <v>150</v>
      </c>
      <c r="C8" s="252">
        <v>136664.70000000001</v>
      </c>
      <c r="D8" s="253">
        <v>99152.1</v>
      </c>
      <c r="E8" s="253">
        <v>25315.3</v>
      </c>
      <c r="F8" s="253">
        <v>12197.3</v>
      </c>
    </row>
    <row r="9" spans="1:6" ht="15" x14ac:dyDescent="0.25">
      <c r="A9" s="281"/>
      <c r="B9" s="251" t="s">
        <v>124</v>
      </c>
      <c r="C9" s="252">
        <v>39666.400000000001</v>
      </c>
      <c r="D9" s="253">
        <v>23298.7</v>
      </c>
      <c r="E9" s="253">
        <v>2032.6</v>
      </c>
      <c r="F9" s="253">
        <v>14335.1</v>
      </c>
    </row>
    <row r="10" spans="1:6" ht="30" x14ac:dyDescent="0.25">
      <c r="A10" s="281"/>
      <c r="B10" s="251" t="s">
        <v>125</v>
      </c>
      <c r="C10" s="252">
        <v>121253.8</v>
      </c>
      <c r="D10" s="253">
        <v>74600.3</v>
      </c>
      <c r="E10" s="253">
        <v>10846.6</v>
      </c>
      <c r="F10" s="253">
        <v>35806.9</v>
      </c>
    </row>
    <row r="11" spans="1:6" ht="15" x14ac:dyDescent="0.25">
      <c r="A11" s="281"/>
      <c r="B11" s="251" t="s">
        <v>126</v>
      </c>
      <c r="C11" s="252">
        <v>10588.3</v>
      </c>
      <c r="D11" s="253">
        <v>7898.5</v>
      </c>
      <c r="E11" s="253">
        <v>18.7</v>
      </c>
      <c r="F11" s="253">
        <v>2671.1</v>
      </c>
    </row>
    <row r="12" spans="1:6" ht="30" x14ac:dyDescent="0.25">
      <c r="A12" s="281"/>
      <c r="B12" s="251" t="s">
        <v>127</v>
      </c>
      <c r="C12" s="252">
        <v>22828.9</v>
      </c>
      <c r="D12" s="253">
        <v>9291.2000000000007</v>
      </c>
      <c r="E12" s="253">
        <v>419.1</v>
      </c>
      <c r="F12" s="253">
        <v>13118.6</v>
      </c>
    </row>
    <row r="13" spans="1:6" ht="30" x14ac:dyDescent="0.25">
      <c r="A13" s="281"/>
      <c r="B13" s="251" t="s">
        <v>65</v>
      </c>
      <c r="C13" s="252">
        <v>2850.8</v>
      </c>
      <c r="D13" s="253">
        <v>894.1</v>
      </c>
      <c r="E13" s="253">
        <v>178.2</v>
      </c>
      <c r="F13" s="253">
        <v>1778.6</v>
      </c>
    </row>
    <row r="14" spans="1:6" ht="30" x14ac:dyDescent="0.25">
      <c r="A14" s="281"/>
      <c r="B14" s="251" t="s">
        <v>128</v>
      </c>
      <c r="C14" s="252">
        <v>24010.400000000001</v>
      </c>
      <c r="D14" s="253">
        <v>13212.9</v>
      </c>
      <c r="E14" s="253">
        <v>10797.5</v>
      </c>
      <c r="F14" s="253">
        <v>0</v>
      </c>
    </row>
    <row r="15" spans="1:6" ht="15" x14ac:dyDescent="0.25">
      <c r="A15" s="281"/>
      <c r="B15" s="251" t="s">
        <v>129</v>
      </c>
      <c r="C15" s="252">
        <v>12157.9</v>
      </c>
      <c r="D15" s="253">
        <v>12157.9</v>
      </c>
      <c r="E15" s="253">
        <v>0</v>
      </c>
      <c r="F15" s="253">
        <v>0</v>
      </c>
    </row>
    <row r="16" spans="1:6" ht="30" x14ac:dyDescent="0.25">
      <c r="A16" s="256" t="s">
        <v>39</v>
      </c>
      <c r="B16" s="257" t="s">
        <v>41</v>
      </c>
      <c r="C16" s="258">
        <v>223513.8</v>
      </c>
      <c r="D16" s="259">
        <v>144861.20000000001</v>
      </c>
      <c r="E16" s="259">
        <v>21933.200000000001</v>
      </c>
      <c r="F16" s="259">
        <v>56719.4</v>
      </c>
    </row>
    <row r="17" spans="1:6" ht="15" x14ac:dyDescent="0.25">
      <c r="A17" s="260"/>
      <c r="B17" s="261" t="s">
        <v>150</v>
      </c>
      <c r="C17" s="252">
        <v>25784.799999999999</v>
      </c>
      <c r="D17" s="262">
        <v>20705.900000000001</v>
      </c>
      <c r="E17" s="262">
        <v>3238.4</v>
      </c>
      <c r="F17" s="262">
        <v>1840.5</v>
      </c>
    </row>
    <row r="18" spans="1:6" ht="15" x14ac:dyDescent="0.25">
      <c r="A18" s="260"/>
      <c r="B18" s="261" t="s">
        <v>124</v>
      </c>
      <c r="C18" s="252">
        <v>37323.1</v>
      </c>
      <c r="D18" s="262">
        <v>23236.9</v>
      </c>
      <c r="E18" s="262">
        <v>2032.5</v>
      </c>
      <c r="F18" s="262">
        <v>12053.6</v>
      </c>
    </row>
    <row r="19" spans="1:6" ht="30" x14ac:dyDescent="0.25">
      <c r="A19" s="260"/>
      <c r="B19" s="261" t="s">
        <v>125</v>
      </c>
      <c r="C19" s="252">
        <v>99887</v>
      </c>
      <c r="D19" s="262">
        <v>62351.7</v>
      </c>
      <c r="E19" s="262">
        <v>5454.4</v>
      </c>
      <c r="F19" s="262">
        <v>32080.9</v>
      </c>
    </row>
    <row r="20" spans="1:6" ht="15" x14ac:dyDescent="0.25">
      <c r="A20" s="260"/>
      <c r="B20" s="261" t="s">
        <v>126</v>
      </c>
      <c r="C20" s="252">
        <v>8730.7000000000007</v>
      </c>
      <c r="D20" s="262">
        <v>6543.9</v>
      </c>
      <c r="E20" s="262">
        <v>17.399999999999999</v>
      </c>
      <c r="F20" s="262">
        <v>2169.3000000000002</v>
      </c>
    </row>
    <row r="21" spans="1:6" ht="30" x14ac:dyDescent="0.25">
      <c r="A21" s="260"/>
      <c r="B21" s="261" t="s">
        <v>127</v>
      </c>
      <c r="C21" s="252">
        <v>12974.1</v>
      </c>
      <c r="D21" s="262">
        <v>5962.7</v>
      </c>
      <c r="E21" s="262">
        <v>214.8</v>
      </c>
      <c r="F21" s="262">
        <v>6796.5</v>
      </c>
    </row>
    <row r="22" spans="1:6" ht="30" x14ac:dyDescent="0.25">
      <c r="A22" s="260"/>
      <c r="B22" s="261" t="s">
        <v>65</v>
      </c>
      <c r="C22" s="252">
        <v>2724.7</v>
      </c>
      <c r="D22" s="262">
        <v>768</v>
      </c>
      <c r="E22" s="262">
        <v>178.2</v>
      </c>
      <c r="F22" s="262">
        <v>1778.6</v>
      </c>
    </row>
    <row r="23" spans="1:6" ht="30" x14ac:dyDescent="0.25">
      <c r="A23" s="260"/>
      <c r="B23" s="261" t="s">
        <v>128</v>
      </c>
      <c r="C23" s="252">
        <v>23931.599999999999</v>
      </c>
      <c r="D23" s="262">
        <v>13134.1</v>
      </c>
      <c r="E23" s="262">
        <v>10797.5</v>
      </c>
      <c r="F23" s="262">
        <v>0</v>
      </c>
    </row>
    <row r="24" spans="1:6" ht="15" x14ac:dyDescent="0.25">
      <c r="A24" s="263"/>
      <c r="B24" s="264" t="s">
        <v>129</v>
      </c>
      <c r="C24" s="265">
        <v>12157.9</v>
      </c>
      <c r="D24" s="266">
        <v>12157.9</v>
      </c>
      <c r="E24" s="266">
        <v>0</v>
      </c>
      <c r="F24" s="266">
        <v>0</v>
      </c>
    </row>
    <row r="25" spans="1:6" ht="30" x14ac:dyDescent="0.25">
      <c r="A25" s="267" t="s">
        <v>40</v>
      </c>
      <c r="B25" s="261" t="s">
        <v>41</v>
      </c>
      <c r="C25" s="252">
        <v>146507.5</v>
      </c>
      <c r="D25" s="262">
        <v>95644.5</v>
      </c>
      <c r="E25" s="262">
        <v>27674.799999999999</v>
      </c>
      <c r="F25" s="262">
        <v>23188.2</v>
      </c>
    </row>
    <row r="26" spans="1:6" ht="15" x14ac:dyDescent="0.25">
      <c r="A26" s="260"/>
      <c r="B26" s="261" t="s">
        <v>150</v>
      </c>
      <c r="C26" s="252">
        <v>110879.9</v>
      </c>
      <c r="D26" s="262">
        <v>78446.2</v>
      </c>
      <c r="E26" s="262">
        <v>22076.9</v>
      </c>
      <c r="F26" s="262">
        <v>10356.799999999999</v>
      </c>
    </row>
    <row r="27" spans="1:6" ht="15" x14ac:dyDescent="0.25">
      <c r="A27" s="260"/>
      <c r="B27" s="261" t="s">
        <v>124</v>
      </c>
      <c r="C27" s="252">
        <v>2343.3000000000002</v>
      </c>
      <c r="D27" s="262">
        <v>61.8</v>
      </c>
      <c r="E27" s="262">
        <v>0.1</v>
      </c>
      <c r="F27" s="262">
        <v>2281.5</v>
      </c>
    </row>
    <row r="28" spans="1:6" ht="30" x14ac:dyDescent="0.25">
      <c r="A28" s="260"/>
      <c r="B28" s="261" t="s">
        <v>125</v>
      </c>
      <c r="C28" s="252">
        <v>21366.9</v>
      </c>
      <c r="D28" s="262">
        <v>12248.6</v>
      </c>
      <c r="E28" s="262">
        <v>5392.3</v>
      </c>
      <c r="F28" s="262">
        <v>3725.9</v>
      </c>
    </row>
    <row r="29" spans="1:6" ht="15" x14ac:dyDescent="0.25">
      <c r="A29" s="260"/>
      <c r="B29" s="261" t="s">
        <v>126</v>
      </c>
      <c r="C29" s="252">
        <v>1857.6</v>
      </c>
      <c r="D29" s="262">
        <v>1354.5</v>
      </c>
      <c r="E29" s="262">
        <v>1.3</v>
      </c>
      <c r="F29" s="262">
        <v>501.8</v>
      </c>
    </row>
    <row r="30" spans="1:6" ht="30" x14ac:dyDescent="0.25">
      <c r="A30" s="260"/>
      <c r="B30" s="261" t="s">
        <v>127</v>
      </c>
      <c r="C30" s="252">
        <v>9854.9</v>
      </c>
      <c r="D30" s="262">
        <v>3328.4</v>
      </c>
      <c r="E30" s="262">
        <v>204.3</v>
      </c>
      <c r="F30" s="262">
        <v>6322.2</v>
      </c>
    </row>
    <row r="31" spans="1:6" ht="30" x14ac:dyDescent="0.25">
      <c r="A31" s="260"/>
      <c r="B31" s="261" t="s">
        <v>65</v>
      </c>
      <c r="C31" s="252">
        <v>126.1</v>
      </c>
      <c r="D31" s="262">
        <v>126.1</v>
      </c>
      <c r="E31" s="262">
        <v>0</v>
      </c>
      <c r="F31" s="262">
        <v>0</v>
      </c>
    </row>
    <row r="32" spans="1:6" ht="30" x14ac:dyDescent="0.25">
      <c r="A32" s="260"/>
      <c r="B32" s="261" t="s">
        <v>128</v>
      </c>
      <c r="C32" s="252">
        <v>78.8</v>
      </c>
      <c r="D32" s="262">
        <v>78.8</v>
      </c>
      <c r="E32" s="262">
        <v>0</v>
      </c>
      <c r="F32" s="262">
        <v>0</v>
      </c>
    </row>
    <row r="33" spans="1:6" ht="15.6" thickBot="1" x14ac:dyDescent="0.3">
      <c r="A33" s="282"/>
      <c r="B33" s="283" t="s">
        <v>129</v>
      </c>
      <c r="C33" s="284">
        <v>0</v>
      </c>
      <c r="D33" s="285">
        <v>0</v>
      </c>
      <c r="E33" s="285">
        <v>0</v>
      </c>
      <c r="F33" s="285">
        <v>0</v>
      </c>
    </row>
    <row r="34" spans="1:6" ht="14.4" x14ac:dyDescent="0.3">
      <c r="A34" s="55" t="s">
        <v>427</v>
      </c>
      <c r="B34" s="56"/>
      <c r="C34" s="56"/>
      <c r="D34" s="56"/>
      <c r="E34" s="56"/>
      <c r="F34" s="56"/>
    </row>
  </sheetData>
  <mergeCells count="6">
    <mergeCell ref="A34:F34"/>
    <mergeCell ref="A1:F1"/>
    <mergeCell ref="A4:F4"/>
    <mergeCell ref="A5:B5"/>
    <mergeCell ref="A2:F2"/>
    <mergeCell ref="C6:F6"/>
  </mergeCells>
  <pageMargins left="0.7" right="0.7" top="0.78740157499999996" bottom="0.78740157499999996" header="0.3" footer="0.3"/>
  <pageSetup paperSize="9" scale="7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FFC000"/>
    <pageSetUpPr fitToPage="1"/>
  </sheetPr>
  <dimension ref="A1:N27"/>
  <sheetViews>
    <sheetView zoomScale="70" zoomScaleNormal="70" workbookViewId="0">
      <selection sqref="A1:N1"/>
    </sheetView>
  </sheetViews>
  <sheetFormatPr baseColWidth="10" defaultRowHeight="14.4" x14ac:dyDescent="0.3"/>
  <cols>
    <col min="1" max="1" width="11.77734375" customWidth="1"/>
    <col min="2" max="2" width="9.33203125" customWidth="1"/>
    <col min="3" max="3" width="11.6640625" customWidth="1"/>
    <col min="4" max="4" width="9" customWidth="1"/>
    <col min="5" max="5" width="11.88671875" customWidth="1"/>
    <col min="6" max="6" width="9.33203125" customWidth="1"/>
    <col min="7" max="7" width="15.6640625" customWidth="1"/>
    <col min="8" max="8" width="9.6640625" customWidth="1"/>
    <col min="9" max="9" width="9.33203125" customWidth="1"/>
    <col min="10" max="10" width="10.88671875" customWidth="1"/>
    <col min="11" max="11" width="14.44140625" customWidth="1"/>
    <col min="12" max="12" width="13.33203125" customWidth="1"/>
    <col min="13" max="13" width="16.109375" customWidth="1"/>
    <col min="14" max="14" width="20.33203125" customWidth="1"/>
  </cols>
  <sheetData>
    <row r="1" spans="1:14" ht="17.399999999999999" x14ac:dyDescent="0.3">
      <c r="A1" s="32" t="s">
        <v>342</v>
      </c>
      <c r="B1" s="33"/>
      <c r="C1" s="33"/>
      <c r="D1" s="33"/>
      <c r="E1" s="33"/>
      <c r="F1" s="33"/>
      <c r="G1" s="33"/>
      <c r="H1" s="33"/>
      <c r="I1" s="33"/>
      <c r="J1" s="33"/>
      <c r="K1" s="33"/>
      <c r="L1" s="33"/>
      <c r="M1" s="33"/>
      <c r="N1" s="33"/>
    </row>
    <row r="2" spans="1:14" ht="17.399999999999999" x14ac:dyDescent="0.3">
      <c r="A2" s="32" t="s">
        <v>325</v>
      </c>
      <c r="B2" s="33"/>
      <c r="C2" s="33"/>
      <c r="D2" s="33"/>
      <c r="E2" s="33"/>
      <c r="F2" s="33"/>
      <c r="G2" s="33"/>
      <c r="H2" s="33"/>
      <c r="I2" s="33"/>
      <c r="J2" s="33"/>
      <c r="K2" s="33"/>
      <c r="L2" s="33"/>
      <c r="M2" s="33"/>
      <c r="N2" s="33"/>
    </row>
    <row r="3" spans="1:14" ht="15.6" x14ac:dyDescent="0.3">
      <c r="A3" s="164" t="s">
        <v>192</v>
      </c>
      <c r="B3" s="164"/>
      <c r="C3" s="164"/>
      <c r="D3" s="164"/>
      <c r="E3" s="164"/>
      <c r="F3" s="164"/>
      <c r="G3" s="164"/>
      <c r="H3" s="164"/>
      <c r="I3" s="164"/>
      <c r="J3" s="164"/>
      <c r="K3" s="164"/>
      <c r="L3" s="164"/>
      <c r="M3" s="164"/>
      <c r="N3" s="164"/>
    </row>
    <row r="4" spans="1:14" ht="15.6" x14ac:dyDescent="0.3">
      <c r="A4" s="216"/>
      <c r="B4" s="131"/>
      <c r="C4" s="131"/>
      <c r="D4" s="131"/>
      <c r="E4" s="131"/>
      <c r="F4" s="131"/>
      <c r="G4" s="131"/>
      <c r="H4" s="131"/>
      <c r="I4" s="131"/>
      <c r="J4" s="131"/>
      <c r="K4" s="131"/>
      <c r="L4" s="131"/>
      <c r="M4" s="131"/>
      <c r="N4" s="131"/>
    </row>
    <row r="5" spans="1:14" ht="16.2" thickBot="1" x14ac:dyDescent="0.35">
      <c r="A5" s="66" t="s">
        <v>197</v>
      </c>
      <c r="B5" s="57"/>
      <c r="C5" s="57"/>
      <c r="D5" s="57"/>
      <c r="E5" s="57"/>
      <c r="F5" s="57"/>
      <c r="G5" s="57"/>
      <c r="H5" s="57"/>
      <c r="I5" s="57"/>
      <c r="J5" s="57"/>
      <c r="K5" s="57"/>
      <c r="L5" s="57"/>
      <c r="M5" s="57"/>
      <c r="N5" s="57"/>
    </row>
    <row r="6" spans="1:14" ht="69.599999999999994" customHeight="1" x14ac:dyDescent="0.3">
      <c r="A6" s="132"/>
      <c r="B6" s="286" t="s">
        <v>1</v>
      </c>
      <c r="C6" s="109" t="s">
        <v>172</v>
      </c>
      <c r="D6" s="109" t="s">
        <v>175</v>
      </c>
      <c r="E6" s="109" t="s">
        <v>168</v>
      </c>
      <c r="F6" s="109" t="s">
        <v>182</v>
      </c>
      <c r="G6" s="109" t="s">
        <v>179</v>
      </c>
      <c r="H6" s="225" t="s">
        <v>360</v>
      </c>
      <c r="I6" s="225" t="s">
        <v>166</v>
      </c>
      <c r="J6" s="225" t="s">
        <v>358</v>
      </c>
      <c r="K6" s="225" t="s">
        <v>359</v>
      </c>
      <c r="L6" s="225" t="s">
        <v>2</v>
      </c>
      <c r="M6" s="225" t="s">
        <v>351</v>
      </c>
      <c r="N6" s="225" t="s">
        <v>187</v>
      </c>
    </row>
    <row r="7" spans="1:14" ht="15.6" x14ac:dyDescent="0.3">
      <c r="A7" s="72">
        <v>2008</v>
      </c>
      <c r="B7" s="72" t="s">
        <v>6</v>
      </c>
      <c r="C7" s="72">
        <v>8</v>
      </c>
      <c r="D7" s="72">
        <v>7</v>
      </c>
      <c r="E7" s="72">
        <v>12</v>
      </c>
      <c r="F7" s="72">
        <v>9</v>
      </c>
      <c r="G7" s="72">
        <v>17</v>
      </c>
      <c r="H7" s="50">
        <v>18</v>
      </c>
      <c r="I7" s="50">
        <v>45</v>
      </c>
      <c r="J7" s="50">
        <v>17</v>
      </c>
      <c r="K7" s="288" t="s">
        <v>6</v>
      </c>
      <c r="L7" s="50">
        <v>30</v>
      </c>
      <c r="M7" s="50">
        <v>17</v>
      </c>
      <c r="N7" s="289" t="s">
        <v>6</v>
      </c>
    </row>
    <row r="8" spans="1:14" ht="15.6" x14ac:dyDescent="0.3">
      <c r="A8" s="72">
        <v>2009</v>
      </c>
      <c r="B8" s="72">
        <v>8</v>
      </c>
      <c r="C8" s="72">
        <v>7</v>
      </c>
      <c r="D8" s="72">
        <v>11</v>
      </c>
      <c r="E8" s="72">
        <v>7</v>
      </c>
      <c r="F8" s="72">
        <v>9</v>
      </c>
      <c r="G8" s="72">
        <v>21</v>
      </c>
      <c r="H8" s="50">
        <v>22</v>
      </c>
      <c r="I8" s="50">
        <v>45</v>
      </c>
      <c r="J8" s="50">
        <v>19</v>
      </c>
      <c r="K8" s="288" t="s">
        <v>6</v>
      </c>
      <c r="L8" s="50">
        <v>42</v>
      </c>
      <c r="M8" s="50">
        <v>18</v>
      </c>
      <c r="N8" s="289" t="s">
        <v>6</v>
      </c>
    </row>
    <row r="9" spans="1:14" ht="15.6" x14ac:dyDescent="0.3">
      <c r="A9" s="72">
        <v>2010</v>
      </c>
      <c r="B9" s="72">
        <v>9</v>
      </c>
      <c r="C9" s="72">
        <v>7</v>
      </c>
      <c r="D9" s="72">
        <v>13</v>
      </c>
      <c r="E9" s="72">
        <v>8</v>
      </c>
      <c r="F9" s="72">
        <v>13</v>
      </c>
      <c r="G9" s="72">
        <v>25</v>
      </c>
      <c r="H9" s="50">
        <v>19</v>
      </c>
      <c r="I9" s="50">
        <v>52</v>
      </c>
      <c r="J9" s="50">
        <v>17</v>
      </c>
      <c r="K9" s="288" t="s">
        <v>6</v>
      </c>
      <c r="L9" s="50">
        <v>44</v>
      </c>
      <c r="M9" s="50">
        <v>23</v>
      </c>
      <c r="N9" s="50" t="s">
        <v>6</v>
      </c>
    </row>
    <row r="10" spans="1:14" ht="15.6" x14ac:dyDescent="0.3">
      <c r="A10" s="72">
        <v>2011</v>
      </c>
      <c r="B10" s="72">
        <v>11</v>
      </c>
      <c r="C10" s="72">
        <v>7</v>
      </c>
      <c r="D10" s="72">
        <v>18</v>
      </c>
      <c r="E10" s="72">
        <v>9</v>
      </c>
      <c r="F10" s="72">
        <v>15</v>
      </c>
      <c r="G10" s="72">
        <v>26</v>
      </c>
      <c r="H10" s="50">
        <v>18</v>
      </c>
      <c r="I10" s="50">
        <v>77</v>
      </c>
      <c r="J10" s="50">
        <v>18</v>
      </c>
      <c r="K10" s="288" t="s">
        <v>6</v>
      </c>
      <c r="L10" s="50">
        <v>52</v>
      </c>
      <c r="M10" s="50">
        <v>30</v>
      </c>
      <c r="N10" s="50">
        <v>15</v>
      </c>
    </row>
    <row r="11" spans="1:14" ht="15.6" x14ac:dyDescent="0.3">
      <c r="A11" s="72">
        <v>2012</v>
      </c>
      <c r="B11" s="72">
        <v>12</v>
      </c>
      <c r="C11" s="72">
        <v>10</v>
      </c>
      <c r="D11" s="72">
        <v>18</v>
      </c>
      <c r="E11" s="72">
        <v>11</v>
      </c>
      <c r="F11" s="72">
        <v>18</v>
      </c>
      <c r="G11" s="72">
        <v>29</v>
      </c>
      <c r="H11" s="50">
        <v>21</v>
      </c>
      <c r="I11" s="50">
        <v>85</v>
      </c>
      <c r="J11" s="50">
        <v>17</v>
      </c>
      <c r="K11" s="288" t="s">
        <v>6</v>
      </c>
      <c r="L11" s="50">
        <v>53</v>
      </c>
      <c r="M11" s="50">
        <v>32</v>
      </c>
      <c r="N11" s="50">
        <v>40</v>
      </c>
    </row>
    <row r="12" spans="1:14" ht="15.6" x14ac:dyDescent="0.3">
      <c r="A12" s="72">
        <v>2013</v>
      </c>
      <c r="B12" s="72">
        <v>13</v>
      </c>
      <c r="C12" s="72">
        <v>10</v>
      </c>
      <c r="D12" s="72">
        <v>18</v>
      </c>
      <c r="E12" s="72">
        <v>11</v>
      </c>
      <c r="F12" s="72">
        <v>18</v>
      </c>
      <c r="G12" s="72">
        <v>30</v>
      </c>
      <c r="H12" s="50">
        <v>26</v>
      </c>
      <c r="I12" s="50">
        <v>85</v>
      </c>
      <c r="J12" s="50">
        <v>20</v>
      </c>
      <c r="K12" s="288" t="s">
        <v>6</v>
      </c>
      <c r="L12" s="50">
        <v>56</v>
      </c>
      <c r="M12" s="50">
        <v>34</v>
      </c>
      <c r="N12" s="290">
        <v>50</v>
      </c>
    </row>
    <row r="13" spans="1:14" ht="15.6" x14ac:dyDescent="0.3">
      <c r="A13" s="72">
        <v>2014</v>
      </c>
      <c r="B13" s="72">
        <v>17</v>
      </c>
      <c r="C13" s="72">
        <v>10</v>
      </c>
      <c r="D13" s="72">
        <v>17</v>
      </c>
      <c r="E13" s="72">
        <v>11</v>
      </c>
      <c r="F13" s="72">
        <v>21</v>
      </c>
      <c r="G13" s="72">
        <v>31</v>
      </c>
      <c r="H13" s="50">
        <v>27</v>
      </c>
      <c r="I13" s="50">
        <v>89</v>
      </c>
      <c r="J13" s="50">
        <v>19</v>
      </c>
      <c r="K13" s="288" t="s">
        <v>6</v>
      </c>
      <c r="L13" s="50">
        <v>57</v>
      </c>
      <c r="M13" s="50">
        <v>34</v>
      </c>
      <c r="N13" s="50">
        <v>53</v>
      </c>
    </row>
    <row r="14" spans="1:14" ht="15.6" x14ac:dyDescent="0.3">
      <c r="A14" s="72">
        <v>2015</v>
      </c>
      <c r="B14" s="72">
        <v>17</v>
      </c>
      <c r="C14" s="72">
        <v>13</v>
      </c>
      <c r="D14" s="72">
        <v>19</v>
      </c>
      <c r="E14" s="72">
        <v>10</v>
      </c>
      <c r="F14" s="72">
        <v>19</v>
      </c>
      <c r="G14" s="72">
        <v>31</v>
      </c>
      <c r="H14" s="50">
        <v>28</v>
      </c>
      <c r="I14" s="50">
        <v>94</v>
      </c>
      <c r="J14" s="50">
        <v>22</v>
      </c>
      <c r="K14" s="288" t="s">
        <v>6</v>
      </c>
      <c r="L14" s="50">
        <v>58</v>
      </c>
      <c r="M14" s="50">
        <v>34</v>
      </c>
      <c r="N14" s="50">
        <v>57</v>
      </c>
    </row>
    <row r="15" spans="1:14" ht="15.6" x14ac:dyDescent="0.3">
      <c r="A15" s="72">
        <v>2016</v>
      </c>
      <c r="B15" s="72">
        <v>16</v>
      </c>
      <c r="C15" s="72">
        <v>15</v>
      </c>
      <c r="D15" s="72">
        <v>18</v>
      </c>
      <c r="E15" s="72">
        <v>12</v>
      </c>
      <c r="F15" s="72">
        <v>22</v>
      </c>
      <c r="G15" s="72">
        <v>32</v>
      </c>
      <c r="H15" s="50">
        <v>30</v>
      </c>
      <c r="I15" s="50">
        <v>96</v>
      </c>
      <c r="J15" s="50">
        <v>26</v>
      </c>
      <c r="K15" s="50" t="s">
        <v>6</v>
      </c>
      <c r="L15" s="50">
        <v>58</v>
      </c>
      <c r="M15" s="50">
        <v>35</v>
      </c>
      <c r="N15" s="50">
        <v>62</v>
      </c>
    </row>
    <row r="16" spans="1:14" ht="15.6" x14ac:dyDescent="0.3">
      <c r="A16" s="72">
        <v>2017</v>
      </c>
      <c r="B16" s="72">
        <v>21</v>
      </c>
      <c r="C16" s="72">
        <v>15</v>
      </c>
      <c r="D16" s="72">
        <v>18</v>
      </c>
      <c r="E16" s="72">
        <v>11</v>
      </c>
      <c r="F16" s="72">
        <v>21</v>
      </c>
      <c r="G16" s="72">
        <v>33</v>
      </c>
      <c r="H16" s="50">
        <v>32</v>
      </c>
      <c r="I16" s="50">
        <v>99</v>
      </c>
      <c r="J16" s="50">
        <v>23</v>
      </c>
      <c r="K16" s="50">
        <v>23</v>
      </c>
      <c r="L16" s="291">
        <v>58</v>
      </c>
      <c r="M16" s="50">
        <v>38</v>
      </c>
      <c r="N16" s="50">
        <v>65</v>
      </c>
    </row>
    <row r="17" spans="1:14" ht="15.6" x14ac:dyDescent="0.3">
      <c r="A17" s="72">
        <v>2018</v>
      </c>
      <c r="B17" s="72">
        <v>25</v>
      </c>
      <c r="C17" s="72">
        <v>16</v>
      </c>
      <c r="D17" s="72">
        <v>18</v>
      </c>
      <c r="E17" s="72">
        <v>12</v>
      </c>
      <c r="F17" s="72">
        <v>19</v>
      </c>
      <c r="G17" s="72">
        <v>35</v>
      </c>
      <c r="H17" s="50">
        <v>31</v>
      </c>
      <c r="I17" s="50">
        <v>96</v>
      </c>
      <c r="J17" s="50">
        <v>25</v>
      </c>
      <c r="K17" s="50">
        <v>22</v>
      </c>
      <c r="L17" s="50">
        <v>57</v>
      </c>
      <c r="M17" s="50">
        <v>38</v>
      </c>
      <c r="N17" s="50">
        <v>70</v>
      </c>
    </row>
    <row r="18" spans="1:14" ht="15.6" x14ac:dyDescent="0.3">
      <c r="A18" s="72">
        <v>2019</v>
      </c>
      <c r="B18" s="72">
        <v>24</v>
      </c>
      <c r="C18" s="72">
        <v>15</v>
      </c>
      <c r="D18" s="72">
        <v>19</v>
      </c>
      <c r="E18" s="72">
        <v>14</v>
      </c>
      <c r="F18" s="72">
        <v>20</v>
      </c>
      <c r="G18" s="72">
        <v>35</v>
      </c>
      <c r="H18" s="50">
        <v>33</v>
      </c>
      <c r="I18" s="50">
        <v>96</v>
      </c>
      <c r="J18" s="50">
        <v>26</v>
      </c>
      <c r="K18" s="50">
        <v>24</v>
      </c>
      <c r="L18" s="291">
        <v>59</v>
      </c>
      <c r="M18" s="50">
        <f>506-128-SUM(B18:L18)+K18</f>
        <v>37</v>
      </c>
      <c r="N18" s="50">
        <v>69</v>
      </c>
    </row>
    <row r="19" spans="1:14" ht="16.2" thickBot="1" x14ac:dyDescent="0.35">
      <c r="A19" s="78">
        <v>2020</v>
      </c>
      <c r="B19" s="78">
        <v>23</v>
      </c>
      <c r="C19" s="78">
        <v>16</v>
      </c>
      <c r="D19" s="78">
        <v>16</v>
      </c>
      <c r="E19" s="78">
        <v>15</v>
      </c>
      <c r="F19" s="78">
        <v>23</v>
      </c>
      <c r="G19" s="78">
        <v>34</v>
      </c>
      <c r="H19" s="144">
        <v>36</v>
      </c>
      <c r="I19" s="144">
        <v>97</v>
      </c>
      <c r="J19" s="144">
        <v>23</v>
      </c>
      <c r="K19" s="144">
        <v>22</v>
      </c>
      <c r="L19" s="144">
        <v>61</v>
      </c>
      <c r="M19" s="144">
        <f>504-124-SUM(B19:L19)+K19</f>
        <v>36</v>
      </c>
      <c r="N19" s="144">
        <f>111-39</f>
        <v>72</v>
      </c>
    </row>
    <row r="20" spans="1:14" x14ac:dyDescent="0.3">
      <c r="A20" s="55" t="s">
        <v>427</v>
      </c>
      <c r="B20" s="56"/>
      <c r="C20" s="56"/>
      <c r="D20" s="56"/>
      <c r="E20" s="56"/>
      <c r="F20" s="56"/>
      <c r="G20" s="56"/>
      <c r="H20" s="56"/>
      <c r="I20" s="56"/>
      <c r="J20" s="56"/>
      <c r="K20" s="56"/>
      <c r="L20" s="56"/>
      <c r="M20" s="56"/>
      <c r="N20" s="56"/>
    </row>
    <row r="21" spans="1:14" x14ac:dyDescent="0.3">
      <c r="A21" s="82"/>
      <c r="B21" s="12"/>
      <c r="C21" s="12"/>
      <c r="D21" s="12"/>
      <c r="E21" s="12"/>
      <c r="F21" s="12"/>
      <c r="G21" s="13"/>
      <c r="H21" s="13"/>
      <c r="I21" s="13"/>
      <c r="J21" s="13"/>
      <c r="K21" s="13"/>
      <c r="L21" s="13"/>
      <c r="M21" s="13"/>
      <c r="N21" s="13"/>
    </row>
    <row r="22" spans="1:14" x14ac:dyDescent="0.3">
      <c r="A22" s="292" t="s">
        <v>5</v>
      </c>
      <c r="B22" s="293"/>
      <c r="C22" s="293"/>
      <c r="D22" s="293"/>
      <c r="E22" s="293"/>
      <c r="F22" s="293"/>
      <c r="G22" s="293"/>
      <c r="H22" s="293"/>
      <c r="I22" s="293"/>
      <c r="J22" s="293"/>
      <c r="K22" s="293"/>
      <c r="L22" s="293"/>
      <c r="M22" s="294"/>
      <c r="N22" s="238"/>
    </row>
    <row r="23" spans="1:14" x14ac:dyDescent="0.3">
      <c r="A23" s="293" t="s">
        <v>345</v>
      </c>
      <c r="B23" s="293"/>
      <c r="C23" s="293"/>
      <c r="D23" s="293"/>
      <c r="E23" s="293"/>
      <c r="F23" s="293"/>
      <c r="G23" s="293"/>
      <c r="H23" s="293"/>
      <c r="I23" s="293"/>
      <c r="J23" s="293"/>
      <c r="K23" s="293"/>
      <c r="L23" s="293"/>
      <c r="M23" s="293"/>
      <c r="N23" s="293"/>
    </row>
    <row r="24" spans="1:14" ht="34.950000000000003" customHeight="1" x14ac:dyDescent="0.3">
      <c r="A24" s="96" t="s">
        <v>350</v>
      </c>
      <c r="B24" s="97"/>
      <c r="C24" s="97"/>
      <c r="D24" s="97"/>
      <c r="E24" s="97"/>
      <c r="F24" s="97"/>
      <c r="G24" s="97"/>
      <c r="H24" s="97"/>
      <c r="I24" s="97"/>
      <c r="J24" s="97"/>
      <c r="K24" s="97"/>
      <c r="L24" s="97"/>
      <c r="M24" s="97"/>
      <c r="N24" s="97"/>
    </row>
    <row r="25" spans="1:14" ht="14.4" customHeight="1" x14ac:dyDescent="0.3">
      <c r="A25" s="97" t="s">
        <v>218</v>
      </c>
      <c r="B25" s="97"/>
      <c r="C25" s="97"/>
      <c r="D25" s="97"/>
      <c r="E25" s="97"/>
      <c r="F25" s="97"/>
      <c r="G25" s="97"/>
      <c r="H25" s="97"/>
      <c r="I25" s="97"/>
      <c r="J25" s="97"/>
      <c r="K25" s="97"/>
      <c r="L25" s="97"/>
      <c r="M25" s="97"/>
      <c r="N25" s="97"/>
    </row>
    <row r="26" spans="1:14" ht="35.4" customHeight="1" x14ac:dyDescent="0.3">
      <c r="A26" s="97" t="s">
        <v>384</v>
      </c>
      <c r="B26" s="97"/>
      <c r="C26" s="97"/>
      <c r="D26" s="97"/>
      <c r="E26" s="97"/>
      <c r="F26" s="97"/>
      <c r="G26" s="97"/>
      <c r="H26" s="97"/>
      <c r="I26" s="97"/>
      <c r="J26" s="97"/>
      <c r="K26" s="97"/>
      <c r="L26" s="97"/>
      <c r="M26" s="97"/>
      <c r="N26" s="97"/>
    </row>
    <row r="27" spans="1:14" x14ac:dyDescent="0.3">
      <c r="A27" s="34"/>
      <c r="B27" s="34"/>
      <c r="C27" s="34"/>
      <c r="D27" s="34"/>
      <c r="E27" s="34"/>
      <c r="F27" s="34"/>
      <c r="G27" s="34"/>
      <c r="H27" s="34"/>
      <c r="I27" s="34"/>
      <c r="J27" s="34"/>
      <c r="K27" s="34"/>
      <c r="L27" s="34"/>
      <c r="M27" s="34"/>
      <c r="N27" s="34"/>
    </row>
  </sheetData>
  <mergeCells count="10">
    <mergeCell ref="A1:N1"/>
    <mergeCell ref="A2:N2"/>
    <mergeCell ref="A23:N23"/>
    <mergeCell ref="A3:N3"/>
    <mergeCell ref="A26:N26"/>
    <mergeCell ref="A24:N24"/>
    <mergeCell ref="A25:N25"/>
    <mergeCell ref="A5:N5"/>
    <mergeCell ref="A22:L22"/>
    <mergeCell ref="A20:N20"/>
  </mergeCells>
  <pageMargins left="0.7" right="0.7" top="0.78740157499999996" bottom="0.78740157499999996" header="0.3" footer="0.3"/>
  <pageSetup paperSize="9" scale="60"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rgb="FFFFC000"/>
    <pageSetUpPr fitToPage="1"/>
  </sheetPr>
  <dimension ref="A1:I28"/>
  <sheetViews>
    <sheetView zoomScale="70" zoomScaleNormal="70" workbookViewId="0">
      <selection activeCell="J4" sqref="J4"/>
    </sheetView>
  </sheetViews>
  <sheetFormatPr baseColWidth="10" defaultRowHeight="14.4" x14ac:dyDescent="0.3"/>
  <cols>
    <col min="1" max="1" width="8.44140625" customWidth="1"/>
    <col min="2" max="2" width="11" customWidth="1"/>
    <col min="3" max="9" width="23.5546875" customWidth="1"/>
  </cols>
  <sheetData>
    <row r="1" spans="1:9" ht="17.399999999999999" x14ac:dyDescent="0.3">
      <c r="A1" s="32" t="s">
        <v>326</v>
      </c>
      <c r="B1" s="33"/>
      <c r="C1" s="33"/>
      <c r="D1" s="33"/>
      <c r="E1" s="33"/>
      <c r="F1" s="33"/>
      <c r="G1" s="33"/>
      <c r="H1" s="33"/>
      <c r="I1" s="33"/>
    </row>
    <row r="2" spans="1:9" ht="15.6" x14ac:dyDescent="0.3">
      <c r="A2" s="57" t="s">
        <v>164</v>
      </c>
      <c r="B2" s="57"/>
      <c r="C2" s="57"/>
      <c r="D2" s="57"/>
      <c r="E2" s="57"/>
      <c r="F2" s="57"/>
      <c r="G2" s="57"/>
      <c r="H2" s="57"/>
      <c r="I2" s="57"/>
    </row>
    <row r="3" spans="1:9" ht="15.6" x14ac:dyDescent="0.3">
      <c r="A3" s="216"/>
      <c r="B3" s="131"/>
      <c r="C3" s="131"/>
      <c r="D3" s="131"/>
      <c r="E3" s="131"/>
      <c r="F3" s="131"/>
      <c r="G3" s="131"/>
      <c r="H3" s="131"/>
      <c r="I3" s="131"/>
    </row>
    <row r="4" spans="1:9" ht="16.2" thickBot="1" x14ac:dyDescent="0.35">
      <c r="A4" s="295" t="s">
        <v>198</v>
      </c>
      <c r="B4" s="60"/>
      <c r="C4" s="60"/>
      <c r="D4" s="60"/>
      <c r="E4" s="60"/>
      <c r="F4" s="60"/>
      <c r="G4" s="60"/>
      <c r="H4" s="60"/>
      <c r="I4" s="57"/>
    </row>
    <row r="5" spans="1:9" ht="31.2" x14ac:dyDescent="0.3">
      <c r="A5" s="67"/>
      <c r="B5" s="296" t="s">
        <v>0</v>
      </c>
      <c r="C5" s="296"/>
      <c r="D5" s="296"/>
      <c r="E5" s="296"/>
      <c r="F5" s="296"/>
      <c r="G5" s="296"/>
      <c r="H5" s="296"/>
      <c r="I5" s="109" t="s">
        <v>186</v>
      </c>
    </row>
    <row r="6" spans="1:9" ht="78" x14ac:dyDescent="0.3">
      <c r="A6" s="91"/>
      <c r="B6" s="297" t="s">
        <v>4</v>
      </c>
      <c r="C6" s="188" t="s">
        <v>143</v>
      </c>
      <c r="D6" s="188" t="s">
        <v>144</v>
      </c>
      <c r="E6" s="188" t="s">
        <v>145</v>
      </c>
      <c r="F6" s="188" t="s">
        <v>146</v>
      </c>
      <c r="G6" s="188" t="s">
        <v>147</v>
      </c>
      <c r="H6" s="188" t="s">
        <v>148</v>
      </c>
      <c r="I6" s="298" t="s">
        <v>4</v>
      </c>
    </row>
    <row r="7" spans="1:9" ht="15.6" x14ac:dyDescent="0.3">
      <c r="A7" s="134">
        <v>2005</v>
      </c>
      <c r="B7" s="299">
        <v>79</v>
      </c>
      <c r="C7" s="300">
        <v>25</v>
      </c>
      <c r="D7" s="300">
        <v>4</v>
      </c>
      <c r="E7" s="300">
        <v>3</v>
      </c>
      <c r="F7" s="300">
        <v>7</v>
      </c>
      <c r="G7" s="300">
        <v>21</v>
      </c>
      <c r="H7" s="300">
        <v>19</v>
      </c>
      <c r="I7" s="287" t="s">
        <v>6</v>
      </c>
    </row>
    <row r="8" spans="1:9" ht="15.6" x14ac:dyDescent="0.3">
      <c r="A8" s="72">
        <v>2006</v>
      </c>
      <c r="B8" s="301">
        <v>82</v>
      </c>
      <c r="C8" s="239">
        <v>24</v>
      </c>
      <c r="D8" s="239">
        <v>4</v>
      </c>
      <c r="E8" s="239">
        <v>3</v>
      </c>
      <c r="F8" s="239">
        <v>7</v>
      </c>
      <c r="G8" s="239">
        <v>23</v>
      </c>
      <c r="H8" s="239">
        <v>21</v>
      </c>
      <c r="I8" s="289" t="s">
        <v>6</v>
      </c>
    </row>
    <row r="9" spans="1:9" ht="15.6" x14ac:dyDescent="0.3">
      <c r="A9" s="72">
        <v>2007</v>
      </c>
      <c r="B9" s="301">
        <v>82</v>
      </c>
      <c r="C9" s="239">
        <v>25</v>
      </c>
      <c r="D9" s="239">
        <v>4</v>
      </c>
      <c r="E9" s="239">
        <v>3</v>
      </c>
      <c r="F9" s="239">
        <v>7</v>
      </c>
      <c r="G9" s="239">
        <v>23</v>
      </c>
      <c r="H9" s="239">
        <v>20</v>
      </c>
      <c r="I9" s="289" t="s">
        <v>6</v>
      </c>
    </row>
    <row r="10" spans="1:9" ht="15.6" x14ac:dyDescent="0.3">
      <c r="A10" s="72">
        <v>2008</v>
      </c>
      <c r="B10" s="301">
        <v>87</v>
      </c>
      <c r="C10" s="50">
        <v>25</v>
      </c>
      <c r="D10" s="50">
        <v>5</v>
      </c>
      <c r="E10" s="50">
        <v>4</v>
      </c>
      <c r="F10" s="50">
        <v>8</v>
      </c>
      <c r="G10" s="50">
        <v>24</v>
      </c>
      <c r="H10" s="50">
        <v>21</v>
      </c>
      <c r="I10" s="289" t="s">
        <v>6</v>
      </c>
    </row>
    <row r="11" spans="1:9" ht="15.6" x14ac:dyDescent="0.3">
      <c r="A11" s="72">
        <v>2009</v>
      </c>
      <c r="B11" s="301">
        <v>91</v>
      </c>
      <c r="C11" s="50">
        <v>26</v>
      </c>
      <c r="D11" s="50">
        <v>5</v>
      </c>
      <c r="E11" s="50">
        <v>5</v>
      </c>
      <c r="F11" s="50">
        <v>9</v>
      </c>
      <c r="G11" s="50">
        <v>21</v>
      </c>
      <c r="H11" s="50">
        <v>25</v>
      </c>
      <c r="I11" s="288" t="s">
        <v>6</v>
      </c>
    </row>
    <row r="12" spans="1:9" ht="15.6" x14ac:dyDescent="0.3">
      <c r="A12" s="72">
        <v>2010</v>
      </c>
      <c r="B12" s="301">
        <v>106</v>
      </c>
      <c r="C12" s="50">
        <v>37</v>
      </c>
      <c r="D12" s="50">
        <v>5</v>
      </c>
      <c r="E12" s="50">
        <v>5</v>
      </c>
      <c r="F12" s="50">
        <v>8</v>
      </c>
      <c r="G12" s="50">
        <v>24</v>
      </c>
      <c r="H12" s="50">
        <v>27</v>
      </c>
      <c r="I12" s="288" t="s">
        <v>6</v>
      </c>
    </row>
    <row r="13" spans="1:9" ht="15.6" x14ac:dyDescent="0.3">
      <c r="A13" s="72">
        <v>2011</v>
      </c>
      <c r="B13" s="301">
        <v>113</v>
      </c>
      <c r="C13" s="50">
        <v>37</v>
      </c>
      <c r="D13" s="50">
        <v>5</v>
      </c>
      <c r="E13" s="50">
        <v>8</v>
      </c>
      <c r="F13" s="50">
        <v>8</v>
      </c>
      <c r="G13" s="50">
        <v>27</v>
      </c>
      <c r="H13" s="50">
        <v>28</v>
      </c>
      <c r="I13" s="50">
        <v>16</v>
      </c>
    </row>
    <row r="14" spans="1:9" ht="15.6" x14ac:dyDescent="0.3">
      <c r="A14" s="72">
        <v>2012</v>
      </c>
      <c r="B14" s="301">
        <v>116</v>
      </c>
      <c r="C14" s="50">
        <v>36</v>
      </c>
      <c r="D14" s="50">
        <v>5</v>
      </c>
      <c r="E14" s="50">
        <v>8</v>
      </c>
      <c r="F14" s="50">
        <v>10</v>
      </c>
      <c r="G14" s="50">
        <v>26</v>
      </c>
      <c r="H14" s="50">
        <v>31</v>
      </c>
      <c r="I14" s="50">
        <v>31</v>
      </c>
    </row>
    <row r="15" spans="1:9" ht="15.6" x14ac:dyDescent="0.3">
      <c r="A15" s="72">
        <v>2013</v>
      </c>
      <c r="B15" s="301">
        <v>119</v>
      </c>
      <c r="C15" s="50">
        <v>35</v>
      </c>
      <c r="D15" s="50">
        <v>5</v>
      </c>
      <c r="E15" s="50">
        <v>8</v>
      </c>
      <c r="F15" s="50">
        <v>10</v>
      </c>
      <c r="G15" s="50">
        <v>27</v>
      </c>
      <c r="H15" s="50">
        <v>34</v>
      </c>
      <c r="I15" s="50">
        <v>33</v>
      </c>
    </row>
    <row r="16" spans="1:9" ht="15.6" x14ac:dyDescent="0.3">
      <c r="A16" s="72">
        <v>2014</v>
      </c>
      <c r="B16" s="301">
        <v>120</v>
      </c>
      <c r="C16" s="50">
        <v>34</v>
      </c>
      <c r="D16" s="50">
        <v>5</v>
      </c>
      <c r="E16" s="50">
        <v>8</v>
      </c>
      <c r="F16" s="50">
        <v>10</v>
      </c>
      <c r="G16" s="50">
        <v>26</v>
      </c>
      <c r="H16" s="50">
        <v>37</v>
      </c>
      <c r="I16" s="50">
        <v>33</v>
      </c>
    </row>
    <row r="17" spans="1:9" ht="15.6" x14ac:dyDescent="0.3">
      <c r="A17" s="72">
        <v>2015</v>
      </c>
      <c r="B17" s="301">
        <v>116</v>
      </c>
      <c r="C17" s="50">
        <v>30</v>
      </c>
      <c r="D17" s="50">
        <v>6</v>
      </c>
      <c r="E17" s="50">
        <v>9</v>
      </c>
      <c r="F17" s="50">
        <v>12</v>
      </c>
      <c r="G17" s="50">
        <v>25</v>
      </c>
      <c r="H17" s="50">
        <v>34</v>
      </c>
      <c r="I17" s="50">
        <v>37</v>
      </c>
    </row>
    <row r="18" spans="1:9" ht="15.6" x14ac:dyDescent="0.3">
      <c r="A18" s="72">
        <v>2016</v>
      </c>
      <c r="B18" s="301">
        <v>118</v>
      </c>
      <c r="C18" s="72">
        <v>30</v>
      </c>
      <c r="D18" s="72">
        <v>5</v>
      </c>
      <c r="E18" s="72">
        <v>9</v>
      </c>
      <c r="F18" s="72">
        <v>13</v>
      </c>
      <c r="G18" s="72">
        <v>26</v>
      </c>
      <c r="H18" s="72">
        <v>35</v>
      </c>
      <c r="I18" s="50">
        <v>39</v>
      </c>
    </row>
    <row r="19" spans="1:9" ht="15.6" x14ac:dyDescent="0.3">
      <c r="A19" s="72">
        <v>2017</v>
      </c>
      <c r="B19" s="301">
        <v>123</v>
      </c>
      <c r="C19" s="72">
        <v>30</v>
      </c>
      <c r="D19" s="72">
        <v>5</v>
      </c>
      <c r="E19" s="72">
        <v>8</v>
      </c>
      <c r="F19" s="72">
        <v>15</v>
      </c>
      <c r="G19" s="72">
        <v>28</v>
      </c>
      <c r="H19" s="72">
        <v>37</v>
      </c>
      <c r="I19" s="50">
        <v>39</v>
      </c>
    </row>
    <row r="20" spans="1:9" ht="15.6" x14ac:dyDescent="0.3">
      <c r="A20" s="72">
        <v>2018</v>
      </c>
      <c r="B20" s="301">
        <v>122</v>
      </c>
      <c r="C20" s="72">
        <v>30</v>
      </c>
      <c r="D20" s="72">
        <v>5</v>
      </c>
      <c r="E20" s="72">
        <v>8</v>
      </c>
      <c r="F20" s="72">
        <v>14</v>
      </c>
      <c r="G20" s="72">
        <v>31</v>
      </c>
      <c r="H20" s="72">
        <v>34</v>
      </c>
      <c r="I20" s="50">
        <v>39</v>
      </c>
    </row>
    <row r="21" spans="1:9" ht="15.6" x14ac:dyDescent="0.3">
      <c r="A21" s="72">
        <v>2019</v>
      </c>
      <c r="B21" s="301">
        <v>128</v>
      </c>
      <c r="C21" s="72">
        <v>31</v>
      </c>
      <c r="D21" s="72">
        <v>5</v>
      </c>
      <c r="E21" s="72">
        <v>6</v>
      </c>
      <c r="F21" s="72">
        <v>16</v>
      </c>
      <c r="G21" s="72">
        <v>37</v>
      </c>
      <c r="H21" s="72">
        <v>33</v>
      </c>
      <c r="I21" s="50">
        <v>41</v>
      </c>
    </row>
    <row r="22" spans="1:9" ht="16.2" thickBot="1" x14ac:dyDescent="0.35">
      <c r="A22" s="78">
        <v>2020</v>
      </c>
      <c r="B22" s="302">
        <v>124</v>
      </c>
      <c r="C22" s="78">
        <v>31</v>
      </c>
      <c r="D22" s="78">
        <v>5</v>
      </c>
      <c r="E22" s="78">
        <v>6</v>
      </c>
      <c r="F22" s="78">
        <v>17</v>
      </c>
      <c r="G22" s="78">
        <v>36</v>
      </c>
      <c r="H22" s="78">
        <v>29</v>
      </c>
      <c r="I22" s="144">
        <v>39</v>
      </c>
    </row>
    <row r="23" spans="1:9" x14ac:dyDescent="0.3">
      <c r="A23" s="55" t="s">
        <v>428</v>
      </c>
      <c r="B23" s="56"/>
      <c r="C23" s="56"/>
      <c r="D23" s="56"/>
      <c r="E23" s="56"/>
      <c r="F23" s="56"/>
      <c r="G23" s="56"/>
      <c r="H23" s="56"/>
      <c r="I23" s="56"/>
    </row>
    <row r="24" spans="1:9" x14ac:dyDescent="0.3">
      <c r="A24" s="82"/>
      <c r="B24" s="12"/>
      <c r="C24" s="12"/>
      <c r="D24" s="12"/>
      <c r="E24" s="12"/>
      <c r="F24" s="12"/>
      <c r="G24" s="12"/>
      <c r="H24" s="12"/>
      <c r="I24" s="12"/>
    </row>
    <row r="25" spans="1:9" x14ac:dyDescent="0.3">
      <c r="A25" s="22" t="s">
        <v>5</v>
      </c>
      <c r="B25" s="20"/>
      <c r="C25" s="20"/>
      <c r="D25" s="20"/>
      <c r="E25" s="20"/>
      <c r="F25" s="20"/>
      <c r="G25" s="20"/>
      <c r="H25" s="20"/>
    </row>
    <row r="26" spans="1:9" ht="36" customHeight="1" x14ac:dyDescent="0.3">
      <c r="A26" s="23" t="s">
        <v>346</v>
      </c>
      <c r="B26" s="24"/>
      <c r="C26" s="21"/>
      <c r="D26" s="18"/>
      <c r="E26" s="18"/>
      <c r="F26" s="18"/>
      <c r="G26" s="18"/>
      <c r="H26" s="18"/>
      <c r="I26" s="18"/>
    </row>
    <row r="27" spans="1:9" ht="31.95" customHeight="1" x14ac:dyDescent="0.3">
      <c r="A27" s="21" t="s">
        <v>222</v>
      </c>
      <c r="B27" s="21"/>
      <c r="C27" s="21"/>
      <c r="D27" s="18"/>
      <c r="E27" s="18"/>
      <c r="F27" s="18"/>
      <c r="G27" s="18"/>
      <c r="H27" s="18"/>
      <c r="I27" s="18"/>
    </row>
    <row r="28" spans="1:9" x14ac:dyDescent="0.3">
      <c r="A28" s="25" t="s">
        <v>340</v>
      </c>
      <c r="B28" s="25"/>
      <c r="C28" s="25"/>
      <c r="D28" s="25"/>
      <c r="E28" s="25"/>
      <c r="F28" s="25"/>
      <c r="G28" s="25"/>
      <c r="H28" s="25"/>
      <c r="I28" s="25"/>
    </row>
  </sheetData>
  <mergeCells count="9">
    <mergeCell ref="A28:I28"/>
    <mergeCell ref="A26:I26"/>
    <mergeCell ref="A27:I27"/>
    <mergeCell ref="A1:I1"/>
    <mergeCell ref="A4:I4"/>
    <mergeCell ref="B5:H5"/>
    <mergeCell ref="A25:H25"/>
    <mergeCell ref="A2:I2"/>
    <mergeCell ref="A23:I23"/>
  </mergeCells>
  <pageMargins left="0.7" right="0.7" top="0.78740157499999996" bottom="0.78740157499999996" header="0.3" footer="0.3"/>
  <pageSetup paperSize="9" scale="84"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rgb="FFFFC000"/>
    <pageSetUpPr fitToPage="1"/>
  </sheetPr>
  <dimension ref="A1:M30"/>
  <sheetViews>
    <sheetView zoomScale="70" zoomScaleNormal="70" workbookViewId="0">
      <selection activeCell="A24" sqref="A24:M24"/>
    </sheetView>
  </sheetViews>
  <sheetFormatPr baseColWidth="10" defaultRowHeight="14.4" x14ac:dyDescent="0.3"/>
  <cols>
    <col min="1" max="1" width="8.6640625" customWidth="1"/>
    <col min="2" max="2" width="13.44140625" customWidth="1"/>
    <col min="3" max="3" width="6.88671875" customWidth="1"/>
    <col min="4" max="4" width="5.6640625" customWidth="1"/>
    <col min="5" max="5" width="16.5546875" customWidth="1"/>
    <col min="6" max="6" width="16.33203125" customWidth="1"/>
    <col min="7" max="7" width="14.109375" customWidth="1"/>
    <col min="8" max="8" width="7.6640625" customWidth="1"/>
    <col min="9" max="9" width="16.6640625" customWidth="1"/>
    <col min="10" max="10" width="16.33203125" customWidth="1"/>
    <col min="11" max="11" width="13.109375" customWidth="1"/>
    <col min="12" max="12" width="16.5546875" customWidth="1"/>
    <col min="13" max="13" width="16.44140625" customWidth="1"/>
  </cols>
  <sheetData>
    <row r="1" spans="1:13" ht="17.399999999999999" x14ac:dyDescent="0.3">
      <c r="A1" s="32" t="s">
        <v>327</v>
      </c>
      <c r="B1" s="33"/>
      <c r="C1" s="33"/>
      <c r="D1" s="33"/>
      <c r="E1" s="33"/>
      <c r="F1" s="33"/>
      <c r="G1" s="33"/>
      <c r="H1" s="33"/>
      <c r="I1" s="33"/>
      <c r="J1" s="33"/>
      <c r="K1" s="33"/>
      <c r="L1" s="33"/>
      <c r="M1" s="33"/>
    </row>
    <row r="2" spans="1:13" ht="15.6" x14ac:dyDescent="0.3">
      <c r="A2" s="164" t="s">
        <v>164</v>
      </c>
      <c r="B2" s="164"/>
      <c r="C2" s="164"/>
      <c r="D2" s="164"/>
      <c r="E2" s="164"/>
      <c r="F2" s="164"/>
      <c r="G2" s="164"/>
      <c r="H2" s="164"/>
      <c r="I2" s="164"/>
      <c r="J2" s="164"/>
      <c r="K2" s="164"/>
      <c r="L2" s="164"/>
      <c r="M2" s="164"/>
    </row>
    <row r="3" spans="1:13" ht="15.6" x14ac:dyDescent="0.3">
      <c r="A3" s="65"/>
      <c r="B3" s="65"/>
      <c r="C3" s="65"/>
      <c r="D3" s="65"/>
      <c r="E3" s="65"/>
      <c r="F3" s="65"/>
      <c r="G3" s="65"/>
      <c r="H3" s="65"/>
      <c r="I3" s="65"/>
      <c r="J3" s="65"/>
      <c r="K3" s="65"/>
      <c r="L3" s="65"/>
      <c r="M3" s="65"/>
    </row>
    <row r="4" spans="1:13" ht="16.2" thickBot="1" x14ac:dyDescent="0.35">
      <c r="A4" s="66" t="s">
        <v>199</v>
      </c>
      <c r="B4" s="66"/>
      <c r="C4" s="57"/>
      <c r="D4" s="57"/>
      <c r="E4" s="57"/>
      <c r="F4" s="57"/>
      <c r="G4" s="57"/>
      <c r="H4" s="57"/>
      <c r="I4" s="57"/>
      <c r="J4" s="57"/>
      <c r="K4" s="57"/>
      <c r="L4" s="57"/>
      <c r="M4" s="57"/>
    </row>
    <row r="5" spans="1:13" ht="15.6" x14ac:dyDescent="0.3">
      <c r="A5" s="303"/>
      <c r="B5" s="304" t="s">
        <v>17</v>
      </c>
      <c r="C5" s="304"/>
      <c r="D5" s="296"/>
      <c r="E5" s="296"/>
      <c r="F5" s="296"/>
      <c r="G5" s="304" t="s">
        <v>160</v>
      </c>
      <c r="H5" s="304"/>
      <c r="I5" s="296"/>
      <c r="J5" s="296"/>
      <c r="K5" s="305" t="s">
        <v>343</v>
      </c>
      <c r="L5" s="183"/>
      <c r="M5" s="183"/>
    </row>
    <row r="6" spans="1:13" ht="15" customHeight="1" x14ac:dyDescent="0.3">
      <c r="A6" s="306"/>
      <c r="B6" s="188" t="s">
        <v>194</v>
      </c>
      <c r="C6" s="188" t="s">
        <v>169</v>
      </c>
      <c r="D6" s="307" t="s">
        <v>181</v>
      </c>
      <c r="E6" s="307"/>
      <c r="F6" s="307"/>
      <c r="G6" s="188" t="s">
        <v>194</v>
      </c>
      <c r="H6" s="298" t="s">
        <v>169</v>
      </c>
      <c r="I6" s="307" t="s">
        <v>181</v>
      </c>
      <c r="J6" s="307"/>
      <c r="K6" s="188" t="s">
        <v>194</v>
      </c>
      <c r="L6" s="308" t="s">
        <v>181</v>
      </c>
      <c r="M6" s="309"/>
    </row>
    <row r="7" spans="1:13" ht="15.6" x14ac:dyDescent="0.3">
      <c r="A7" s="72"/>
      <c r="B7" s="188"/>
      <c r="C7" s="188"/>
      <c r="D7" s="112" t="s">
        <v>0</v>
      </c>
      <c r="E7" s="112" t="s">
        <v>167</v>
      </c>
      <c r="F7" s="112" t="s">
        <v>162</v>
      </c>
      <c r="G7" s="188"/>
      <c r="H7" s="298"/>
      <c r="I7" s="112" t="s">
        <v>167</v>
      </c>
      <c r="J7" s="112" t="s">
        <v>162</v>
      </c>
      <c r="K7" s="188"/>
      <c r="L7" s="112" t="s">
        <v>167</v>
      </c>
      <c r="M7" s="112" t="s">
        <v>162</v>
      </c>
    </row>
    <row r="8" spans="1:13" ht="15.6" x14ac:dyDescent="0.3">
      <c r="A8" s="134">
        <v>2005</v>
      </c>
      <c r="B8" s="299">
        <v>1</v>
      </c>
      <c r="C8" s="134">
        <v>94</v>
      </c>
      <c r="D8" s="310">
        <v>8</v>
      </c>
      <c r="E8" s="310">
        <v>57</v>
      </c>
      <c r="F8" s="310">
        <v>41</v>
      </c>
      <c r="G8" s="299">
        <v>5</v>
      </c>
      <c r="H8" s="134">
        <v>218</v>
      </c>
      <c r="I8" s="116" t="s">
        <v>6</v>
      </c>
      <c r="J8" s="116" t="s">
        <v>6</v>
      </c>
      <c r="K8" s="311" t="s">
        <v>6</v>
      </c>
      <c r="L8" s="116" t="s">
        <v>6</v>
      </c>
      <c r="M8" s="116" t="s">
        <v>6</v>
      </c>
    </row>
    <row r="9" spans="1:13" ht="15.6" x14ac:dyDescent="0.3">
      <c r="A9" s="72">
        <v>2006</v>
      </c>
      <c r="B9" s="301">
        <v>1</v>
      </c>
      <c r="C9" s="72">
        <v>85</v>
      </c>
      <c r="D9" s="312">
        <v>9</v>
      </c>
      <c r="E9" s="312">
        <v>57</v>
      </c>
      <c r="F9" s="312">
        <v>42</v>
      </c>
      <c r="G9" s="301">
        <v>5</v>
      </c>
      <c r="H9" s="72">
        <v>218</v>
      </c>
      <c r="I9" s="120" t="s">
        <v>6</v>
      </c>
      <c r="J9" s="120" t="s">
        <v>6</v>
      </c>
      <c r="K9" s="313" t="s">
        <v>6</v>
      </c>
      <c r="L9" s="120" t="s">
        <v>6</v>
      </c>
      <c r="M9" s="120" t="s">
        <v>6</v>
      </c>
    </row>
    <row r="10" spans="1:13" ht="15.6" x14ac:dyDescent="0.3">
      <c r="A10" s="72">
        <v>2007</v>
      </c>
      <c r="B10" s="301">
        <v>1</v>
      </c>
      <c r="C10" s="72">
        <v>85</v>
      </c>
      <c r="D10" s="312">
        <v>9</v>
      </c>
      <c r="E10" s="312">
        <v>59</v>
      </c>
      <c r="F10" s="312">
        <v>40</v>
      </c>
      <c r="G10" s="301">
        <v>5</v>
      </c>
      <c r="H10" s="72">
        <v>218</v>
      </c>
      <c r="I10" s="120" t="s">
        <v>6</v>
      </c>
      <c r="J10" s="120" t="s">
        <v>6</v>
      </c>
      <c r="K10" s="313" t="s">
        <v>6</v>
      </c>
      <c r="L10" s="120" t="s">
        <v>6</v>
      </c>
      <c r="M10" s="120" t="s">
        <v>6</v>
      </c>
    </row>
    <row r="11" spans="1:13" ht="15.6" x14ac:dyDescent="0.3">
      <c r="A11" s="289">
        <v>2008</v>
      </c>
      <c r="B11" s="313">
        <v>1</v>
      </c>
      <c r="C11" s="72">
        <v>85</v>
      </c>
      <c r="D11" s="312">
        <v>9</v>
      </c>
      <c r="E11" s="312">
        <v>54</v>
      </c>
      <c r="F11" s="312">
        <v>26</v>
      </c>
      <c r="G11" s="301">
        <v>4</v>
      </c>
      <c r="H11" s="72">
        <v>218</v>
      </c>
      <c r="I11" s="120" t="s">
        <v>6</v>
      </c>
      <c r="J11" s="120" t="s">
        <v>6</v>
      </c>
      <c r="K11" s="313" t="s">
        <v>6</v>
      </c>
      <c r="L11" s="120" t="s">
        <v>6</v>
      </c>
      <c r="M11" s="120" t="s">
        <v>6</v>
      </c>
    </row>
    <row r="12" spans="1:13" ht="15.6" x14ac:dyDescent="0.3">
      <c r="A12" s="289">
        <v>2009</v>
      </c>
      <c r="B12" s="313">
        <v>1</v>
      </c>
      <c r="C12" s="72">
        <v>70</v>
      </c>
      <c r="D12" s="312">
        <v>13</v>
      </c>
      <c r="E12" s="312">
        <v>50</v>
      </c>
      <c r="F12" s="312">
        <v>24</v>
      </c>
      <c r="G12" s="301">
        <v>4</v>
      </c>
      <c r="H12" s="72">
        <v>225</v>
      </c>
      <c r="I12" s="120" t="s">
        <v>6</v>
      </c>
      <c r="J12" s="120" t="s">
        <v>6</v>
      </c>
      <c r="K12" s="313" t="s">
        <v>6</v>
      </c>
      <c r="L12" s="120" t="s">
        <v>6</v>
      </c>
      <c r="M12" s="120" t="s">
        <v>6</v>
      </c>
    </row>
    <row r="13" spans="1:13" ht="15.6" x14ac:dyDescent="0.3">
      <c r="A13" s="289">
        <v>2010</v>
      </c>
      <c r="B13" s="313">
        <v>2</v>
      </c>
      <c r="C13" s="72">
        <v>78</v>
      </c>
      <c r="D13" s="50">
        <v>16</v>
      </c>
      <c r="E13" s="50">
        <v>54</v>
      </c>
      <c r="F13" s="50">
        <v>37</v>
      </c>
      <c r="G13" s="301">
        <v>4</v>
      </c>
      <c r="H13" s="72">
        <v>225</v>
      </c>
      <c r="I13" s="288" t="s">
        <v>6</v>
      </c>
      <c r="J13" s="288" t="s">
        <v>6</v>
      </c>
      <c r="K13" s="313" t="s">
        <v>6</v>
      </c>
      <c r="L13" s="288" t="s">
        <v>6</v>
      </c>
      <c r="M13" s="288" t="s">
        <v>6</v>
      </c>
    </row>
    <row r="14" spans="1:13" ht="15.6" x14ac:dyDescent="0.3">
      <c r="A14" s="289">
        <v>2011</v>
      </c>
      <c r="B14" s="313">
        <v>2</v>
      </c>
      <c r="C14" s="72">
        <v>78</v>
      </c>
      <c r="D14" s="50">
        <v>16</v>
      </c>
      <c r="E14" s="50">
        <v>55</v>
      </c>
      <c r="F14" s="50">
        <v>33</v>
      </c>
      <c r="G14" s="301">
        <v>5</v>
      </c>
      <c r="H14" s="72">
        <v>241</v>
      </c>
      <c r="I14" s="288" t="s">
        <v>6</v>
      </c>
      <c r="J14" s="288" t="s">
        <v>6</v>
      </c>
      <c r="K14" s="313" t="s">
        <v>6</v>
      </c>
      <c r="L14" s="288" t="s">
        <v>6</v>
      </c>
      <c r="M14" s="288" t="s">
        <v>6</v>
      </c>
    </row>
    <row r="15" spans="1:13" ht="15.6" x14ac:dyDescent="0.3">
      <c r="A15" s="289">
        <v>2012</v>
      </c>
      <c r="B15" s="313">
        <v>2</v>
      </c>
      <c r="C15" s="72">
        <v>78</v>
      </c>
      <c r="D15" s="50">
        <v>14</v>
      </c>
      <c r="E15" s="50">
        <v>63</v>
      </c>
      <c r="F15" s="50">
        <v>28</v>
      </c>
      <c r="G15" s="301">
        <v>5</v>
      </c>
      <c r="H15" s="72">
        <v>254</v>
      </c>
      <c r="I15" s="50">
        <v>105</v>
      </c>
      <c r="J15" s="50">
        <v>39</v>
      </c>
      <c r="K15" s="313" t="s">
        <v>6</v>
      </c>
      <c r="L15" s="288" t="s">
        <v>6</v>
      </c>
      <c r="M15" s="288" t="s">
        <v>6</v>
      </c>
    </row>
    <row r="16" spans="1:13" ht="15.6" x14ac:dyDescent="0.3">
      <c r="A16" s="289">
        <v>2013</v>
      </c>
      <c r="B16" s="313">
        <v>2</v>
      </c>
      <c r="C16" s="72">
        <v>61</v>
      </c>
      <c r="D16" s="50">
        <v>17</v>
      </c>
      <c r="E16" s="50">
        <v>66</v>
      </c>
      <c r="F16" s="50">
        <v>28</v>
      </c>
      <c r="G16" s="301">
        <v>5</v>
      </c>
      <c r="H16" s="72">
        <v>262</v>
      </c>
      <c r="I16" s="50">
        <v>117</v>
      </c>
      <c r="J16" s="50">
        <v>43</v>
      </c>
      <c r="K16" s="313" t="s">
        <v>6</v>
      </c>
      <c r="L16" s="288" t="s">
        <v>6</v>
      </c>
      <c r="M16" s="288" t="s">
        <v>6</v>
      </c>
    </row>
    <row r="17" spans="1:13" ht="14.4" customHeight="1" x14ac:dyDescent="0.3">
      <c r="A17" s="289">
        <v>2014</v>
      </c>
      <c r="B17" s="313">
        <v>2</v>
      </c>
      <c r="C17" s="72">
        <v>61</v>
      </c>
      <c r="D17" s="50">
        <v>18</v>
      </c>
      <c r="E17" s="50">
        <v>68</v>
      </c>
      <c r="F17" s="50">
        <v>27</v>
      </c>
      <c r="G17" s="301">
        <v>6</v>
      </c>
      <c r="H17" s="72">
        <v>273</v>
      </c>
      <c r="I17" s="50">
        <v>119</v>
      </c>
      <c r="J17" s="50">
        <v>47</v>
      </c>
      <c r="K17" s="301">
        <v>2</v>
      </c>
      <c r="L17" s="50">
        <v>29</v>
      </c>
      <c r="M17" s="50">
        <v>8</v>
      </c>
    </row>
    <row r="18" spans="1:13" ht="14.4" customHeight="1" x14ac:dyDescent="0.3">
      <c r="A18" s="289">
        <v>2015</v>
      </c>
      <c r="B18" s="313">
        <v>2</v>
      </c>
      <c r="C18" s="72">
        <v>60</v>
      </c>
      <c r="D18" s="50">
        <v>18</v>
      </c>
      <c r="E18" s="50">
        <v>64</v>
      </c>
      <c r="F18" s="50">
        <v>28</v>
      </c>
      <c r="G18" s="301">
        <v>6</v>
      </c>
      <c r="H18" s="72">
        <v>281</v>
      </c>
      <c r="I18" s="50">
        <v>124</v>
      </c>
      <c r="J18" s="50">
        <v>49</v>
      </c>
      <c r="K18" s="301">
        <v>2</v>
      </c>
      <c r="L18" s="50">
        <v>31</v>
      </c>
      <c r="M18" s="50">
        <v>11</v>
      </c>
    </row>
    <row r="19" spans="1:13" ht="14.4" customHeight="1" x14ac:dyDescent="0.3">
      <c r="A19" s="289">
        <v>2016</v>
      </c>
      <c r="B19" s="313">
        <v>2</v>
      </c>
      <c r="C19" s="50">
        <v>60</v>
      </c>
      <c r="D19" s="50">
        <v>23</v>
      </c>
      <c r="E19" s="50">
        <v>57</v>
      </c>
      <c r="F19" s="50">
        <v>31</v>
      </c>
      <c r="G19" s="301">
        <v>6</v>
      </c>
      <c r="H19" s="72">
        <v>281</v>
      </c>
      <c r="I19" s="50">
        <v>125</v>
      </c>
      <c r="J19" s="50">
        <v>55</v>
      </c>
      <c r="K19" s="301">
        <v>2</v>
      </c>
      <c r="L19" s="50">
        <v>32</v>
      </c>
      <c r="M19" s="50">
        <v>9</v>
      </c>
    </row>
    <row r="20" spans="1:13" ht="14.4" customHeight="1" x14ac:dyDescent="0.3">
      <c r="A20" s="289">
        <v>2017</v>
      </c>
      <c r="B20" s="313">
        <v>3</v>
      </c>
      <c r="C20" s="50">
        <v>91</v>
      </c>
      <c r="D20" s="50">
        <v>21</v>
      </c>
      <c r="E20" s="50">
        <v>80</v>
      </c>
      <c r="F20" s="50">
        <v>36</v>
      </c>
      <c r="G20" s="301">
        <v>6</v>
      </c>
      <c r="H20" s="72">
        <v>281</v>
      </c>
      <c r="I20" s="50">
        <v>129</v>
      </c>
      <c r="J20" s="50">
        <v>53</v>
      </c>
      <c r="K20" s="301">
        <v>2</v>
      </c>
      <c r="L20" s="50">
        <v>41</v>
      </c>
      <c r="M20" s="50">
        <v>8</v>
      </c>
    </row>
    <row r="21" spans="1:13" ht="14.4" customHeight="1" x14ac:dyDescent="0.3">
      <c r="A21" s="289">
        <v>2018</v>
      </c>
      <c r="B21" s="313">
        <v>2</v>
      </c>
      <c r="C21" s="50">
        <v>39</v>
      </c>
      <c r="D21" s="50">
        <v>22</v>
      </c>
      <c r="E21" s="50">
        <v>69</v>
      </c>
      <c r="F21" s="50">
        <v>30</v>
      </c>
      <c r="G21" s="301">
        <v>7</v>
      </c>
      <c r="H21" s="50">
        <v>297</v>
      </c>
      <c r="I21" s="50">
        <v>130</v>
      </c>
      <c r="J21" s="50">
        <v>61</v>
      </c>
      <c r="K21" s="301">
        <v>2</v>
      </c>
      <c r="L21" s="50">
        <v>45</v>
      </c>
      <c r="M21" s="50">
        <v>7</v>
      </c>
    </row>
    <row r="22" spans="1:13" ht="15.6" x14ac:dyDescent="0.3">
      <c r="A22" s="289">
        <v>2019</v>
      </c>
      <c r="B22" s="313">
        <v>3</v>
      </c>
      <c r="C22" s="50">
        <v>56</v>
      </c>
      <c r="D22" s="50">
        <v>30</v>
      </c>
      <c r="E22" s="50">
        <v>87</v>
      </c>
      <c r="F22" s="50">
        <v>48</v>
      </c>
      <c r="G22" s="301">
        <v>7</v>
      </c>
      <c r="H22" s="50">
        <v>295</v>
      </c>
      <c r="I22" s="50">
        <v>127</v>
      </c>
      <c r="J22" s="291">
        <v>65</v>
      </c>
      <c r="K22" s="301">
        <v>2</v>
      </c>
      <c r="L22" s="291">
        <v>51</v>
      </c>
      <c r="M22" s="50">
        <v>11</v>
      </c>
    </row>
    <row r="23" spans="1:13" ht="16.2" thickBot="1" x14ac:dyDescent="0.35">
      <c r="A23" s="314">
        <v>2020</v>
      </c>
      <c r="B23" s="315">
        <v>3</v>
      </c>
      <c r="C23" s="316">
        <v>89</v>
      </c>
      <c r="D23" s="316">
        <v>34</v>
      </c>
      <c r="E23" s="316">
        <v>90</v>
      </c>
      <c r="F23" s="316">
        <v>69</v>
      </c>
      <c r="G23" s="302">
        <v>7</v>
      </c>
      <c r="H23" s="144">
        <v>311</v>
      </c>
      <c r="I23" s="144">
        <v>123</v>
      </c>
      <c r="J23" s="144">
        <v>64</v>
      </c>
      <c r="K23" s="302">
        <v>2</v>
      </c>
      <c r="L23" s="144">
        <v>52</v>
      </c>
      <c r="M23" s="144">
        <v>11</v>
      </c>
    </row>
    <row r="24" spans="1:13" x14ac:dyDescent="0.3">
      <c r="A24" s="103" t="s">
        <v>428</v>
      </c>
      <c r="B24" s="104"/>
      <c r="C24" s="104"/>
      <c r="D24" s="104"/>
      <c r="E24" s="104"/>
      <c r="F24" s="104"/>
      <c r="G24" s="104"/>
      <c r="H24" s="104"/>
      <c r="I24" s="104"/>
      <c r="J24" s="20"/>
      <c r="K24" s="20"/>
      <c r="L24" s="20"/>
      <c r="M24" s="20"/>
    </row>
    <row r="25" spans="1:13" x14ac:dyDescent="0.3">
      <c r="A25" s="317" t="s">
        <v>5</v>
      </c>
      <c r="B25" s="317"/>
      <c r="C25" s="317"/>
      <c r="D25" s="317"/>
      <c r="E25" s="317"/>
      <c r="F25" s="317"/>
      <c r="G25" s="317"/>
      <c r="H25" s="317"/>
      <c r="I25" s="34"/>
      <c r="J25" s="34"/>
      <c r="K25" s="34"/>
      <c r="L25" s="34"/>
      <c r="M25" s="34"/>
    </row>
    <row r="26" spans="1:13" ht="18" customHeight="1" x14ac:dyDescent="0.3">
      <c r="A26" s="318" t="s">
        <v>170</v>
      </c>
      <c r="B26" s="97"/>
      <c r="C26" s="97"/>
      <c r="D26" s="97"/>
      <c r="E26" s="97"/>
      <c r="F26" s="97"/>
      <c r="G26" s="97"/>
      <c r="H26" s="97"/>
      <c r="I26" s="293"/>
      <c r="J26" s="293"/>
      <c r="K26" s="293"/>
      <c r="L26" s="38"/>
      <c r="M26" s="38"/>
    </row>
    <row r="27" spans="1:13" ht="13.2" customHeight="1" x14ac:dyDescent="0.3">
      <c r="A27" s="38" t="s">
        <v>190</v>
      </c>
      <c r="B27" s="38"/>
      <c r="C27" s="38"/>
      <c r="D27" s="38"/>
      <c r="E27" s="38"/>
      <c r="F27" s="38"/>
      <c r="G27" s="38"/>
      <c r="H27" s="38"/>
      <c r="I27" s="38"/>
      <c r="J27" s="38"/>
      <c r="K27" s="38"/>
      <c r="L27" s="38"/>
      <c r="M27" s="38"/>
    </row>
    <row r="28" spans="1:13" x14ac:dyDescent="0.3">
      <c r="A28" s="98" t="s">
        <v>347</v>
      </c>
      <c r="B28" s="98"/>
      <c r="C28" s="98"/>
      <c r="D28" s="98"/>
      <c r="E28" s="98"/>
      <c r="F28" s="98"/>
      <c r="G28" s="98"/>
      <c r="H28" s="38"/>
      <c r="I28" s="38"/>
      <c r="J28" s="38"/>
      <c r="K28" s="38"/>
      <c r="L28" s="38"/>
      <c r="M28" s="38"/>
    </row>
    <row r="29" spans="1:13" x14ac:dyDescent="0.3">
      <c r="A29" s="38" t="s">
        <v>392</v>
      </c>
      <c r="B29" s="38"/>
      <c r="C29" s="38"/>
      <c r="D29" s="38"/>
      <c r="E29" s="38"/>
      <c r="F29" s="38"/>
      <c r="G29" s="38"/>
      <c r="H29" s="38"/>
      <c r="I29" s="38"/>
      <c r="J29" s="38"/>
      <c r="K29" s="38"/>
      <c r="L29" s="38"/>
      <c r="M29" s="38"/>
    </row>
    <row r="30" spans="1:13" ht="30.6" customHeight="1" x14ac:dyDescent="0.3">
      <c r="A30" s="97" t="s">
        <v>387</v>
      </c>
      <c r="B30" s="97"/>
      <c r="C30" s="97"/>
      <c r="D30" s="97"/>
      <c r="E30" s="97"/>
      <c r="F30" s="97"/>
      <c r="G30" s="293"/>
      <c r="H30" s="293"/>
      <c r="I30" s="293"/>
      <c r="J30" s="293"/>
      <c r="K30" s="293"/>
      <c r="L30" s="293"/>
      <c r="M30" s="293"/>
    </row>
  </sheetData>
  <mergeCells count="16">
    <mergeCell ref="A24:M24"/>
    <mergeCell ref="A1:M1"/>
    <mergeCell ref="B5:F5"/>
    <mergeCell ref="G5:J5"/>
    <mergeCell ref="D6:F6"/>
    <mergeCell ref="I6:J6"/>
    <mergeCell ref="A4:M4"/>
    <mergeCell ref="K5:M5"/>
    <mergeCell ref="A25:H25"/>
    <mergeCell ref="A26:M26"/>
    <mergeCell ref="A2:M2"/>
    <mergeCell ref="A30:M30"/>
    <mergeCell ref="A29:M29"/>
    <mergeCell ref="L6:M6"/>
    <mergeCell ref="A27:M27"/>
    <mergeCell ref="A28:M28"/>
  </mergeCells>
  <pageMargins left="0.7" right="0.7" top="0.78740157499999996" bottom="0.78740157499999996" header="0.3" footer="0.3"/>
  <pageSetup paperSize="9" scale="53"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FFC000"/>
    <pageSetUpPr fitToPage="1"/>
  </sheetPr>
  <dimension ref="A1:M25"/>
  <sheetViews>
    <sheetView zoomScale="70" zoomScaleNormal="70" workbookViewId="0">
      <selection activeCell="A22" sqref="A22:G22"/>
    </sheetView>
  </sheetViews>
  <sheetFormatPr baseColWidth="10" defaultRowHeight="14.4" x14ac:dyDescent="0.3"/>
  <cols>
    <col min="1" max="1" width="14.33203125" customWidth="1"/>
    <col min="2" max="2" width="14.33203125" style="3" customWidth="1"/>
    <col min="3" max="3" width="15.44140625" customWidth="1"/>
    <col min="4" max="4" width="16" customWidth="1"/>
    <col min="5" max="5" width="20.6640625" customWidth="1"/>
    <col min="6" max="6" width="26" customWidth="1"/>
    <col min="7" max="7" width="17.88671875" customWidth="1"/>
  </cols>
  <sheetData>
    <row r="1" spans="1:7" ht="17.399999999999999" x14ac:dyDescent="0.3">
      <c r="A1" s="32" t="s">
        <v>328</v>
      </c>
      <c r="B1" s="32"/>
      <c r="C1" s="33"/>
      <c r="D1" s="33"/>
      <c r="E1" s="33"/>
      <c r="F1" s="33"/>
      <c r="G1" s="33"/>
    </row>
    <row r="2" spans="1:7" ht="15.6" x14ac:dyDescent="0.3">
      <c r="A2" s="57" t="s">
        <v>164</v>
      </c>
      <c r="B2" s="57"/>
      <c r="C2" s="57"/>
      <c r="D2" s="34"/>
      <c r="E2" s="34"/>
      <c r="F2" s="34"/>
      <c r="G2" s="34"/>
    </row>
    <row r="3" spans="1:7" x14ac:dyDescent="0.3">
      <c r="A3" s="153"/>
      <c r="B3" s="153"/>
      <c r="C3" s="153"/>
      <c r="D3" s="34"/>
      <c r="E3" s="34"/>
      <c r="F3" s="34"/>
      <c r="G3" s="34"/>
    </row>
    <row r="4" spans="1:7" ht="15" thickBot="1" x14ac:dyDescent="0.35">
      <c r="A4" s="37" t="s">
        <v>200</v>
      </c>
      <c r="B4" s="37"/>
      <c r="C4" s="38"/>
      <c r="D4" s="38"/>
      <c r="E4" s="38"/>
      <c r="F4" s="38"/>
      <c r="G4" s="38"/>
    </row>
    <row r="5" spans="1:7" x14ac:dyDescent="0.3">
      <c r="A5" s="319"/>
      <c r="B5" s="320" t="s">
        <v>341</v>
      </c>
      <c r="C5" s="321" t="s">
        <v>19</v>
      </c>
      <c r="D5" s="321" t="s">
        <v>20</v>
      </c>
      <c r="E5" s="322" t="s">
        <v>23</v>
      </c>
      <c r="F5" s="322" t="s">
        <v>282</v>
      </c>
      <c r="G5" s="322" t="s">
        <v>24</v>
      </c>
    </row>
    <row r="6" spans="1:7" x14ac:dyDescent="0.3">
      <c r="A6" s="147">
        <v>2005</v>
      </c>
      <c r="B6" s="323">
        <v>1</v>
      </c>
      <c r="C6" s="147">
        <v>2</v>
      </c>
      <c r="D6" s="324">
        <v>0</v>
      </c>
      <c r="E6" s="325">
        <v>0</v>
      </c>
      <c r="F6" s="325">
        <v>0</v>
      </c>
      <c r="G6" s="325">
        <v>0</v>
      </c>
    </row>
    <row r="7" spans="1:7" x14ac:dyDescent="0.3">
      <c r="A7" s="147">
        <v>2006</v>
      </c>
      <c r="B7" s="323">
        <v>1</v>
      </c>
      <c r="C7" s="147">
        <v>2</v>
      </c>
      <c r="D7" s="324">
        <v>0</v>
      </c>
      <c r="E7" s="325">
        <v>0</v>
      </c>
      <c r="F7" s="325">
        <v>0</v>
      </c>
      <c r="G7" s="325">
        <v>0</v>
      </c>
    </row>
    <row r="8" spans="1:7" x14ac:dyDescent="0.3">
      <c r="A8" s="147">
        <v>2007</v>
      </c>
      <c r="B8" s="323">
        <v>1</v>
      </c>
      <c r="C8" s="147">
        <v>2</v>
      </c>
      <c r="D8" s="324">
        <v>0</v>
      </c>
      <c r="E8" s="325">
        <v>0</v>
      </c>
      <c r="F8" s="325">
        <v>0</v>
      </c>
      <c r="G8" s="325">
        <v>0</v>
      </c>
    </row>
    <row r="9" spans="1:7" x14ac:dyDescent="0.3">
      <c r="A9" s="326">
        <v>2008</v>
      </c>
      <c r="B9" s="327">
        <v>1</v>
      </c>
      <c r="C9" s="157">
        <v>2</v>
      </c>
      <c r="D9" s="324">
        <v>0</v>
      </c>
      <c r="E9" s="328">
        <v>0</v>
      </c>
      <c r="F9" s="328">
        <v>0</v>
      </c>
      <c r="G9" s="328">
        <v>0</v>
      </c>
    </row>
    <row r="10" spans="1:7" x14ac:dyDescent="0.3">
      <c r="A10" s="326">
        <v>2009</v>
      </c>
      <c r="B10" s="327">
        <v>1</v>
      </c>
      <c r="C10" s="157">
        <v>2</v>
      </c>
      <c r="D10" s="324">
        <v>0</v>
      </c>
      <c r="E10" s="324">
        <v>0</v>
      </c>
      <c r="F10" s="147">
        <v>1</v>
      </c>
      <c r="G10" s="328">
        <v>0</v>
      </c>
    </row>
    <row r="11" spans="1:7" x14ac:dyDescent="0.3">
      <c r="A11" s="326">
        <v>2010</v>
      </c>
      <c r="B11" s="327">
        <v>2</v>
      </c>
      <c r="C11" s="157">
        <v>4</v>
      </c>
      <c r="D11" s="157">
        <v>7</v>
      </c>
      <c r="E11" s="147">
        <v>1</v>
      </c>
      <c r="F11" s="147">
        <v>1</v>
      </c>
      <c r="G11" s="147">
        <v>1</v>
      </c>
    </row>
    <row r="12" spans="1:7" x14ac:dyDescent="0.3">
      <c r="A12" s="326">
        <v>2011</v>
      </c>
      <c r="B12" s="327">
        <v>2</v>
      </c>
      <c r="C12" s="157">
        <v>4</v>
      </c>
      <c r="D12" s="157">
        <v>7</v>
      </c>
      <c r="E12" s="147">
        <v>1</v>
      </c>
      <c r="F12" s="147">
        <v>1</v>
      </c>
      <c r="G12" s="147">
        <v>1</v>
      </c>
    </row>
    <row r="13" spans="1:7" x14ac:dyDescent="0.3">
      <c r="A13" s="326">
        <v>2012</v>
      </c>
      <c r="B13" s="327">
        <v>2</v>
      </c>
      <c r="C13" s="157">
        <v>4</v>
      </c>
      <c r="D13" s="157">
        <v>7</v>
      </c>
      <c r="E13" s="147">
        <v>1</v>
      </c>
      <c r="F13" s="147">
        <v>1</v>
      </c>
      <c r="G13" s="147">
        <v>1</v>
      </c>
    </row>
    <row r="14" spans="1:7" x14ac:dyDescent="0.3">
      <c r="A14" s="326">
        <v>2013</v>
      </c>
      <c r="B14" s="327">
        <v>2</v>
      </c>
      <c r="C14" s="157">
        <v>4</v>
      </c>
      <c r="D14" s="157">
        <v>14</v>
      </c>
      <c r="E14" s="147">
        <v>1</v>
      </c>
      <c r="F14" s="147">
        <v>1</v>
      </c>
      <c r="G14" s="147">
        <v>1</v>
      </c>
    </row>
    <row r="15" spans="1:7" x14ac:dyDescent="0.3">
      <c r="A15" s="326">
        <v>2014</v>
      </c>
      <c r="B15" s="327">
        <v>2</v>
      </c>
      <c r="C15" s="157">
        <v>4</v>
      </c>
      <c r="D15" s="157">
        <v>14</v>
      </c>
      <c r="E15" s="147">
        <v>1</v>
      </c>
      <c r="F15" s="147">
        <v>1</v>
      </c>
      <c r="G15" s="147">
        <v>1</v>
      </c>
    </row>
    <row r="16" spans="1:7" x14ac:dyDescent="0.3">
      <c r="A16" s="326">
        <v>2015</v>
      </c>
      <c r="B16" s="327">
        <v>2</v>
      </c>
      <c r="C16" s="157">
        <v>4</v>
      </c>
      <c r="D16" s="157">
        <v>14</v>
      </c>
      <c r="E16" s="147">
        <v>1</v>
      </c>
      <c r="F16" s="147">
        <v>1</v>
      </c>
      <c r="G16" s="147">
        <v>1</v>
      </c>
    </row>
    <row r="17" spans="1:13" x14ac:dyDescent="0.3">
      <c r="A17" s="326">
        <v>2016</v>
      </c>
      <c r="B17" s="327">
        <v>2</v>
      </c>
      <c r="C17" s="157">
        <v>4</v>
      </c>
      <c r="D17" s="157">
        <v>14</v>
      </c>
      <c r="E17" s="147">
        <v>1</v>
      </c>
      <c r="F17" s="147">
        <v>1</v>
      </c>
      <c r="G17" s="147">
        <v>1</v>
      </c>
    </row>
    <row r="18" spans="1:13" x14ac:dyDescent="0.3">
      <c r="A18" s="326">
        <v>2017</v>
      </c>
      <c r="B18" s="327">
        <v>3</v>
      </c>
      <c r="C18" s="157">
        <v>6</v>
      </c>
      <c r="D18" s="157">
        <v>17</v>
      </c>
      <c r="E18" s="147">
        <v>1</v>
      </c>
      <c r="F18" s="147">
        <v>1</v>
      </c>
      <c r="G18" s="147">
        <v>1</v>
      </c>
    </row>
    <row r="19" spans="1:13" x14ac:dyDescent="0.3">
      <c r="A19" s="329">
        <v>2018</v>
      </c>
      <c r="B19" s="327">
        <v>2</v>
      </c>
      <c r="C19" s="157">
        <v>4</v>
      </c>
      <c r="D19" s="157">
        <v>17</v>
      </c>
      <c r="E19" s="157">
        <v>1</v>
      </c>
      <c r="F19" s="157">
        <v>1</v>
      </c>
      <c r="G19" s="147">
        <v>1</v>
      </c>
    </row>
    <row r="20" spans="1:13" x14ac:dyDescent="0.3">
      <c r="A20" s="329">
        <v>2019</v>
      </c>
      <c r="B20" s="327">
        <v>3</v>
      </c>
      <c r="C20" s="157">
        <v>4</v>
      </c>
      <c r="D20" s="157">
        <v>17</v>
      </c>
      <c r="E20" s="157">
        <v>1</v>
      </c>
      <c r="F20" s="157">
        <v>1</v>
      </c>
      <c r="G20" s="147">
        <v>1</v>
      </c>
    </row>
    <row r="21" spans="1:13" ht="15" thickBot="1" x14ac:dyDescent="0.35">
      <c r="A21" s="330">
        <v>2020</v>
      </c>
      <c r="B21" s="331">
        <v>3</v>
      </c>
      <c r="C21" s="332">
        <v>4</v>
      </c>
      <c r="D21" s="332">
        <v>15</v>
      </c>
      <c r="E21" s="332">
        <v>1</v>
      </c>
      <c r="F21" s="332">
        <v>1</v>
      </c>
      <c r="G21" s="332">
        <v>1</v>
      </c>
    </row>
    <row r="22" spans="1:13" x14ac:dyDescent="0.3">
      <c r="A22" s="55" t="s">
        <v>428</v>
      </c>
      <c r="B22" s="56"/>
      <c r="C22" s="56"/>
      <c r="D22" s="56"/>
      <c r="E22" s="56"/>
      <c r="F22" s="56"/>
      <c r="G22" s="56"/>
      <c r="H22" s="12"/>
      <c r="I22" s="12"/>
      <c r="J22" s="13"/>
      <c r="K22" s="13"/>
      <c r="L22" s="13"/>
      <c r="M22" s="13"/>
    </row>
    <row r="23" spans="1:13" x14ac:dyDescent="0.3">
      <c r="A23" s="82"/>
      <c r="B23" s="12"/>
      <c r="C23" s="12"/>
      <c r="D23" s="12"/>
      <c r="E23" s="12"/>
      <c r="F23" s="12"/>
      <c r="G23" s="12"/>
      <c r="H23" s="12"/>
      <c r="I23" s="12"/>
      <c r="J23" s="13"/>
      <c r="K23" s="13"/>
      <c r="L23" s="13"/>
      <c r="M23" s="13"/>
    </row>
    <row r="24" spans="1:13" x14ac:dyDescent="0.3">
      <c r="A24" s="26" t="s">
        <v>5</v>
      </c>
      <c r="B24" s="26"/>
      <c r="C24" s="25"/>
      <c r="D24" s="25"/>
      <c r="E24" s="25"/>
      <c r="F24" s="25"/>
      <c r="G24" s="25"/>
    </row>
    <row r="25" spans="1:13" x14ac:dyDescent="0.3">
      <c r="A25" s="21" t="s">
        <v>321</v>
      </c>
      <c r="B25" s="21"/>
      <c r="C25" s="21"/>
      <c r="D25" s="25"/>
      <c r="E25" s="25"/>
      <c r="F25" s="25"/>
      <c r="G25" s="25"/>
    </row>
  </sheetData>
  <mergeCells count="6">
    <mergeCell ref="A2:C2"/>
    <mergeCell ref="A4:G4"/>
    <mergeCell ref="A1:G1"/>
    <mergeCell ref="A25:G25"/>
    <mergeCell ref="A24:G24"/>
    <mergeCell ref="A22:G22"/>
  </mergeCells>
  <pageMargins left="0.7" right="0.7" top="0.78740157499999996" bottom="0.78740157499999996"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9" tint="0.39997558519241921"/>
    <pageSetUpPr fitToPage="1"/>
  </sheetPr>
  <dimension ref="A1:C31"/>
  <sheetViews>
    <sheetView topLeftCell="A2" zoomScale="70" zoomScaleNormal="70" workbookViewId="0">
      <selection activeCell="H36" sqref="H36"/>
    </sheetView>
  </sheetViews>
  <sheetFormatPr baseColWidth="10" defaultColWidth="11.5546875" defaultRowHeight="13.8" x14ac:dyDescent="0.25"/>
  <cols>
    <col min="1" max="1" width="41.109375" style="34" customWidth="1"/>
    <col min="2" max="2" width="19.21875" style="34" customWidth="1"/>
    <col min="3" max="3" width="59.109375" style="34" customWidth="1"/>
    <col min="4" max="16384" width="11.5546875" style="34"/>
  </cols>
  <sheetData>
    <row r="1" spans="1:3" ht="17.399999999999999" x14ac:dyDescent="0.3">
      <c r="A1" s="32" t="s">
        <v>216</v>
      </c>
      <c r="B1" s="32"/>
      <c r="C1" s="33"/>
    </row>
    <row r="2" spans="1:3" ht="15" x14ac:dyDescent="0.25">
      <c r="A2" s="35" t="s">
        <v>388</v>
      </c>
      <c r="B2" s="35"/>
    </row>
    <row r="3" spans="1:3" x14ac:dyDescent="0.25">
      <c r="A3" s="36"/>
    </row>
    <row r="4" spans="1:3" ht="14.4" thickBot="1" x14ac:dyDescent="0.3">
      <c r="A4" s="37" t="s">
        <v>3</v>
      </c>
      <c r="B4" s="38"/>
      <c r="C4" s="38"/>
    </row>
    <row r="5" spans="1:3" ht="16.2" customHeight="1" x14ac:dyDescent="0.3">
      <c r="A5" s="39"/>
      <c r="B5" s="40" t="s">
        <v>215</v>
      </c>
      <c r="C5" s="41" t="s">
        <v>193</v>
      </c>
    </row>
    <row r="6" spans="1:3" ht="13.95" customHeight="1" x14ac:dyDescent="0.3">
      <c r="A6" s="42" t="s">
        <v>4</v>
      </c>
      <c r="B6" s="43">
        <v>526</v>
      </c>
      <c r="C6" s="44">
        <v>111</v>
      </c>
    </row>
    <row r="7" spans="1:3" ht="15" x14ac:dyDescent="0.25">
      <c r="A7" s="45" t="s">
        <v>1</v>
      </c>
      <c r="B7" s="46">
        <v>23</v>
      </c>
      <c r="C7" s="47">
        <v>5</v>
      </c>
    </row>
    <row r="8" spans="1:3" ht="15" x14ac:dyDescent="0.25">
      <c r="A8" s="45" t="s">
        <v>172</v>
      </c>
      <c r="B8" s="46">
        <v>16</v>
      </c>
      <c r="C8" s="47">
        <v>4</v>
      </c>
    </row>
    <row r="9" spans="1:3" ht="15" x14ac:dyDescent="0.25">
      <c r="A9" s="48" t="s">
        <v>0</v>
      </c>
      <c r="B9" s="49">
        <v>124</v>
      </c>
      <c r="C9" s="47">
        <v>39</v>
      </c>
    </row>
    <row r="10" spans="1:3" ht="15" x14ac:dyDescent="0.25">
      <c r="A10" s="50" t="s">
        <v>173</v>
      </c>
      <c r="B10" s="49">
        <v>5</v>
      </c>
      <c r="C10" s="47">
        <v>5</v>
      </c>
    </row>
    <row r="11" spans="1:3" ht="15" x14ac:dyDescent="0.25">
      <c r="A11" s="50" t="s">
        <v>174</v>
      </c>
      <c r="B11" s="49">
        <v>7</v>
      </c>
      <c r="C11" s="47">
        <v>2</v>
      </c>
    </row>
    <row r="12" spans="1:3" ht="15" x14ac:dyDescent="0.25">
      <c r="A12" s="50" t="s">
        <v>175</v>
      </c>
      <c r="B12" s="49">
        <v>16</v>
      </c>
      <c r="C12" s="47">
        <v>0</v>
      </c>
    </row>
    <row r="13" spans="1:3" ht="15" x14ac:dyDescent="0.25">
      <c r="A13" s="50" t="s">
        <v>176</v>
      </c>
      <c r="B13" s="49">
        <v>4</v>
      </c>
      <c r="C13" s="47">
        <v>0</v>
      </c>
    </row>
    <row r="14" spans="1:3" ht="15" x14ac:dyDescent="0.25">
      <c r="A14" s="50" t="s">
        <v>168</v>
      </c>
      <c r="B14" s="49">
        <v>15</v>
      </c>
      <c r="C14" s="47">
        <v>1</v>
      </c>
    </row>
    <row r="15" spans="1:3" ht="15" x14ac:dyDescent="0.25">
      <c r="A15" s="50" t="s">
        <v>278</v>
      </c>
      <c r="B15" s="49">
        <v>8</v>
      </c>
      <c r="C15" s="47">
        <v>0</v>
      </c>
    </row>
    <row r="16" spans="1:3" ht="15" x14ac:dyDescent="0.25">
      <c r="A16" s="50" t="s">
        <v>177</v>
      </c>
      <c r="B16" s="49">
        <v>5</v>
      </c>
      <c r="C16" s="47">
        <v>0</v>
      </c>
    </row>
    <row r="17" spans="1:3" ht="15" x14ac:dyDescent="0.25">
      <c r="A17" s="50" t="s">
        <v>178</v>
      </c>
      <c r="B17" s="49">
        <v>23</v>
      </c>
      <c r="C17" s="47">
        <v>1</v>
      </c>
    </row>
    <row r="18" spans="1:3" ht="15" x14ac:dyDescent="0.25">
      <c r="A18" s="50" t="s">
        <v>179</v>
      </c>
      <c r="B18" s="49">
        <v>34</v>
      </c>
      <c r="C18" s="47">
        <v>5</v>
      </c>
    </row>
    <row r="19" spans="1:3" ht="15" x14ac:dyDescent="0.25">
      <c r="A19" s="50" t="s">
        <v>180</v>
      </c>
      <c r="B19" s="49">
        <v>7</v>
      </c>
      <c r="C19" s="47">
        <v>4</v>
      </c>
    </row>
    <row r="20" spans="1:3" ht="15" x14ac:dyDescent="0.25">
      <c r="A20" s="50" t="s">
        <v>360</v>
      </c>
      <c r="B20" s="49">
        <v>36</v>
      </c>
      <c r="C20" s="47">
        <v>0</v>
      </c>
    </row>
    <row r="21" spans="1:3" ht="15" x14ac:dyDescent="0.25">
      <c r="A21" s="45" t="s">
        <v>166</v>
      </c>
      <c r="B21" s="49">
        <v>97</v>
      </c>
      <c r="C21" s="47">
        <v>21</v>
      </c>
    </row>
    <row r="22" spans="1:3" ht="15" x14ac:dyDescent="0.25">
      <c r="A22" s="45" t="s">
        <v>358</v>
      </c>
      <c r="B22" s="49">
        <v>23</v>
      </c>
      <c r="C22" s="47">
        <v>1</v>
      </c>
    </row>
    <row r="23" spans="1:3" ht="15" x14ac:dyDescent="0.25">
      <c r="A23" s="51" t="s">
        <v>359</v>
      </c>
      <c r="B23" s="49">
        <v>22</v>
      </c>
      <c r="C23" s="47">
        <v>1</v>
      </c>
    </row>
    <row r="24" spans="1:3" ht="14.4" customHeight="1" thickBot="1" x14ac:dyDescent="0.3">
      <c r="A24" s="52" t="s">
        <v>2</v>
      </c>
      <c r="B24" s="53">
        <v>61</v>
      </c>
      <c r="C24" s="54">
        <v>22</v>
      </c>
    </row>
    <row r="25" spans="1:3" ht="14.4" x14ac:dyDescent="0.3">
      <c r="A25" s="55" t="s">
        <v>427</v>
      </c>
      <c r="B25" s="56"/>
      <c r="C25" s="56"/>
    </row>
    <row r="26" spans="1:3" ht="14.4" x14ac:dyDescent="0.3">
      <c r="A26" s="62" t="s">
        <v>5</v>
      </c>
      <c r="C26" s="12"/>
    </row>
    <row r="27" spans="1:3" ht="15.6" x14ac:dyDescent="0.3">
      <c r="A27" s="63" t="s">
        <v>220</v>
      </c>
      <c r="B27" s="57"/>
      <c r="C27" s="20"/>
    </row>
    <row r="28" spans="1:3" ht="30" customHeight="1" x14ac:dyDescent="0.25">
      <c r="A28" s="58" t="s">
        <v>221</v>
      </c>
      <c r="B28" s="59"/>
      <c r="C28" s="60"/>
    </row>
    <row r="29" spans="1:3" ht="34.799999999999997" customHeight="1" x14ac:dyDescent="0.25">
      <c r="A29" s="59" t="s">
        <v>393</v>
      </c>
      <c r="B29" s="59"/>
      <c r="C29" s="59"/>
    </row>
    <row r="30" spans="1:3" ht="34.799999999999997" customHeight="1" x14ac:dyDescent="0.25">
      <c r="A30" s="59"/>
      <c r="B30" s="59"/>
      <c r="C30" s="59"/>
    </row>
    <row r="31" spans="1:3" x14ac:dyDescent="0.25">
      <c r="A31" s="61"/>
    </row>
  </sheetData>
  <mergeCells count="8">
    <mergeCell ref="A30:C30"/>
    <mergeCell ref="A29:C29"/>
    <mergeCell ref="A1:C1"/>
    <mergeCell ref="A28:C28"/>
    <mergeCell ref="A4:C4"/>
    <mergeCell ref="A2:B2"/>
    <mergeCell ref="A27:C27"/>
    <mergeCell ref="A25:C25"/>
  </mergeCell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rgb="FFFFC000"/>
    <pageSetUpPr fitToPage="1"/>
  </sheetPr>
  <dimension ref="A1:F20"/>
  <sheetViews>
    <sheetView zoomScale="70" zoomScaleNormal="70" workbookViewId="0">
      <selection activeCell="B10" sqref="B10"/>
    </sheetView>
  </sheetViews>
  <sheetFormatPr baseColWidth="10" defaultRowHeight="14.4" x14ac:dyDescent="0.3"/>
  <cols>
    <col min="1" max="1" width="7.44140625" customWidth="1"/>
    <col min="2" max="2" width="20.6640625" customWidth="1"/>
    <col min="3" max="3" width="26.88671875" customWidth="1"/>
  </cols>
  <sheetData>
    <row r="1" spans="1:6" ht="48.6" customHeight="1" x14ac:dyDescent="0.3">
      <c r="A1" s="139" t="s">
        <v>329</v>
      </c>
      <c r="B1" s="140"/>
      <c r="C1" s="33"/>
      <c r="D1" s="33"/>
      <c r="E1" s="33"/>
      <c r="F1" s="33"/>
    </row>
    <row r="2" spans="1:6" ht="15.6" x14ac:dyDescent="0.3">
      <c r="A2" s="65" t="s">
        <v>171</v>
      </c>
      <c r="B2" s="65"/>
      <c r="C2" s="65"/>
      <c r="D2" s="65"/>
      <c r="E2" s="65"/>
      <c r="F2" s="65"/>
    </row>
    <row r="3" spans="1:6" ht="16.2" thickBot="1" x14ac:dyDescent="0.35">
      <c r="A3" s="66" t="s">
        <v>201</v>
      </c>
      <c r="B3" s="57"/>
      <c r="C3" s="57"/>
      <c r="D3" s="57"/>
      <c r="E3" s="57"/>
      <c r="F3" s="57"/>
    </row>
    <row r="4" spans="1:6" ht="31.2" x14ac:dyDescent="0.3">
      <c r="A4" s="145"/>
      <c r="B4" s="333" t="s">
        <v>294</v>
      </c>
      <c r="C4" s="333" t="s">
        <v>296</v>
      </c>
      <c r="D4" s="334" t="s">
        <v>298</v>
      </c>
      <c r="E4" s="334" t="s">
        <v>297</v>
      </c>
      <c r="F4" s="334" t="s">
        <v>295</v>
      </c>
    </row>
    <row r="5" spans="1:6" ht="15.6" x14ac:dyDescent="0.3">
      <c r="A5" s="335">
        <v>2010</v>
      </c>
      <c r="B5" s="336">
        <v>673</v>
      </c>
      <c r="C5" s="336">
        <v>3319</v>
      </c>
      <c r="D5" s="288" t="s">
        <v>6</v>
      </c>
      <c r="E5" s="288" t="s">
        <v>6</v>
      </c>
      <c r="F5" s="288" t="s">
        <v>6</v>
      </c>
    </row>
    <row r="6" spans="1:6" ht="15.6" x14ac:dyDescent="0.3">
      <c r="A6" s="335">
        <v>2011</v>
      </c>
      <c r="B6" s="336">
        <v>928</v>
      </c>
      <c r="C6" s="336">
        <v>3601</v>
      </c>
      <c r="D6" s="288" t="s">
        <v>6</v>
      </c>
      <c r="E6" s="288" t="s">
        <v>6</v>
      </c>
      <c r="F6" s="288" t="s">
        <v>6</v>
      </c>
    </row>
    <row r="7" spans="1:6" ht="15.6" x14ac:dyDescent="0.3">
      <c r="A7" s="335">
        <v>2012</v>
      </c>
      <c r="B7" s="336">
        <v>999</v>
      </c>
      <c r="C7" s="336">
        <v>3746</v>
      </c>
      <c r="D7" s="288" t="s">
        <v>6</v>
      </c>
      <c r="E7" s="288" t="s">
        <v>6</v>
      </c>
      <c r="F7" s="288" t="s">
        <v>6</v>
      </c>
    </row>
    <row r="8" spans="1:6" ht="15.6" x14ac:dyDescent="0.3">
      <c r="A8" s="335">
        <v>2013</v>
      </c>
      <c r="B8" s="336">
        <v>1393</v>
      </c>
      <c r="C8" s="336">
        <v>4178</v>
      </c>
      <c r="D8" s="50">
        <v>1440</v>
      </c>
      <c r="E8" s="50">
        <v>3139</v>
      </c>
      <c r="F8" s="50">
        <v>663</v>
      </c>
    </row>
    <row r="9" spans="1:6" ht="15.6" x14ac:dyDescent="0.3">
      <c r="A9" s="335">
        <v>2014</v>
      </c>
      <c r="B9" s="336">
        <v>1474</v>
      </c>
      <c r="C9" s="336">
        <v>4123</v>
      </c>
      <c r="D9" s="50">
        <v>1336</v>
      </c>
      <c r="E9" s="50">
        <v>2490</v>
      </c>
      <c r="F9" s="50">
        <v>661</v>
      </c>
    </row>
    <row r="10" spans="1:6" ht="15.6" x14ac:dyDescent="0.3">
      <c r="A10" s="335">
        <v>2015</v>
      </c>
      <c r="B10" s="336">
        <v>1573</v>
      </c>
      <c r="C10" s="336">
        <v>3997</v>
      </c>
      <c r="D10" s="50">
        <v>933</v>
      </c>
      <c r="E10" s="50">
        <v>2482</v>
      </c>
      <c r="F10" s="50">
        <v>736</v>
      </c>
    </row>
    <row r="11" spans="1:6" ht="15.6" x14ac:dyDescent="0.3">
      <c r="A11" s="335">
        <v>2016</v>
      </c>
      <c r="B11" s="336">
        <v>1656</v>
      </c>
      <c r="C11" s="336">
        <v>4061</v>
      </c>
      <c r="D11" s="50">
        <v>693</v>
      </c>
      <c r="E11" s="50">
        <v>2669</v>
      </c>
      <c r="F11" s="50">
        <v>868</v>
      </c>
    </row>
    <row r="12" spans="1:6" ht="15.6" x14ac:dyDescent="0.3">
      <c r="A12" s="335">
        <v>2017</v>
      </c>
      <c r="B12" s="336">
        <v>1458</v>
      </c>
      <c r="C12" s="336">
        <v>3496</v>
      </c>
      <c r="D12" s="50">
        <v>552</v>
      </c>
      <c r="E12" s="50">
        <v>3138</v>
      </c>
      <c r="F12" s="50">
        <v>818</v>
      </c>
    </row>
    <row r="13" spans="1:6" ht="15.6" x14ac:dyDescent="0.3">
      <c r="A13" s="335">
        <v>2018</v>
      </c>
      <c r="B13" s="336">
        <v>1571</v>
      </c>
      <c r="C13" s="336">
        <v>3450</v>
      </c>
      <c r="D13" s="50">
        <v>638</v>
      </c>
      <c r="E13" s="50">
        <v>2881</v>
      </c>
      <c r="F13" s="50">
        <v>829</v>
      </c>
    </row>
    <row r="14" spans="1:6" ht="15.6" x14ac:dyDescent="0.3">
      <c r="A14" s="335">
        <v>2019</v>
      </c>
      <c r="B14" s="336">
        <v>1758</v>
      </c>
      <c r="C14" s="336">
        <v>3353</v>
      </c>
      <c r="D14" s="50">
        <v>923</v>
      </c>
      <c r="E14" s="50">
        <v>3720</v>
      </c>
      <c r="F14" s="50">
        <v>844</v>
      </c>
    </row>
    <row r="15" spans="1:6" ht="16.2" thickBot="1" x14ac:dyDescent="0.35">
      <c r="A15" s="337">
        <v>2020</v>
      </c>
      <c r="B15" s="338">
        <v>3451</v>
      </c>
      <c r="C15" s="338">
        <v>3729</v>
      </c>
      <c r="D15" s="144">
        <v>1702</v>
      </c>
      <c r="E15" s="144">
        <v>4093</v>
      </c>
      <c r="F15" s="144">
        <v>877</v>
      </c>
    </row>
    <row r="16" spans="1:6" x14ac:dyDescent="0.3">
      <c r="A16" s="55" t="s">
        <v>428</v>
      </c>
      <c r="B16" s="56"/>
      <c r="C16" s="56"/>
      <c r="D16" s="56"/>
      <c r="E16" s="56"/>
      <c r="F16" s="56"/>
    </row>
    <row r="17" spans="1:6" x14ac:dyDescent="0.3">
      <c r="A17" s="82"/>
      <c r="B17" s="12"/>
      <c r="C17" s="12"/>
      <c r="D17" s="12"/>
      <c r="E17" s="12"/>
      <c r="F17" s="12"/>
    </row>
    <row r="18" spans="1:6" x14ac:dyDescent="0.3">
      <c r="A18" s="317" t="s">
        <v>5</v>
      </c>
      <c r="B18" s="38"/>
      <c r="C18" s="38"/>
      <c r="D18" s="34"/>
      <c r="E18" s="34"/>
      <c r="F18" s="34"/>
    </row>
    <row r="19" spans="1:6" ht="46.8" customHeight="1" x14ac:dyDescent="0.3">
      <c r="A19" s="98" t="s">
        <v>396</v>
      </c>
      <c r="B19" s="98"/>
      <c r="C19" s="98"/>
      <c r="D19" s="98"/>
      <c r="E19" s="98"/>
      <c r="F19" s="98"/>
    </row>
    <row r="20" spans="1:6" ht="56.4" customHeight="1" x14ac:dyDescent="0.3">
      <c r="A20" s="98" t="s">
        <v>397</v>
      </c>
      <c r="B20" s="98"/>
      <c r="C20" s="98"/>
      <c r="D20" s="98"/>
      <c r="E20" s="98"/>
      <c r="F20" s="98"/>
    </row>
  </sheetData>
  <mergeCells count="6">
    <mergeCell ref="A1:F1"/>
    <mergeCell ref="A3:F3"/>
    <mergeCell ref="A18:C18"/>
    <mergeCell ref="A19:F19"/>
    <mergeCell ref="A20:F20"/>
    <mergeCell ref="A16:F16"/>
  </mergeCells>
  <pageMargins left="0.7" right="0.7" top="0.78740157499999996" bottom="0.78740157499999996" header="0.3" footer="0.3"/>
  <pageSetup paperSize="9" scale="97"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FFC000"/>
    <pageSetUpPr fitToPage="1"/>
  </sheetPr>
  <dimension ref="A1:M18"/>
  <sheetViews>
    <sheetView zoomScale="70" zoomScaleNormal="70" workbookViewId="0">
      <selection activeCell="C4" sqref="C4"/>
    </sheetView>
  </sheetViews>
  <sheetFormatPr baseColWidth="10" defaultRowHeight="14.4" x14ac:dyDescent="0.3"/>
  <cols>
    <col min="1" max="1" width="7.44140625" customWidth="1"/>
    <col min="2" max="2" width="9.5546875" customWidth="1"/>
    <col min="3" max="3" width="20.44140625" customWidth="1"/>
    <col min="4" max="4" width="14.6640625" customWidth="1"/>
    <col min="5" max="5" width="11" customWidth="1"/>
    <col min="6" max="6" width="14.6640625" customWidth="1"/>
    <col min="7" max="7" width="14.33203125" style="9" customWidth="1"/>
    <col min="8" max="9" width="14.33203125" style="14" customWidth="1"/>
    <col min="10" max="10" width="14.88671875" style="9" customWidth="1"/>
    <col min="11" max="11" width="16.33203125" style="9" customWidth="1"/>
    <col min="12" max="12" width="12.88671875" style="9" customWidth="1"/>
    <col min="13" max="13" width="11.33203125" style="9" customWidth="1"/>
  </cols>
  <sheetData>
    <row r="1" spans="1:13" ht="18.600000000000001" customHeight="1" x14ac:dyDescent="0.3">
      <c r="A1" s="139" t="s">
        <v>330</v>
      </c>
      <c r="B1" s="139"/>
      <c r="C1" s="139"/>
      <c r="D1" s="139"/>
      <c r="E1" s="139"/>
      <c r="F1" s="139"/>
      <c r="G1" s="140"/>
      <c r="H1" s="140"/>
      <c r="I1" s="140"/>
      <c r="J1" s="140"/>
      <c r="K1" s="140"/>
      <c r="L1" s="139"/>
      <c r="M1" s="139"/>
    </row>
    <row r="2" spans="1:13" ht="15.6" x14ac:dyDescent="0.3">
      <c r="A2" s="57" t="s">
        <v>165</v>
      </c>
      <c r="B2" s="339"/>
      <c r="C2" s="339"/>
      <c r="D2" s="339"/>
      <c r="E2" s="65"/>
      <c r="F2" s="65"/>
      <c r="G2" s="179"/>
      <c r="H2" s="179"/>
      <c r="I2" s="179"/>
      <c r="J2" s="179"/>
      <c r="K2" s="179"/>
      <c r="L2" s="57"/>
      <c r="M2" s="339"/>
    </row>
    <row r="3" spans="1:13" ht="16.2" thickBot="1" x14ac:dyDescent="0.35">
      <c r="A3" s="217" t="s">
        <v>213</v>
      </c>
      <c r="B3" s="217"/>
      <c r="C3" s="217"/>
      <c r="D3" s="217"/>
      <c r="E3" s="217"/>
      <c r="F3" s="217"/>
      <c r="G3" s="348"/>
      <c r="H3" s="348"/>
      <c r="I3" s="348"/>
      <c r="J3" s="348"/>
      <c r="K3" s="348"/>
      <c r="L3" s="349"/>
      <c r="M3" s="349"/>
    </row>
    <row r="4" spans="1:13" ht="78" x14ac:dyDescent="0.3">
      <c r="A4" s="145"/>
      <c r="B4" s="334" t="s">
        <v>4</v>
      </c>
      <c r="C4" s="334" t="s">
        <v>318</v>
      </c>
      <c r="D4" s="334" t="s">
        <v>303</v>
      </c>
      <c r="E4" s="334" t="s">
        <v>304</v>
      </c>
      <c r="F4" s="334" t="s">
        <v>306</v>
      </c>
      <c r="G4" s="340" t="s">
        <v>307</v>
      </c>
      <c r="H4" s="340" t="s">
        <v>395</v>
      </c>
      <c r="I4" s="340" t="s">
        <v>352</v>
      </c>
      <c r="J4" s="340" t="s">
        <v>309</v>
      </c>
      <c r="K4" s="334" t="s">
        <v>310</v>
      </c>
      <c r="L4" s="145" t="s">
        <v>313</v>
      </c>
      <c r="M4" s="334" t="s">
        <v>316</v>
      </c>
    </row>
    <row r="5" spans="1:13" ht="15.6" x14ac:dyDescent="0.3">
      <c r="A5" s="335">
        <v>2013</v>
      </c>
      <c r="B5" s="406">
        <v>1656</v>
      </c>
      <c r="C5" s="335">
        <v>115</v>
      </c>
      <c r="D5" s="335">
        <v>29</v>
      </c>
      <c r="E5" s="335">
        <v>44</v>
      </c>
      <c r="F5" s="335">
        <v>146</v>
      </c>
      <c r="G5" s="341">
        <v>253</v>
      </c>
      <c r="H5" s="342">
        <v>0</v>
      </c>
      <c r="I5" s="342">
        <v>0</v>
      </c>
      <c r="J5" s="342">
        <v>140</v>
      </c>
      <c r="K5" s="342">
        <v>736</v>
      </c>
      <c r="L5" s="335">
        <v>171</v>
      </c>
      <c r="M5" s="335">
        <v>22</v>
      </c>
    </row>
    <row r="6" spans="1:13" ht="15.6" x14ac:dyDescent="0.3">
      <c r="A6" s="335">
        <v>2014</v>
      </c>
      <c r="B6" s="406">
        <v>1590</v>
      </c>
      <c r="C6" s="335">
        <v>173</v>
      </c>
      <c r="D6" s="335">
        <v>31</v>
      </c>
      <c r="E6" s="335">
        <v>22</v>
      </c>
      <c r="F6" s="335">
        <v>159</v>
      </c>
      <c r="G6" s="341">
        <v>183</v>
      </c>
      <c r="H6" s="342">
        <v>0</v>
      </c>
      <c r="I6" s="342">
        <v>0</v>
      </c>
      <c r="J6" s="342">
        <v>112</v>
      </c>
      <c r="K6" s="342">
        <v>719</v>
      </c>
      <c r="L6" s="335">
        <v>189</v>
      </c>
      <c r="M6" s="335">
        <v>2</v>
      </c>
    </row>
    <row r="7" spans="1:13" ht="15.6" x14ac:dyDescent="0.3">
      <c r="A7" s="335">
        <v>2015</v>
      </c>
      <c r="B7" s="406">
        <v>1379</v>
      </c>
      <c r="C7" s="335">
        <v>117</v>
      </c>
      <c r="D7" s="335">
        <v>32</v>
      </c>
      <c r="E7" s="335">
        <v>24</v>
      </c>
      <c r="F7" s="335">
        <v>141</v>
      </c>
      <c r="G7" s="341">
        <v>84</v>
      </c>
      <c r="H7" s="342">
        <v>0</v>
      </c>
      <c r="I7" s="342">
        <v>0</v>
      </c>
      <c r="J7" s="342">
        <v>95</v>
      </c>
      <c r="K7" s="342">
        <v>682</v>
      </c>
      <c r="L7" s="335">
        <v>199</v>
      </c>
      <c r="M7" s="335">
        <v>5</v>
      </c>
    </row>
    <row r="8" spans="1:13" ht="15.6" x14ac:dyDescent="0.3">
      <c r="A8" s="335">
        <v>2016</v>
      </c>
      <c r="B8" s="406">
        <v>1344</v>
      </c>
      <c r="C8" s="335">
        <v>208</v>
      </c>
      <c r="D8" s="335">
        <v>32</v>
      </c>
      <c r="E8" s="335">
        <v>15</v>
      </c>
      <c r="F8" s="335">
        <v>113</v>
      </c>
      <c r="G8" s="341">
        <v>68</v>
      </c>
      <c r="H8" s="342">
        <v>0</v>
      </c>
      <c r="I8" s="342">
        <v>0</v>
      </c>
      <c r="J8" s="342">
        <v>66</v>
      </c>
      <c r="K8" s="342">
        <v>650</v>
      </c>
      <c r="L8" s="335">
        <v>188</v>
      </c>
      <c r="M8" s="335">
        <v>4</v>
      </c>
    </row>
    <row r="9" spans="1:13" ht="15.6" x14ac:dyDescent="0.3">
      <c r="A9" s="335">
        <v>2017</v>
      </c>
      <c r="B9" s="406">
        <v>767</v>
      </c>
      <c r="C9" s="335">
        <v>261</v>
      </c>
      <c r="D9" s="335">
        <v>27</v>
      </c>
      <c r="E9" s="335">
        <v>32</v>
      </c>
      <c r="F9" s="335">
        <v>15</v>
      </c>
      <c r="G9" s="341">
        <v>36</v>
      </c>
      <c r="H9" s="342">
        <v>0</v>
      </c>
      <c r="I9" s="342">
        <v>0</v>
      </c>
      <c r="J9" s="342">
        <v>46</v>
      </c>
      <c r="K9" s="342">
        <v>310</v>
      </c>
      <c r="L9" s="335">
        <v>38</v>
      </c>
      <c r="M9" s="335">
        <v>2</v>
      </c>
    </row>
    <row r="10" spans="1:13" ht="15.6" x14ac:dyDescent="0.3">
      <c r="A10" s="335">
        <v>2018</v>
      </c>
      <c r="B10" s="406">
        <v>822</v>
      </c>
      <c r="C10" s="343">
        <v>264</v>
      </c>
      <c r="D10" s="343">
        <v>14</v>
      </c>
      <c r="E10" s="343">
        <v>15</v>
      </c>
      <c r="F10" s="343">
        <v>12</v>
      </c>
      <c r="G10" s="341">
        <v>31</v>
      </c>
      <c r="H10" s="341">
        <v>0</v>
      </c>
      <c r="I10" s="341">
        <v>0</v>
      </c>
      <c r="J10" s="341">
        <v>6</v>
      </c>
      <c r="K10" s="341">
        <v>438</v>
      </c>
      <c r="L10" s="335">
        <v>38</v>
      </c>
      <c r="M10" s="335">
        <v>4</v>
      </c>
    </row>
    <row r="11" spans="1:13" ht="15.6" x14ac:dyDescent="0.3">
      <c r="A11" s="335">
        <v>2019</v>
      </c>
      <c r="B11" s="406">
        <v>1074</v>
      </c>
      <c r="C11" s="343">
        <v>331</v>
      </c>
      <c r="D11" s="343">
        <v>20</v>
      </c>
      <c r="E11" s="343">
        <v>19</v>
      </c>
      <c r="F11" s="343">
        <v>12</v>
      </c>
      <c r="G11" s="341">
        <v>50</v>
      </c>
      <c r="H11" s="341">
        <v>0</v>
      </c>
      <c r="I11" s="341">
        <v>9</v>
      </c>
      <c r="J11" s="341">
        <v>85</v>
      </c>
      <c r="K11" s="341">
        <v>492</v>
      </c>
      <c r="L11" s="335">
        <v>56</v>
      </c>
      <c r="M11" s="335">
        <v>0</v>
      </c>
    </row>
    <row r="12" spans="1:13" ht="16.2" thickBot="1" x14ac:dyDescent="0.35">
      <c r="A12" s="337">
        <v>2020</v>
      </c>
      <c r="B12" s="407">
        <v>1489</v>
      </c>
      <c r="C12" s="344">
        <v>419</v>
      </c>
      <c r="D12" s="344">
        <v>17</v>
      </c>
      <c r="E12" s="344">
        <v>1</v>
      </c>
      <c r="F12" s="344">
        <v>18</v>
      </c>
      <c r="G12" s="345">
        <v>109</v>
      </c>
      <c r="H12" s="345">
        <v>13</v>
      </c>
      <c r="I12" s="345">
        <v>36</v>
      </c>
      <c r="J12" s="345">
        <v>171</v>
      </c>
      <c r="K12" s="346">
        <v>617</v>
      </c>
      <c r="L12" s="337">
        <v>88</v>
      </c>
      <c r="M12" s="337">
        <v>0</v>
      </c>
    </row>
    <row r="13" spans="1:13" x14ac:dyDescent="0.3">
      <c r="A13" s="103" t="s">
        <v>428</v>
      </c>
      <c r="B13" s="104"/>
      <c r="C13" s="104"/>
      <c r="D13" s="104"/>
      <c r="E13" s="104"/>
      <c r="F13" s="104"/>
      <c r="G13" s="20"/>
      <c r="H13" s="20"/>
      <c r="I13" s="20"/>
      <c r="J13" s="20"/>
      <c r="K13" s="20"/>
      <c r="L13" s="20"/>
      <c r="M13" s="20"/>
    </row>
    <row r="14" spans="1:13" x14ac:dyDescent="0.3">
      <c r="A14" s="82"/>
      <c r="B14" s="12"/>
      <c r="C14" s="12"/>
      <c r="D14" s="12"/>
      <c r="E14" s="12"/>
      <c r="F14" s="12"/>
      <c r="G14" s="13"/>
      <c r="H14" s="13"/>
      <c r="I14" s="13"/>
      <c r="J14" s="13"/>
      <c r="K14" s="13"/>
      <c r="L14" s="13"/>
      <c r="M14" s="13"/>
    </row>
    <row r="15" spans="1:13" x14ac:dyDescent="0.3">
      <c r="A15" s="317" t="s">
        <v>5</v>
      </c>
      <c r="B15" s="317"/>
      <c r="C15" s="317"/>
      <c r="D15" s="317"/>
      <c r="E15" s="317"/>
      <c r="F15" s="317"/>
      <c r="G15" s="317"/>
      <c r="H15" s="317"/>
      <c r="I15" s="317"/>
      <c r="J15" s="317"/>
      <c r="K15" s="317"/>
      <c r="L15" s="317"/>
      <c r="M15" s="317"/>
    </row>
    <row r="16" spans="1:13" ht="36" customHeight="1" x14ac:dyDescent="0.3">
      <c r="A16" s="98" t="s">
        <v>398</v>
      </c>
      <c r="B16" s="98"/>
      <c r="C16" s="98"/>
      <c r="D16" s="98"/>
      <c r="E16" s="98"/>
      <c r="F16" s="98"/>
      <c r="G16" s="98"/>
      <c r="H16" s="98"/>
      <c r="I16" s="98"/>
      <c r="J16" s="98"/>
      <c r="K16" s="98"/>
      <c r="L16" s="98"/>
      <c r="M16" s="98"/>
    </row>
    <row r="17" spans="1:13" ht="37.200000000000003" customHeight="1" x14ac:dyDescent="0.3">
      <c r="A17" s="97" t="s">
        <v>353</v>
      </c>
      <c r="B17" s="97"/>
      <c r="C17" s="97"/>
      <c r="D17" s="97"/>
      <c r="E17" s="97"/>
      <c r="F17" s="97"/>
      <c r="G17" s="97"/>
      <c r="H17" s="97"/>
      <c r="I17" s="97"/>
      <c r="J17" s="97"/>
      <c r="K17" s="97"/>
      <c r="L17" s="97"/>
      <c r="M17" s="97"/>
    </row>
    <row r="18" spans="1:13" x14ac:dyDescent="0.3">
      <c r="A18" s="34"/>
      <c r="B18" s="34"/>
      <c r="C18" s="34"/>
      <c r="D18" s="34"/>
      <c r="E18" s="34"/>
      <c r="F18" s="34"/>
      <c r="G18" s="206"/>
      <c r="H18" s="347"/>
      <c r="I18" s="347"/>
      <c r="J18" s="206"/>
      <c r="K18" s="206"/>
      <c r="L18" s="206"/>
      <c r="M18" s="206"/>
    </row>
  </sheetData>
  <mergeCells count="9">
    <mergeCell ref="A3:M3"/>
    <mergeCell ref="A15:M15"/>
    <mergeCell ref="A16:M16"/>
    <mergeCell ref="A17:M17"/>
    <mergeCell ref="A13:M13"/>
    <mergeCell ref="A1:K1"/>
    <mergeCell ref="L1:M1"/>
    <mergeCell ref="A2:D2"/>
    <mergeCell ref="L2:M2"/>
  </mergeCells>
  <pageMargins left="0.7" right="0.7" top="0.78740157499999996" bottom="0.78740157499999996" header="0.3" footer="0.3"/>
  <pageSetup paperSize="9" scale="61"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55"/>
  <sheetViews>
    <sheetView zoomScale="70" zoomScaleNormal="70" workbookViewId="0">
      <selection sqref="A1:R1"/>
    </sheetView>
  </sheetViews>
  <sheetFormatPr baseColWidth="10" defaultRowHeight="14.4" x14ac:dyDescent="0.3"/>
  <cols>
    <col min="2" max="23" width="8.44140625" customWidth="1"/>
  </cols>
  <sheetData>
    <row r="1" spans="1:23" ht="17.399999999999999" x14ac:dyDescent="0.3">
      <c r="A1" s="350" t="s">
        <v>348</v>
      </c>
      <c r="B1" s="351"/>
      <c r="C1" s="351"/>
      <c r="D1" s="351"/>
      <c r="E1" s="351"/>
      <c r="F1" s="351"/>
      <c r="G1" s="351"/>
      <c r="H1" s="351"/>
      <c r="I1" s="351"/>
      <c r="J1" s="351"/>
      <c r="K1" s="351"/>
      <c r="L1" s="351"/>
      <c r="M1" s="351"/>
      <c r="N1" s="351"/>
      <c r="O1" s="351"/>
      <c r="P1" s="351"/>
      <c r="Q1" s="351"/>
      <c r="R1" s="351"/>
      <c r="S1" s="34"/>
      <c r="T1" s="34"/>
      <c r="U1" s="34"/>
      <c r="V1" s="34"/>
      <c r="W1" s="34"/>
    </row>
    <row r="2" spans="1:23" ht="15.6" x14ac:dyDescent="0.3">
      <c r="A2" s="57" t="s">
        <v>185</v>
      </c>
      <c r="B2" s="57"/>
      <c r="C2" s="57"/>
      <c r="D2" s="57"/>
      <c r="E2" s="57"/>
      <c r="F2" s="57"/>
      <c r="G2" s="57"/>
      <c r="H2" s="57"/>
      <c r="I2" s="57"/>
      <c r="J2" s="57"/>
      <c r="K2" s="57"/>
      <c r="L2" s="57"/>
      <c r="M2" s="57"/>
      <c r="N2" s="57"/>
      <c r="O2" s="57"/>
      <c r="P2" s="57"/>
      <c r="Q2" s="57"/>
      <c r="R2" s="57"/>
      <c r="S2" s="65"/>
      <c r="T2" s="65"/>
      <c r="U2" s="65"/>
      <c r="V2" s="65"/>
      <c r="W2" s="65"/>
    </row>
    <row r="3" spans="1:23" ht="15.6" x14ac:dyDescent="0.3">
      <c r="A3" s="131"/>
      <c r="B3" s="131"/>
      <c r="C3" s="131"/>
      <c r="D3" s="131"/>
      <c r="E3" s="131"/>
      <c r="F3" s="131"/>
      <c r="G3" s="131"/>
      <c r="H3" s="131"/>
      <c r="I3" s="65"/>
      <c r="J3" s="65"/>
      <c r="K3" s="65"/>
      <c r="L3" s="65"/>
      <c r="M3" s="65"/>
      <c r="N3" s="65"/>
      <c r="O3" s="65"/>
      <c r="P3" s="65"/>
      <c r="Q3" s="65"/>
      <c r="R3" s="65"/>
      <c r="S3" s="65"/>
      <c r="T3" s="65"/>
      <c r="U3" s="65"/>
      <c r="V3" s="65"/>
      <c r="W3" s="65"/>
    </row>
    <row r="4" spans="1:23" ht="16.2" thickBot="1" x14ac:dyDescent="0.35">
      <c r="A4" s="66" t="s">
        <v>317</v>
      </c>
      <c r="B4" s="57"/>
      <c r="C4" s="57"/>
      <c r="D4" s="57"/>
      <c r="E4" s="57"/>
      <c r="F4" s="57"/>
      <c r="G4" s="57"/>
      <c r="H4" s="57"/>
      <c r="I4" s="57"/>
      <c r="J4" s="57"/>
      <c r="K4" s="57"/>
      <c r="L4" s="57"/>
      <c r="M4" s="57"/>
      <c r="N4" s="57"/>
      <c r="O4" s="57"/>
      <c r="P4" s="57"/>
      <c r="Q4" s="57"/>
      <c r="R4" s="57"/>
      <c r="S4" s="57"/>
      <c r="T4" s="57"/>
      <c r="U4" s="57"/>
      <c r="V4" s="57"/>
      <c r="W4" s="57"/>
    </row>
    <row r="5" spans="1:23" ht="15.6" x14ac:dyDescent="0.3">
      <c r="A5" s="145"/>
      <c r="B5" s="352" t="s">
        <v>361</v>
      </c>
      <c r="C5" s="353" t="s">
        <v>362</v>
      </c>
      <c r="D5" s="353" t="s">
        <v>363</v>
      </c>
      <c r="E5" s="353" t="s">
        <v>364</v>
      </c>
      <c r="F5" s="353" t="s">
        <v>365</v>
      </c>
      <c r="G5" s="353" t="s">
        <v>366</v>
      </c>
      <c r="H5" s="353" t="s">
        <v>367</v>
      </c>
      <c r="I5" s="353" t="s">
        <v>368</v>
      </c>
      <c r="J5" s="353" t="s">
        <v>369</v>
      </c>
      <c r="K5" s="353" t="s">
        <v>370</v>
      </c>
      <c r="L5" s="353" t="s">
        <v>371</v>
      </c>
      <c r="M5" s="354" t="s">
        <v>372</v>
      </c>
      <c r="N5" s="145" t="s">
        <v>373</v>
      </c>
      <c r="O5" s="145" t="s">
        <v>374</v>
      </c>
      <c r="P5" s="145" t="s">
        <v>375</v>
      </c>
      <c r="Q5" s="145" t="s">
        <v>376</v>
      </c>
      <c r="R5" s="145" t="s">
        <v>377</v>
      </c>
      <c r="S5" s="145" t="s">
        <v>378</v>
      </c>
      <c r="T5" s="145" t="s">
        <v>379</v>
      </c>
      <c r="U5" s="145" t="s">
        <v>380</v>
      </c>
      <c r="V5" s="145" t="s">
        <v>381</v>
      </c>
      <c r="W5" s="145" t="s">
        <v>382</v>
      </c>
    </row>
    <row r="6" spans="1:23" ht="15.6" x14ac:dyDescent="0.3">
      <c r="A6" s="72">
        <v>2006</v>
      </c>
      <c r="B6" s="355">
        <v>2343</v>
      </c>
      <c r="C6" s="312">
        <v>29</v>
      </c>
      <c r="D6" s="356">
        <v>27</v>
      </c>
      <c r="E6" s="356">
        <v>23</v>
      </c>
      <c r="F6" s="356">
        <v>21</v>
      </c>
      <c r="G6" s="356">
        <v>117</v>
      </c>
      <c r="H6" s="356">
        <v>54</v>
      </c>
      <c r="I6" s="312">
        <v>4</v>
      </c>
      <c r="J6" s="356">
        <v>19</v>
      </c>
      <c r="K6" s="356">
        <v>203</v>
      </c>
      <c r="L6" s="356">
        <v>65</v>
      </c>
      <c r="M6" s="356">
        <v>208</v>
      </c>
      <c r="N6" s="357">
        <v>60</v>
      </c>
      <c r="O6" s="357">
        <v>397</v>
      </c>
      <c r="P6" s="357">
        <v>256</v>
      </c>
      <c r="Q6" s="357">
        <v>303</v>
      </c>
      <c r="R6" s="357">
        <v>2</v>
      </c>
      <c r="S6" s="357">
        <v>3</v>
      </c>
      <c r="T6" s="357">
        <v>28</v>
      </c>
      <c r="U6" s="357">
        <v>299</v>
      </c>
      <c r="V6" s="357">
        <v>0</v>
      </c>
      <c r="W6" s="357">
        <v>225</v>
      </c>
    </row>
    <row r="7" spans="1:23" ht="15.6" x14ac:dyDescent="0.3">
      <c r="A7" s="72">
        <v>2007</v>
      </c>
      <c r="B7" s="355">
        <v>2345</v>
      </c>
      <c r="C7" s="312">
        <v>16</v>
      </c>
      <c r="D7" s="356">
        <v>0</v>
      </c>
      <c r="E7" s="356">
        <v>15</v>
      </c>
      <c r="F7" s="356">
        <v>14</v>
      </c>
      <c r="G7" s="356">
        <v>140</v>
      </c>
      <c r="H7" s="356">
        <v>82</v>
      </c>
      <c r="I7" s="312">
        <v>2</v>
      </c>
      <c r="J7" s="356">
        <v>14</v>
      </c>
      <c r="K7" s="356">
        <v>228</v>
      </c>
      <c r="L7" s="356">
        <v>70</v>
      </c>
      <c r="M7" s="356">
        <v>256</v>
      </c>
      <c r="N7" s="357">
        <v>51</v>
      </c>
      <c r="O7" s="357">
        <v>427</v>
      </c>
      <c r="P7" s="357">
        <v>276</v>
      </c>
      <c r="Q7" s="357">
        <v>263</v>
      </c>
      <c r="R7" s="357">
        <v>5</v>
      </c>
      <c r="S7" s="357">
        <v>0</v>
      </c>
      <c r="T7" s="357">
        <v>0</v>
      </c>
      <c r="U7" s="357">
        <v>314</v>
      </c>
      <c r="V7" s="357">
        <v>0</v>
      </c>
      <c r="W7" s="357">
        <v>172</v>
      </c>
    </row>
    <row r="8" spans="1:23" ht="15.6" x14ac:dyDescent="0.3">
      <c r="A8" s="289">
        <v>2008</v>
      </c>
      <c r="B8" s="355">
        <v>2493</v>
      </c>
      <c r="C8" s="312">
        <v>19</v>
      </c>
      <c r="D8" s="356">
        <v>5</v>
      </c>
      <c r="E8" s="356">
        <v>12</v>
      </c>
      <c r="F8" s="356">
        <v>19</v>
      </c>
      <c r="G8" s="356">
        <v>116</v>
      </c>
      <c r="H8" s="356">
        <v>56</v>
      </c>
      <c r="I8" s="312">
        <v>1</v>
      </c>
      <c r="J8" s="356">
        <v>22</v>
      </c>
      <c r="K8" s="356">
        <v>291</v>
      </c>
      <c r="L8" s="356">
        <v>58</v>
      </c>
      <c r="M8" s="356">
        <v>240</v>
      </c>
      <c r="N8" s="357">
        <v>46</v>
      </c>
      <c r="O8" s="357">
        <v>452</v>
      </c>
      <c r="P8" s="357">
        <v>283</v>
      </c>
      <c r="Q8" s="357">
        <v>275</v>
      </c>
      <c r="R8" s="357">
        <v>0</v>
      </c>
      <c r="S8" s="357">
        <v>1</v>
      </c>
      <c r="T8" s="357">
        <v>5</v>
      </c>
      <c r="U8" s="357">
        <v>367</v>
      </c>
      <c r="V8" s="357">
        <v>0</v>
      </c>
      <c r="W8" s="357">
        <v>225</v>
      </c>
    </row>
    <row r="9" spans="1:23" ht="15.6" x14ac:dyDescent="0.3">
      <c r="A9" s="289">
        <v>2009</v>
      </c>
      <c r="B9" s="355">
        <v>2598</v>
      </c>
      <c r="C9" s="312">
        <v>15</v>
      </c>
      <c r="D9" s="356">
        <v>0</v>
      </c>
      <c r="E9" s="356">
        <v>20</v>
      </c>
      <c r="F9" s="356">
        <v>8</v>
      </c>
      <c r="G9" s="356">
        <v>68</v>
      </c>
      <c r="H9" s="356">
        <v>89</v>
      </c>
      <c r="I9" s="312">
        <v>1</v>
      </c>
      <c r="J9" s="356">
        <v>20</v>
      </c>
      <c r="K9" s="356">
        <v>283</v>
      </c>
      <c r="L9" s="356">
        <v>72</v>
      </c>
      <c r="M9" s="356">
        <v>232</v>
      </c>
      <c r="N9" s="357">
        <v>66</v>
      </c>
      <c r="O9" s="357">
        <v>473</v>
      </c>
      <c r="P9" s="357">
        <v>300</v>
      </c>
      <c r="Q9" s="357">
        <v>284</v>
      </c>
      <c r="R9" s="357">
        <v>0</v>
      </c>
      <c r="S9" s="357">
        <v>0</v>
      </c>
      <c r="T9" s="357">
        <v>5</v>
      </c>
      <c r="U9" s="357">
        <v>383</v>
      </c>
      <c r="V9" s="357">
        <v>0</v>
      </c>
      <c r="W9" s="357">
        <v>279</v>
      </c>
    </row>
    <row r="10" spans="1:23" ht="15.6" x14ac:dyDescent="0.3">
      <c r="A10" s="289">
        <v>2010</v>
      </c>
      <c r="B10" s="355">
        <v>2449</v>
      </c>
      <c r="C10" s="312">
        <v>8</v>
      </c>
      <c r="D10" s="356">
        <v>2</v>
      </c>
      <c r="E10" s="356">
        <v>8</v>
      </c>
      <c r="F10" s="356">
        <v>10</v>
      </c>
      <c r="G10" s="356">
        <v>69</v>
      </c>
      <c r="H10" s="356">
        <v>78</v>
      </c>
      <c r="I10" s="312">
        <v>1</v>
      </c>
      <c r="J10" s="356">
        <v>11</v>
      </c>
      <c r="K10" s="356">
        <v>296</v>
      </c>
      <c r="L10" s="356">
        <v>81</v>
      </c>
      <c r="M10" s="356">
        <v>222</v>
      </c>
      <c r="N10" s="357">
        <v>52</v>
      </c>
      <c r="O10" s="357">
        <v>504</v>
      </c>
      <c r="P10" s="357">
        <v>292</v>
      </c>
      <c r="Q10" s="357">
        <v>233</v>
      </c>
      <c r="R10" s="357">
        <v>1</v>
      </c>
      <c r="S10" s="357">
        <v>2</v>
      </c>
      <c r="T10" s="357">
        <v>2</v>
      </c>
      <c r="U10" s="357">
        <v>375</v>
      </c>
      <c r="V10" s="357">
        <v>0</v>
      </c>
      <c r="W10" s="357">
        <v>202</v>
      </c>
    </row>
    <row r="11" spans="1:23" ht="15.6" x14ac:dyDescent="0.3">
      <c r="A11" s="289">
        <v>2011</v>
      </c>
      <c r="B11" s="355">
        <v>2431</v>
      </c>
      <c r="C11" s="312">
        <v>13</v>
      </c>
      <c r="D11" s="356">
        <v>6</v>
      </c>
      <c r="E11" s="356">
        <v>8</v>
      </c>
      <c r="F11" s="356">
        <v>11</v>
      </c>
      <c r="G11" s="356">
        <v>66</v>
      </c>
      <c r="H11" s="356">
        <v>55</v>
      </c>
      <c r="I11" s="312">
        <v>1</v>
      </c>
      <c r="J11" s="356">
        <v>10</v>
      </c>
      <c r="K11" s="356">
        <v>274</v>
      </c>
      <c r="L11" s="356">
        <v>65</v>
      </c>
      <c r="M11" s="356">
        <v>242</v>
      </c>
      <c r="N11" s="357">
        <v>48</v>
      </c>
      <c r="O11" s="357">
        <v>522</v>
      </c>
      <c r="P11" s="357">
        <v>281</v>
      </c>
      <c r="Q11" s="357">
        <v>263</v>
      </c>
      <c r="R11" s="357">
        <v>1</v>
      </c>
      <c r="S11" s="357">
        <v>0</v>
      </c>
      <c r="T11" s="357">
        <v>2</v>
      </c>
      <c r="U11" s="357">
        <v>330</v>
      </c>
      <c r="V11" s="357">
        <v>0</v>
      </c>
      <c r="W11" s="357">
        <v>233</v>
      </c>
    </row>
    <row r="12" spans="1:23" ht="15.6" x14ac:dyDescent="0.3">
      <c r="A12" s="289">
        <v>2012</v>
      </c>
      <c r="B12" s="355">
        <v>2314</v>
      </c>
      <c r="C12" s="312">
        <v>48</v>
      </c>
      <c r="D12" s="356">
        <v>119</v>
      </c>
      <c r="E12" s="356">
        <v>17</v>
      </c>
      <c r="F12" s="356">
        <v>21</v>
      </c>
      <c r="G12" s="356">
        <v>69</v>
      </c>
      <c r="H12" s="356">
        <v>43</v>
      </c>
      <c r="I12" s="312">
        <v>0</v>
      </c>
      <c r="J12" s="356">
        <v>5</v>
      </c>
      <c r="K12" s="356">
        <v>226</v>
      </c>
      <c r="L12" s="356">
        <v>70</v>
      </c>
      <c r="M12" s="356">
        <v>156</v>
      </c>
      <c r="N12" s="357">
        <v>27</v>
      </c>
      <c r="O12" s="357">
        <v>564</v>
      </c>
      <c r="P12" s="357">
        <v>180</v>
      </c>
      <c r="Q12" s="357">
        <v>219</v>
      </c>
      <c r="R12" s="357">
        <v>10</v>
      </c>
      <c r="S12" s="357">
        <v>11</v>
      </c>
      <c r="T12" s="357">
        <v>46</v>
      </c>
      <c r="U12" s="357">
        <v>295</v>
      </c>
      <c r="V12" s="357">
        <v>0</v>
      </c>
      <c r="W12" s="357">
        <v>188</v>
      </c>
    </row>
    <row r="13" spans="1:23" ht="15.6" x14ac:dyDescent="0.3">
      <c r="A13" s="289">
        <v>2013</v>
      </c>
      <c r="B13" s="355">
        <v>2596</v>
      </c>
      <c r="C13" s="312">
        <v>87</v>
      </c>
      <c r="D13" s="356">
        <v>140</v>
      </c>
      <c r="E13" s="356">
        <v>15</v>
      </c>
      <c r="F13" s="356">
        <v>32</v>
      </c>
      <c r="G13" s="356">
        <v>112</v>
      </c>
      <c r="H13" s="356">
        <v>66</v>
      </c>
      <c r="I13" s="312">
        <v>1</v>
      </c>
      <c r="J13" s="356">
        <v>19</v>
      </c>
      <c r="K13" s="356">
        <v>298</v>
      </c>
      <c r="L13" s="356">
        <v>131</v>
      </c>
      <c r="M13" s="356">
        <v>188</v>
      </c>
      <c r="N13" s="357">
        <v>44</v>
      </c>
      <c r="O13" s="357">
        <v>471</v>
      </c>
      <c r="P13" s="357">
        <v>158</v>
      </c>
      <c r="Q13" s="357">
        <v>236</v>
      </c>
      <c r="R13" s="357">
        <v>25</v>
      </c>
      <c r="S13" s="357">
        <v>6</v>
      </c>
      <c r="T13" s="357">
        <v>65</v>
      </c>
      <c r="U13" s="357">
        <v>309</v>
      </c>
      <c r="V13" s="357">
        <v>0</v>
      </c>
      <c r="W13" s="357">
        <v>193</v>
      </c>
    </row>
    <row r="14" spans="1:23" ht="15.6" x14ac:dyDescent="0.3">
      <c r="A14" s="289">
        <v>2014</v>
      </c>
      <c r="B14" s="355">
        <v>2309</v>
      </c>
      <c r="C14" s="312">
        <v>102</v>
      </c>
      <c r="D14" s="356">
        <v>137</v>
      </c>
      <c r="E14" s="356">
        <v>16</v>
      </c>
      <c r="F14" s="356">
        <v>26</v>
      </c>
      <c r="G14" s="356">
        <v>82</v>
      </c>
      <c r="H14" s="356">
        <v>46</v>
      </c>
      <c r="I14" s="312">
        <v>3</v>
      </c>
      <c r="J14" s="356">
        <v>19</v>
      </c>
      <c r="K14" s="356">
        <v>323</v>
      </c>
      <c r="L14" s="356">
        <v>115</v>
      </c>
      <c r="M14" s="356">
        <v>229</v>
      </c>
      <c r="N14" s="357">
        <v>39</v>
      </c>
      <c r="O14" s="357">
        <v>538</v>
      </c>
      <c r="P14" s="357">
        <v>172</v>
      </c>
      <c r="Q14" s="357">
        <v>69</v>
      </c>
      <c r="R14" s="357">
        <v>5</v>
      </c>
      <c r="S14" s="357">
        <v>4</v>
      </c>
      <c r="T14" s="357">
        <v>60</v>
      </c>
      <c r="U14" s="357">
        <v>259</v>
      </c>
      <c r="V14" s="357">
        <v>0</v>
      </c>
      <c r="W14" s="357">
        <v>65</v>
      </c>
    </row>
    <row r="15" spans="1:23" ht="15.6" x14ac:dyDescent="0.3">
      <c r="A15" s="289">
        <v>2015</v>
      </c>
      <c r="B15" s="355">
        <v>2163</v>
      </c>
      <c r="C15" s="312">
        <v>89</v>
      </c>
      <c r="D15" s="356">
        <v>140</v>
      </c>
      <c r="E15" s="356">
        <v>16</v>
      </c>
      <c r="F15" s="356">
        <v>39</v>
      </c>
      <c r="G15" s="356">
        <v>92</v>
      </c>
      <c r="H15" s="356">
        <v>57</v>
      </c>
      <c r="I15" s="312">
        <v>0</v>
      </c>
      <c r="J15" s="356">
        <v>18</v>
      </c>
      <c r="K15" s="356">
        <v>276</v>
      </c>
      <c r="L15" s="356">
        <v>160</v>
      </c>
      <c r="M15" s="356">
        <v>221</v>
      </c>
      <c r="N15" s="357">
        <v>20</v>
      </c>
      <c r="O15" s="357">
        <v>477</v>
      </c>
      <c r="P15" s="357">
        <v>161</v>
      </c>
      <c r="Q15" s="357">
        <v>3</v>
      </c>
      <c r="R15" s="357">
        <v>0</v>
      </c>
      <c r="S15" s="357">
        <v>5</v>
      </c>
      <c r="T15" s="357">
        <v>61</v>
      </c>
      <c r="U15" s="357">
        <v>307</v>
      </c>
      <c r="V15" s="357">
        <v>0</v>
      </c>
      <c r="W15" s="357">
        <v>21</v>
      </c>
    </row>
    <row r="16" spans="1:23" ht="15.6" x14ac:dyDescent="0.3">
      <c r="A16" s="289">
        <v>2016</v>
      </c>
      <c r="B16" s="355">
        <v>2157</v>
      </c>
      <c r="C16" s="312">
        <v>62</v>
      </c>
      <c r="D16" s="356">
        <v>115</v>
      </c>
      <c r="E16" s="356">
        <v>22</v>
      </c>
      <c r="F16" s="356">
        <v>35</v>
      </c>
      <c r="G16" s="356">
        <v>91</v>
      </c>
      <c r="H16" s="356">
        <v>44</v>
      </c>
      <c r="I16" s="312">
        <v>1</v>
      </c>
      <c r="J16" s="356">
        <v>8</v>
      </c>
      <c r="K16" s="356">
        <v>276</v>
      </c>
      <c r="L16" s="356">
        <v>174</v>
      </c>
      <c r="M16" s="356">
        <v>227</v>
      </c>
      <c r="N16" s="357">
        <v>44</v>
      </c>
      <c r="O16" s="357">
        <v>492</v>
      </c>
      <c r="P16" s="357">
        <v>157</v>
      </c>
      <c r="Q16" s="357">
        <v>14</v>
      </c>
      <c r="R16" s="357">
        <v>0</v>
      </c>
      <c r="S16" s="357">
        <v>0</v>
      </c>
      <c r="T16" s="357">
        <v>56</v>
      </c>
      <c r="U16" s="357">
        <v>319</v>
      </c>
      <c r="V16" s="357">
        <v>0</v>
      </c>
      <c r="W16" s="357">
        <v>20</v>
      </c>
    </row>
    <row r="17" spans="1:23" ht="15.6" x14ac:dyDescent="0.3">
      <c r="A17" s="289">
        <v>2017</v>
      </c>
      <c r="B17" s="355">
        <v>2811</v>
      </c>
      <c r="C17" s="312">
        <v>74</v>
      </c>
      <c r="D17" s="356">
        <v>143</v>
      </c>
      <c r="E17" s="356">
        <v>16</v>
      </c>
      <c r="F17" s="356">
        <v>45</v>
      </c>
      <c r="G17" s="356">
        <v>81</v>
      </c>
      <c r="H17" s="356">
        <v>43</v>
      </c>
      <c r="I17" s="312">
        <v>2</v>
      </c>
      <c r="J17" s="356">
        <v>11</v>
      </c>
      <c r="K17" s="356">
        <v>443</v>
      </c>
      <c r="L17" s="356">
        <v>167</v>
      </c>
      <c r="M17" s="356">
        <v>299</v>
      </c>
      <c r="N17" s="357">
        <v>61</v>
      </c>
      <c r="O17" s="357">
        <v>582</v>
      </c>
      <c r="P17" s="357">
        <v>231</v>
      </c>
      <c r="Q17" s="357">
        <v>7</v>
      </c>
      <c r="R17" s="357">
        <v>0</v>
      </c>
      <c r="S17" s="357">
        <v>17</v>
      </c>
      <c r="T17" s="357">
        <v>66</v>
      </c>
      <c r="U17" s="357">
        <v>498</v>
      </c>
      <c r="V17" s="357">
        <v>0</v>
      </c>
      <c r="W17" s="357">
        <v>25</v>
      </c>
    </row>
    <row r="18" spans="1:23" ht="15.6" x14ac:dyDescent="0.3">
      <c r="A18" s="289">
        <v>2018</v>
      </c>
      <c r="B18" s="355">
        <v>1566</v>
      </c>
      <c r="C18" s="312">
        <v>83</v>
      </c>
      <c r="D18" s="356">
        <v>59</v>
      </c>
      <c r="E18" s="356">
        <v>9</v>
      </c>
      <c r="F18" s="356">
        <v>38</v>
      </c>
      <c r="G18" s="356">
        <v>80</v>
      </c>
      <c r="H18" s="356">
        <v>38</v>
      </c>
      <c r="I18" s="312">
        <v>0</v>
      </c>
      <c r="J18" s="356">
        <v>15</v>
      </c>
      <c r="K18" s="356">
        <v>132</v>
      </c>
      <c r="L18" s="356">
        <v>141</v>
      </c>
      <c r="M18" s="356">
        <v>226</v>
      </c>
      <c r="N18" s="357">
        <v>54</v>
      </c>
      <c r="O18" s="357">
        <v>181</v>
      </c>
      <c r="P18" s="357">
        <v>103</v>
      </c>
      <c r="Q18" s="357">
        <v>8</v>
      </c>
      <c r="R18" s="357">
        <v>0</v>
      </c>
      <c r="S18" s="357">
        <v>2</v>
      </c>
      <c r="T18" s="357">
        <v>67</v>
      </c>
      <c r="U18" s="357">
        <v>323</v>
      </c>
      <c r="V18" s="357">
        <v>0</v>
      </c>
      <c r="W18" s="357">
        <v>7</v>
      </c>
    </row>
    <row r="19" spans="1:23" ht="15.6" x14ac:dyDescent="0.3">
      <c r="A19" s="289">
        <v>2019</v>
      </c>
      <c r="B19" s="355">
        <v>2047</v>
      </c>
      <c r="C19" s="312">
        <v>130</v>
      </c>
      <c r="D19" s="356">
        <v>68</v>
      </c>
      <c r="E19" s="356">
        <v>10</v>
      </c>
      <c r="F19" s="356">
        <v>35</v>
      </c>
      <c r="G19" s="356">
        <v>136</v>
      </c>
      <c r="H19" s="356">
        <v>40</v>
      </c>
      <c r="I19" s="312">
        <v>3</v>
      </c>
      <c r="J19" s="356">
        <v>12</v>
      </c>
      <c r="K19" s="356">
        <v>187</v>
      </c>
      <c r="L19" s="356">
        <v>154</v>
      </c>
      <c r="M19" s="356">
        <v>285</v>
      </c>
      <c r="N19" s="357">
        <v>67</v>
      </c>
      <c r="O19" s="357">
        <v>204</v>
      </c>
      <c r="P19" s="357">
        <v>125</v>
      </c>
      <c r="Q19" s="357">
        <v>4</v>
      </c>
      <c r="R19" s="357">
        <v>1</v>
      </c>
      <c r="S19" s="357">
        <v>13</v>
      </c>
      <c r="T19" s="357">
        <v>118</v>
      </c>
      <c r="U19" s="357">
        <v>439</v>
      </c>
      <c r="V19" s="357">
        <v>0</v>
      </c>
      <c r="W19" s="357">
        <v>16</v>
      </c>
    </row>
    <row r="20" spans="1:23" ht="16.2" thickBot="1" x14ac:dyDescent="0.35">
      <c r="A20" s="314">
        <v>2020</v>
      </c>
      <c r="B20" s="358">
        <v>2230</v>
      </c>
      <c r="C20" s="359">
        <v>124</v>
      </c>
      <c r="D20" s="360">
        <v>71</v>
      </c>
      <c r="E20" s="360">
        <v>6</v>
      </c>
      <c r="F20" s="360">
        <v>28</v>
      </c>
      <c r="G20" s="360">
        <v>282</v>
      </c>
      <c r="H20" s="360">
        <v>45</v>
      </c>
      <c r="I20" s="359">
        <v>0</v>
      </c>
      <c r="J20" s="360">
        <v>16</v>
      </c>
      <c r="K20" s="360">
        <v>178</v>
      </c>
      <c r="L20" s="360">
        <v>226</v>
      </c>
      <c r="M20" s="360">
        <v>270</v>
      </c>
      <c r="N20" s="361">
        <v>51</v>
      </c>
      <c r="O20" s="361">
        <v>220</v>
      </c>
      <c r="P20" s="361">
        <v>164</v>
      </c>
      <c r="Q20" s="361">
        <v>4</v>
      </c>
      <c r="R20" s="361">
        <v>0</v>
      </c>
      <c r="S20" s="361">
        <v>16</v>
      </c>
      <c r="T20" s="361">
        <v>87</v>
      </c>
      <c r="U20" s="361">
        <v>433</v>
      </c>
      <c r="V20" s="361">
        <v>0</v>
      </c>
      <c r="W20" s="361">
        <v>9</v>
      </c>
    </row>
    <row r="21" spans="1:23" x14ac:dyDescent="0.3">
      <c r="A21" s="55" t="s">
        <v>427</v>
      </c>
      <c r="B21" s="56"/>
      <c r="C21" s="56"/>
      <c r="D21" s="56"/>
      <c r="E21" s="56"/>
      <c r="F21" s="56"/>
      <c r="G21" s="56"/>
      <c r="H21" s="56"/>
      <c r="I21" s="56"/>
      <c r="J21" s="56"/>
      <c r="K21" s="56"/>
      <c r="L21" s="56"/>
      <c r="M21" s="56"/>
      <c r="N21" s="56"/>
      <c r="O21" s="56"/>
      <c r="P21" s="56"/>
      <c r="Q21" s="56"/>
      <c r="R21" s="56"/>
      <c r="S21" s="56"/>
      <c r="T21" s="56"/>
      <c r="U21" s="56"/>
      <c r="V21" s="56"/>
      <c r="W21" s="56"/>
    </row>
    <row r="22" spans="1:23" x14ac:dyDescent="0.3">
      <c r="D22" s="8"/>
      <c r="E22" s="2"/>
    </row>
    <row r="23" spans="1:23" x14ac:dyDescent="0.3">
      <c r="A23" s="292" t="s">
        <v>5</v>
      </c>
      <c r="B23" s="293"/>
      <c r="C23" s="293"/>
      <c r="D23" s="293"/>
      <c r="E23" s="293"/>
      <c r="F23" s="293"/>
      <c r="G23" s="293"/>
      <c r="H23" s="293"/>
      <c r="I23" s="293"/>
      <c r="J23" s="293"/>
      <c r="K23" s="293"/>
      <c r="L23" s="293"/>
      <c r="M23" s="293"/>
      <c r="N23" s="293"/>
      <c r="O23" s="293"/>
      <c r="P23" s="293"/>
      <c r="Q23" s="293"/>
      <c r="R23" s="293"/>
      <c r="S23" s="238"/>
      <c r="T23" s="238"/>
      <c r="U23" s="238"/>
      <c r="V23" s="238"/>
      <c r="W23" s="238"/>
    </row>
    <row r="24" spans="1:23" ht="29.4" customHeight="1" x14ac:dyDescent="0.3">
      <c r="A24" s="97" t="s">
        <v>383</v>
      </c>
      <c r="B24" s="97"/>
      <c r="C24" s="97"/>
      <c r="D24" s="97"/>
      <c r="E24" s="97"/>
      <c r="F24" s="97"/>
      <c r="G24" s="97"/>
      <c r="H24" s="97"/>
      <c r="I24" s="97"/>
      <c r="J24" s="97"/>
      <c r="K24" s="97"/>
      <c r="L24" s="97"/>
      <c r="M24" s="97"/>
      <c r="N24" s="97"/>
      <c r="O24" s="97"/>
      <c r="P24" s="97"/>
      <c r="Q24" s="97"/>
      <c r="R24" s="97"/>
      <c r="S24" s="293"/>
      <c r="T24" s="293"/>
      <c r="U24" s="293"/>
      <c r="V24" s="293"/>
      <c r="W24" s="293"/>
    </row>
    <row r="25" spans="1:23" ht="21.6" customHeight="1" x14ac:dyDescent="0.3">
      <c r="A25" s="97" t="s">
        <v>271</v>
      </c>
      <c r="B25" s="97"/>
      <c r="C25" s="97"/>
      <c r="D25" s="97"/>
      <c r="E25" s="97"/>
      <c r="F25" s="97"/>
      <c r="G25" s="97"/>
      <c r="H25" s="97"/>
      <c r="I25" s="97"/>
      <c r="J25" s="97"/>
      <c r="K25" s="97"/>
      <c r="L25" s="97"/>
      <c r="M25" s="97"/>
      <c r="N25" s="97"/>
      <c r="O25" s="97"/>
      <c r="P25" s="97"/>
      <c r="Q25" s="97"/>
      <c r="R25" s="97"/>
      <c r="S25" s="293"/>
      <c r="T25" s="293"/>
      <c r="U25" s="293"/>
      <c r="V25" s="293"/>
      <c r="W25" s="293"/>
    </row>
    <row r="26" spans="1:23" ht="15.6" customHeight="1" x14ac:dyDescent="0.3">
      <c r="A26" s="97" t="s">
        <v>272</v>
      </c>
      <c r="B26" s="97"/>
      <c r="C26" s="97"/>
      <c r="D26" s="97"/>
      <c r="E26" s="97"/>
      <c r="F26" s="97"/>
      <c r="G26" s="97"/>
      <c r="H26" s="97"/>
      <c r="I26" s="97"/>
      <c r="J26" s="97"/>
      <c r="K26" s="97"/>
      <c r="L26" s="97"/>
      <c r="M26" s="97"/>
      <c r="N26" s="97"/>
      <c r="O26" s="97"/>
      <c r="P26" s="97"/>
      <c r="Q26" s="97"/>
      <c r="R26" s="97"/>
      <c r="S26" s="293"/>
      <c r="T26" s="293"/>
      <c r="U26" s="293"/>
      <c r="V26" s="293"/>
      <c r="W26" s="293"/>
    </row>
    <row r="27" spans="1:23" ht="28.2" customHeight="1" x14ac:dyDescent="0.3">
      <c r="A27" s="97" t="s">
        <v>270</v>
      </c>
      <c r="B27" s="97"/>
      <c r="C27" s="97"/>
      <c r="D27" s="97"/>
      <c r="E27" s="97"/>
      <c r="F27" s="97"/>
      <c r="G27" s="97"/>
      <c r="H27" s="97"/>
      <c r="I27" s="97"/>
      <c r="J27" s="97"/>
      <c r="K27" s="97"/>
      <c r="L27" s="97"/>
      <c r="M27" s="97"/>
      <c r="N27" s="97"/>
      <c r="O27" s="97"/>
      <c r="P27" s="97"/>
      <c r="Q27" s="97"/>
      <c r="R27" s="97"/>
      <c r="S27" s="293"/>
      <c r="T27" s="293"/>
      <c r="U27" s="293"/>
      <c r="V27" s="293"/>
      <c r="W27" s="293"/>
    </row>
    <row r="28" spans="1:23" ht="30" customHeight="1" x14ac:dyDescent="0.3">
      <c r="A28" s="97" t="s">
        <v>354</v>
      </c>
      <c r="B28" s="97"/>
      <c r="C28" s="97"/>
      <c r="D28" s="97"/>
      <c r="E28" s="97"/>
      <c r="F28" s="97"/>
      <c r="G28" s="97"/>
      <c r="H28" s="97"/>
      <c r="I28" s="97"/>
      <c r="J28" s="97"/>
      <c r="K28" s="97"/>
      <c r="L28" s="97"/>
      <c r="M28" s="97"/>
      <c r="N28" s="293"/>
      <c r="O28" s="293"/>
      <c r="P28" s="293"/>
      <c r="Q28" s="293"/>
      <c r="R28" s="293"/>
      <c r="S28" s="293"/>
      <c r="T28" s="293"/>
      <c r="U28" s="293"/>
      <c r="V28" s="293"/>
      <c r="W28" s="293"/>
    </row>
    <row r="29" spans="1:23" ht="30" customHeight="1" x14ac:dyDescent="0.3">
      <c r="A29" s="97" t="s">
        <v>355</v>
      </c>
      <c r="B29" s="97"/>
      <c r="C29" s="97"/>
      <c r="D29" s="97"/>
      <c r="E29" s="97"/>
      <c r="F29" s="97"/>
      <c r="G29" s="97"/>
      <c r="H29" s="97"/>
      <c r="I29" s="97"/>
      <c r="J29" s="97"/>
      <c r="K29" s="97"/>
      <c r="L29" s="97"/>
      <c r="M29" s="97"/>
      <c r="N29" s="97"/>
      <c r="O29" s="97"/>
      <c r="P29" s="97"/>
      <c r="Q29" s="97"/>
      <c r="R29" s="97"/>
      <c r="S29" s="293"/>
      <c r="T29" s="293"/>
      <c r="U29" s="293"/>
      <c r="V29" s="293"/>
      <c r="W29" s="293"/>
    </row>
    <row r="30" spans="1:23" x14ac:dyDescent="0.3">
      <c r="A30" s="97" t="s">
        <v>357</v>
      </c>
      <c r="B30" s="97"/>
      <c r="C30" s="97"/>
      <c r="D30" s="97"/>
      <c r="E30" s="97"/>
      <c r="F30" s="97"/>
      <c r="G30" s="97"/>
      <c r="H30" s="97"/>
      <c r="I30" s="97"/>
      <c r="J30" s="97"/>
      <c r="K30" s="97"/>
      <c r="L30" s="97"/>
      <c r="M30" s="97"/>
      <c r="N30" s="97"/>
      <c r="O30" s="97"/>
      <c r="P30" s="97"/>
      <c r="Q30" s="97"/>
      <c r="R30" s="97"/>
      <c r="S30" s="293"/>
      <c r="T30" s="293"/>
      <c r="U30" s="293"/>
      <c r="V30" s="293"/>
      <c r="W30" s="293"/>
    </row>
    <row r="31" spans="1:23" s="3" customFormat="1" ht="32.4" customHeight="1" x14ac:dyDescent="0.3">
      <c r="A31" s="97" t="s">
        <v>386</v>
      </c>
      <c r="B31" s="97"/>
      <c r="C31" s="97"/>
      <c r="D31" s="97"/>
      <c r="E31" s="97"/>
      <c r="F31" s="97"/>
      <c r="G31" s="97"/>
      <c r="H31" s="97"/>
      <c r="I31" s="97"/>
      <c r="J31" s="97"/>
      <c r="K31" s="97"/>
      <c r="L31" s="97"/>
      <c r="M31" s="97"/>
      <c r="N31" s="97"/>
      <c r="O31" s="97"/>
      <c r="P31" s="97"/>
      <c r="Q31" s="97"/>
      <c r="R31" s="97"/>
      <c r="S31" s="97"/>
      <c r="T31" s="97"/>
      <c r="U31" s="97"/>
      <c r="V31" s="97"/>
      <c r="W31" s="97"/>
    </row>
    <row r="32" spans="1:23" s="3" customFormat="1" x14ac:dyDescent="0.3">
      <c r="A32" s="347"/>
      <c r="B32" s="347"/>
      <c r="C32" s="347"/>
      <c r="D32" s="347"/>
      <c r="E32" s="347"/>
      <c r="F32" s="347"/>
      <c r="G32" s="347"/>
      <c r="H32" s="347"/>
      <c r="I32" s="347"/>
      <c r="J32" s="347"/>
      <c r="K32" s="347"/>
      <c r="L32" s="347"/>
      <c r="M32" s="347"/>
      <c r="N32" s="347"/>
      <c r="O32" s="347"/>
      <c r="P32" s="347"/>
      <c r="Q32" s="347"/>
      <c r="R32" s="347"/>
      <c r="S32" s="347"/>
      <c r="T32" s="347"/>
      <c r="U32" s="347"/>
      <c r="V32" s="347"/>
      <c r="W32" s="347"/>
    </row>
    <row r="33" spans="1:23" ht="15.6" customHeight="1" x14ac:dyDescent="0.3">
      <c r="A33" s="292" t="s">
        <v>191</v>
      </c>
      <c r="B33" s="293"/>
      <c r="C33" s="293"/>
      <c r="D33" s="293"/>
      <c r="E33" s="293"/>
      <c r="F33" s="293"/>
      <c r="G33" s="293"/>
      <c r="H33" s="293"/>
      <c r="I33" s="293"/>
      <c r="J33" s="293"/>
      <c r="K33" s="293"/>
      <c r="L33" s="293"/>
      <c r="M33" s="293"/>
      <c r="N33" s="293"/>
      <c r="O33" s="293"/>
      <c r="P33" s="293"/>
      <c r="Q33" s="293"/>
      <c r="R33" s="293"/>
      <c r="S33" s="238"/>
      <c r="T33" s="238"/>
      <c r="U33" s="238"/>
      <c r="V33" s="238"/>
      <c r="W33" s="238"/>
    </row>
    <row r="34" spans="1:23" ht="15.6" customHeight="1" x14ac:dyDescent="0.3">
      <c r="A34" s="362" t="s">
        <v>265</v>
      </c>
      <c r="B34" s="363" t="s">
        <v>184</v>
      </c>
      <c r="C34" s="363"/>
      <c r="D34" s="363"/>
      <c r="E34" s="363"/>
      <c r="F34" s="363"/>
      <c r="G34" s="363"/>
      <c r="H34" s="363"/>
      <c r="I34" s="97"/>
      <c r="J34" s="97"/>
      <c r="K34" s="97"/>
      <c r="L34" s="97"/>
      <c r="M34" s="97"/>
      <c r="N34" s="97"/>
      <c r="O34" s="97"/>
      <c r="P34" s="97"/>
      <c r="Q34" s="97"/>
      <c r="R34" s="97"/>
      <c r="S34" s="238"/>
      <c r="T34" s="238"/>
      <c r="U34" s="238"/>
      <c r="V34" s="238"/>
      <c r="W34" s="238"/>
    </row>
    <row r="35" spans="1:23" ht="15.6" customHeight="1" x14ac:dyDescent="0.3">
      <c r="A35" s="364" t="s">
        <v>244</v>
      </c>
      <c r="B35" s="363" t="s">
        <v>223</v>
      </c>
      <c r="C35" s="363"/>
      <c r="D35" s="363"/>
      <c r="E35" s="363"/>
      <c r="F35" s="363"/>
      <c r="G35" s="363"/>
      <c r="H35" s="363"/>
      <c r="I35" s="97"/>
      <c r="J35" s="97"/>
      <c r="K35" s="97"/>
      <c r="L35" s="97"/>
      <c r="M35" s="97"/>
      <c r="N35" s="97"/>
      <c r="O35" s="97"/>
      <c r="P35" s="97"/>
      <c r="Q35" s="97"/>
      <c r="R35" s="97"/>
      <c r="S35" s="238"/>
      <c r="T35" s="238"/>
      <c r="U35" s="238"/>
      <c r="V35" s="238"/>
      <c r="W35" s="238"/>
    </row>
    <row r="36" spans="1:23" ht="15.6" customHeight="1" x14ac:dyDescent="0.3">
      <c r="A36" s="364" t="s">
        <v>245</v>
      </c>
      <c r="B36" s="363" t="s">
        <v>225</v>
      </c>
      <c r="C36" s="363"/>
      <c r="D36" s="363"/>
      <c r="E36" s="363"/>
      <c r="F36" s="363"/>
      <c r="G36" s="363"/>
      <c r="H36" s="363"/>
      <c r="I36" s="97"/>
      <c r="J36" s="97"/>
      <c r="K36" s="97"/>
      <c r="L36" s="97"/>
      <c r="M36" s="97"/>
      <c r="N36" s="97"/>
      <c r="O36" s="97"/>
      <c r="P36" s="97"/>
      <c r="Q36" s="97"/>
      <c r="R36" s="97"/>
      <c r="S36" s="238"/>
      <c r="T36" s="238"/>
      <c r="U36" s="238"/>
      <c r="V36" s="238"/>
      <c r="W36" s="238"/>
    </row>
    <row r="37" spans="1:23" ht="15.6" customHeight="1" x14ac:dyDescent="0.3">
      <c r="A37" s="364" t="s">
        <v>246</v>
      </c>
      <c r="B37" s="363" t="s">
        <v>292</v>
      </c>
      <c r="C37" s="363"/>
      <c r="D37" s="363"/>
      <c r="E37" s="363"/>
      <c r="F37" s="363"/>
      <c r="G37" s="363"/>
      <c r="H37" s="363"/>
      <c r="I37" s="97"/>
      <c r="J37" s="97"/>
      <c r="K37" s="97"/>
      <c r="L37" s="97"/>
      <c r="M37" s="97"/>
      <c r="N37" s="97"/>
      <c r="O37" s="97"/>
      <c r="P37" s="97"/>
      <c r="Q37" s="97"/>
      <c r="R37" s="97"/>
      <c r="S37" s="238"/>
      <c r="T37" s="238"/>
      <c r="U37" s="238"/>
      <c r="V37" s="238"/>
      <c r="W37" s="238"/>
    </row>
    <row r="38" spans="1:23" ht="15.6" customHeight="1" x14ac:dyDescent="0.3">
      <c r="A38" s="364" t="s">
        <v>247</v>
      </c>
      <c r="B38" s="363" t="s">
        <v>226</v>
      </c>
      <c r="C38" s="363"/>
      <c r="D38" s="363"/>
      <c r="E38" s="363"/>
      <c r="F38" s="363"/>
      <c r="G38" s="363"/>
      <c r="H38" s="363"/>
      <c r="I38" s="97"/>
      <c r="J38" s="97"/>
      <c r="K38" s="97"/>
      <c r="L38" s="97"/>
      <c r="M38" s="97"/>
      <c r="N38" s="97"/>
      <c r="O38" s="97"/>
      <c r="P38" s="97"/>
      <c r="Q38" s="97"/>
      <c r="R38" s="97"/>
      <c r="S38" s="238"/>
      <c r="T38" s="238"/>
      <c r="U38" s="238"/>
      <c r="V38" s="238"/>
      <c r="W38" s="238"/>
    </row>
    <row r="39" spans="1:23" ht="15.6" customHeight="1" x14ac:dyDescent="0.3">
      <c r="A39" s="364" t="s">
        <v>248</v>
      </c>
      <c r="B39" s="363" t="s">
        <v>227</v>
      </c>
      <c r="C39" s="363"/>
      <c r="D39" s="363"/>
      <c r="E39" s="363"/>
      <c r="F39" s="363"/>
      <c r="G39" s="363"/>
      <c r="H39" s="363"/>
      <c r="I39" s="97"/>
      <c r="J39" s="97"/>
      <c r="K39" s="97"/>
      <c r="L39" s="97"/>
      <c r="M39" s="97"/>
      <c r="N39" s="97"/>
      <c r="O39" s="97"/>
      <c r="P39" s="97"/>
      <c r="Q39" s="97"/>
      <c r="R39" s="97"/>
      <c r="S39" s="238"/>
      <c r="T39" s="238"/>
      <c r="U39" s="238"/>
      <c r="V39" s="238"/>
      <c r="W39" s="238"/>
    </row>
    <row r="40" spans="1:23" ht="15.6" customHeight="1" x14ac:dyDescent="0.3">
      <c r="A40" s="364" t="s">
        <v>249</v>
      </c>
      <c r="B40" s="363" t="s">
        <v>228</v>
      </c>
      <c r="C40" s="363"/>
      <c r="D40" s="363"/>
      <c r="E40" s="363"/>
      <c r="F40" s="363"/>
      <c r="G40" s="363"/>
      <c r="H40" s="363"/>
      <c r="I40" s="97"/>
      <c r="J40" s="97"/>
      <c r="K40" s="97"/>
      <c r="L40" s="97"/>
      <c r="M40" s="97"/>
      <c r="N40" s="97"/>
      <c r="O40" s="97"/>
      <c r="P40" s="97"/>
      <c r="Q40" s="97"/>
      <c r="R40" s="97"/>
      <c r="S40" s="238"/>
      <c r="T40" s="238"/>
      <c r="U40" s="238"/>
      <c r="V40" s="238"/>
      <c r="W40" s="238"/>
    </row>
    <row r="41" spans="1:23" ht="15.6" customHeight="1" x14ac:dyDescent="0.3">
      <c r="A41" s="364" t="s">
        <v>250</v>
      </c>
      <c r="B41" s="363" t="s">
        <v>229</v>
      </c>
      <c r="C41" s="363"/>
      <c r="D41" s="363"/>
      <c r="E41" s="363"/>
      <c r="F41" s="363"/>
      <c r="G41" s="363"/>
      <c r="H41" s="363"/>
      <c r="I41" s="97"/>
      <c r="J41" s="97"/>
      <c r="K41" s="97"/>
      <c r="L41" s="97"/>
      <c r="M41" s="97"/>
      <c r="N41" s="97"/>
      <c r="O41" s="97"/>
      <c r="P41" s="97"/>
      <c r="Q41" s="97"/>
      <c r="R41" s="97"/>
      <c r="S41" s="238"/>
      <c r="T41" s="238"/>
      <c r="U41" s="238"/>
      <c r="V41" s="238"/>
      <c r="W41" s="238"/>
    </row>
    <row r="42" spans="1:23" ht="15.6" customHeight="1" x14ac:dyDescent="0.3">
      <c r="A42" s="364" t="s">
        <v>251</v>
      </c>
      <c r="B42" s="363" t="s">
        <v>230</v>
      </c>
      <c r="C42" s="363"/>
      <c r="D42" s="363"/>
      <c r="E42" s="363"/>
      <c r="F42" s="363"/>
      <c r="G42" s="363"/>
      <c r="H42" s="363"/>
      <c r="I42" s="97"/>
      <c r="J42" s="97"/>
      <c r="K42" s="97"/>
      <c r="L42" s="97"/>
      <c r="M42" s="97"/>
      <c r="N42" s="97"/>
      <c r="O42" s="97"/>
      <c r="P42" s="97"/>
      <c r="Q42" s="97"/>
      <c r="R42" s="97"/>
      <c r="S42" s="238"/>
      <c r="T42" s="238"/>
      <c r="U42" s="238"/>
      <c r="V42" s="238"/>
      <c r="W42" s="238"/>
    </row>
    <row r="43" spans="1:23" ht="15.6" customHeight="1" x14ac:dyDescent="0.3">
      <c r="A43" s="364" t="s">
        <v>252</v>
      </c>
      <c r="B43" s="363" t="s">
        <v>231</v>
      </c>
      <c r="C43" s="363"/>
      <c r="D43" s="363"/>
      <c r="E43" s="363"/>
      <c r="F43" s="363"/>
      <c r="G43" s="363"/>
      <c r="H43" s="363"/>
      <c r="I43" s="97"/>
      <c r="J43" s="97"/>
      <c r="K43" s="97"/>
      <c r="L43" s="97"/>
      <c r="M43" s="97"/>
      <c r="N43" s="97"/>
      <c r="O43" s="97"/>
      <c r="P43" s="97"/>
      <c r="Q43" s="97"/>
      <c r="R43" s="97"/>
      <c r="S43" s="238"/>
      <c r="T43" s="238"/>
      <c r="U43" s="238"/>
      <c r="V43" s="238"/>
      <c r="W43" s="238"/>
    </row>
    <row r="44" spans="1:23" ht="15.6" customHeight="1" x14ac:dyDescent="0.3">
      <c r="A44" s="364" t="s">
        <v>253</v>
      </c>
      <c r="B44" s="363" t="s">
        <v>232</v>
      </c>
      <c r="C44" s="363"/>
      <c r="D44" s="363"/>
      <c r="E44" s="363"/>
      <c r="F44" s="363"/>
      <c r="G44" s="363"/>
      <c r="H44" s="363"/>
      <c r="I44" s="97"/>
      <c r="J44" s="97"/>
      <c r="K44" s="97"/>
      <c r="L44" s="97"/>
      <c r="M44" s="97"/>
      <c r="N44" s="97"/>
      <c r="O44" s="97"/>
      <c r="P44" s="97"/>
      <c r="Q44" s="97"/>
      <c r="R44" s="97"/>
      <c r="S44" s="238"/>
      <c r="T44" s="238"/>
      <c r="U44" s="238"/>
      <c r="V44" s="238"/>
      <c r="W44" s="238"/>
    </row>
    <row r="45" spans="1:23" ht="15.6" customHeight="1" x14ac:dyDescent="0.3">
      <c r="A45" s="364" t="s">
        <v>254</v>
      </c>
      <c r="B45" s="363" t="s">
        <v>233</v>
      </c>
      <c r="C45" s="363"/>
      <c r="D45" s="363"/>
      <c r="E45" s="363"/>
      <c r="F45" s="363"/>
      <c r="G45" s="363"/>
      <c r="H45" s="363"/>
      <c r="I45" s="97"/>
      <c r="J45" s="97"/>
      <c r="K45" s="97"/>
      <c r="L45" s="97"/>
      <c r="M45" s="97"/>
      <c r="N45" s="97"/>
      <c r="O45" s="97"/>
      <c r="P45" s="97"/>
      <c r="Q45" s="97"/>
      <c r="R45" s="97"/>
      <c r="S45" s="238"/>
      <c r="T45" s="238"/>
      <c r="U45" s="238"/>
      <c r="V45" s="238"/>
      <c r="W45" s="238"/>
    </row>
    <row r="46" spans="1:23" ht="15.6" customHeight="1" x14ac:dyDescent="0.3">
      <c r="A46" s="364" t="s">
        <v>255</v>
      </c>
      <c r="B46" s="363" t="s">
        <v>234</v>
      </c>
      <c r="C46" s="363"/>
      <c r="D46" s="363"/>
      <c r="E46" s="363"/>
      <c r="F46" s="363"/>
      <c r="G46" s="363"/>
      <c r="H46" s="363"/>
      <c r="I46" s="97"/>
      <c r="J46" s="97"/>
      <c r="K46" s="97"/>
      <c r="L46" s="97"/>
      <c r="M46" s="97"/>
      <c r="N46" s="97"/>
      <c r="O46" s="97"/>
      <c r="P46" s="97"/>
      <c r="Q46" s="97"/>
      <c r="R46" s="97"/>
      <c r="S46" s="238"/>
      <c r="T46" s="238"/>
      <c r="U46" s="238"/>
      <c r="V46" s="238"/>
      <c r="W46" s="238"/>
    </row>
    <row r="47" spans="1:23" ht="15.6" customHeight="1" x14ac:dyDescent="0.3">
      <c r="A47" s="364" t="s">
        <v>256</v>
      </c>
      <c r="B47" s="363" t="s">
        <v>235</v>
      </c>
      <c r="C47" s="363"/>
      <c r="D47" s="363"/>
      <c r="E47" s="363"/>
      <c r="F47" s="363"/>
      <c r="G47" s="363"/>
      <c r="H47" s="363"/>
      <c r="I47" s="97"/>
      <c r="J47" s="97"/>
      <c r="K47" s="97"/>
      <c r="L47" s="97"/>
      <c r="M47" s="97"/>
      <c r="N47" s="97"/>
      <c r="O47" s="97"/>
      <c r="P47" s="97"/>
      <c r="Q47" s="97"/>
      <c r="R47" s="97"/>
      <c r="S47" s="238"/>
      <c r="T47" s="238"/>
      <c r="U47" s="238"/>
      <c r="V47" s="238"/>
      <c r="W47" s="238"/>
    </row>
    <row r="48" spans="1:23" ht="15.6" customHeight="1" x14ac:dyDescent="0.3">
      <c r="A48" s="364" t="s">
        <v>257</v>
      </c>
      <c r="B48" s="363" t="s">
        <v>236</v>
      </c>
      <c r="C48" s="363"/>
      <c r="D48" s="363"/>
      <c r="E48" s="363"/>
      <c r="F48" s="363"/>
      <c r="G48" s="363"/>
      <c r="H48" s="363"/>
      <c r="I48" s="97"/>
      <c r="J48" s="97"/>
      <c r="K48" s="97"/>
      <c r="L48" s="97"/>
      <c r="M48" s="97"/>
      <c r="N48" s="97"/>
      <c r="O48" s="97"/>
      <c r="P48" s="97"/>
      <c r="Q48" s="97"/>
      <c r="R48" s="97"/>
      <c r="S48" s="238"/>
      <c r="T48" s="238"/>
      <c r="U48" s="238"/>
      <c r="V48" s="238"/>
      <c r="W48" s="238"/>
    </row>
    <row r="49" spans="1:23" ht="15.6" customHeight="1" x14ac:dyDescent="0.3">
      <c r="A49" s="364" t="s">
        <v>258</v>
      </c>
      <c r="B49" s="363" t="s">
        <v>237</v>
      </c>
      <c r="C49" s="363"/>
      <c r="D49" s="363"/>
      <c r="E49" s="363"/>
      <c r="F49" s="363"/>
      <c r="G49" s="363"/>
      <c r="H49" s="363"/>
      <c r="I49" s="97"/>
      <c r="J49" s="97"/>
      <c r="K49" s="97"/>
      <c r="L49" s="97"/>
      <c r="M49" s="97"/>
      <c r="N49" s="97"/>
      <c r="O49" s="97"/>
      <c r="P49" s="97"/>
      <c r="Q49" s="97"/>
      <c r="R49" s="97"/>
      <c r="S49" s="238"/>
      <c r="T49" s="238"/>
      <c r="U49" s="238"/>
      <c r="V49" s="238"/>
      <c r="W49" s="238"/>
    </row>
    <row r="50" spans="1:23" ht="15.6" customHeight="1" x14ac:dyDescent="0.3">
      <c r="A50" s="364" t="s">
        <v>259</v>
      </c>
      <c r="B50" s="363" t="s">
        <v>238</v>
      </c>
      <c r="C50" s="363"/>
      <c r="D50" s="363"/>
      <c r="E50" s="363"/>
      <c r="F50" s="363"/>
      <c r="G50" s="363"/>
      <c r="H50" s="363"/>
      <c r="I50" s="97"/>
      <c r="J50" s="97"/>
      <c r="K50" s="97"/>
      <c r="L50" s="97"/>
      <c r="M50" s="97"/>
      <c r="N50" s="97"/>
      <c r="O50" s="97"/>
      <c r="P50" s="97"/>
      <c r="Q50" s="97"/>
      <c r="R50" s="97"/>
      <c r="S50" s="238"/>
      <c r="T50" s="238"/>
      <c r="U50" s="238"/>
      <c r="V50" s="238"/>
      <c r="W50" s="238"/>
    </row>
    <row r="51" spans="1:23" ht="15.6" customHeight="1" x14ac:dyDescent="0.3">
      <c r="A51" s="364" t="s">
        <v>260</v>
      </c>
      <c r="B51" s="363" t="s">
        <v>239</v>
      </c>
      <c r="C51" s="363"/>
      <c r="D51" s="363"/>
      <c r="E51" s="363"/>
      <c r="F51" s="363"/>
      <c r="G51" s="363"/>
      <c r="H51" s="363"/>
      <c r="I51" s="97"/>
      <c r="J51" s="97"/>
      <c r="K51" s="97"/>
      <c r="L51" s="97"/>
      <c r="M51" s="97"/>
      <c r="N51" s="97"/>
      <c r="O51" s="97"/>
      <c r="P51" s="97"/>
      <c r="Q51" s="97"/>
      <c r="R51" s="97"/>
      <c r="S51" s="238"/>
      <c r="T51" s="238"/>
      <c r="U51" s="238"/>
      <c r="V51" s="238"/>
      <c r="W51" s="238"/>
    </row>
    <row r="52" spans="1:23" ht="15.6" customHeight="1" x14ac:dyDescent="0.3">
      <c r="A52" s="364" t="s">
        <v>261</v>
      </c>
      <c r="B52" s="363" t="s">
        <v>240</v>
      </c>
      <c r="C52" s="363"/>
      <c r="D52" s="363"/>
      <c r="E52" s="363"/>
      <c r="F52" s="363"/>
      <c r="G52" s="363"/>
      <c r="H52" s="363"/>
      <c r="I52" s="97"/>
      <c r="J52" s="97"/>
      <c r="K52" s="97"/>
      <c r="L52" s="97"/>
      <c r="M52" s="97"/>
      <c r="N52" s="97"/>
      <c r="O52" s="97"/>
      <c r="P52" s="97"/>
      <c r="Q52" s="97"/>
      <c r="R52" s="97"/>
      <c r="S52" s="238"/>
      <c r="T52" s="238"/>
      <c r="U52" s="238"/>
      <c r="V52" s="238"/>
      <c r="W52" s="238"/>
    </row>
    <row r="53" spans="1:23" ht="15.6" customHeight="1" x14ac:dyDescent="0.3">
      <c r="A53" s="364" t="s">
        <v>262</v>
      </c>
      <c r="B53" s="363" t="s">
        <v>241</v>
      </c>
      <c r="C53" s="363"/>
      <c r="D53" s="363"/>
      <c r="E53" s="363"/>
      <c r="F53" s="363"/>
      <c r="G53" s="363"/>
      <c r="H53" s="363"/>
      <c r="I53" s="97"/>
      <c r="J53" s="97"/>
      <c r="K53" s="97"/>
      <c r="L53" s="97"/>
      <c r="M53" s="97"/>
      <c r="N53" s="97"/>
      <c r="O53" s="97"/>
      <c r="P53" s="97"/>
      <c r="Q53" s="97"/>
      <c r="R53" s="97"/>
      <c r="S53" s="238"/>
      <c r="T53" s="238"/>
      <c r="U53" s="238"/>
      <c r="V53" s="238"/>
      <c r="W53" s="238"/>
    </row>
    <row r="54" spans="1:23" ht="15.6" customHeight="1" x14ac:dyDescent="0.3">
      <c r="A54" s="364" t="s">
        <v>263</v>
      </c>
      <c r="B54" s="363" t="s">
        <v>242</v>
      </c>
      <c r="C54" s="363"/>
      <c r="D54" s="363"/>
      <c r="E54" s="363"/>
      <c r="F54" s="363"/>
      <c r="G54" s="363"/>
      <c r="H54" s="363"/>
      <c r="I54" s="97"/>
      <c r="J54" s="97"/>
      <c r="K54" s="97"/>
      <c r="L54" s="97"/>
      <c r="M54" s="97"/>
      <c r="N54" s="97"/>
      <c r="O54" s="97"/>
      <c r="P54" s="97"/>
      <c r="Q54" s="97"/>
      <c r="R54" s="97"/>
      <c r="S54" s="238"/>
      <c r="T54" s="238"/>
      <c r="U54" s="238"/>
      <c r="V54" s="238"/>
      <c r="W54" s="238"/>
    </row>
    <row r="55" spans="1:23" x14ac:dyDescent="0.3">
      <c r="A55" s="364" t="s">
        <v>264</v>
      </c>
      <c r="B55" s="363" t="s">
        <v>243</v>
      </c>
      <c r="C55" s="363"/>
      <c r="D55" s="363"/>
      <c r="E55" s="363"/>
      <c r="F55" s="363"/>
      <c r="G55" s="363"/>
      <c r="H55" s="363"/>
      <c r="I55" s="97"/>
      <c r="J55" s="97"/>
      <c r="K55" s="97"/>
      <c r="L55" s="97"/>
      <c r="M55" s="97"/>
      <c r="N55" s="97"/>
      <c r="O55" s="97"/>
      <c r="P55" s="97"/>
      <c r="Q55" s="97"/>
      <c r="R55" s="97"/>
      <c r="S55" s="238"/>
      <c r="T55" s="238"/>
      <c r="U55" s="238"/>
      <c r="V55" s="238"/>
      <c r="W55" s="238"/>
    </row>
  </sheetData>
  <mergeCells count="36">
    <mergeCell ref="A33:R33"/>
    <mergeCell ref="A29:W29"/>
    <mergeCell ref="A30:W30"/>
    <mergeCell ref="A1:R1"/>
    <mergeCell ref="A2:R2"/>
    <mergeCell ref="A23:R23"/>
    <mergeCell ref="A31:W31"/>
    <mergeCell ref="A21:W21"/>
    <mergeCell ref="B45:R45"/>
    <mergeCell ref="B34:R34"/>
    <mergeCell ref="B35:R35"/>
    <mergeCell ref="B36:R36"/>
    <mergeCell ref="B37:R37"/>
    <mergeCell ref="B38:R38"/>
    <mergeCell ref="B39:R39"/>
    <mergeCell ref="B40:R40"/>
    <mergeCell ref="B41:R41"/>
    <mergeCell ref="B42:R42"/>
    <mergeCell ref="B43:R43"/>
    <mergeCell ref="B44:R44"/>
    <mergeCell ref="B52:R52"/>
    <mergeCell ref="B53:R53"/>
    <mergeCell ref="B54:R54"/>
    <mergeCell ref="B55:R55"/>
    <mergeCell ref="A4:W4"/>
    <mergeCell ref="A24:W24"/>
    <mergeCell ref="A25:W25"/>
    <mergeCell ref="A26:W26"/>
    <mergeCell ref="A27:W27"/>
    <mergeCell ref="A28:W28"/>
    <mergeCell ref="B46:R46"/>
    <mergeCell ref="B47:R47"/>
    <mergeCell ref="B48:R48"/>
    <mergeCell ref="B49:R49"/>
    <mergeCell ref="B50:R50"/>
    <mergeCell ref="B51:R51"/>
  </mergeCells>
  <pageMargins left="0.7" right="0.7" top="0.78740157499999996" bottom="0.78740157499999996" header="0.3" footer="0.3"/>
  <pageSetup paperSize="9" scale="86"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rgb="FFFFC000"/>
    <pageSetUpPr fitToPage="1"/>
  </sheetPr>
  <dimension ref="A1:K24"/>
  <sheetViews>
    <sheetView zoomScale="70" zoomScaleNormal="70" workbookViewId="0">
      <selection activeCell="C19" sqref="C19:K19"/>
    </sheetView>
  </sheetViews>
  <sheetFormatPr baseColWidth="10" defaultRowHeight="13.8" x14ac:dyDescent="0.25"/>
  <cols>
    <col min="1" max="1" width="7.6640625" style="34" customWidth="1"/>
    <col min="2" max="2" width="21" style="34" customWidth="1"/>
    <col min="3" max="3" width="14.6640625" style="206" customWidth="1"/>
    <col min="4" max="4" width="13.33203125" style="206" customWidth="1"/>
    <col min="5" max="5" width="11.109375" style="206" customWidth="1"/>
    <col min="6" max="6" width="20.88671875" style="206" customWidth="1"/>
    <col min="7" max="7" width="12.5546875" style="206" customWidth="1"/>
    <col min="8" max="8" width="15.5546875" style="206" customWidth="1"/>
    <col min="9" max="9" width="19.109375" style="206" customWidth="1"/>
    <col min="10" max="10" width="17.33203125" style="206" customWidth="1"/>
    <col min="11" max="11" width="16.6640625" style="206" customWidth="1"/>
    <col min="12" max="16384" width="11.5546875" style="34"/>
  </cols>
  <sheetData>
    <row r="1" spans="1:11" ht="17.399999999999999" x14ac:dyDescent="0.3">
      <c r="A1" s="32" t="s">
        <v>206</v>
      </c>
      <c r="B1" s="33"/>
      <c r="C1" s="33"/>
      <c r="D1" s="33"/>
      <c r="E1" s="33"/>
      <c r="F1" s="33"/>
      <c r="G1" s="33"/>
      <c r="H1" s="33"/>
      <c r="I1" s="33"/>
      <c r="J1" s="33"/>
      <c r="K1" s="33"/>
    </row>
    <row r="2" spans="1:11" ht="17.399999999999999" x14ac:dyDescent="0.3">
      <c r="A2" s="32" t="s">
        <v>331</v>
      </c>
      <c r="B2" s="33"/>
      <c r="C2" s="33"/>
      <c r="D2" s="33"/>
      <c r="E2" s="33"/>
      <c r="F2" s="33"/>
      <c r="G2" s="33"/>
      <c r="H2" s="33"/>
      <c r="I2" s="33"/>
      <c r="J2" s="33"/>
      <c r="K2" s="33"/>
    </row>
    <row r="3" spans="1:11" x14ac:dyDescent="0.25">
      <c r="A3" s="38" t="s">
        <v>165</v>
      </c>
      <c r="B3" s="38"/>
    </row>
    <row r="5" spans="1:11" ht="14.4" thickBot="1" x14ac:dyDescent="0.3">
      <c r="A5" s="154" t="s">
        <v>207</v>
      </c>
      <c r="B5" s="38"/>
      <c r="C5" s="38"/>
      <c r="D5" s="38"/>
      <c r="E5" s="38"/>
      <c r="F5" s="38"/>
      <c r="G5" s="38"/>
      <c r="H5" s="38"/>
      <c r="I5" s="38"/>
      <c r="J5" s="38"/>
      <c r="K5" s="38"/>
    </row>
    <row r="6" spans="1:11" ht="90" x14ac:dyDescent="0.25">
      <c r="A6" s="145"/>
      <c r="B6" s="145"/>
      <c r="C6" s="352" t="s">
        <v>4</v>
      </c>
      <c r="D6" s="365" t="s">
        <v>150</v>
      </c>
      <c r="E6" s="365" t="s">
        <v>124</v>
      </c>
      <c r="F6" s="365" t="s">
        <v>125</v>
      </c>
      <c r="G6" s="365" t="s">
        <v>126</v>
      </c>
      <c r="H6" s="365" t="s">
        <v>127</v>
      </c>
      <c r="I6" s="365" t="s">
        <v>65</v>
      </c>
      <c r="J6" s="365" t="s">
        <v>128</v>
      </c>
      <c r="K6" s="365" t="s">
        <v>129</v>
      </c>
    </row>
    <row r="7" spans="1:11" ht="15" x14ac:dyDescent="0.25">
      <c r="A7" s="366">
        <v>2013</v>
      </c>
      <c r="B7" s="72" t="s">
        <v>289</v>
      </c>
      <c r="C7" s="367">
        <v>340625</v>
      </c>
      <c r="D7" s="368">
        <v>120519</v>
      </c>
      <c r="E7" s="368">
        <v>34608.699999999997</v>
      </c>
      <c r="F7" s="368">
        <v>118977.7</v>
      </c>
      <c r="G7" s="368">
        <v>10479.799999999999</v>
      </c>
      <c r="H7" s="368">
        <v>20688</v>
      </c>
      <c r="I7" s="368">
        <v>3676.4</v>
      </c>
      <c r="J7" s="368">
        <v>22884.2</v>
      </c>
      <c r="K7" s="368">
        <v>8791.2999999999993</v>
      </c>
    </row>
    <row r="8" spans="1:11" ht="24.6" customHeight="1" x14ac:dyDescent="0.25">
      <c r="A8" s="366"/>
      <c r="B8" s="369" t="s">
        <v>339</v>
      </c>
      <c r="C8" s="370">
        <v>65.904704587155962</v>
      </c>
      <c r="D8" s="371">
        <v>28.504717098548774</v>
      </c>
      <c r="E8" s="371">
        <v>95.462412630350187</v>
      </c>
      <c r="F8" s="371">
        <v>84.303529148739642</v>
      </c>
      <c r="G8" s="371">
        <v>96.314815168228407</v>
      </c>
      <c r="H8" s="371">
        <v>56.083720030935808</v>
      </c>
      <c r="I8" s="371">
        <v>96.801218583396803</v>
      </c>
      <c r="J8" s="371">
        <v>99.402207636710045</v>
      </c>
      <c r="K8" s="371">
        <v>100</v>
      </c>
    </row>
    <row r="9" spans="1:11" ht="15" x14ac:dyDescent="0.25">
      <c r="A9" s="366">
        <v>2014</v>
      </c>
      <c r="B9" s="72" t="s">
        <v>289</v>
      </c>
      <c r="C9" s="367">
        <v>343762.2</v>
      </c>
      <c r="D9" s="368">
        <v>121038.39999999999</v>
      </c>
      <c r="E9" s="368">
        <v>36037.599999999999</v>
      </c>
      <c r="F9" s="368">
        <v>120428.9</v>
      </c>
      <c r="G9" s="368">
        <v>10801.3</v>
      </c>
      <c r="H9" s="368">
        <v>21238.7</v>
      </c>
      <c r="I9" s="368">
        <v>3526.1</v>
      </c>
      <c r="J9" s="368">
        <v>21460.3</v>
      </c>
      <c r="K9" s="368">
        <v>9230.9</v>
      </c>
    </row>
    <row r="10" spans="1:11" ht="21" customHeight="1" x14ac:dyDescent="0.25">
      <c r="A10" s="366"/>
      <c r="B10" s="369" t="s">
        <v>339</v>
      </c>
      <c r="C10" s="370">
        <v>64.65763251456967</v>
      </c>
      <c r="D10" s="371">
        <v>24.229831194067341</v>
      </c>
      <c r="E10" s="371">
        <v>95.339867249761355</v>
      </c>
      <c r="F10" s="371">
        <v>84.685818769414979</v>
      </c>
      <c r="G10" s="371">
        <v>95.674594724709081</v>
      </c>
      <c r="H10" s="371">
        <v>57.785551846393609</v>
      </c>
      <c r="I10" s="371">
        <v>95.995575848671351</v>
      </c>
      <c r="J10" s="371">
        <v>99.596930145431344</v>
      </c>
      <c r="K10" s="371">
        <v>99.999999999999986</v>
      </c>
    </row>
    <row r="11" spans="1:11" ht="15" x14ac:dyDescent="0.25">
      <c r="A11" s="366">
        <v>2015</v>
      </c>
      <c r="B11" s="72" t="s">
        <v>289</v>
      </c>
      <c r="C11" s="367">
        <v>346964.2</v>
      </c>
      <c r="D11" s="368">
        <v>121201.4</v>
      </c>
      <c r="E11" s="368">
        <v>37665.4</v>
      </c>
      <c r="F11" s="368">
        <v>120453.8</v>
      </c>
      <c r="G11" s="368">
        <v>11469</v>
      </c>
      <c r="H11" s="368">
        <v>22234.1</v>
      </c>
      <c r="I11" s="368">
        <v>3265.8</v>
      </c>
      <c r="J11" s="368">
        <v>21400</v>
      </c>
      <c r="K11" s="368">
        <v>9274.7000000000007</v>
      </c>
    </row>
    <row r="12" spans="1:11" ht="21" customHeight="1" x14ac:dyDescent="0.25">
      <c r="A12" s="366"/>
      <c r="B12" s="369" t="s">
        <v>339</v>
      </c>
      <c r="C12" s="370">
        <v>64.88473450575016</v>
      </c>
      <c r="D12" s="372">
        <v>25.137333397138978</v>
      </c>
      <c r="E12" s="371">
        <v>95.508344528400059</v>
      </c>
      <c r="F12" s="371">
        <v>83.788224198821453</v>
      </c>
      <c r="G12" s="371">
        <v>95.315197488883086</v>
      </c>
      <c r="H12" s="371">
        <v>58.998565266864865</v>
      </c>
      <c r="I12" s="371">
        <v>95.673341907036558</v>
      </c>
      <c r="J12" s="371">
        <v>99.587383177570089</v>
      </c>
      <c r="K12" s="371">
        <v>100</v>
      </c>
    </row>
    <row r="13" spans="1:11" ht="15" x14ac:dyDescent="0.25">
      <c r="A13" s="366">
        <v>2016</v>
      </c>
      <c r="B13" s="72" t="s">
        <v>289</v>
      </c>
      <c r="C13" s="367">
        <v>359675.7</v>
      </c>
      <c r="D13" s="368">
        <v>130533.8</v>
      </c>
      <c r="E13" s="368">
        <v>37955.800000000003</v>
      </c>
      <c r="F13" s="368">
        <v>121718.3</v>
      </c>
      <c r="G13" s="368">
        <v>10615.1</v>
      </c>
      <c r="H13" s="368">
        <v>22797.9</v>
      </c>
      <c r="I13" s="368">
        <v>3429.8</v>
      </c>
      <c r="J13" s="368">
        <v>22609</v>
      </c>
      <c r="K13" s="368">
        <v>10016.1</v>
      </c>
    </row>
    <row r="14" spans="1:11" ht="21" customHeight="1" x14ac:dyDescent="0.25">
      <c r="A14" s="366"/>
      <c r="B14" s="369" t="s">
        <v>339</v>
      </c>
      <c r="C14" s="370">
        <v>63.594037628897354</v>
      </c>
      <c r="D14" s="372">
        <v>23.262480675503205</v>
      </c>
      <c r="E14" s="371">
        <v>94.496229825217753</v>
      </c>
      <c r="F14" s="371">
        <v>84.719060322071542</v>
      </c>
      <c r="G14" s="371">
        <v>93.513956533617204</v>
      </c>
      <c r="H14" s="371">
        <v>59.924817636712156</v>
      </c>
      <c r="I14" s="371">
        <v>95.705288938130494</v>
      </c>
      <c r="J14" s="371">
        <v>99.494891414923259</v>
      </c>
      <c r="K14" s="371">
        <v>100</v>
      </c>
    </row>
    <row r="15" spans="1:11" ht="15" x14ac:dyDescent="0.25">
      <c r="A15" s="366">
        <v>2017</v>
      </c>
      <c r="B15" s="72" t="s">
        <v>289</v>
      </c>
      <c r="C15" s="401">
        <v>362091.3</v>
      </c>
      <c r="D15" s="401">
        <v>128803.7</v>
      </c>
      <c r="E15" s="401">
        <v>37884.199999999997</v>
      </c>
      <c r="F15" s="401">
        <v>124442.9</v>
      </c>
      <c r="G15" s="401">
        <v>10231.5</v>
      </c>
      <c r="H15" s="401">
        <v>23062.2</v>
      </c>
      <c r="I15" s="401">
        <v>3244.5</v>
      </c>
      <c r="J15" s="401">
        <v>23302.3</v>
      </c>
      <c r="K15" s="401">
        <v>11119.9</v>
      </c>
    </row>
    <row r="16" spans="1:11" ht="15" x14ac:dyDescent="0.25">
      <c r="A16" s="366"/>
      <c r="B16" s="369" t="s">
        <v>339</v>
      </c>
      <c r="C16" s="371">
        <v>63.371613733884246</v>
      </c>
      <c r="D16" s="372">
        <v>23.686664280606848</v>
      </c>
      <c r="E16" s="371">
        <v>94.40479144339858</v>
      </c>
      <c r="F16" s="371">
        <v>82.83084048989538</v>
      </c>
      <c r="G16" s="371">
        <v>87.843424717783321</v>
      </c>
      <c r="H16" s="371">
        <v>59.394160140836526</v>
      </c>
      <c r="I16" s="371">
        <v>95.530898443519803</v>
      </c>
      <c r="J16" s="371">
        <v>99.594031490453744</v>
      </c>
      <c r="K16" s="371">
        <v>100</v>
      </c>
    </row>
    <row r="17" spans="1:11" ht="15" x14ac:dyDescent="0.25">
      <c r="A17" s="366">
        <v>2018</v>
      </c>
      <c r="B17" s="72" t="s">
        <v>289</v>
      </c>
      <c r="C17" s="404">
        <v>363021.1</v>
      </c>
      <c r="D17" s="404">
        <v>132417.20000000001</v>
      </c>
      <c r="E17" s="404">
        <v>38150.199999999997</v>
      </c>
      <c r="F17" s="404">
        <v>118880.3</v>
      </c>
      <c r="G17" s="404">
        <v>10122.6</v>
      </c>
      <c r="H17" s="404">
        <v>25063.5</v>
      </c>
      <c r="I17" s="373">
        <v>3144</v>
      </c>
      <c r="J17" s="373">
        <v>23531.8</v>
      </c>
      <c r="K17" s="373">
        <v>11711.7</v>
      </c>
    </row>
    <row r="18" spans="1:11" ht="15" x14ac:dyDescent="0.25">
      <c r="A18" s="366"/>
      <c r="B18" s="369" t="s">
        <v>339</v>
      </c>
      <c r="C18" s="402">
        <v>63.195775672543547</v>
      </c>
      <c r="D18" s="372">
        <v>23.433511658606282</v>
      </c>
      <c r="E18" s="402">
        <v>95.154153844540801</v>
      </c>
      <c r="F18" s="402">
        <v>84.503235607581743</v>
      </c>
      <c r="G18" s="371">
        <v>86.220931381265672</v>
      </c>
      <c r="H18" s="402">
        <v>58.949468350389999</v>
      </c>
      <c r="I18" s="371">
        <v>95.146310432569976</v>
      </c>
      <c r="J18" s="371">
        <v>99.52064865416159</v>
      </c>
      <c r="K18" s="402">
        <v>100</v>
      </c>
    </row>
    <row r="19" spans="1:11" ht="15" x14ac:dyDescent="0.25">
      <c r="A19" s="380">
        <v>2019</v>
      </c>
      <c r="B19" s="381" t="s">
        <v>289</v>
      </c>
      <c r="C19" s="405">
        <v>370021.3</v>
      </c>
      <c r="D19" s="405">
        <v>136664.70000000001</v>
      </c>
      <c r="E19" s="405">
        <v>39666.400000000001</v>
      </c>
      <c r="F19" s="405">
        <v>121253.8</v>
      </c>
      <c r="G19" s="405">
        <v>10588.3</v>
      </c>
      <c r="H19" s="405">
        <v>22828.9</v>
      </c>
      <c r="I19" s="405">
        <v>2850.8</v>
      </c>
      <c r="J19" s="405">
        <v>24010.400000000001</v>
      </c>
      <c r="K19" s="405">
        <v>12157.9</v>
      </c>
    </row>
    <row r="20" spans="1:11" ht="15.6" thickBot="1" x14ac:dyDescent="0.3">
      <c r="A20" s="382"/>
      <c r="B20" s="383" t="s">
        <v>339</v>
      </c>
      <c r="C20" s="384">
        <v>60.405657728352395</v>
      </c>
      <c r="D20" s="384">
        <v>18.867198332854056</v>
      </c>
      <c r="E20" s="384">
        <v>94.092481293991881</v>
      </c>
      <c r="F20" s="384">
        <v>82.378449170252807</v>
      </c>
      <c r="G20" s="384">
        <v>82.456107212678162</v>
      </c>
      <c r="H20" s="384">
        <v>56.831910429324232</v>
      </c>
      <c r="I20" s="384">
        <v>95.576680230110838</v>
      </c>
      <c r="J20" s="384">
        <v>99.67180888281743</v>
      </c>
      <c r="K20" s="384">
        <v>100.00000000000001</v>
      </c>
    </row>
    <row r="21" spans="1:11" x14ac:dyDescent="0.25">
      <c r="A21" s="103" t="s">
        <v>428</v>
      </c>
      <c r="B21" s="403"/>
      <c r="C21" s="403"/>
      <c r="D21" s="403"/>
      <c r="E21" s="403"/>
      <c r="F21" s="403"/>
      <c r="G21" s="38"/>
      <c r="H21" s="38"/>
      <c r="I21" s="38"/>
      <c r="J21" s="38"/>
      <c r="K21" s="38"/>
    </row>
    <row r="22" spans="1:11" x14ac:dyDescent="0.25">
      <c r="A22" s="82"/>
      <c r="B22" s="400"/>
      <c r="C22" s="400"/>
      <c r="D22" s="400"/>
      <c r="E22" s="400"/>
      <c r="F22" s="400"/>
      <c r="G22" s="153"/>
      <c r="H22" s="153"/>
      <c r="I22" s="153"/>
      <c r="J22" s="153"/>
      <c r="K22" s="153"/>
    </row>
    <row r="23" spans="1:11" x14ac:dyDescent="0.25">
      <c r="A23" s="62" t="s">
        <v>5</v>
      </c>
    </row>
    <row r="24" spans="1:11" ht="27.6" customHeight="1" x14ac:dyDescent="0.25">
      <c r="A24" s="97" t="s">
        <v>391</v>
      </c>
      <c r="B24" s="97"/>
      <c r="C24" s="97"/>
      <c r="D24" s="97"/>
      <c r="E24" s="97"/>
      <c r="F24" s="97"/>
      <c r="G24" s="97"/>
      <c r="H24" s="97"/>
      <c r="I24" s="97"/>
      <c r="J24" s="97"/>
      <c r="K24" s="97"/>
    </row>
  </sheetData>
  <mergeCells count="12">
    <mergeCell ref="A17:A18"/>
    <mergeCell ref="A24:K24"/>
    <mergeCell ref="A15:A16"/>
    <mergeCell ref="A13:A14"/>
    <mergeCell ref="A1:K1"/>
    <mergeCell ref="A11:A12"/>
    <mergeCell ref="A7:A8"/>
    <mergeCell ref="A9:A10"/>
    <mergeCell ref="A2:K2"/>
    <mergeCell ref="A3:B3"/>
    <mergeCell ref="A5:K5"/>
    <mergeCell ref="A21:K21"/>
  </mergeCells>
  <pageMargins left="0.7" right="0.7" top="0.78740157499999996" bottom="0.78740157499999996" header="0.3" footer="0.3"/>
  <pageSetup paperSize="9" scale="54"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rgb="FFFFC000"/>
    <pageSetUpPr fitToPage="1"/>
  </sheetPr>
  <dimension ref="A1:K24"/>
  <sheetViews>
    <sheetView topLeftCell="A10" zoomScale="70" zoomScaleNormal="70" workbookViewId="0">
      <selection activeCell="C12" sqref="C12"/>
    </sheetView>
  </sheetViews>
  <sheetFormatPr baseColWidth="10" defaultRowHeight="13.8" x14ac:dyDescent="0.25"/>
  <cols>
    <col min="1" max="1" width="7.6640625" style="34" customWidth="1"/>
    <col min="2" max="2" width="18.109375" style="34" customWidth="1"/>
    <col min="3" max="3" width="11.21875" style="206" customWidth="1"/>
    <col min="4" max="4" width="16.5546875" style="206" customWidth="1"/>
    <col min="5" max="6" width="16" style="206" customWidth="1"/>
    <col min="7" max="7" width="12.5546875" style="206" customWidth="1"/>
    <col min="8" max="8" width="15.5546875" style="206" customWidth="1"/>
    <col min="9" max="9" width="9.88671875" style="206" customWidth="1"/>
    <col min="10" max="10" width="19.44140625" style="206" customWidth="1"/>
    <col min="11" max="16384" width="11.5546875" style="34"/>
  </cols>
  <sheetData>
    <row r="1" spans="1:10" ht="17.399999999999999" x14ac:dyDescent="0.3">
      <c r="A1" s="32" t="s">
        <v>332</v>
      </c>
      <c r="B1" s="33"/>
      <c r="C1" s="33"/>
      <c r="D1" s="33"/>
      <c r="E1" s="33"/>
      <c r="F1" s="33"/>
      <c r="G1" s="33"/>
      <c r="H1" s="33"/>
      <c r="I1" s="33"/>
      <c r="J1" s="33"/>
    </row>
    <row r="2" spans="1:10" x14ac:dyDescent="0.25">
      <c r="A2" s="38" t="s">
        <v>165</v>
      </c>
      <c r="B2" s="38"/>
    </row>
    <row r="4" spans="1:10" ht="14.4" thickBot="1" x14ac:dyDescent="0.3">
      <c r="A4" s="154" t="s">
        <v>208</v>
      </c>
      <c r="B4" s="38"/>
      <c r="C4" s="38"/>
      <c r="D4" s="38"/>
      <c r="E4" s="38"/>
      <c r="F4" s="38"/>
      <c r="G4" s="38"/>
      <c r="H4" s="38"/>
      <c r="I4" s="38"/>
      <c r="J4" s="38"/>
    </row>
    <row r="5" spans="1:10" ht="109.2" x14ac:dyDescent="0.3">
      <c r="A5" s="374"/>
      <c r="B5" s="374"/>
      <c r="C5" s="375" t="s">
        <v>4</v>
      </c>
      <c r="D5" s="376" t="s">
        <v>130</v>
      </c>
      <c r="E5" s="377" t="s">
        <v>131</v>
      </c>
      <c r="F5" s="377" t="s">
        <v>132</v>
      </c>
      <c r="G5" s="374" t="s">
        <v>133</v>
      </c>
      <c r="H5" s="374" t="s">
        <v>134</v>
      </c>
      <c r="I5" s="375" t="s">
        <v>135</v>
      </c>
      <c r="J5" s="376" t="s">
        <v>136</v>
      </c>
    </row>
    <row r="6" spans="1:10" ht="15" x14ac:dyDescent="0.25">
      <c r="A6" s="366">
        <v>2013</v>
      </c>
      <c r="B6" s="72" t="s">
        <v>289</v>
      </c>
      <c r="C6" s="367">
        <v>340625</v>
      </c>
      <c r="D6" s="368">
        <v>189613.9</v>
      </c>
      <c r="E6" s="368">
        <v>24735.5</v>
      </c>
      <c r="F6" s="368">
        <v>46765</v>
      </c>
      <c r="G6" s="366">
        <v>11409.9</v>
      </c>
      <c r="H6" s="72">
        <v>40257.1</v>
      </c>
      <c r="I6" s="367">
        <v>4959.3</v>
      </c>
      <c r="J6" s="368">
        <v>22884.2</v>
      </c>
    </row>
    <row r="7" spans="1:10" ht="30" x14ac:dyDescent="0.25">
      <c r="A7" s="366"/>
      <c r="B7" s="369" t="s">
        <v>339</v>
      </c>
      <c r="C7" s="370">
        <v>65.904704587155962</v>
      </c>
      <c r="D7" s="371">
        <v>52.3750104818265</v>
      </c>
      <c r="E7" s="371">
        <v>49.024276849063092</v>
      </c>
      <c r="F7" s="371">
        <v>96.288677429701707</v>
      </c>
      <c r="G7" s="366">
        <v>95.274279353894428</v>
      </c>
      <c r="H7" s="369">
        <v>73.489396901416143</v>
      </c>
      <c r="I7" s="370">
        <v>97.170971709717094</v>
      </c>
      <c r="J7" s="371">
        <v>99.402207636710045</v>
      </c>
    </row>
    <row r="8" spans="1:10" ht="15" x14ac:dyDescent="0.25">
      <c r="A8" s="366">
        <v>2014</v>
      </c>
      <c r="B8" s="72" t="s">
        <v>289</v>
      </c>
      <c r="C8" s="367">
        <v>343762.2</v>
      </c>
      <c r="D8" s="368">
        <v>190980.4</v>
      </c>
      <c r="E8" s="368">
        <v>25042.7</v>
      </c>
      <c r="F8" s="368">
        <v>48870</v>
      </c>
      <c r="G8" s="366">
        <v>11792.4</v>
      </c>
      <c r="H8" s="72">
        <v>40909.9</v>
      </c>
      <c r="I8" s="367">
        <v>4706.5</v>
      </c>
      <c r="J8" s="368">
        <v>21460.3</v>
      </c>
    </row>
    <row r="9" spans="1:10" ht="28.2" customHeight="1" x14ac:dyDescent="0.25">
      <c r="A9" s="366"/>
      <c r="B9" s="369" t="s">
        <v>339</v>
      </c>
      <c r="C9" s="370">
        <v>64.65763251456967</v>
      </c>
      <c r="D9" s="371">
        <v>49.886166329110218</v>
      </c>
      <c r="E9" s="371">
        <v>49.860039053296966</v>
      </c>
      <c r="F9" s="371">
        <v>96.390832821772051</v>
      </c>
      <c r="G9" s="366">
        <v>93.890132627794173</v>
      </c>
      <c r="H9" s="369">
        <v>74.399595208005877</v>
      </c>
      <c r="I9" s="370">
        <v>96.050143418676299</v>
      </c>
      <c r="J9" s="371">
        <v>99.596930145431344</v>
      </c>
    </row>
    <row r="10" spans="1:10" ht="15" x14ac:dyDescent="0.25">
      <c r="A10" s="366">
        <v>2015</v>
      </c>
      <c r="B10" s="72" t="s">
        <v>289</v>
      </c>
      <c r="C10" s="367">
        <v>346964.2</v>
      </c>
      <c r="D10" s="368">
        <v>187525.1</v>
      </c>
      <c r="E10" s="368">
        <v>24530.400000000001</v>
      </c>
      <c r="F10" s="368">
        <v>50607</v>
      </c>
      <c r="G10" s="366">
        <v>16133.6</v>
      </c>
      <c r="H10" s="72">
        <v>42309.599999999999</v>
      </c>
      <c r="I10" s="367">
        <v>4458.5</v>
      </c>
      <c r="J10" s="368">
        <v>21400</v>
      </c>
    </row>
    <row r="11" spans="1:10" ht="28.2" customHeight="1" x14ac:dyDescent="0.25">
      <c r="A11" s="366"/>
      <c r="B11" s="369" t="s">
        <v>339</v>
      </c>
      <c r="C11" s="370">
        <v>64.88473450575016</v>
      </c>
      <c r="D11" s="371">
        <v>26.301013188104136</v>
      </c>
      <c r="E11" s="371">
        <v>3.6642973540209622</v>
      </c>
      <c r="F11" s="371">
        <v>14.089551602153767</v>
      </c>
      <c r="G11" s="366">
        <v>4.2602377997499454</v>
      </c>
      <c r="H11" s="369">
        <v>9.1962225497616181</v>
      </c>
      <c r="I11" s="370">
        <v>1.2310780190002311</v>
      </c>
      <c r="J11" s="371">
        <v>6.1423339929595047</v>
      </c>
    </row>
    <row r="12" spans="1:10" ht="15" x14ac:dyDescent="0.25">
      <c r="A12" s="366">
        <v>2016</v>
      </c>
      <c r="B12" s="72" t="s">
        <v>289</v>
      </c>
      <c r="C12" s="367">
        <v>359675.7</v>
      </c>
      <c r="D12" s="368">
        <v>194616.1</v>
      </c>
      <c r="E12" s="368">
        <v>26296.5</v>
      </c>
      <c r="F12" s="368">
        <v>52066.400000000001</v>
      </c>
      <c r="G12" s="366">
        <v>15378.6</v>
      </c>
      <c r="H12" s="72">
        <v>44004.1</v>
      </c>
      <c r="I12" s="367">
        <v>4705</v>
      </c>
      <c r="J12" s="368">
        <v>22609</v>
      </c>
    </row>
    <row r="13" spans="1:10" ht="25.2" customHeight="1" x14ac:dyDescent="0.25">
      <c r="A13" s="366"/>
      <c r="B13" s="369" t="s">
        <v>339</v>
      </c>
      <c r="C13" s="370">
        <v>63.594037628897354</v>
      </c>
      <c r="D13" s="371">
        <v>47.477521130060666</v>
      </c>
      <c r="E13" s="371">
        <v>47.215408894719829</v>
      </c>
      <c r="F13" s="371">
        <v>95.763870749658125</v>
      </c>
      <c r="G13" s="366">
        <v>89.655755400361542</v>
      </c>
      <c r="H13" s="369">
        <v>75.607272958656139</v>
      </c>
      <c r="I13" s="370">
        <v>95.721572794899046</v>
      </c>
      <c r="J13" s="371">
        <v>99.494891414923259</v>
      </c>
    </row>
    <row r="14" spans="1:10" ht="25.2" customHeight="1" x14ac:dyDescent="0.25">
      <c r="A14" s="366">
        <v>2017</v>
      </c>
      <c r="B14" s="72" t="s">
        <v>289</v>
      </c>
      <c r="C14" s="397">
        <v>362091.3</v>
      </c>
      <c r="D14" s="397">
        <v>195604.6</v>
      </c>
      <c r="E14" s="397">
        <v>26685.1</v>
      </c>
      <c r="F14" s="397">
        <v>53269.9</v>
      </c>
      <c r="G14" s="397">
        <v>15086.3</v>
      </c>
      <c r="H14" s="397">
        <v>43693.9</v>
      </c>
      <c r="I14" s="397">
        <v>4449.2</v>
      </c>
      <c r="J14" s="397">
        <v>23302.3</v>
      </c>
    </row>
    <row r="15" spans="1:10" ht="25.2" customHeight="1" x14ac:dyDescent="0.25">
      <c r="A15" s="366"/>
      <c r="B15" s="369" t="s">
        <v>339</v>
      </c>
      <c r="C15" s="378">
        <v>63.371613733884246</v>
      </c>
      <c r="D15" s="378">
        <v>47.345767942062714</v>
      </c>
      <c r="E15" s="378">
        <v>47.656557404694013</v>
      </c>
      <c r="F15" s="378">
        <v>95.731923656699195</v>
      </c>
      <c r="G15" s="378">
        <v>85.99590356813799</v>
      </c>
      <c r="H15" s="378">
        <v>74.845916706908739</v>
      </c>
      <c r="I15" s="378">
        <v>95.630675177560008</v>
      </c>
      <c r="J15" s="378">
        <v>99.594031490453744</v>
      </c>
    </row>
    <row r="16" spans="1:10" ht="25.2" customHeight="1" x14ac:dyDescent="0.25">
      <c r="A16" s="366">
        <v>2018</v>
      </c>
      <c r="B16" s="72" t="s">
        <v>289</v>
      </c>
      <c r="C16" s="398">
        <v>363021.1</v>
      </c>
      <c r="D16" s="398">
        <v>198711.4</v>
      </c>
      <c r="E16" s="398">
        <v>22913.599999999999</v>
      </c>
      <c r="F16" s="398">
        <v>54517.8</v>
      </c>
      <c r="G16" s="398">
        <v>14494.4</v>
      </c>
      <c r="H16" s="398">
        <v>44312.1</v>
      </c>
      <c r="I16" s="398">
        <v>4540</v>
      </c>
      <c r="J16" s="398">
        <v>23531.8</v>
      </c>
    </row>
    <row r="17" spans="1:11" ht="25.2" customHeight="1" x14ac:dyDescent="0.25">
      <c r="A17" s="366"/>
      <c r="B17" s="369" t="s">
        <v>339</v>
      </c>
      <c r="C17" s="379">
        <v>63.195775672543547</v>
      </c>
      <c r="D17" s="379">
        <v>46.152309329006783</v>
      </c>
      <c r="E17" s="379">
        <v>55.262813351022977</v>
      </c>
      <c r="F17" s="379">
        <v>96.090634618418207</v>
      </c>
      <c r="G17" s="379">
        <v>85.631002318136666</v>
      </c>
      <c r="H17" s="379">
        <v>73.318123040884998</v>
      </c>
      <c r="I17" s="379">
        <v>95.495594713656388</v>
      </c>
      <c r="J17" s="379">
        <v>99.52064865416159</v>
      </c>
    </row>
    <row r="18" spans="1:11" ht="25.2" customHeight="1" x14ac:dyDescent="0.25">
      <c r="A18" s="380">
        <v>2019</v>
      </c>
      <c r="B18" s="381" t="s">
        <v>289</v>
      </c>
      <c r="C18" s="405">
        <v>370021.3</v>
      </c>
      <c r="D18" s="405">
        <v>201458</v>
      </c>
      <c r="E18" s="405">
        <v>27426.799999999999</v>
      </c>
      <c r="F18" s="405">
        <v>56450</v>
      </c>
      <c r="G18" s="405">
        <v>15163.6</v>
      </c>
      <c r="H18" s="405">
        <v>41212.6</v>
      </c>
      <c r="I18" s="405">
        <v>4300.1000000000004</v>
      </c>
      <c r="J18" s="405">
        <v>24010.400000000001</v>
      </c>
    </row>
    <row r="19" spans="1:11" ht="25.2" customHeight="1" thickBot="1" x14ac:dyDescent="0.3">
      <c r="A19" s="382"/>
      <c r="B19" s="383" t="s">
        <v>339</v>
      </c>
      <c r="C19" s="384">
        <v>60.405657728352395</v>
      </c>
      <c r="D19" s="384">
        <v>42.458725888274479</v>
      </c>
      <c r="E19" s="384">
        <v>50.215482666588883</v>
      </c>
      <c r="F19" s="384">
        <v>95.226040744021262</v>
      </c>
      <c r="G19" s="384">
        <v>83.494025165527972</v>
      </c>
      <c r="H19" s="384">
        <v>72.14662506126767</v>
      </c>
      <c r="I19" s="384">
        <v>95.902420873933153</v>
      </c>
      <c r="J19" s="384">
        <v>99.67180888281743</v>
      </c>
    </row>
    <row r="20" spans="1:11" x14ac:dyDescent="0.25">
      <c r="A20" s="55" t="s">
        <v>428</v>
      </c>
      <c r="B20" s="385"/>
      <c r="C20" s="385"/>
      <c r="D20" s="385"/>
      <c r="E20" s="385"/>
      <c r="F20" s="385"/>
      <c r="G20" s="385"/>
      <c r="H20" s="385"/>
      <c r="I20" s="385"/>
      <c r="J20" s="385"/>
      <c r="K20" s="153"/>
    </row>
    <row r="21" spans="1:11" x14ac:dyDescent="0.25">
      <c r="A21" s="82"/>
      <c r="B21" s="400"/>
      <c r="C21" s="400"/>
      <c r="D21" s="400"/>
      <c r="E21" s="400"/>
      <c r="F21" s="400"/>
      <c r="G21" s="400"/>
      <c r="H21" s="400"/>
      <c r="I21" s="400"/>
      <c r="J21" s="400"/>
      <c r="K21" s="153"/>
    </row>
    <row r="22" spans="1:11" x14ac:dyDescent="0.25">
      <c r="A22" s="317" t="s">
        <v>5</v>
      </c>
      <c r="B22" s="38"/>
      <c r="C22" s="38"/>
      <c r="D22" s="38"/>
      <c r="E22" s="38"/>
      <c r="F22" s="38"/>
      <c r="G22" s="38"/>
      <c r="H22" s="38"/>
      <c r="I22" s="38"/>
      <c r="J22" s="38"/>
    </row>
    <row r="23" spans="1:11" ht="47.4" customHeight="1" x14ac:dyDescent="0.25">
      <c r="A23" s="97" t="s">
        <v>399</v>
      </c>
      <c r="B23" s="97"/>
      <c r="C23" s="97"/>
      <c r="D23" s="97"/>
      <c r="E23" s="97"/>
      <c r="F23" s="97"/>
      <c r="G23" s="97"/>
      <c r="H23" s="97"/>
      <c r="I23" s="97"/>
      <c r="J23" s="97"/>
    </row>
    <row r="24" spans="1:11" ht="28.8" customHeight="1" x14ac:dyDescent="0.25">
      <c r="A24" s="97" t="s">
        <v>391</v>
      </c>
      <c r="B24" s="97"/>
      <c r="C24" s="97"/>
      <c r="D24" s="97"/>
      <c r="E24" s="97"/>
      <c r="F24" s="97"/>
      <c r="G24" s="97"/>
      <c r="H24" s="97"/>
      <c r="I24" s="97"/>
      <c r="J24" s="97"/>
      <c r="K24" s="206"/>
    </row>
  </sheetData>
  <mergeCells count="17">
    <mergeCell ref="A20:J20"/>
    <mergeCell ref="G6:G7"/>
    <mergeCell ref="G8:G9"/>
    <mergeCell ref="G10:G11"/>
    <mergeCell ref="G12:G13"/>
    <mergeCell ref="A24:J24"/>
    <mergeCell ref="A1:J1"/>
    <mergeCell ref="A2:B2"/>
    <mergeCell ref="A4:J4"/>
    <mergeCell ref="A6:A7"/>
    <mergeCell ref="A8:A9"/>
    <mergeCell ref="A12:A13"/>
    <mergeCell ref="A22:J22"/>
    <mergeCell ref="A23:J23"/>
    <mergeCell ref="A10:A11"/>
    <mergeCell ref="A14:A15"/>
    <mergeCell ref="A16:A17"/>
  </mergeCells>
  <pageMargins left="0.7" right="0.7" top="0.78740157499999996" bottom="0.78740157499999996" header="0.3" footer="0.3"/>
  <pageSetup paperSize="9" scale="62"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rgb="FFFFC000"/>
    <pageSetUpPr fitToPage="1"/>
  </sheetPr>
  <dimension ref="A1:F23"/>
  <sheetViews>
    <sheetView topLeftCell="A10" zoomScale="85" zoomScaleNormal="85" workbookViewId="0">
      <selection activeCell="J12" sqref="J12"/>
    </sheetView>
  </sheetViews>
  <sheetFormatPr baseColWidth="10" defaultRowHeight="14.4" x14ac:dyDescent="0.3"/>
  <cols>
    <col min="1" max="1" width="7.6640625" customWidth="1"/>
    <col min="2" max="2" width="22.6640625" customWidth="1"/>
    <col min="3" max="3" width="21.6640625" style="4" customWidth="1"/>
    <col min="4" max="4" width="32.109375" style="4" customWidth="1"/>
    <col min="5" max="5" width="20.6640625" style="4" customWidth="1"/>
    <col min="6" max="6" width="21.6640625" style="4" customWidth="1"/>
  </cols>
  <sheetData>
    <row r="1" spans="1:6" ht="17.399999999999999" x14ac:dyDescent="0.3">
      <c r="A1" s="32" t="s">
        <v>333</v>
      </c>
      <c r="B1" s="33"/>
      <c r="C1" s="33"/>
      <c r="D1" s="33"/>
      <c r="E1" s="33"/>
      <c r="F1" s="33"/>
    </row>
    <row r="2" spans="1:6" ht="15.6" x14ac:dyDescent="0.3">
      <c r="A2" s="339" t="s">
        <v>165</v>
      </c>
      <c r="B2" s="339"/>
    </row>
    <row r="3" spans="1:6" x14ac:dyDescent="0.3">
      <c r="B3" s="5"/>
    </row>
    <row r="4" spans="1:6" ht="15.6" x14ac:dyDescent="0.3">
      <c r="A4" s="386" t="s">
        <v>209</v>
      </c>
      <c r="B4" s="57"/>
      <c r="C4" s="57"/>
      <c r="D4" s="57"/>
      <c r="E4" s="57"/>
      <c r="F4" s="57"/>
    </row>
    <row r="5" spans="1:6" ht="65.400000000000006" customHeight="1" x14ac:dyDescent="0.3">
      <c r="A5" s="387"/>
      <c r="B5" s="387"/>
      <c r="C5" s="388" t="s">
        <v>4</v>
      </c>
      <c r="D5" s="389" t="s">
        <v>139</v>
      </c>
      <c r="E5" s="390" t="s">
        <v>140</v>
      </c>
      <c r="F5" s="390" t="s">
        <v>141</v>
      </c>
    </row>
    <row r="6" spans="1:6" ht="15.6" x14ac:dyDescent="0.3">
      <c r="A6" s="391">
        <v>2013</v>
      </c>
      <c r="B6" s="392" t="s">
        <v>289</v>
      </c>
      <c r="C6" s="396">
        <v>340625</v>
      </c>
      <c r="D6" s="396">
        <v>226963.4</v>
      </c>
      <c r="E6" s="396">
        <v>48066</v>
      </c>
      <c r="F6" s="396">
        <v>65595.600000000006</v>
      </c>
    </row>
    <row r="7" spans="1:6" ht="19.95" customHeight="1" x14ac:dyDescent="0.3">
      <c r="A7" s="393"/>
      <c r="B7" s="369" t="s">
        <v>339</v>
      </c>
      <c r="C7" s="378">
        <v>65.904704587155962</v>
      </c>
      <c r="D7" s="378">
        <v>66.988201621935531</v>
      </c>
      <c r="E7" s="378">
        <v>46.588856988307747</v>
      </c>
      <c r="F7" s="378">
        <v>76.309539054448763</v>
      </c>
    </row>
    <row r="8" spans="1:6" ht="15.6" x14ac:dyDescent="0.3">
      <c r="A8" s="366">
        <v>2014</v>
      </c>
      <c r="B8" s="72" t="s">
        <v>289</v>
      </c>
      <c r="C8" s="397">
        <v>343762.2</v>
      </c>
      <c r="D8" s="397">
        <v>225632.5</v>
      </c>
      <c r="E8" s="397">
        <v>47815.199999999997</v>
      </c>
      <c r="F8" s="397">
        <v>70314.5</v>
      </c>
    </row>
    <row r="9" spans="1:6" ht="15" customHeight="1" x14ac:dyDescent="0.3">
      <c r="A9" s="366"/>
      <c r="B9" s="369" t="s">
        <v>339</v>
      </c>
      <c r="C9" s="378">
        <v>64.65763251456967</v>
      </c>
      <c r="D9" s="378">
        <v>65.081537455818648</v>
      </c>
      <c r="E9" s="378">
        <v>46.731792400742869</v>
      </c>
      <c r="F9" s="378">
        <v>75.487132810444507</v>
      </c>
    </row>
    <row r="10" spans="1:6" ht="15.6" x14ac:dyDescent="0.3">
      <c r="A10" s="366">
        <v>2015</v>
      </c>
      <c r="B10" s="72" t="s">
        <v>289</v>
      </c>
      <c r="C10" s="397">
        <v>346964.2</v>
      </c>
      <c r="D10" s="397">
        <v>227926.8</v>
      </c>
      <c r="E10" s="397">
        <v>47821.8</v>
      </c>
      <c r="F10" s="397">
        <v>71215.600000000006</v>
      </c>
    </row>
    <row r="11" spans="1:6" ht="15" customHeight="1" x14ac:dyDescent="0.3">
      <c r="A11" s="366"/>
      <c r="B11" s="369" t="s">
        <v>339</v>
      </c>
      <c r="C11" s="378">
        <v>64.88473450575016</v>
      </c>
      <c r="D11" s="378">
        <v>65.098751002514845</v>
      </c>
      <c r="E11" s="378">
        <v>47.271746358355394</v>
      </c>
      <c r="F11" s="378">
        <v>76.027022169299968</v>
      </c>
    </row>
    <row r="12" spans="1:6" ht="15.6" x14ac:dyDescent="0.3">
      <c r="A12" s="366">
        <v>2016</v>
      </c>
      <c r="B12" s="72" t="s">
        <v>289</v>
      </c>
      <c r="C12" s="397">
        <v>359675.7</v>
      </c>
      <c r="D12" s="397">
        <v>233540.7</v>
      </c>
      <c r="E12" s="397">
        <v>49940.800000000003</v>
      </c>
      <c r="F12" s="397">
        <v>76194.3</v>
      </c>
    </row>
    <row r="13" spans="1:6" ht="16.95" customHeight="1" x14ac:dyDescent="0.3">
      <c r="A13" s="366"/>
      <c r="B13" s="369" t="s">
        <v>339</v>
      </c>
      <c r="C13" s="378">
        <v>63.594037628897354</v>
      </c>
      <c r="D13" s="378">
        <v>63.610368556744071</v>
      </c>
      <c r="E13" s="378">
        <v>45.828060423541473</v>
      </c>
      <c r="F13" s="378">
        <v>75.188301487119105</v>
      </c>
    </row>
    <row r="14" spans="1:6" ht="15.6" x14ac:dyDescent="0.3">
      <c r="A14" s="366">
        <v>2017</v>
      </c>
      <c r="B14" s="72" t="s">
        <v>289</v>
      </c>
      <c r="C14" s="397">
        <v>362091.3</v>
      </c>
      <c r="D14" s="397">
        <v>228712.2</v>
      </c>
      <c r="E14" s="397">
        <v>49056.1</v>
      </c>
      <c r="F14" s="397">
        <v>84322.9</v>
      </c>
    </row>
    <row r="15" spans="1:6" ht="15.6" x14ac:dyDescent="0.3">
      <c r="A15" s="366"/>
      <c r="B15" s="369" t="s">
        <v>339</v>
      </c>
      <c r="C15" s="378">
        <v>63.371613733884246</v>
      </c>
      <c r="D15" s="378">
        <v>62.851653737754255</v>
      </c>
      <c r="E15" s="378">
        <v>45.794508735916637</v>
      </c>
      <c r="F15" s="378">
        <v>75.007856703220611</v>
      </c>
    </row>
    <row r="16" spans="1:6" ht="15.6" x14ac:dyDescent="0.3">
      <c r="A16" s="366">
        <v>2018</v>
      </c>
      <c r="B16" s="72" t="s">
        <v>289</v>
      </c>
      <c r="C16" s="398">
        <v>363021.1</v>
      </c>
      <c r="D16" s="398">
        <v>231317.4</v>
      </c>
      <c r="E16" s="398">
        <v>47645.3</v>
      </c>
      <c r="F16" s="398">
        <v>84058.4</v>
      </c>
    </row>
    <row r="17" spans="1:6" ht="15.6" x14ac:dyDescent="0.3">
      <c r="A17" s="366"/>
      <c r="B17" s="369" t="s">
        <v>339</v>
      </c>
      <c r="C17" s="379">
        <v>63.195775672543547</v>
      </c>
      <c r="D17" s="379">
        <v>62.719146938362606</v>
      </c>
      <c r="E17" s="379">
        <v>49.432367935557131</v>
      </c>
      <c r="F17" s="379">
        <v>72.308656838578898</v>
      </c>
    </row>
    <row r="18" spans="1:6" ht="15.6" x14ac:dyDescent="0.3">
      <c r="A18" s="380">
        <v>2019</v>
      </c>
      <c r="B18" s="381" t="s">
        <v>289</v>
      </c>
      <c r="C18" s="399">
        <v>370021.3</v>
      </c>
      <c r="D18" s="399">
        <v>240505.7</v>
      </c>
      <c r="E18" s="399">
        <v>49608.1</v>
      </c>
      <c r="F18" s="399">
        <v>79907.600000000006</v>
      </c>
    </row>
    <row r="19" spans="1:6" ht="16.2" thickBot="1" x14ac:dyDescent="0.35">
      <c r="A19" s="380"/>
      <c r="B19" s="394" t="s">
        <v>339</v>
      </c>
      <c r="C19" s="395">
        <v>60.405657728352395</v>
      </c>
      <c r="D19" s="395">
        <v>60.231919659284586</v>
      </c>
      <c r="E19" s="395">
        <v>44.212941031807311</v>
      </c>
      <c r="F19" s="395">
        <v>70.981233324489779</v>
      </c>
    </row>
    <row r="20" spans="1:6" x14ac:dyDescent="0.3">
      <c r="A20" s="55" t="s">
        <v>428</v>
      </c>
      <c r="B20" s="56"/>
      <c r="C20" s="56"/>
      <c r="D20" s="56"/>
      <c r="E20" s="56"/>
      <c r="F20" s="56"/>
    </row>
    <row r="21" spans="1:6" x14ac:dyDescent="0.3">
      <c r="A21" s="82"/>
      <c r="B21" s="12"/>
      <c r="C21" s="12"/>
      <c r="D21" s="12"/>
      <c r="E21" s="12"/>
      <c r="F21" s="12"/>
    </row>
    <row r="22" spans="1:6" x14ac:dyDescent="0.3">
      <c r="A22" s="317" t="s">
        <v>5</v>
      </c>
      <c r="B22" s="20"/>
      <c r="C22" s="20"/>
      <c r="D22" s="20"/>
      <c r="E22" s="20"/>
      <c r="F22" s="20"/>
    </row>
    <row r="23" spans="1:6" ht="28.2" customHeight="1" x14ac:dyDescent="0.3">
      <c r="A23" s="97" t="s">
        <v>391</v>
      </c>
      <c r="B23" s="97"/>
      <c r="C23" s="97"/>
      <c r="D23" s="97"/>
      <c r="E23" s="97"/>
      <c r="F23" s="97"/>
    </row>
  </sheetData>
  <mergeCells count="12">
    <mergeCell ref="A23:F23"/>
    <mergeCell ref="A14:A15"/>
    <mergeCell ref="A12:A13"/>
    <mergeCell ref="A10:A11"/>
    <mergeCell ref="A16:A17"/>
    <mergeCell ref="A20:F20"/>
    <mergeCell ref="A22:F22"/>
    <mergeCell ref="A1:F1"/>
    <mergeCell ref="A2:B2"/>
    <mergeCell ref="A4:F4"/>
    <mergeCell ref="A6:A7"/>
    <mergeCell ref="A8:A9"/>
  </mergeCells>
  <pageMargins left="0.7" right="0.7" top="0.78740157499999996" bottom="0.78740157499999996" header="0.3" footer="0.3"/>
  <pageSetup paperSize="9" scale="6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9" tint="0.39997558519241921"/>
  </sheetPr>
  <dimension ref="A1:F26"/>
  <sheetViews>
    <sheetView zoomScale="70" zoomScaleNormal="70" workbookViewId="0">
      <selection activeCell="H36" sqref="H36"/>
    </sheetView>
  </sheetViews>
  <sheetFormatPr baseColWidth="10" defaultRowHeight="13.8" x14ac:dyDescent="0.25"/>
  <cols>
    <col min="1" max="1" width="17.33203125" style="34" customWidth="1"/>
    <col min="2" max="4" width="11.5546875" style="34"/>
    <col min="5" max="5" width="18.21875" style="34" customWidth="1"/>
    <col min="6" max="6" width="32" style="34" customWidth="1"/>
    <col min="7" max="16384" width="11.5546875" style="34"/>
  </cols>
  <sheetData>
    <row r="1" spans="1:6" ht="17.399999999999999" x14ac:dyDescent="0.3">
      <c r="A1" s="32" t="s">
        <v>188</v>
      </c>
      <c r="B1" s="33"/>
      <c r="C1" s="33"/>
      <c r="D1" s="33"/>
      <c r="E1" s="33"/>
      <c r="F1" s="33"/>
    </row>
    <row r="2" spans="1:6" ht="15" x14ac:dyDescent="0.25">
      <c r="A2" s="64" t="s">
        <v>388</v>
      </c>
      <c r="B2" s="64"/>
      <c r="C2" s="57"/>
      <c r="D2" s="57"/>
      <c r="E2" s="57"/>
      <c r="F2" s="57"/>
    </row>
    <row r="3" spans="1:6" ht="15" x14ac:dyDescent="0.25">
      <c r="A3" s="65"/>
      <c r="B3" s="65"/>
      <c r="C3" s="65"/>
      <c r="D3" s="65"/>
      <c r="E3" s="65"/>
      <c r="F3" s="65"/>
    </row>
    <row r="4" spans="1:6" ht="15.6" thickBot="1" x14ac:dyDescent="0.3">
      <c r="A4" s="66" t="s">
        <v>14</v>
      </c>
      <c r="B4" s="57"/>
      <c r="C4" s="57"/>
      <c r="D4" s="57"/>
      <c r="E4" s="57"/>
      <c r="F4" s="57"/>
    </row>
    <row r="5" spans="1:6" ht="15.6" x14ac:dyDescent="0.3">
      <c r="A5" s="67"/>
      <c r="B5" s="68" t="s">
        <v>151</v>
      </c>
      <c r="C5" s="68"/>
      <c r="D5" s="68"/>
      <c r="E5" s="68" t="s">
        <v>73</v>
      </c>
      <c r="F5" s="68"/>
    </row>
    <row r="6" spans="1:6" ht="15.6" x14ac:dyDescent="0.3">
      <c r="A6" s="69"/>
      <c r="B6" s="70" t="s">
        <v>4</v>
      </c>
      <c r="C6" s="71" t="s">
        <v>13</v>
      </c>
      <c r="D6" s="71" t="s">
        <v>12</v>
      </c>
      <c r="E6" s="71" t="s">
        <v>13</v>
      </c>
      <c r="F6" s="71" t="s">
        <v>12</v>
      </c>
    </row>
    <row r="7" spans="1:6" ht="15" x14ac:dyDescent="0.25">
      <c r="A7" s="72" t="s">
        <v>4</v>
      </c>
      <c r="B7" s="73">
        <v>124</v>
      </c>
      <c r="C7" s="74">
        <v>35</v>
      </c>
      <c r="D7" s="74">
        <v>89</v>
      </c>
      <c r="E7" s="75">
        <v>28.225806451612907</v>
      </c>
      <c r="F7" s="75">
        <v>71.774193548387103</v>
      </c>
    </row>
    <row r="8" spans="1:6" ht="15" x14ac:dyDescent="0.25">
      <c r="A8" s="65" t="s">
        <v>7</v>
      </c>
      <c r="B8" s="76">
        <v>1</v>
      </c>
      <c r="C8" s="77">
        <v>1</v>
      </c>
      <c r="D8" s="77">
        <v>0</v>
      </c>
      <c r="E8" s="77">
        <v>0</v>
      </c>
      <c r="F8" s="77">
        <v>0</v>
      </c>
    </row>
    <row r="9" spans="1:6" ht="15" x14ac:dyDescent="0.25">
      <c r="A9" s="65" t="s">
        <v>8</v>
      </c>
      <c r="B9" s="76">
        <v>21</v>
      </c>
      <c r="C9" s="77">
        <v>9</v>
      </c>
      <c r="D9" s="77">
        <v>12</v>
      </c>
      <c r="E9" s="75">
        <v>42.857142857142854</v>
      </c>
      <c r="F9" s="75">
        <v>57.142857142857139</v>
      </c>
    </row>
    <row r="10" spans="1:6" ht="15" x14ac:dyDescent="0.25">
      <c r="A10" s="65" t="s">
        <v>9</v>
      </c>
      <c r="B10" s="76">
        <v>44</v>
      </c>
      <c r="C10" s="77">
        <v>15</v>
      </c>
      <c r="D10" s="77">
        <v>29</v>
      </c>
      <c r="E10" s="75">
        <v>34.090909090909086</v>
      </c>
      <c r="F10" s="75">
        <v>65.909090909090907</v>
      </c>
    </row>
    <row r="11" spans="1:6" ht="15" x14ac:dyDescent="0.25">
      <c r="A11" s="65" t="s">
        <v>10</v>
      </c>
      <c r="B11" s="76">
        <v>37</v>
      </c>
      <c r="C11" s="77">
        <v>9</v>
      </c>
      <c r="D11" s="77">
        <v>28</v>
      </c>
      <c r="E11" s="75">
        <v>24.324324324324326</v>
      </c>
      <c r="F11" s="75">
        <v>75.675675675675677</v>
      </c>
    </row>
    <row r="12" spans="1:6" ht="15" x14ac:dyDescent="0.25">
      <c r="A12" s="65" t="s">
        <v>279</v>
      </c>
      <c r="B12" s="76">
        <v>19</v>
      </c>
      <c r="C12" s="77">
        <v>1</v>
      </c>
      <c r="D12" s="77">
        <v>18</v>
      </c>
      <c r="E12" s="75">
        <v>5.2631578947368416</v>
      </c>
      <c r="F12" s="75">
        <v>94.73684210526315</v>
      </c>
    </row>
    <row r="13" spans="1:6" ht="15.6" thickBot="1" x14ac:dyDescent="0.3">
      <c r="A13" s="78" t="s">
        <v>11</v>
      </c>
      <c r="B13" s="79">
        <v>2</v>
      </c>
      <c r="C13" s="80">
        <v>0</v>
      </c>
      <c r="D13" s="80">
        <v>2</v>
      </c>
      <c r="E13" s="80">
        <v>0</v>
      </c>
      <c r="F13" s="81">
        <v>100</v>
      </c>
    </row>
    <row r="14" spans="1:6" ht="14.4" x14ac:dyDescent="0.3">
      <c r="A14" s="55" t="s">
        <v>428</v>
      </c>
      <c r="B14" s="56"/>
      <c r="C14" s="56"/>
      <c r="D14" s="56"/>
      <c r="E14" s="56"/>
      <c r="F14" s="56"/>
    </row>
    <row r="15" spans="1:6" ht="14.4" x14ac:dyDescent="0.3">
      <c r="A15" s="82"/>
      <c r="B15" s="12"/>
      <c r="C15" s="12"/>
      <c r="D15" s="12"/>
      <c r="E15" s="12"/>
      <c r="F15" s="12"/>
    </row>
    <row r="16" spans="1:6" ht="14.4" x14ac:dyDescent="0.3">
      <c r="A16" s="86" t="s">
        <v>5</v>
      </c>
      <c r="B16" s="85"/>
      <c r="C16" s="85"/>
      <c r="D16" s="85"/>
      <c r="E16" s="85"/>
      <c r="F16" s="85"/>
    </row>
    <row r="17" spans="1:6" ht="15" x14ac:dyDescent="0.25">
      <c r="A17" s="57" t="s">
        <v>394</v>
      </c>
      <c r="B17" s="57"/>
      <c r="C17" s="57"/>
      <c r="D17" s="57"/>
      <c r="E17" s="57"/>
      <c r="F17" s="57"/>
    </row>
    <row r="18" spans="1:6" ht="33.6" customHeight="1" x14ac:dyDescent="0.25">
      <c r="A18" s="58"/>
      <c r="B18" s="59"/>
      <c r="C18" s="59"/>
      <c r="D18" s="84"/>
      <c r="E18" s="84"/>
      <c r="F18" s="84"/>
    </row>
    <row r="20" spans="1:6" x14ac:dyDescent="0.25">
      <c r="A20" s="61"/>
    </row>
    <row r="26" spans="1:6" ht="14.4" customHeight="1" x14ac:dyDescent="0.25"/>
  </sheetData>
  <mergeCells count="8">
    <mergeCell ref="A18:F18"/>
    <mergeCell ref="A17:F17"/>
    <mergeCell ref="E5:F5"/>
    <mergeCell ref="A4:F4"/>
    <mergeCell ref="A1:F1"/>
    <mergeCell ref="B5:D5"/>
    <mergeCell ref="A2:F2"/>
    <mergeCell ref="A14:F14"/>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9" tint="0.39997558519241921"/>
  </sheetPr>
  <dimension ref="A1:F26"/>
  <sheetViews>
    <sheetView zoomScale="85" zoomScaleNormal="85" workbookViewId="0">
      <selection activeCell="H36" sqref="H36"/>
    </sheetView>
  </sheetViews>
  <sheetFormatPr baseColWidth="10" defaultRowHeight="13.8" x14ac:dyDescent="0.25"/>
  <cols>
    <col min="1" max="1" width="36.33203125" style="34" customWidth="1"/>
    <col min="2" max="3" width="9.88671875" style="34" customWidth="1"/>
    <col min="4" max="4" width="11.5546875" style="34"/>
    <col min="5" max="5" width="16.44140625" style="34" customWidth="1"/>
    <col min="6" max="6" width="31.44140625" style="34" customWidth="1"/>
    <col min="7" max="16384" width="11.5546875" style="34"/>
  </cols>
  <sheetData>
    <row r="1" spans="1:6" ht="17.399999999999999" x14ac:dyDescent="0.3">
      <c r="A1" s="32" t="s">
        <v>189</v>
      </c>
      <c r="B1" s="33"/>
      <c r="C1" s="33"/>
      <c r="D1" s="33"/>
      <c r="E1" s="33"/>
      <c r="F1" s="33"/>
    </row>
    <row r="2" spans="1:6" ht="15" x14ac:dyDescent="0.25">
      <c r="A2" s="64" t="s">
        <v>388</v>
      </c>
      <c r="B2" s="64"/>
      <c r="C2" s="57"/>
      <c r="D2" s="57"/>
      <c r="E2" s="57"/>
      <c r="F2" s="57"/>
    </row>
    <row r="3" spans="1:6" ht="15" x14ac:dyDescent="0.25">
      <c r="A3" s="65"/>
      <c r="B3" s="65"/>
      <c r="C3" s="65"/>
      <c r="D3" s="65"/>
      <c r="E3" s="65"/>
      <c r="F3" s="65"/>
    </row>
    <row r="4" spans="1:6" ht="15.6" thickBot="1" x14ac:dyDescent="0.3">
      <c r="A4" s="66" t="s">
        <v>15</v>
      </c>
      <c r="B4" s="57"/>
      <c r="C4" s="57"/>
      <c r="D4" s="57"/>
      <c r="E4" s="57"/>
      <c r="F4" s="57"/>
    </row>
    <row r="5" spans="1:6" ht="14.4" customHeight="1" x14ac:dyDescent="0.3">
      <c r="A5" s="67"/>
      <c r="B5" s="87" t="s">
        <v>4</v>
      </c>
      <c r="C5" s="68" t="s">
        <v>161</v>
      </c>
      <c r="D5" s="88"/>
      <c r="E5" s="88"/>
      <c r="F5" s="88"/>
    </row>
    <row r="6" spans="1:6" ht="15.6" x14ac:dyDescent="0.3">
      <c r="A6" s="89"/>
      <c r="B6" s="90"/>
      <c r="C6" s="89" t="s">
        <v>153</v>
      </c>
      <c r="D6" s="89" t="s">
        <v>152</v>
      </c>
      <c r="E6" s="89" t="s">
        <v>154</v>
      </c>
      <c r="F6" s="89" t="s">
        <v>149</v>
      </c>
    </row>
    <row r="7" spans="1:6" ht="15.6" x14ac:dyDescent="0.3">
      <c r="A7" s="91" t="s">
        <v>280</v>
      </c>
      <c r="B7" s="92">
        <v>124</v>
      </c>
      <c r="C7" s="93">
        <v>46</v>
      </c>
      <c r="D7" s="93">
        <v>44</v>
      </c>
      <c r="E7" s="93">
        <v>28</v>
      </c>
      <c r="F7" s="93">
        <v>6</v>
      </c>
    </row>
    <row r="8" spans="1:6" ht="15" x14ac:dyDescent="0.25">
      <c r="A8" s="72" t="s">
        <v>16</v>
      </c>
      <c r="B8" s="73">
        <v>31</v>
      </c>
      <c r="C8" s="94">
        <v>12</v>
      </c>
      <c r="D8" s="94">
        <v>11</v>
      </c>
      <c r="E8" s="94">
        <v>8</v>
      </c>
      <c r="F8" s="94">
        <v>0</v>
      </c>
    </row>
    <row r="9" spans="1:6" ht="15" x14ac:dyDescent="0.25">
      <c r="A9" s="72" t="s">
        <v>36</v>
      </c>
      <c r="B9" s="73">
        <v>36</v>
      </c>
      <c r="C9" s="94">
        <v>14</v>
      </c>
      <c r="D9" s="94">
        <v>11</v>
      </c>
      <c r="E9" s="94">
        <v>7</v>
      </c>
      <c r="F9" s="72">
        <v>4</v>
      </c>
    </row>
    <row r="10" spans="1:6" ht="15" x14ac:dyDescent="0.25">
      <c r="A10" s="72" t="s">
        <v>34</v>
      </c>
      <c r="B10" s="73">
        <v>6</v>
      </c>
      <c r="C10" s="94">
        <v>4</v>
      </c>
      <c r="D10" s="94">
        <v>1</v>
      </c>
      <c r="E10" s="94">
        <v>1</v>
      </c>
      <c r="F10" s="94">
        <v>0</v>
      </c>
    </row>
    <row r="11" spans="1:6" ht="15" x14ac:dyDescent="0.25">
      <c r="A11" s="72" t="s">
        <v>37</v>
      </c>
      <c r="B11" s="73">
        <v>29</v>
      </c>
      <c r="C11" s="94">
        <v>8</v>
      </c>
      <c r="D11" s="94">
        <v>13</v>
      </c>
      <c r="E11" s="94">
        <v>7</v>
      </c>
      <c r="F11" s="72">
        <v>1</v>
      </c>
    </row>
    <row r="12" spans="1:6" ht="15" x14ac:dyDescent="0.25">
      <c r="A12" s="72" t="s">
        <v>33</v>
      </c>
      <c r="B12" s="73">
        <v>5</v>
      </c>
      <c r="C12" s="94">
        <v>1</v>
      </c>
      <c r="D12" s="94">
        <v>3</v>
      </c>
      <c r="E12" s="94">
        <v>0</v>
      </c>
      <c r="F12" s="72">
        <v>1</v>
      </c>
    </row>
    <row r="13" spans="1:6" ht="15.6" thickBot="1" x14ac:dyDescent="0.3">
      <c r="A13" s="78" t="s">
        <v>35</v>
      </c>
      <c r="B13" s="79">
        <v>17</v>
      </c>
      <c r="C13" s="95">
        <v>7</v>
      </c>
      <c r="D13" s="95">
        <v>5</v>
      </c>
      <c r="E13" s="95">
        <v>5</v>
      </c>
      <c r="F13" s="95">
        <v>0</v>
      </c>
    </row>
    <row r="14" spans="1:6" ht="14.4" x14ac:dyDescent="0.3">
      <c r="A14" s="55" t="s">
        <v>428</v>
      </c>
      <c r="B14" s="56"/>
      <c r="C14" s="56"/>
      <c r="D14" s="56"/>
      <c r="E14" s="56"/>
      <c r="F14" s="56"/>
    </row>
    <row r="15" spans="1:6" ht="14.4" x14ac:dyDescent="0.3">
      <c r="A15" s="82"/>
      <c r="B15" s="12"/>
      <c r="C15" s="12"/>
      <c r="D15" s="12"/>
      <c r="E15" s="12"/>
      <c r="F15" s="12"/>
    </row>
    <row r="16" spans="1:6" ht="14.4" x14ac:dyDescent="0.3">
      <c r="A16" s="86" t="s">
        <v>5</v>
      </c>
      <c r="B16" s="12"/>
      <c r="C16" s="12"/>
      <c r="D16" s="12"/>
      <c r="E16" s="12"/>
      <c r="F16" s="12"/>
    </row>
    <row r="17" spans="1:6" x14ac:dyDescent="0.25">
      <c r="A17" s="102" t="s">
        <v>273</v>
      </c>
      <c r="B17" s="102"/>
      <c r="C17" s="102"/>
      <c r="D17" s="102"/>
      <c r="E17" s="102"/>
      <c r="F17" s="102"/>
    </row>
    <row r="18" spans="1:6" ht="43.8" customHeight="1" x14ac:dyDescent="0.25">
      <c r="A18" s="101" t="s">
        <v>394</v>
      </c>
      <c r="B18" s="101"/>
      <c r="C18" s="101"/>
      <c r="D18" s="101"/>
      <c r="E18" s="101"/>
      <c r="F18" s="101"/>
    </row>
    <row r="19" spans="1:6" ht="19.2" customHeight="1" x14ac:dyDescent="0.25">
      <c r="A19" s="99" t="s">
        <v>163</v>
      </c>
      <c r="B19" s="100"/>
      <c r="C19" s="100"/>
      <c r="D19" s="100"/>
      <c r="E19" s="101"/>
      <c r="F19" s="101"/>
    </row>
    <row r="20" spans="1:6" ht="64.8" customHeight="1" x14ac:dyDescent="0.3">
      <c r="A20" s="99" t="s">
        <v>426</v>
      </c>
      <c r="B20" s="100"/>
      <c r="C20" s="100"/>
      <c r="D20" s="100"/>
      <c r="E20" s="101"/>
      <c r="F20" s="101"/>
    </row>
    <row r="21" spans="1:6" ht="82.2" customHeight="1" x14ac:dyDescent="0.25">
      <c r="A21" s="59"/>
      <c r="B21" s="59"/>
      <c r="C21" s="59"/>
      <c r="D21" s="59"/>
      <c r="E21" s="59"/>
      <c r="F21" s="59"/>
    </row>
    <row r="22" spans="1:6" ht="15" x14ac:dyDescent="0.25">
      <c r="A22" s="65"/>
      <c r="B22" s="65"/>
      <c r="C22" s="65"/>
      <c r="D22" s="65"/>
      <c r="E22" s="65"/>
      <c r="F22" s="65"/>
    </row>
    <row r="23" spans="1:6" x14ac:dyDescent="0.25">
      <c r="A23" s="61"/>
    </row>
    <row r="26" spans="1:6" ht="14.4" customHeight="1" x14ac:dyDescent="0.25"/>
  </sheetData>
  <mergeCells count="11">
    <mergeCell ref="A21:F21"/>
    <mergeCell ref="A1:F1"/>
    <mergeCell ref="A4:F4"/>
    <mergeCell ref="B5:B6"/>
    <mergeCell ref="A20:F20"/>
    <mergeCell ref="A18:F18"/>
    <mergeCell ref="A19:F19"/>
    <mergeCell ref="A2:F2"/>
    <mergeCell ref="A17:F17"/>
    <mergeCell ref="C5:F5"/>
    <mergeCell ref="A14:F1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9" tint="0.39997558519241921"/>
    <pageSetUpPr fitToPage="1"/>
  </sheetPr>
  <dimension ref="A1:H25"/>
  <sheetViews>
    <sheetView zoomScale="70" zoomScaleNormal="70" workbookViewId="0">
      <selection activeCell="H36" sqref="H36"/>
    </sheetView>
  </sheetViews>
  <sheetFormatPr baseColWidth="10" defaultRowHeight="13.8" x14ac:dyDescent="0.25"/>
  <cols>
    <col min="1" max="1" width="28.6640625" style="34" customWidth="1"/>
    <col min="2" max="2" width="13.33203125" style="34" customWidth="1"/>
    <col min="3" max="3" width="18.88671875" style="34" customWidth="1"/>
    <col min="4" max="4" width="12" style="34" customWidth="1"/>
    <col min="5" max="5" width="28.44140625" style="34" customWidth="1"/>
    <col min="6" max="6" width="17.6640625" style="34" customWidth="1"/>
    <col min="7" max="7" width="21.33203125" style="34" customWidth="1"/>
    <col min="8" max="16384" width="11.5546875" style="34"/>
  </cols>
  <sheetData>
    <row r="1" spans="1:8" ht="17.399999999999999" x14ac:dyDescent="0.3">
      <c r="A1" s="32" t="s">
        <v>217</v>
      </c>
      <c r="B1" s="32"/>
      <c r="C1" s="32"/>
      <c r="D1" s="32"/>
      <c r="E1" s="32"/>
      <c r="F1" s="33"/>
      <c r="G1" s="33"/>
    </row>
    <row r="2" spans="1:8" ht="15" x14ac:dyDescent="0.25">
      <c r="A2" s="35" t="s">
        <v>389</v>
      </c>
      <c r="B2" s="35"/>
      <c r="C2" s="35"/>
      <c r="D2" s="35"/>
      <c r="E2" s="35"/>
      <c r="F2" s="35"/>
      <c r="G2" s="35"/>
    </row>
    <row r="3" spans="1:8" ht="15" x14ac:dyDescent="0.25">
      <c r="A3" s="65"/>
      <c r="B3" s="65"/>
      <c r="C3" s="65"/>
      <c r="D3" s="65"/>
      <c r="E3" s="65"/>
      <c r="F3" s="65"/>
      <c r="G3" s="65"/>
    </row>
    <row r="4" spans="1:8" ht="15.6" thickBot="1" x14ac:dyDescent="0.3">
      <c r="A4" s="105" t="s">
        <v>18</v>
      </c>
      <c r="B4" s="105"/>
      <c r="C4" s="105"/>
      <c r="D4" s="105"/>
      <c r="E4" s="105"/>
      <c r="F4" s="106"/>
      <c r="G4" s="106"/>
    </row>
    <row r="5" spans="1:8" ht="46.8" x14ac:dyDescent="0.3">
      <c r="A5" s="67"/>
      <c r="B5" s="107" t="s">
        <v>151</v>
      </c>
      <c r="C5" s="107"/>
      <c r="D5" s="107"/>
      <c r="E5" s="107"/>
      <c r="F5" s="108"/>
      <c r="G5" s="109" t="s">
        <v>156</v>
      </c>
      <c r="H5" s="110"/>
    </row>
    <row r="6" spans="1:8" ht="33.6" customHeight="1" x14ac:dyDescent="0.3">
      <c r="A6" s="72"/>
      <c r="B6" s="91" t="s">
        <v>194</v>
      </c>
      <c r="C6" s="111" t="s">
        <v>157</v>
      </c>
      <c r="D6" s="112" t="s">
        <v>0</v>
      </c>
      <c r="E6" s="112" t="s">
        <v>167</v>
      </c>
      <c r="F6" s="112" t="s">
        <v>162</v>
      </c>
      <c r="G6" s="113"/>
      <c r="H6" s="110"/>
    </row>
    <row r="7" spans="1:8" ht="15" x14ac:dyDescent="0.25">
      <c r="A7" s="114" t="s">
        <v>17</v>
      </c>
      <c r="B7" s="115">
        <v>3</v>
      </c>
      <c r="C7" s="115">
        <v>89</v>
      </c>
      <c r="D7" s="116">
        <v>34</v>
      </c>
      <c r="E7" s="116">
        <v>90</v>
      </c>
      <c r="F7" s="116">
        <v>69</v>
      </c>
      <c r="G7" s="117" t="s">
        <v>6</v>
      </c>
      <c r="H7" s="110"/>
    </row>
    <row r="8" spans="1:8" ht="15" x14ac:dyDescent="0.25">
      <c r="A8" s="118" t="s">
        <v>158</v>
      </c>
      <c r="B8" s="119">
        <v>1</v>
      </c>
      <c r="C8" s="119">
        <v>35</v>
      </c>
      <c r="D8" s="120">
        <v>27</v>
      </c>
      <c r="E8" s="120">
        <v>77</v>
      </c>
      <c r="F8" s="120">
        <v>37</v>
      </c>
      <c r="G8" s="121">
        <v>5.0999999999999996</v>
      </c>
      <c r="H8" s="110"/>
    </row>
    <row r="9" spans="1:8" ht="15" x14ac:dyDescent="0.25">
      <c r="A9" s="118" t="s">
        <v>159</v>
      </c>
      <c r="B9" s="120">
        <v>2</v>
      </c>
      <c r="C9" s="120">
        <v>54</v>
      </c>
      <c r="D9" s="120">
        <v>7</v>
      </c>
      <c r="E9" s="120">
        <v>13</v>
      </c>
      <c r="F9" s="120">
        <v>32</v>
      </c>
      <c r="G9" s="122">
        <v>50.3</v>
      </c>
      <c r="H9" s="110"/>
    </row>
    <row r="10" spans="1:8" ht="15" x14ac:dyDescent="0.25">
      <c r="A10" s="123" t="s">
        <v>160</v>
      </c>
      <c r="B10" s="120">
        <v>7</v>
      </c>
      <c r="C10" s="120">
        <v>311</v>
      </c>
      <c r="D10" s="120" t="s">
        <v>45</v>
      </c>
      <c r="E10" s="120">
        <v>123</v>
      </c>
      <c r="F10" s="120">
        <v>64</v>
      </c>
      <c r="G10" s="124" t="s">
        <v>6</v>
      </c>
      <c r="H10" s="110"/>
    </row>
    <row r="11" spans="1:8" ht="15.6" thickBot="1" x14ac:dyDescent="0.3">
      <c r="A11" s="78" t="s">
        <v>343</v>
      </c>
      <c r="B11" s="125">
        <v>2</v>
      </c>
      <c r="C11" s="125" t="s">
        <v>45</v>
      </c>
      <c r="D11" s="125" t="s">
        <v>45</v>
      </c>
      <c r="E11" s="125">
        <v>52</v>
      </c>
      <c r="F11" s="125">
        <v>11</v>
      </c>
      <c r="G11" s="126" t="s">
        <v>6</v>
      </c>
      <c r="H11" s="110"/>
    </row>
    <row r="12" spans="1:8" ht="14.4" x14ac:dyDescent="0.3">
      <c r="A12" s="103" t="s">
        <v>425</v>
      </c>
      <c r="B12" s="104"/>
      <c r="C12" s="104"/>
      <c r="D12" s="104"/>
      <c r="E12" s="104"/>
      <c r="F12" s="104"/>
      <c r="G12" s="20"/>
      <c r="H12" s="110"/>
    </row>
    <row r="13" spans="1:8" ht="14.4" x14ac:dyDescent="0.3">
      <c r="A13" s="82"/>
      <c r="B13" s="12"/>
      <c r="C13" s="12"/>
      <c r="D13" s="12"/>
      <c r="E13" s="12"/>
      <c r="F13" s="12"/>
      <c r="G13" s="13"/>
      <c r="H13" s="110"/>
    </row>
    <row r="14" spans="1:8" ht="15.6" x14ac:dyDescent="0.3">
      <c r="A14" s="127" t="s">
        <v>5</v>
      </c>
      <c r="B14" s="83"/>
      <c r="C14" s="83"/>
      <c r="D14" s="83"/>
      <c r="E14" s="83"/>
      <c r="F14" s="83"/>
      <c r="G14" s="83"/>
    </row>
    <row r="15" spans="1:8" ht="34.200000000000003" customHeight="1" x14ac:dyDescent="0.25">
      <c r="A15" s="84" t="s">
        <v>324</v>
      </c>
      <c r="B15" s="84"/>
      <c r="C15" s="84"/>
      <c r="D15" s="84"/>
      <c r="E15" s="84"/>
      <c r="F15" s="84"/>
      <c r="G15" s="84"/>
    </row>
    <row r="16" spans="1:8" ht="56.4" customHeight="1" x14ac:dyDescent="0.25">
      <c r="A16" s="84" t="s">
        <v>344</v>
      </c>
      <c r="B16" s="84"/>
      <c r="C16" s="84"/>
      <c r="D16" s="84"/>
      <c r="E16" s="84"/>
      <c r="F16" s="84"/>
      <c r="G16" s="84"/>
    </row>
    <row r="19" spans="1:1" x14ac:dyDescent="0.25">
      <c r="A19" s="110"/>
    </row>
    <row r="25" spans="1:1" ht="14.4" customHeight="1" x14ac:dyDescent="0.25"/>
  </sheetData>
  <mergeCells count="8">
    <mergeCell ref="A16:G16"/>
    <mergeCell ref="A15:G15"/>
    <mergeCell ref="A14:G14"/>
    <mergeCell ref="A1:G1"/>
    <mergeCell ref="A4:G4"/>
    <mergeCell ref="B5:F5"/>
    <mergeCell ref="A2:G2"/>
    <mergeCell ref="A12:G12"/>
  </mergeCells>
  <pageMargins left="0.7" right="0.7" top="0.78740157499999996" bottom="0.78740157499999996" header="0.3" footer="0.3"/>
  <pageSetup paperSize="9"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9" tint="0.39997558519241921"/>
  </sheetPr>
  <dimension ref="A1:G25"/>
  <sheetViews>
    <sheetView zoomScale="70" zoomScaleNormal="70" workbookViewId="0">
      <selection activeCell="H36" sqref="H36"/>
    </sheetView>
  </sheetViews>
  <sheetFormatPr baseColWidth="10" defaultRowHeight="13.8" x14ac:dyDescent="0.25"/>
  <cols>
    <col min="1" max="1" width="44.6640625" style="34" customWidth="1"/>
    <col min="2" max="2" width="62.33203125" style="34" customWidth="1"/>
    <col min="3" max="16384" width="11.5546875" style="34"/>
  </cols>
  <sheetData>
    <row r="1" spans="1:7" ht="21" x14ac:dyDescent="0.4">
      <c r="A1" s="129" t="s">
        <v>155</v>
      </c>
      <c r="B1" s="130"/>
    </row>
    <row r="2" spans="1:7" ht="15" x14ac:dyDescent="0.25">
      <c r="A2" s="35" t="s">
        <v>389</v>
      </c>
      <c r="B2" s="35"/>
    </row>
    <row r="3" spans="1:7" ht="15" x14ac:dyDescent="0.25">
      <c r="A3" s="131"/>
      <c r="B3" s="131"/>
    </row>
    <row r="4" spans="1:7" ht="15.6" thickBot="1" x14ac:dyDescent="0.3">
      <c r="A4" s="66" t="s">
        <v>38</v>
      </c>
      <c r="B4" s="57"/>
    </row>
    <row r="5" spans="1:7" ht="15.6" x14ac:dyDescent="0.3">
      <c r="A5" s="132"/>
      <c r="B5" s="133" t="s">
        <v>4</v>
      </c>
    </row>
    <row r="6" spans="1:7" ht="15" x14ac:dyDescent="0.25">
      <c r="A6" s="134" t="s">
        <v>19</v>
      </c>
      <c r="B6" s="134">
        <v>4</v>
      </c>
    </row>
    <row r="7" spans="1:7" ht="15" x14ac:dyDescent="0.25">
      <c r="A7" s="72" t="s">
        <v>20</v>
      </c>
      <c r="B7" s="72">
        <v>15</v>
      </c>
    </row>
    <row r="8" spans="1:7" ht="14.4" customHeight="1" x14ac:dyDescent="0.25">
      <c r="A8" s="135" t="s">
        <v>21</v>
      </c>
      <c r="B8" s="50">
        <v>13</v>
      </c>
    </row>
    <row r="9" spans="1:7" ht="15" x14ac:dyDescent="0.25">
      <c r="A9" s="135" t="s">
        <v>22</v>
      </c>
      <c r="B9" s="50">
        <v>2</v>
      </c>
    </row>
    <row r="10" spans="1:7" ht="15" x14ac:dyDescent="0.25">
      <c r="A10" s="113" t="s">
        <v>195</v>
      </c>
      <c r="B10" s="50">
        <v>1</v>
      </c>
    </row>
    <row r="11" spans="1:7" ht="15" x14ac:dyDescent="0.25">
      <c r="A11" s="113" t="s">
        <v>281</v>
      </c>
      <c r="B11" s="50">
        <v>1</v>
      </c>
    </row>
    <row r="12" spans="1:7" ht="15.6" thickBot="1" x14ac:dyDescent="0.3">
      <c r="A12" s="136" t="s">
        <v>24</v>
      </c>
      <c r="B12" s="137">
        <v>1</v>
      </c>
    </row>
    <row r="13" spans="1:7" ht="14.4" x14ac:dyDescent="0.3">
      <c r="A13" s="55" t="s">
        <v>425</v>
      </c>
      <c r="B13" s="128"/>
      <c r="C13" s="12"/>
      <c r="D13" s="12"/>
      <c r="E13" s="12"/>
      <c r="F13" s="12"/>
      <c r="G13" s="13"/>
    </row>
    <row r="14" spans="1:7" ht="14.4" x14ac:dyDescent="0.3">
      <c r="A14" s="82"/>
      <c r="B14" s="12"/>
      <c r="C14" s="12"/>
      <c r="D14" s="12"/>
      <c r="E14" s="12"/>
      <c r="F14" s="12"/>
      <c r="G14" s="13"/>
    </row>
    <row r="15" spans="1:7" ht="15.6" x14ac:dyDescent="0.3">
      <c r="A15" s="138" t="s">
        <v>5</v>
      </c>
      <c r="B15" s="60"/>
    </row>
    <row r="16" spans="1:7" ht="30.6" customHeight="1" x14ac:dyDescent="0.25">
      <c r="A16" s="59" t="s">
        <v>321</v>
      </c>
      <c r="B16" s="59"/>
    </row>
    <row r="25" ht="14.4" customHeight="1" x14ac:dyDescent="0.25"/>
  </sheetData>
  <mergeCells count="6">
    <mergeCell ref="A4:B4"/>
    <mergeCell ref="A2:B2"/>
    <mergeCell ref="A1:B1"/>
    <mergeCell ref="A15:B15"/>
    <mergeCell ref="A16:B16"/>
    <mergeCell ref="A13:B13"/>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9" tint="0.39997558519241921"/>
  </sheetPr>
  <dimension ref="A1:B25"/>
  <sheetViews>
    <sheetView zoomScale="70" zoomScaleNormal="70" workbookViewId="0">
      <selection activeCell="H36" sqref="H36"/>
    </sheetView>
  </sheetViews>
  <sheetFormatPr baseColWidth="10" defaultRowHeight="13.8" x14ac:dyDescent="0.25"/>
  <cols>
    <col min="1" max="1" width="42.109375" style="34" customWidth="1"/>
    <col min="2" max="2" width="26" style="34" customWidth="1"/>
    <col min="3" max="16384" width="11.5546875" style="34"/>
  </cols>
  <sheetData>
    <row r="1" spans="1:2" ht="17.399999999999999" x14ac:dyDescent="0.3">
      <c r="A1" s="139" t="s">
        <v>320</v>
      </c>
      <c r="B1" s="140"/>
    </row>
    <row r="2" spans="1:2" ht="15" x14ac:dyDescent="0.25">
      <c r="A2" s="35" t="s">
        <v>389</v>
      </c>
      <c r="B2" s="35"/>
    </row>
    <row r="3" spans="1:2" ht="15" x14ac:dyDescent="0.25">
      <c r="A3" s="65"/>
      <c r="B3" s="65"/>
    </row>
    <row r="4" spans="1:2" ht="15.6" thickBot="1" x14ac:dyDescent="0.3">
      <c r="A4" s="66" t="s">
        <v>25</v>
      </c>
      <c r="B4" s="57"/>
    </row>
    <row r="5" spans="1:2" ht="15.6" x14ac:dyDescent="0.3">
      <c r="A5" s="132"/>
      <c r="B5" s="133" t="s">
        <v>4</v>
      </c>
    </row>
    <row r="6" spans="1:2" ht="15" x14ac:dyDescent="0.25">
      <c r="A6" s="141" t="s">
        <v>294</v>
      </c>
      <c r="B6" s="142">
        <v>3451</v>
      </c>
    </row>
    <row r="7" spans="1:2" ht="15" x14ac:dyDescent="0.25">
      <c r="A7" s="143" t="s">
        <v>295</v>
      </c>
      <c r="B7" s="50">
        <v>877</v>
      </c>
    </row>
    <row r="8" spans="1:2" ht="14.4" customHeight="1" x14ac:dyDescent="0.25">
      <c r="A8" s="50" t="s">
        <v>296</v>
      </c>
      <c r="B8" s="50">
        <v>3729</v>
      </c>
    </row>
    <row r="9" spans="1:2" ht="15" x14ac:dyDescent="0.25">
      <c r="A9" s="50" t="s">
        <v>297</v>
      </c>
      <c r="B9" s="50">
        <v>4093</v>
      </c>
    </row>
    <row r="10" spans="1:2" ht="15.6" thickBot="1" x14ac:dyDescent="0.3">
      <c r="A10" s="144" t="s">
        <v>298</v>
      </c>
      <c r="B10" s="144">
        <v>1702</v>
      </c>
    </row>
    <row r="11" spans="1:2" ht="14.4" x14ac:dyDescent="0.3">
      <c r="A11" s="55" t="s">
        <v>428</v>
      </c>
      <c r="B11" s="128"/>
    </row>
    <row r="16" spans="1:2" ht="30.6" customHeight="1" x14ac:dyDescent="0.25"/>
    <row r="25" ht="14.4" customHeight="1" x14ac:dyDescent="0.25"/>
  </sheetData>
  <mergeCells count="4">
    <mergeCell ref="A4:B4"/>
    <mergeCell ref="A1:B1"/>
    <mergeCell ref="A2:B2"/>
    <mergeCell ref="A11:B11"/>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9" tint="0.39997558519241921"/>
    <pageSetUpPr fitToPage="1"/>
  </sheetPr>
  <dimension ref="A1:E35"/>
  <sheetViews>
    <sheetView topLeftCell="A13" zoomScale="70" zoomScaleNormal="70" workbookViewId="0">
      <selection activeCell="H36" sqref="H36"/>
    </sheetView>
  </sheetViews>
  <sheetFormatPr baseColWidth="10" defaultRowHeight="13.8" x14ac:dyDescent="0.25"/>
  <cols>
    <col min="1" max="1" width="60" style="34" customWidth="1"/>
    <col min="2" max="16384" width="11.5546875" style="34"/>
  </cols>
  <sheetData>
    <row r="1" spans="1:3" ht="51" customHeight="1" x14ac:dyDescent="0.25">
      <c r="A1" s="151" t="s">
        <v>219</v>
      </c>
      <c r="B1" s="151"/>
    </row>
    <row r="2" spans="1:3" x14ac:dyDescent="0.25">
      <c r="A2" s="152" t="s">
        <v>389</v>
      </c>
      <c r="B2" s="152"/>
    </row>
    <row r="3" spans="1:3" x14ac:dyDescent="0.25">
      <c r="A3" s="153"/>
      <c r="B3" s="153"/>
    </row>
    <row r="4" spans="1:3" ht="14.4" thickBot="1" x14ac:dyDescent="0.3">
      <c r="A4" s="154" t="s">
        <v>31</v>
      </c>
      <c r="B4" s="154"/>
    </row>
    <row r="5" spans="1:3" ht="15.6" x14ac:dyDescent="0.3">
      <c r="A5" s="145"/>
      <c r="B5" s="146" t="s">
        <v>151</v>
      </c>
      <c r="C5" s="147"/>
    </row>
    <row r="6" spans="1:3" ht="14.4" customHeight="1" x14ac:dyDescent="0.25">
      <c r="A6" s="155" t="s">
        <v>4</v>
      </c>
      <c r="B6" s="156">
        <v>1489</v>
      </c>
      <c r="C6" s="148"/>
    </row>
    <row r="7" spans="1:3" ht="14.4" customHeight="1" x14ac:dyDescent="0.25">
      <c r="A7" s="157" t="s">
        <v>299</v>
      </c>
      <c r="B7" s="149">
        <v>419</v>
      </c>
      <c r="C7" s="149"/>
    </row>
    <row r="8" spans="1:3" ht="14.4" customHeight="1" x14ac:dyDescent="0.25">
      <c r="A8" s="158" t="s">
        <v>300</v>
      </c>
      <c r="B8" s="150">
        <v>27</v>
      </c>
      <c r="C8" s="150"/>
    </row>
    <row r="9" spans="1:3" ht="14.4" customHeight="1" x14ac:dyDescent="0.3">
      <c r="A9" s="159" t="s">
        <v>301</v>
      </c>
      <c r="B9" s="150">
        <v>25</v>
      </c>
      <c r="C9" s="150"/>
    </row>
    <row r="10" spans="1:3" ht="14.4" customHeight="1" x14ac:dyDescent="0.25">
      <c r="A10" s="158" t="s">
        <v>334</v>
      </c>
      <c r="B10" s="150">
        <v>44</v>
      </c>
      <c r="C10" s="150"/>
    </row>
    <row r="11" spans="1:3" ht="14.4" customHeight="1" x14ac:dyDescent="0.3">
      <c r="A11" s="159" t="s">
        <v>335</v>
      </c>
      <c r="B11" s="150">
        <v>44</v>
      </c>
      <c r="C11" s="150"/>
    </row>
    <row r="12" spans="1:3" ht="14.4" customHeight="1" x14ac:dyDescent="0.25">
      <c r="A12" s="158" t="s">
        <v>302</v>
      </c>
      <c r="B12" s="150">
        <v>63</v>
      </c>
      <c r="C12" s="150"/>
    </row>
    <row r="13" spans="1:3" ht="14.4" customHeight="1" x14ac:dyDescent="0.3">
      <c r="A13" s="159" t="s">
        <v>336</v>
      </c>
      <c r="B13" s="150">
        <v>35</v>
      </c>
      <c r="C13" s="150"/>
    </row>
    <row r="14" spans="1:3" ht="14.4" customHeight="1" x14ac:dyDescent="0.25">
      <c r="A14" s="157" t="s">
        <v>303</v>
      </c>
      <c r="B14" s="149">
        <v>17</v>
      </c>
      <c r="C14" s="149"/>
    </row>
    <row r="15" spans="1:3" ht="14.4" customHeight="1" x14ac:dyDescent="0.25">
      <c r="A15" s="157" t="s">
        <v>304</v>
      </c>
      <c r="B15" s="149">
        <v>1</v>
      </c>
      <c r="C15" s="149"/>
    </row>
    <row r="16" spans="1:3" ht="14.4" customHeight="1" x14ac:dyDescent="0.3">
      <c r="A16" s="160" t="s">
        <v>305</v>
      </c>
      <c r="B16" s="150">
        <v>0</v>
      </c>
      <c r="C16" s="150"/>
    </row>
    <row r="17" spans="1:3" x14ac:dyDescent="0.25">
      <c r="A17" s="157" t="s">
        <v>306</v>
      </c>
      <c r="B17" s="149">
        <v>18</v>
      </c>
      <c r="C17" s="149"/>
    </row>
    <row r="18" spans="1:3" x14ac:dyDescent="0.25">
      <c r="A18" s="161" t="s">
        <v>307</v>
      </c>
      <c r="B18" s="149">
        <v>109</v>
      </c>
      <c r="C18" s="149"/>
    </row>
    <row r="19" spans="1:3" ht="14.4" customHeight="1" x14ac:dyDescent="0.25">
      <c r="A19" s="158" t="s">
        <v>308</v>
      </c>
      <c r="B19" s="150">
        <v>11</v>
      </c>
      <c r="C19" s="150"/>
    </row>
    <row r="20" spans="1:3" ht="14.4" customHeight="1" x14ac:dyDescent="0.3">
      <c r="A20" s="159" t="s">
        <v>337</v>
      </c>
      <c r="B20" s="150">
        <v>10</v>
      </c>
      <c r="C20" s="150"/>
    </row>
    <row r="21" spans="1:3" ht="14.4" customHeight="1" x14ac:dyDescent="0.25">
      <c r="A21" s="157" t="s">
        <v>352</v>
      </c>
      <c r="B21" s="149">
        <v>36</v>
      </c>
      <c r="C21" s="149"/>
    </row>
    <row r="22" spans="1:3" ht="14.4" customHeight="1" x14ac:dyDescent="0.25">
      <c r="A22" s="157" t="s">
        <v>395</v>
      </c>
      <c r="B22" s="149">
        <v>13</v>
      </c>
      <c r="C22" s="149"/>
    </row>
    <row r="23" spans="1:3" ht="14.4" customHeight="1" x14ac:dyDescent="0.25">
      <c r="A23" s="157" t="s">
        <v>309</v>
      </c>
      <c r="B23" s="149">
        <v>171</v>
      </c>
      <c r="C23" s="149"/>
    </row>
    <row r="24" spans="1:3" x14ac:dyDescent="0.25">
      <c r="A24" s="157" t="s">
        <v>310</v>
      </c>
      <c r="B24" s="149">
        <v>617</v>
      </c>
      <c r="C24" s="149"/>
    </row>
    <row r="25" spans="1:3" ht="14.4" customHeight="1" x14ac:dyDescent="0.25">
      <c r="A25" s="158" t="s">
        <v>338</v>
      </c>
      <c r="B25" s="150">
        <v>59</v>
      </c>
      <c r="C25" s="150"/>
    </row>
    <row r="26" spans="1:3" x14ac:dyDescent="0.25">
      <c r="A26" s="158" t="s">
        <v>311</v>
      </c>
      <c r="B26" s="150">
        <v>14</v>
      </c>
      <c r="C26" s="150"/>
    </row>
    <row r="27" spans="1:3" x14ac:dyDescent="0.25">
      <c r="A27" s="158" t="s">
        <v>312</v>
      </c>
      <c r="B27" s="150">
        <v>16</v>
      </c>
      <c r="C27" s="150"/>
    </row>
    <row r="28" spans="1:3" x14ac:dyDescent="0.25">
      <c r="A28" s="157" t="s">
        <v>313</v>
      </c>
      <c r="B28" s="149">
        <v>88</v>
      </c>
      <c r="C28" s="149"/>
    </row>
    <row r="29" spans="1:3" x14ac:dyDescent="0.25">
      <c r="A29" s="158" t="s">
        <v>314</v>
      </c>
      <c r="B29" s="150">
        <v>0</v>
      </c>
      <c r="C29" s="150"/>
    </row>
    <row r="30" spans="1:3" x14ac:dyDescent="0.25">
      <c r="A30" s="158" t="s">
        <v>315</v>
      </c>
      <c r="B30" s="150">
        <v>14</v>
      </c>
      <c r="C30" s="150"/>
    </row>
    <row r="31" spans="1:3" ht="14.4" thickBot="1" x14ac:dyDescent="0.3">
      <c r="A31" s="157" t="s">
        <v>316</v>
      </c>
      <c r="B31" s="150">
        <v>0</v>
      </c>
      <c r="C31" s="150"/>
    </row>
    <row r="32" spans="1:3" x14ac:dyDescent="0.25">
      <c r="A32" s="55" t="s">
        <v>428</v>
      </c>
      <c r="B32" s="55"/>
    </row>
    <row r="35" spans="5:5" x14ac:dyDescent="0.25">
      <c r="E35" s="34">
        <v>4</v>
      </c>
    </row>
  </sheetData>
  <mergeCells count="4">
    <mergeCell ref="A4:B4"/>
    <mergeCell ref="A1:B1"/>
    <mergeCell ref="A2:B2"/>
    <mergeCell ref="A32:B32"/>
  </mergeCells>
  <pageMargins left="0.7" right="0.7" top="0.78740157499999996" bottom="0.78740157499999996" header="0.3" footer="0.3"/>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9" tint="0.39997558519241921"/>
    <pageSetUpPr fitToPage="1"/>
  </sheetPr>
  <dimension ref="A1:M72"/>
  <sheetViews>
    <sheetView topLeftCell="A55" zoomScale="55" zoomScaleNormal="55" workbookViewId="0">
      <selection activeCell="H36" sqref="H36"/>
    </sheetView>
  </sheetViews>
  <sheetFormatPr baseColWidth="10" defaultRowHeight="13.8" x14ac:dyDescent="0.25"/>
  <cols>
    <col min="1" max="1" width="8" style="34" customWidth="1"/>
    <col min="2" max="2" width="9.5546875" style="34" customWidth="1"/>
    <col min="3" max="3" width="73.6640625" style="34" customWidth="1"/>
    <col min="4" max="4" width="12.33203125" style="34" customWidth="1"/>
    <col min="5" max="5" width="11.88671875" style="34" customWidth="1"/>
    <col min="6" max="6" width="9.88671875" style="34" customWidth="1"/>
    <col min="7" max="7" width="10.33203125" style="34" customWidth="1"/>
    <col min="8" max="8" width="8.21875" style="34" customWidth="1"/>
    <col min="9" max="9" width="10.77734375" style="34" customWidth="1"/>
    <col min="10" max="10" width="9.88671875" style="34" customWidth="1"/>
    <col min="11" max="16384" width="11.5546875" style="34"/>
  </cols>
  <sheetData>
    <row r="1" spans="1:13" ht="36.6" customHeight="1" x14ac:dyDescent="0.3">
      <c r="A1" s="162" t="s">
        <v>385</v>
      </c>
      <c r="B1" s="162"/>
      <c r="C1" s="163"/>
      <c r="D1" s="163"/>
      <c r="E1" s="163"/>
      <c r="F1" s="163"/>
      <c r="G1" s="163"/>
      <c r="H1" s="163"/>
      <c r="I1" s="163"/>
      <c r="J1" s="163"/>
    </row>
    <row r="2" spans="1:13" ht="15" x14ac:dyDescent="0.25">
      <c r="A2" s="164" t="s">
        <v>389</v>
      </c>
      <c r="B2" s="164"/>
      <c r="C2" s="164"/>
      <c r="D2" s="164"/>
      <c r="E2" s="164"/>
      <c r="F2" s="164"/>
      <c r="G2" s="164"/>
      <c r="H2" s="164"/>
      <c r="I2" s="164"/>
      <c r="J2" s="164"/>
    </row>
    <row r="3" spans="1:13" ht="8.4" customHeight="1" x14ac:dyDescent="0.25">
      <c r="A3" s="65"/>
      <c r="B3" s="65"/>
      <c r="C3" s="65"/>
      <c r="D3" s="65"/>
      <c r="E3" s="65"/>
      <c r="F3" s="65"/>
      <c r="G3" s="65"/>
      <c r="H3" s="65"/>
      <c r="I3" s="65"/>
      <c r="J3" s="65"/>
    </row>
    <row r="4" spans="1:13" ht="25.8" customHeight="1" thickBot="1" x14ac:dyDescent="0.3">
      <c r="A4" s="66" t="s">
        <v>32</v>
      </c>
      <c r="B4" s="66"/>
      <c r="C4" s="57"/>
      <c r="D4" s="57"/>
      <c r="E4" s="57"/>
      <c r="F4" s="57"/>
      <c r="G4" s="57"/>
      <c r="H4" s="57"/>
      <c r="I4" s="57"/>
      <c r="J4" s="57"/>
    </row>
    <row r="5" spans="1:13" ht="28.2" customHeight="1" x14ac:dyDescent="0.3">
      <c r="A5" s="132"/>
      <c r="B5" s="132"/>
      <c r="C5" s="132"/>
      <c r="D5" s="165" t="s">
        <v>4</v>
      </c>
      <c r="E5" s="109" t="s">
        <v>183</v>
      </c>
      <c r="F5" s="109" t="s">
        <v>26</v>
      </c>
      <c r="G5" s="109" t="s">
        <v>27</v>
      </c>
      <c r="H5" s="109" t="s">
        <v>28</v>
      </c>
      <c r="I5" s="109" t="s">
        <v>29</v>
      </c>
      <c r="J5" s="109" t="s">
        <v>30</v>
      </c>
    </row>
    <row r="6" spans="1:13" ht="13.95" customHeight="1" x14ac:dyDescent="0.25">
      <c r="A6" s="166" t="s">
        <v>4</v>
      </c>
      <c r="B6" s="167" t="s">
        <v>265</v>
      </c>
      <c r="C6" s="167" t="s">
        <v>184</v>
      </c>
      <c r="D6" s="168">
        <v>2230</v>
      </c>
      <c r="E6" s="169">
        <v>201</v>
      </c>
      <c r="F6" s="169">
        <v>167</v>
      </c>
      <c r="G6" s="169">
        <v>212</v>
      </c>
      <c r="H6" s="169">
        <v>312</v>
      </c>
      <c r="I6" s="169">
        <v>379</v>
      </c>
      <c r="J6" s="169">
        <v>959</v>
      </c>
      <c r="K6" s="170"/>
      <c r="L6" s="170"/>
      <c r="M6" s="170"/>
    </row>
    <row r="7" spans="1:13" ht="13.95" customHeight="1" x14ac:dyDescent="0.25">
      <c r="A7" s="171"/>
      <c r="B7" s="171" t="s">
        <v>244</v>
      </c>
      <c r="C7" s="172" t="s">
        <v>223</v>
      </c>
      <c r="D7" s="173">
        <v>124</v>
      </c>
      <c r="E7" s="174">
        <v>8</v>
      </c>
      <c r="F7" s="174">
        <v>8</v>
      </c>
      <c r="G7" s="174">
        <v>8</v>
      </c>
      <c r="H7" s="174">
        <v>10</v>
      </c>
      <c r="I7" s="174">
        <v>19</v>
      </c>
      <c r="J7" s="174">
        <v>71</v>
      </c>
      <c r="K7" s="170"/>
      <c r="L7" s="170"/>
      <c r="M7" s="170"/>
    </row>
    <row r="8" spans="1:13" ht="13.95" customHeight="1" x14ac:dyDescent="0.25">
      <c r="A8" s="171"/>
      <c r="B8" s="171" t="s">
        <v>245</v>
      </c>
      <c r="C8" s="172" t="s">
        <v>225</v>
      </c>
      <c r="D8" s="173">
        <v>71</v>
      </c>
      <c r="E8" s="174">
        <v>2</v>
      </c>
      <c r="F8" s="174">
        <v>1</v>
      </c>
      <c r="G8" s="174">
        <v>4</v>
      </c>
      <c r="H8" s="174">
        <v>14</v>
      </c>
      <c r="I8" s="174">
        <v>12</v>
      </c>
      <c r="J8" s="174">
        <v>38</v>
      </c>
      <c r="K8" s="170"/>
      <c r="L8" s="170"/>
      <c r="M8" s="170"/>
    </row>
    <row r="9" spans="1:13" ht="28.95" customHeight="1" x14ac:dyDescent="0.25">
      <c r="A9" s="171"/>
      <c r="B9" s="171" t="s">
        <v>246</v>
      </c>
      <c r="C9" s="172" t="s">
        <v>224</v>
      </c>
      <c r="D9" s="173">
        <v>6</v>
      </c>
      <c r="E9" s="174">
        <v>1</v>
      </c>
      <c r="F9" s="174">
        <v>0</v>
      </c>
      <c r="G9" s="174">
        <v>0</v>
      </c>
      <c r="H9" s="174">
        <v>0</v>
      </c>
      <c r="I9" s="174">
        <v>1</v>
      </c>
      <c r="J9" s="174">
        <v>4</v>
      </c>
      <c r="K9" s="170"/>
      <c r="L9" s="170"/>
      <c r="M9" s="170"/>
    </row>
    <row r="10" spans="1:13" ht="13.95" customHeight="1" x14ac:dyDescent="0.25">
      <c r="A10" s="171"/>
      <c r="B10" s="171" t="s">
        <v>247</v>
      </c>
      <c r="C10" s="172" t="s">
        <v>226</v>
      </c>
      <c r="D10" s="173">
        <v>28</v>
      </c>
      <c r="E10" s="174">
        <v>1</v>
      </c>
      <c r="F10" s="174">
        <v>1</v>
      </c>
      <c r="G10" s="174">
        <v>0</v>
      </c>
      <c r="H10" s="174">
        <v>2</v>
      </c>
      <c r="I10" s="174">
        <v>6</v>
      </c>
      <c r="J10" s="174">
        <v>18</v>
      </c>
      <c r="K10" s="170"/>
      <c r="L10" s="170"/>
      <c r="M10" s="170"/>
    </row>
    <row r="11" spans="1:13" ht="13.95" customHeight="1" x14ac:dyDescent="0.25">
      <c r="A11" s="171"/>
      <c r="B11" s="171" t="s">
        <v>248</v>
      </c>
      <c r="C11" s="172" t="s">
        <v>227</v>
      </c>
      <c r="D11" s="173">
        <v>282</v>
      </c>
      <c r="E11" s="174">
        <v>32</v>
      </c>
      <c r="F11" s="174">
        <v>32</v>
      </c>
      <c r="G11" s="174">
        <v>41</v>
      </c>
      <c r="H11" s="174">
        <v>54</v>
      </c>
      <c r="I11" s="174">
        <v>51</v>
      </c>
      <c r="J11" s="174">
        <v>72</v>
      </c>
      <c r="K11" s="170"/>
      <c r="L11" s="170"/>
      <c r="M11" s="170"/>
    </row>
    <row r="12" spans="1:13" ht="13.95" customHeight="1" x14ac:dyDescent="0.25">
      <c r="A12" s="171"/>
      <c r="B12" s="171" t="s">
        <v>249</v>
      </c>
      <c r="C12" s="172" t="s">
        <v>228</v>
      </c>
      <c r="D12" s="173">
        <v>45</v>
      </c>
      <c r="E12" s="174">
        <v>1</v>
      </c>
      <c r="F12" s="174">
        <v>3</v>
      </c>
      <c r="G12" s="174">
        <v>4</v>
      </c>
      <c r="H12" s="174">
        <v>4</v>
      </c>
      <c r="I12" s="174">
        <v>7</v>
      </c>
      <c r="J12" s="174">
        <v>26</v>
      </c>
      <c r="K12" s="170"/>
      <c r="L12" s="170"/>
      <c r="M12" s="170"/>
    </row>
    <row r="13" spans="1:13" ht="13.95" customHeight="1" x14ac:dyDescent="0.25">
      <c r="A13" s="171"/>
      <c r="B13" s="171" t="s">
        <v>250</v>
      </c>
      <c r="C13" s="172" t="s">
        <v>229</v>
      </c>
      <c r="D13" s="173">
        <v>0</v>
      </c>
      <c r="E13" s="174">
        <v>0</v>
      </c>
      <c r="F13" s="174">
        <v>0</v>
      </c>
      <c r="G13" s="174">
        <v>0</v>
      </c>
      <c r="H13" s="174">
        <v>0</v>
      </c>
      <c r="I13" s="174">
        <v>0</v>
      </c>
      <c r="J13" s="174">
        <v>0</v>
      </c>
      <c r="K13" s="170"/>
      <c r="L13" s="170"/>
      <c r="M13" s="170"/>
    </row>
    <row r="14" spans="1:13" ht="13.95" customHeight="1" x14ac:dyDescent="0.25">
      <c r="A14" s="171"/>
      <c r="B14" s="171" t="s">
        <v>251</v>
      </c>
      <c r="C14" s="172" t="s">
        <v>230</v>
      </c>
      <c r="D14" s="173">
        <v>16</v>
      </c>
      <c r="E14" s="174">
        <v>1</v>
      </c>
      <c r="F14" s="174">
        <v>0</v>
      </c>
      <c r="G14" s="174">
        <v>1</v>
      </c>
      <c r="H14" s="174">
        <v>4</v>
      </c>
      <c r="I14" s="174">
        <v>2</v>
      </c>
      <c r="J14" s="174">
        <v>8</v>
      </c>
      <c r="K14" s="170"/>
      <c r="L14" s="170"/>
      <c r="M14" s="170"/>
    </row>
    <row r="15" spans="1:13" ht="13.95" customHeight="1" x14ac:dyDescent="0.25">
      <c r="A15" s="171"/>
      <c r="B15" s="171" t="s">
        <v>252</v>
      </c>
      <c r="C15" s="172" t="s">
        <v>231</v>
      </c>
      <c r="D15" s="173">
        <v>178</v>
      </c>
      <c r="E15" s="174">
        <v>2</v>
      </c>
      <c r="F15" s="174">
        <v>3</v>
      </c>
      <c r="G15" s="174">
        <v>2</v>
      </c>
      <c r="H15" s="174">
        <v>17</v>
      </c>
      <c r="I15" s="174">
        <v>21</v>
      </c>
      <c r="J15" s="174">
        <v>133</v>
      </c>
      <c r="K15" s="170"/>
      <c r="L15" s="170"/>
      <c r="M15" s="170"/>
    </row>
    <row r="16" spans="1:13" ht="13.95" customHeight="1" x14ac:dyDescent="0.25">
      <c r="A16" s="171"/>
      <c r="B16" s="171" t="s">
        <v>253</v>
      </c>
      <c r="C16" s="172" t="s">
        <v>232</v>
      </c>
      <c r="D16" s="173">
        <v>226</v>
      </c>
      <c r="E16" s="174">
        <v>17</v>
      </c>
      <c r="F16" s="174">
        <v>11</v>
      </c>
      <c r="G16" s="174">
        <v>7</v>
      </c>
      <c r="H16" s="174">
        <v>22</v>
      </c>
      <c r="I16" s="174">
        <v>46</v>
      </c>
      <c r="J16" s="174">
        <v>123</v>
      </c>
      <c r="K16" s="170"/>
      <c r="L16" s="170"/>
      <c r="M16" s="170"/>
    </row>
    <row r="17" spans="1:13" ht="13.95" customHeight="1" x14ac:dyDescent="0.25">
      <c r="A17" s="171"/>
      <c r="B17" s="171" t="s">
        <v>254</v>
      </c>
      <c r="C17" s="172" t="s">
        <v>233</v>
      </c>
      <c r="D17" s="173">
        <v>270</v>
      </c>
      <c r="E17" s="174">
        <v>16</v>
      </c>
      <c r="F17" s="174">
        <v>23</v>
      </c>
      <c r="G17" s="174">
        <v>42</v>
      </c>
      <c r="H17" s="174">
        <v>44</v>
      </c>
      <c r="I17" s="174">
        <v>46</v>
      </c>
      <c r="J17" s="174">
        <v>99</v>
      </c>
      <c r="K17" s="170"/>
      <c r="L17" s="170"/>
      <c r="M17" s="170"/>
    </row>
    <row r="18" spans="1:13" ht="13.95" customHeight="1" x14ac:dyDescent="0.25">
      <c r="A18" s="171"/>
      <c r="B18" s="171" t="s">
        <v>255</v>
      </c>
      <c r="C18" s="172" t="s">
        <v>234</v>
      </c>
      <c r="D18" s="173">
        <v>51</v>
      </c>
      <c r="E18" s="174">
        <v>12</v>
      </c>
      <c r="F18" s="174">
        <v>8</v>
      </c>
      <c r="G18" s="174">
        <v>7</v>
      </c>
      <c r="H18" s="174">
        <v>7</v>
      </c>
      <c r="I18" s="174">
        <v>4</v>
      </c>
      <c r="J18" s="174">
        <v>13</v>
      </c>
      <c r="K18" s="170"/>
      <c r="L18" s="170"/>
      <c r="M18" s="170"/>
    </row>
    <row r="19" spans="1:13" ht="13.95" customHeight="1" x14ac:dyDescent="0.25">
      <c r="A19" s="171"/>
      <c r="B19" s="171" t="s">
        <v>256</v>
      </c>
      <c r="C19" s="172" t="s">
        <v>235</v>
      </c>
      <c r="D19" s="173">
        <v>220</v>
      </c>
      <c r="E19" s="174">
        <v>3</v>
      </c>
      <c r="F19" s="174">
        <v>10</v>
      </c>
      <c r="G19" s="174">
        <v>22</v>
      </c>
      <c r="H19" s="174">
        <v>40</v>
      </c>
      <c r="I19" s="174">
        <v>57</v>
      </c>
      <c r="J19" s="174">
        <v>88</v>
      </c>
      <c r="K19" s="170"/>
      <c r="L19" s="170"/>
      <c r="M19" s="170"/>
    </row>
    <row r="20" spans="1:13" ht="13.95" customHeight="1" x14ac:dyDescent="0.25">
      <c r="A20" s="171"/>
      <c r="B20" s="171" t="s">
        <v>257</v>
      </c>
      <c r="C20" s="172" t="s">
        <v>236</v>
      </c>
      <c r="D20" s="173">
        <v>164</v>
      </c>
      <c r="E20" s="174">
        <v>15</v>
      </c>
      <c r="F20" s="174">
        <v>17</v>
      </c>
      <c r="G20" s="174">
        <v>18</v>
      </c>
      <c r="H20" s="174">
        <v>30</v>
      </c>
      <c r="I20" s="174">
        <v>28</v>
      </c>
      <c r="J20" s="174">
        <v>56</v>
      </c>
      <c r="K20" s="170"/>
      <c r="L20" s="170"/>
      <c r="M20" s="170"/>
    </row>
    <row r="21" spans="1:13" ht="13.95" customHeight="1" x14ac:dyDescent="0.25">
      <c r="A21" s="171"/>
      <c r="B21" s="171" t="s">
        <v>258</v>
      </c>
      <c r="C21" s="172" t="s">
        <v>237</v>
      </c>
      <c r="D21" s="173">
        <v>4</v>
      </c>
      <c r="E21" s="174">
        <v>0</v>
      </c>
      <c r="F21" s="174">
        <v>2</v>
      </c>
      <c r="G21" s="174">
        <v>1</v>
      </c>
      <c r="H21" s="174">
        <v>1</v>
      </c>
      <c r="I21" s="174">
        <v>0</v>
      </c>
      <c r="J21" s="174">
        <v>0</v>
      </c>
      <c r="K21" s="170"/>
      <c r="L21" s="170"/>
      <c r="M21" s="170"/>
    </row>
    <row r="22" spans="1:13" ht="13.95" customHeight="1" x14ac:dyDescent="0.25">
      <c r="A22" s="171"/>
      <c r="B22" s="171" t="s">
        <v>259</v>
      </c>
      <c r="C22" s="172" t="s">
        <v>322</v>
      </c>
      <c r="D22" s="173">
        <v>0</v>
      </c>
      <c r="E22" s="174">
        <v>0</v>
      </c>
      <c r="F22" s="174">
        <v>0</v>
      </c>
      <c r="G22" s="174">
        <v>0</v>
      </c>
      <c r="H22" s="174">
        <v>0</v>
      </c>
      <c r="I22" s="174">
        <v>0</v>
      </c>
      <c r="J22" s="174">
        <v>0</v>
      </c>
      <c r="K22" s="170"/>
      <c r="L22" s="170"/>
      <c r="M22" s="170"/>
    </row>
    <row r="23" spans="1:13" ht="13.95" customHeight="1" x14ac:dyDescent="0.25">
      <c r="A23" s="171"/>
      <c r="B23" s="171" t="s">
        <v>260</v>
      </c>
      <c r="C23" s="172" t="s">
        <v>293</v>
      </c>
      <c r="D23" s="173">
        <v>16</v>
      </c>
      <c r="E23" s="174">
        <v>5</v>
      </c>
      <c r="F23" s="174">
        <v>3</v>
      </c>
      <c r="G23" s="174">
        <v>7</v>
      </c>
      <c r="H23" s="174">
        <v>1</v>
      </c>
      <c r="I23" s="174">
        <v>0</v>
      </c>
      <c r="J23" s="174">
        <v>0</v>
      </c>
      <c r="K23" s="170"/>
      <c r="L23" s="170"/>
      <c r="M23" s="170"/>
    </row>
    <row r="24" spans="1:13" ht="14.4" customHeight="1" x14ac:dyDescent="0.25">
      <c r="A24" s="171"/>
      <c r="B24" s="171" t="s">
        <v>261</v>
      </c>
      <c r="C24" s="172" t="s">
        <v>283</v>
      </c>
      <c r="D24" s="173">
        <v>87</v>
      </c>
      <c r="E24" s="174">
        <v>10</v>
      </c>
      <c r="F24" s="174">
        <v>5</v>
      </c>
      <c r="G24" s="174">
        <v>8</v>
      </c>
      <c r="H24" s="174">
        <v>7</v>
      </c>
      <c r="I24" s="174">
        <v>19</v>
      </c>
      <c r="J24" s="174">
        <v>38</v>
      </c>
      <c r="K24" s="170"/>
      <c r="L24" s="170"/>
      <c r="M24" s="170"/>
    </row>
    <row r="25" spans="1:13" ht="13.95" customHeight="1" x14ac:dyDescent="0.25">
      <c r="A25" s="171"/>
      <c r="B25" s="171" t="s">
        <v>262</v>
      </c>
      <c r="C25" s="172" t="s">
        <v>323</v>
      </c>
      <c r="D25" s="173">
        <v>433</v>
      </c>
      <c r="E25" s="174">
        <v>73</v>
      </c>
      <c r="F25" s="174">
        <v>39</v>
      </c>
      <c r="G25" s="174">
        <v>38</v>
      </c>
      <c r="H25" s="174">
        <v>51</v>
      </c>
      <c r="I25" s="174">
        <v>60</v>
      </c>
      <c r="J25" s="174">
        <v>172</v>
      </c>
      <c r="K25" s="170"/>
      <c r="L25" s="170"/>
      <c r="M25" s="170"/>
    </row>
    <row r="26" spans="1:13" ht="13.95" customHeight="1" x14ac:dyDescent="0.25">
      <c r="A26" s="171"/>
      <c r="B26" s="171" t="s">
        <v>263</v>
      </c>
      <c r="C26" s="172" t="s">
        <v>242</v>
      </c>
      <c r="D26" s="173">
        <v>0</v>
      </c>
      <c r="E26" s="174">
        <v>0</v>
      </c>
      <c r="F26" s="174">
        <v>0</v>
      </c>
      <c r="G26" s="174">
        <v>0</v>
      </c>
      <c r="H26" s="174">
        <v>0</v>
      </c>
      <c r="I26" s="174">
        <v>0</v>
      </c>
      <c r="J26" s="174">
        <v>0</v>
      </c>
      <c r="K26" s="170"/>
      <c r="L26" s="170"/>
      <c r="M26" s="170"/>
    </row>
    <row r="27" spans="1:13" ht="33.6" customHeight="1" x14ac:dyDescent="0.25">
      <c r="A27" s="171"/>
      <c r="B27" s="171" t="s">
        <v>264</v>
      </c>
      <c r="C27" s="172" t="s">
        <v>243</v>
      </c>
      <c r="D27" s="173">
        <v>9</v>
      </c>
      <c r="E27" s="174">
        <v>2</v>
      </c>
      <c r="F27" s="174">
        <v>1</v>
      </c>
      <c r="G27" s="174">
        <v>2</v>
      </c>
      <c r="H27" s="174">
        <v>4</v>
      </c>
      <c r="I27" s="174">
        <v>0</v>
      </c>
      <c r="J27" s="174">
        <v>0</v>
      </c>
      <c r="K27" s="170"/>
      <c r="L27" s="170"/>
      <c r="M27" s="170"/>
    </row>
    <row r="28" spans="1:13" ht="13.95" customHeight="1" x14ac:dyDescent="0.25">
      <c r="A28" s="166" t="s">
        <v>13</v>
      </c>
      <c r="B28" s="166" t="s">
        <v>265</v>
      </c>
      <c r="C28" s="167" t="s">
        <v>184</v>
      </c>
      <c r="D28" s="168">
        <v>1149</v>
      </c>
      <c r="E28" s="169">
        <v>88</v>
      </c>
      <c r="F28" s="169">
        <v>71</v>
      </c>
      <c r="G28" s="169">
        <v>114</v>
      </c>
      <c r="H28" s="169">
        <v>165</v>
      </c>
      <c r="I28" s="169">
        <v>189</v>
      </c>
      <c r="J28" s="169">
        <v>522</v>
      </c>
    </row>
    <row r="29" spans="1:13" ht="13.95" customHeight="1" x14ac:dyDescent="0.25">
      <c r="A29" s="171"/>
      <c r="B29" s="171" t="s">
        <v>244</v>
      </c>
      <c r="C29" s="172" t="s">
        <v>223</v>
      </c>
      <c r="D29" s="173">
        <v>61</v>
      </c>
      <c r="E29" s="174">
        <v>5</v>
      </c>
      <c r="F29" s="174">
        <v>1</v>
      </c>
      <c r="G29" s="174">
        <v>1</v>
      </c>
      <c r="H29" s="174">
        <v>7</v>
      </c>
      <c r="I29" s="174">
        <v>12</v>
      </c>
      <c r="J29" s="174">
        <v>35</v>
      </c>
    </row>
    <row r="30" spans="1:13" ht="13.95" customHeight="1" x14ac:dyDescent="0.25">
      <c r="A30" s="171"/>
      <c r="B30" s="171" t="s">
        <v>245</v>
      </c>
      <c r="C30" s="172" t="s">
        <v>225</v>
      </c>
      <c r="D30" s="173">
        <v>48</v>
      </c>
      <c r="E30" s="174">
        <v>2</v>
      </c>
      <c r="F30" s="174">
        <v>1</v>
      </c>
      <c r="G30" s="174">
        <v>3</v>
      </c>
      <c r="H30" s="174">
        <v>11</v>
      </c>
      <c r="I30" s="174">
        <v>9</v>
      </c>
      <c r="J30" s="174">
        <v>22</v>
      </c>
    </row>
    <row r="31" spans="1:13" ht="32.4" customHeight="1" x14ac:dyDescent="0.25">
      <c r="A31" s="171"/>
      <c r="B31" s="171" t="s">
        <v>246</v>
      </c>
      <c r="C31" s="172" t="s">
        <v>224</v>
      </c>
      <c r="D31" s="173">
        <v>2</v>
      </c>
      <c r="E31" s="174">
        <v>0</v>
      </c>
      <c r="F31" s="174">
        <v>0</v>
      </c>
      <c r="G31" s="174">
        <v>0</v>
      </c>
      <c r="H31" s="174">
        <v>0</v>
      </c>
      <c r="I31" s="174">
        <v>1</v>
      </c>
      <c r="J31" s="174">
        <v>1</v>
      </c>
    </row>
    <row r="32" spans="1:13" ht="13.95" customHeight="1" x14ac:dyDescent="0.25">
      <c r="A32" s="171"/>
      <c r="B32" s="171" t="s">
        <v>247</v>
      </c>
      <c r="C32" s="172" t="s">
        <v>226</v>
      </c>
      <c r="D32" s="173">
        <v>11</v>
      </c>
      <c r="E32" s="174">
        <v>0</v>
      </c>
      <c r="F32" s="174">
        <v>1</v>
      </c>
      <c r="G32" s="174">
        <v>0</v>
      </c>
      <c r="H32" s="174">
        <v>0</v>
      </c>
      <c r="I32" s="174">
        <v>2</v>
      </c>
      <c r="J32" s="174">
        <v>8</v>
      </c>
    </row>
    <row r="33" spans="1:10" ht="13.95" customHeight="1" x14ac:dyDescent="0.25">
      <c r="A33" s="171"/>
      <c r="B33" s="171" t="s">
        <v>248</v>
      </c>
      <c r="C33" s="172" t="s">
        <v>227</v>
      </c>
      <c r="D33" s="173">
        <v>156</v>
      </c>
      <c r="E33" s="174">
        <v>16</v>
      </c>
      <c r="F33" s="174">
        <v>15</v>
      </c>
      <c r="G33" s="174">
        <v>23</v>
      </c>
      <c r="H33" s="174">
        <v>34</v>
      </c>
      <c r="I33" s="174">
        <v>29</v>
      </c>
      <c r="J33" s="174">
        <v>39</v>
      </c>
    </row>
    <row r="34" spans="1:10" ht="13.95" customHeight="1" x14ac:dyDescent="0.25">
      <c r="A34" s="171"/>
      <c r="B34" s="171" t="s">
        <v>249</v>
      </c>
      <c r="C34" s="172" t="s">
        <v>228</v>
      </c>
      <c r="D34" s="173">
        <v>26</v>
      </c>
      <c r="E34" s="174">
        <v>1</v>
      </c>
      <c r="F34" s="174">
        <v>1</v>
      </c>
      <c r="G34" s="174">
        <v>3</v>
      </c>
      <c r="H34" s="174">
        <v>3</v>
      </c>
      <c r="I34" s="174">
        <v>4</v>
      </c>
      <c r="J34" s="174">
        <v>14</v>
      </c>
    </row>
    <row r="35" spans="1:10" ht="13.95" customHeight="1" x14ac:dyDescent="0.25">
      <c r="A35" s="171"/>
      <c r="B35" s="171" t="s">
        <v>250</v>
      </c>
      <c r="C35" s="172" t="s">
        <v>229</v>
      </c>
      <c r="D35" s="173">
        <v>0</v>
      </c>
      <c r="E35" s="174">
        <v>0</v>
      </c>
      <c r="F35" s="174">
        <v>0</v>
      </c>
      <c r="G35" s="174">
        <v>0</v>
      </c>
      <c r="H35" s="174">
        <v>0</v>
      </c>
      <c r="I35" s="174">
        <v>0</v>
      </c>
      <c r="J35" s="174">
        <v>0</v>
      </c>
    </row>
    <row r="36" spans="1:10" ht="13.95" customHeight="1" x14ac:dyDescent="0.25">
      <c r="A36" s="171"/>
      <c r="B36" s="171" t="s">
        <v>251</v>
      </c>
      <c r="C36" s="172" t="s">
        <v>230</v>
      </c>
      <c r="D36" s="173">
        <v>8</v>
      </c>
      <c r="E36" s="174">
        <v>0</v>
      </c>
      <c r="F36" s="174">
        <v>0</v>
      </c>
      <c r="G36" s="174">
        <v>0</v>
      </c>
      <c r="H36" s="174">
        <v>1</v>
      </c>
      <c r="I36" s="174">
        <v>0</v>
      </c>
      <c r="J36" s="174">
        <v>7</v>
      </c>
    </row>
    <row r="37" spans="1:10" ht="13.95" customHeight="1" x14ac:dyDescent="0.25">
      <c r="A37" s="171"/>
      <c r="B37" s="171" t="s">
        <v>252</v>
      </c>
      <c r="C37" s="172" t="s">
        <v>231</v>
      </c>
      <c r="D37" s="173">
        <v>90</v>
      </c>
      <c r="E37" s="174">
        <v>1</v>
      </c>
      <c r="F37" s="174">
        <v>0</v>
      </c>
      <c r="G37" s="174">
        <v>1</v>
      </c>
      <c r="H37" s="174">
        <v>6</v>
      </c>
      <c r="I37" s="174">
        <v>7</v>
      </c>
      <c r="J37" s="174">
        <v>75</v>
      </c>
    </row>
    <row r="38" spans="1:10" ht="13.95" customHeight="1" x14ac:dyDescent="0.25">
      <c r="A38" s="171"/>
      <c r="B38" s="171" t="s">
        <v>253</v>
      </c>
      <c r="C38" s="172" t="s">
        <v>232</v>
      </c>
      <c r="D38" s="173">
        <v>111</v>
      </c>
      <c r="E38" s="174">
        <v>10</v>
      </c>
      <c r="F38" s="174">
        <v>5</v>
      </c>
      <c r="G38" s="174">
        <v>4</v>
      </c>
      <c r="H38" s="174">
        <v>9</v>
      </c>
      <c r="I38" s="174">
        <v>24</v>
      </c>
      <c r="J38" s="174">
        <v>59</v>
      </c>
    </row>
    <row r="39" spans="1:10" ht="13.95" customHeight="1" x14ac:dyDescent="0.25">
      <c r="A39" s="171"/>
      <c r="B39" s="171" t="s">
        <v>254</v>
      </c>
      <c r="C39" s="172" t="s">
        <v>233</v>
      </c>
      <c r="D39" s="173">
        <v>125</v>
      </c>
      <c r="E39" s="174">
        <v>6</v>
      </c>
      <c r="F39" s="174">
        <v>8</v>
      </c>
      <c r="G39" s="174">
        <v>19</v>
      </c>
      <c r="H39" s="174">
        <v>12</v>
      </c>
      <c r="I39" s="174">
        <v>22</v>
      </c>
      <c r="J39" s="174">
        <v>58</v>
      </c>
    </row>
    <row r="40" spans="1:10" ht="13.95" customHeight="1" x14ac:dyDescent="0.25">
      <c r="A40" s="171"/>
      <c r="B40" s="171" t="s">
        <v>255</v>
      </c>
      <c r="C40" s="172" t="s">
        <v>234</v>
      </c>
      <c r="D40" s="173">
        <v>22</v>
      </c>
      <c r="E40" s="174">
        <v>6</v>
      </c>
      <c r="F40" s="174">
        <v>2</v>
      </c>
      <c r="G40" s="174">
        <v>5</v>
      </c>
      <c r="H40" s="174">
        <v>4</v>
      </c>
      <c r="I40" s="174">
        <v>2</v>
      </c>
      <c r="J40" s="174">
        <v>3</v>
      </c>
    </row>
    <row r="41" spans="1:10" ht="13.95" customHeight="1" x14ac:dyDescent="0.25">
      <c r="A41" s="171"/>
      <c r="B41" s="171" t="s">
        <v>256</v>
      </c>
      <c r="C41" s="172" t="s">
        <v>235</v>
      </c>
      <c r="D41" s="173">
        <v>115</v>
      </c>
      <c r="E41" s="174">
        <v>1</v>
      </c>
      <c r="F41" s="174">
        <v>8</v>
      </c>
      <c r="G41" s="174">
        <v>8</v>
      </c>
      <c r="H41" s="174">
        <v>22</v>
      </c>
      <c r="I41" s="174">
        <v>25</v>
      </c>
      <c r="J41" s="174">
        <v>51</v>
      </c>
    </row>
    <row r="42" spans="1:10" ht="13.95" customHeight="1" x14ac:dyDescent="0.25">
      <c r="A42" s="171"/>
      <c r="B42" s="171" t="s">
        <v>257</v>
      </c>
      <c r="C42" s="172" t="s">
        <v>236</v>
      </c>
      <c r="D42" s="173">
        <v>92</v>
      </c>
      <c r="E42" s="174">
        <v>11</v>
      </c>
      <c r="F42" s="174">
        <v>13</v>
      </c>
      <c r="G42" s="174">
        <v>13</v>
      </c>
      <c r="H42" s="174">
        <v>17</v>
      </c>
      <c r="I42" s="174">
        <v>16</v>
      </c>
      <c r="J42" s="174">
        <v>22</v>
      </c>
    </row>
    <row r="43" spans="1:10" ht="13.95" customHeight="1" x14ac:dyDescent="0.25">
      <c r="A43" s="171"/>
      <c r="B43" s="171" t="s">
        <v>258</v>
      </c>
      <c r="C43" s="172" t="s">
        <v>237</v>
      </c>
      <c r="D43" s="173">
        <v>4</v>
      </c>
      <c r="E43" s="174">
        <v>0</v>
      </c>
      <c r="F43" s="174">
        <v>2</v>
      </c>
      <c r="G43" s="174">
        <v>1</v>
      </c>
      <c r="H43" s="174">
        <v>1</v>
      </c>
      <c r="I43" s="174">
        <v>0</v>
      </c>
      <c r="J43" s="174">
        <v>0</v>
      </c>
    </row>
    <row r="44" spans="1:10" ht="13.95" customHeight="1" x14ac:dyDescent="0.25">
      <c r="A44" s="171"/>
      <c r="B44" s="171" t="s">
        <v>259</v>
      </c>
      <c r="C44" s="172" t="s">
        <v>322</v>
      </c>
      <c r="D44" s="173">
        <v>0</v>
      </c>
      <c r="E44" s="174">
        <v>0</v>
      </c>
      <c r="F44" s="174">
        <v>0</v>
      </c>
      <c r="G44" s="174">
        <v>0</v>
      </c>
      <c r="H44" s="174">
        <v>0</v>
      </c>
      <c r="I44" s="174">
        <v>0</v>
      </c>
      <c r="J44" s="174">
        <v>0</v>
      </c>
    </row>
    <row r="45" spans="1:10" ht="13.95" customHeight="1" x14ac:dyDescent="0.25">
      <c r="A45" s="171"/>
      <c r="B45" s="171" t="s">
        <v>260</v>
      </c>
      <c r="C45" s="172" t="s">
        <v>293</v>
      </c>
      <c r="D45" s="173">
        <v>16</v>
      </c>
      <c r="E45" s="174">
        <v>5</v>
      </c>
      <c r="F45" s="174">
        <v>3</v>
      </c>
      <c r="G45" s="174">
        <v>7</v>
      </c>
      <c r="H45" s="174">
        <v>1</v>
      </c>
      <c r="I45" s="174">
        <v>0</v>
      </c>
      <c r="J45" s="174">
        <v>0</v>
      </c>
    </row>
    <row r="46" spans="1:10" ht="13.95" customHeight="1" x14ac:dyDescent="0.25">
      <c r="A46" s="171"/>
      <c r="B46" s="171" t="s">
        <v>261</v>
      </c>
      <c r="C46" s="172" t="s">
        <v>283</v>
      </c>
      <c r="D46" s="173">
        <v>44</v>
      </c>
      <c r="E46" s="174">
        <v>2</v>
      </c>
      <c r="F46" s="174">
        <v>2</v>
      </c>
      <c r="G46" s="174">
        <v>7</v>
      </c>
      <c r="H46" s="174">
        <v>4</v>
      </c>
      <c r="I46" s="174">
        <v>11</v>
      </c>
      <c r="J46" s="174">
        <v>18</v>
      </c>
    </row>
    <row r="47" spans="1:10" ht="13.95" customHeight="1" x14ac:dyDescent="0.25">
      <c r="A47" s="171"/>
      <c r="B47" s="171" t="s">
        <v>262</v>
      </c>
      <c r="C47" s="172" t="s">
        <v>323</v>
      </c>
      <c r="D47" s="173">
        <v>209</v>
      </c>
      <c r="E47" s="174">
        <v>20</v>
      </c>
      <c r="F47" s="174">
        <v>8</v>
      </c>
      <c r="G47" s="174">
        <v>17</v>
      </c>
      <c r="H47" s="174">
        <v>29</v>
      </c>
      <c r="I47" s="174">
        <v>25</v>
      </c>
      <c r="J47" s="174">
        <v>110</v>
      </c>
    </row>
    <row r="48" spans="1:10" ht="13.95" customHeight="1" x14ac:dyDescent="0.25">
      <c r="A48" s="171"/>
      <c r="B48" s="171" t="s">
        <v>263</v>
      </c>
      <c r="C48" s="172" t="s">
        <v>242</v>
      </c>
      <c r="D48" s="173">
        <v>0</v>
      </c>
      <c r="E48" s="174">
        <v>0</v>
      </c>
      <c r="F48" s="174">
        <v>0</v>
      </c>
      <c r="G48" s="174">
        <v>0</v>
      </c>
      <c r="H48" s="174">
        <v>0</v>
      </c>
      <c r="I48" s="174">
        <v>0</v>
      </c>
      <c r="J48" s="174">
        <v>0</v>
      </c>
    </row>
    <row r="49" spans="1:10" ht="29.4" customHeight="1" x14ac:dyDescent="0.25">
      <c r="A49" s="171"/>
      <c r="B49" s="171" t="s">
        <v>264</v>
      </c>
      <c r="C49" s="172" t="s">
        <v>243</v>
      </c>
      <c r="D49" s="173">
        <v>9</v>
      </c>
      <c r="E49" s="174">
        <v>2</v>
      </c>
      <c r="F49" s="174">
        <v>1</v>
      </c>
      <c r="G49" s="174">
        <v>2</v>
      </c>
      <c r="H49" s="174">
        <v>4</v>
      </c>
      <c r="I49" s="174">
        <v>0</v>
      </c>
      <c r="J49" s="174">
        <v>0</v>
      </c>
    </row>
    <row r="50" spans="1:10" ht="15" x14ac:dyDescent="0.25">
      <c r="A50" s="166" t="s">
        <v>12</v>
      </c>
      <c r="B50" s="166" t="s">
        <v>265</v>
      </c>
      <c r="C50" s="167" t="s">
        <v>184</v>
      </c>
      <c r="D50" s="168">
        <v>1081</v>
      </c>
      <c r="E50" s="169">
        <v>113</v>
      </c>
      <c r="F50" s="169">
        <v>96</v>
      </c>
      <c r="G50" s="169">
        <v>98</v>
      </c>
      <c r="H50" s="169">
        <v>147</v>
      </c>
      <c r="I50" s="169">
        <v>190</v>
      </c>
      <c r="J50" s="169">
        <v>437</v>
      </c>
    </row>
    <row r="51" spans="1:10" ht="15" x14ac:dyDescent="0.25">
      <c r="A51" s="171"/>
      <c r="B51" s="171" t="s">
        <v>244</v>
      </c>
      <c r="C51" s="172" t="s">
        <v>223</v>
      </c>
      <c r="D51" s="173">
        <v>63</v>
      </c>
      <c r="E51" s="174">
        <v>3</v>
      </c>
      <c r="F51" s="174">
        <v>7</v>
      </c>
      <c r="G51" s="174">
        <v>7</v>
      </c>
      <c r="H51" s="174">
        <v>3</v>
      </c>
      <c r="I51" s="174">
        <v>7</v>
      </c>
      <c r="J51" s="174">
        <v>36</v>
      </c>
    </row>
    <row r="52" spans="1:10" ht="15" x14ac:dyDescent="0.25">
      <c r="A52" s="171"/>
      <c r="B52" s="171" t="s">
        <v>245</v>
      </c>
      <c r="C52" s="172" t="s">
        <v>225</v>
      </c>
      <c r="D52" s="173">
        <v>23</v>
      </c>
      <c r="E52" s="174">
        <v>0</v>
      </c>
      <c r="F52" s="174">
        <v>0</v>
      </c>
      <c r="G52" s="174">
        <v>1</v>
      </c>
      <c r="H52" s="174">
        <v>3</v>
      </c>
      <c r="I52" s="174">
        <v>3</v>
      </c>
      <c r="J52" s="174">
        <v>16</v>
      </c>
    </row>
    <row r="53" spans="1:10" ht="30" x14ac:dyDescent="0.25">
      <c r="A53" s="171"/>
      <c r="B53" s="171" t="s">
        <v>246</v>
      </c>
      <c r="C53" s="172" t="s">
        <v>224</v>
      </c>
      <c r="D53" s="173">
        <v>4</v>
      </c>
      <c r="E53" s="174">
        <v>1</v>
      </c>
      <c r="F53" s="174">
        <v>0</v>
      </c>
      <c r="G53" s="174">
        <v>0</v>
      </c>
      <c r="H53" s="174">
        <v>0</v>
      </c>
      <c r="I53" s="174">
        <v>0</v>
      </c>
      <c r="J53" s="174">
        <v>3</v>
      </c>
    </row>
    <row r="54" spans="1:10" ht="15" x14ac:dyDescent="0.25">
      <c r="A54" s="171"/>
      <c r="B54" s="171" t="s">
        <v>247</v>
      </c>
      <c r="C54" s="172" t="s">
        <v>226</v>
      </c>
      <c r="D54" s="173">
        <v>17</v>
      </c>
      <c r="E54" s="174">
        <v>1</v>
      </c>
      <c r="F54" s="174">
        <v>0</v>
      </c>
      <c r="G54" s="174">
        <v>0</v>
      </c>
      <c r="H54" s="174">
        <v>2</v>
      </c>
      <c r="I54" s="174">
        <v>4</v>
      </c>
      <c r="J54" s="174">
        <v>10</v>
      </c>
    </row>
    <row r="55" spans="1:10" ht="15" x14ac:dyDescent="0.25">
      <c r="A55" s="171"/>
      <c r="B55" s="171" t="s">
        <v>248</v>
      </c>
      <c r="C55" s="172" t="s">
        <v>227</v>
      </c>
      <c r="D55" s="173">
        <v>126</v>
      </c>
      <c r="E55" s="174">
        <v>16</v>
      </c>
      <c r="F55" s="174">
        <v>17</v>
      </c>
      <c r="G55" s="174">
        <v>18</v>
      </c>
      <c r="H55" s="174">
        <v>20</v>
      </c>
      <c r="I55" s="174">
        <v>22</v>
      </c>
      <c r="J55" s="174">
        <v>33</v>
      </c>
    </row>
    <row r="56" spans="1:10" ht="15" x14ac:dyDescent="0.25">
      <c r="A56" s="171"/>
      <c r="B56" s="171" t="s">
        <v>249</v>
      </c>
      <c r="C56" s="172" t="s">
        <v>228</v>
      </c>
      <c r="D56" s="173">
        <v>19</v>
      </c>
      <c r="E56" s="174">
        <v>0</v>
      </c>
      <c r="F56" s="174">
        <v>2</v>
      </c>
      <c r="G56" s="174">
        <v>1</v>
      </c>
      <c r="H56" s="174">
        <v>1</v>
      </c>
      <c r="I56" s="174">
        <v>3</v>
      </c>
      <c r="J56" s="174">
        <v>12</v>
      </c>
    </row>
    <row r="57" spans="1:10" ht="15" x14ac:dyDescent="0.25">
      <c r="A57" s="171"/>
      <c r="B57" s="171" t="s">
        <v>250</v>
      </c>
      <c r="C57" s="172" t="s">
        <v>229</v>
      </c>
      <c r="D57" s="173">
        <v>0</v>
      </c>
      <c r="E57" s="174">
        <v>0</v>
      </c>
      <c r="F57" s="174">
        <v>0</v>
      </c>
      <c r="G57" s="174">
        <v>0</v>
      </c>
      <c r="H57" s="174">
        <v>0</v>
      </c>
      <c r="I57" s="174">
        <v>0</v>
      </c>
      <c r="J57" s="174">
        <v>0</v>
      </c>
    </row>
    <row r="58" spans="1:10" ht="15" x14ac:dyDescent="0.25">
      <c r="A58" s="171"/>
      <c r="B58" s="171" t="s">
        <v>251</v>
      </c>
      <c r="C58" s="172" t="s">
        <v>230</v>
      </c>
      <c r="D58" s="173">
        <v>8</v>
      </c>
      <c r="E58" s="174">
        <v>1</v>
      </c>
      <c r="F58" s="174">
        <v>0</v>
      </c>
      <c r="G58" s="174">
        <v>1</v>
      </c>
      <c r="H58" s="174">
        <v>3</v>
      </c>
      <c r="I58" s="174">
        <v>2</v>
      </c>
      <c r="J58" s="174">
        <v>1</v>
      </c>
    </row>
    <row r="59" spans="1:10" ht="15" x14ac:dyDescent="0.25">
      <c r="A59" s="171"/>
      <c r="B59" s="171" t="s">
        <v>252</v>
      </c>
      <c r="C59" s="172" t="s">
        <v>231</v>
      </c>
      <c r="D59" s="173">
        <v>88</v>
      </c>
      <c r="E59" s="174">
        <v>1</v>
      </c>
      <c r="F59" s="174">
        <v>3</v>
      </c>
      <c r="G59" s="174">
        <v>1</v>
      </c>
      <c r="H59" s="174">
        <v>11</v>
      </c>
      <c r="I59" s="174">
        <v>14</v>
      </c>
      <c r="J59" s="174">
        <v>58</v>
      </c>
    </row>
    <row r="60" spans="1:10" ht="15" x14ac:dyDescent="0.25">
      <c r="A60" s="171"/>
      <c r="B60" s="171" t="s">
        <v>253</v>
      </c>
      <c r="C60" s="172" t="s">
        <v>232</v>
      </c>
      <c r="D60" s="173">
        <v>115</v>
      </c>
      <c r="E60" s="174">
        <v>7</v>
      </c>
      <c r="F60" s="174">
        <v>6</v>
      </c>
      <c r="G60" s="174">
        <v>3</v>
      </c>
      <c r="H60" s="174">
        <v>13</v>
      </c>
      <c r="I60" s="174">
        <v>22</v>
      </c>
      <c r="J60" s="174">
        <v>64</v>
      </c>
    </row>
    <row r="61" spans="1:10" ht="15" x14ac:dyDescent="0.25">
      <c r="A61" s="171"/>
      <c r="B61" s="171" t="s">
        <v>254</v>
      </c>
      <c r="C61" s="172" t="s">
        <v>233</v>
      </c>
      <c r="D61" s="173">
        <v>145</v>
      </c>
      <c r="E61" s="174">
        <v>10</v>
      </c>
      <c r="F61" s="174">
        <v>15</v>
      </c>
      <c r="G61" s="174">
        <v>23</v>
      </c>
      <c r="H61" s="174">
        <v>32</v>
      </c>
      <c r="I61" s="174">
        <v>24</v>
      </c>
      <c r="J61" s="174">
        <v>41</v>
      </c>
    </row>
    <row r="62" spans="1:10" ht="15" x14ac:dyDescent="0.25">
      <c r="A62" s="171"/>
      <c r="B62" s="171" t="s">
        <v>255</v>
      </c>
      <c r="C62" s="172" t="s">
        <v>234</v>
      </c>
      <c r="D62" s="173">
        <v>29</v>
      </c>
      <c r="E62" s="174">
        <v>6</v>
      </c>
      <c r="F62" s="174">
        <v>6</v>
      </c>
      <c r="G62" s="174">
        <v>2</v>
      </c>
      <c r="H62" s="174">
        <v>3</v>
      </c>
      <c r="I62" s="174">
        <v>2</v>
      </c>
      <c r="J62" s="174">
        <v>10</v>
      </c>
    </row>
    <row r="63" spans="1:10" ht="15" x14ac:dyDescent="0.25">
      <c r="A63" s="171"/>
      <c r="B63" s="171" t="s">
        <v>256</v>
      </c>
      <c r="C63" s="172" t="s">
        <v>235</v>
      </c>
      <c r="D63" s="173">
        <v>105</v>
      </c>
      <c r="E63" s="174">
        <v>2</v>
      </c>
      <c r="F63" s="174">
        <v>2</v>
      </c>
      <c r="G63" s="174">
        <v>14</v>
      </c>
      <c r="H63" s="174">
        <v>18</v>
      </c>
      <c r="I63" s="174">
        <v>32</v>
      </c>
      <c r="J63" s="174">
        <v>37</v>
      </c>
    </row>
    <row r="64" spans="1:10" ht="15" x14ac:dyDescent="0.25">
      <c r="A64" s="171"/>
      <c r="B64" s="171" t="s">
        <v>257</v>
      </c>
      <c r="C64" s="172" t="s">
        <v>236</v>
      </c>
      <c r="D64" s="173">
        <v>72</v>
      </c>
      <c r="E64" s="174">
        <v>4</v>
      </c>
      <c r="F64" s="174">
        <v>4</v>
      </c>
      <c r="G64" s="174">
        <v>5</v>
      </c>
      <c r="H64" s="174">
        <v>13</v>
      </c>
      <c r="I64" s="174">
        <v>12</v>
      </c>
      <c r="J64" s="174">
        <v>34</v>
      </c>
    </row>
    <row r="65" spans="1:10" ht="15" x14ac:dyDescent="0.25">
      <c r="A65" s="171"/>
      <c r="B65" s="171" t="s">
        <v>258</v>
      </c>
      <c r="C65" s="172" t="s">
        <v>237</v>
      </c>
      <c r="D65" s="173">
        <v>0</v>
      </c>
      <c r="E65" s="174">
        <v>0</v>
      </c>
      <c r="F65" s="174">
        <v>0</v>
      </c>
      <c r="G65" s="174">
        <v>0</v>
      </c>
      <c r="H65" s="174">
        <v>0</v>
      </c>
      <c r="I65" s="174">
        <v>0</v>
      </c>
      <c r="J65" s="174">
        <v>0</v>
      </c>
    </row>
    <row r="66" spans="1:10" ht="15" x14ac:dyDescent="0.25">
      <c r="A66" s="171"/>
      <c r="B66" s="171" t="s">
        <v>259</v>
      </c>
      <c r="C66" s="172" t="s">
        <v>322</v>
      </c>
      <c r="D66" s="173">
        <v>0</v>
      </c>
      <c r="E66" s="174">
        <v>0</v>
      </c>
      <c r="F66" s="174">
        <v>0</v>
      </c>
      <c r="G66" s="174">
        <v>0</v>
      </c>
      <c r="H66" s="174">
        <v>0</v>
      </c>
      <c r="I66" s="174">
        <v>0</v>
      </c>
      <c r="J66" s="174">
        <v>0</v>
      </c>
    </row>
    <row r="67" spans="1:10" ht="15" x14ac:dyDescent="0.25">
      <c r="A67" s="171"/>
      <c r="B67" s="171" t="s">
        <v>260</v>
      </c>
      <c r="C67" s="172" t="s">
        <v>293</v>
      </c>
      <c r="D67" s="173">
        <v>0</v>
      </c>
      <c r="E67" s="174">
        <v>0</v>
      </c>
      <c r="F67" s="174">
        <v>0</v>
      </c>
      <c r="G67" s="174">
        <v>0</v>
      </c>
      <c r="H67" s="174">
        <v>0</v>
      </c>
      <c r="I67" s="174">
        <v>0</v>
      </c>
      <c r="J67" s="174">
        <v>0</v>
      </c>
    </row>
    <row r="68" spans="1:10" ht="30" x14ac:dyDescent="0.25">
      <c r="A68" s="171"/>
      <c r="B68" s="171" t="s">
        <v>261</v>
      </c>
      <c r="C68" s="172" t="s">
        <v>283</v>
      </c>
      <c r="D68" s="173">
        <v>43</v>
      </c>
      <c r="E68" s="174">
        <v>8</v>
      </c>
      <c r="F68" s="174">
        <v>3</v>
      </c>
      <c r="G68" s="174">
        <v>1</v>
      </c>
      <c r="H68" s="174">
        <v>3</v>
      </c>
      <c r="I68" s="174">
        <v>8</v>
      </c>
      <c r="J68" s="174">
        <v>20</v>
      </c>
    </row>
    <row r="69" spans="1:10" ht="30" x14ac:dyDescent="0.25">
      <c r="A69" s="171"/>
      <c r="B69" s="171" t="s">
        <v>262</v>
      </c>
      <c r="C69" s="172" t="s">
        <v>323</v>
      </c>
      <c r="D69" s="173">
        <v>224</v>
      </c>
      <c r="E69" s="174">
        <v>53</v>
      </c>
      <c r="F69" s="174">
        <v>31</v>
      </c>
      <c r="G69" s="174">
        <v>21</v>
      </c>
      <c r="H69" s="174">
        <v>22</v>
      </c>
      <c r="I69" s="174">
        <v>35</v>
      </c>
      <c r="J69" s="174">
        <v>62</v>
      </c>
    </row>
    <row r="70" spans="1:10" ht="15" x14ac:dyDescent="0.25">
      <c r="A70" s="171"/>
      <c r="B70" s="171" t="s">
        <v>263</v>
      </c>
      <c r="C70" s="172" t="s">
        <v>242</v>
      </c>
      <c r="D70" s="173">
        <v>0</v>
      </c>
      <c r="E70" s="174">
        <v>0</v>
      </c>
      <c r="F70" s="174">
        <v>0</v>
      </c>
      <c r="G70" s="174">
        <v>0</v>
      </c>
      <c r="H70" s="174">
        <v>0</v>
      </c>
      <c r="I70" s="174">
        <v>0</v>
      </c>
      <c r="J70" s="174">
        <v>0</v>
      </c>
    </row>
    <row r="71" spans="1:10" ht="30.6" thickBot="1" x14ac:dyDescent="0.3">
      <c r="A71" s="175"/>
      <c r="B71" s="175" t="s">
        <v>264</v>
      </c>
      <c r="C71" s="176" t="s">
        <v>243</v>
      </c>
      <c r="D71" s="177">
        <v>0</v>
      </c>
      <c r="E71" s="178">
        <v>0</v>
      </c>
      <c r="F71" s="178">
        <v>0</v>
      </c>
      <c r="G71" s="178">
        <v>0</v>
      </c>
      <c r="H71" s="178">
        <v>0</v>
      </c>
      <c r="I71" s="178">
        <v>0</v>
      </c>
      <c r="J71" s="178">
        <v>0</v>
      </c>
    </row>
    <row r="72" spans="1:10" ht="14.4" x14ac:dyDescent="0.3">
      <c r="A72" s="103" t="s">
        <v>427</v>
      </c>
      <c r="B72" s="20"/>
      <c r="C72" s="20"/>
      <c r="D72" s="20"/>
      <c r="E72" s="20"/>
      <c r="F72" s="20"/>
      <c r="G72" s="20"/>
      <c r="H72" s="20"/>
      <c r="I72" s="20"/>
      <c r="J72" s="20"/>
    </row>
  </sheetData>
  <mergeCells count="4">
    <mergeCell ref="A1:J1"/>
    <mergeCell ref="A4:J4"/>
    <mergeCell ref="A2:J2"/>
    <mergeCell ref="A72:J72"/>
  </mergeCells>
  <pageMargins left="0.7" right="0.7" top="0.78740157499999996" bottom="0.78740157499999996"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25</vt:i4>
      </vt:variant>
    </vt:vector>
  </HeadingPairs>
  <TitlesOfParts>
    <vt:vector size="50" baseType="lpstr">
      <vt:lpstr>Inhalt</vt:lpstr>
      <vt:lpstr>Tab_1_1</vt:lpstr>
      <vt:lpstr>Tab_1_2</vt:lpstr>
      <vt:lpstr>Tab_1_3</vt:lpstr>
      <vt:lpstr>Tab_2_1</vt:lpstr>
      <vt:lpstr>Tab_2_2</vt:lpstr>
      <vt:lpstr>Tab_2_3</vt:lpstr>
      <vt:lpstr>Tab_2_4</vt:lpstr>
      <vt:lpstr>Tab_2_5</vt:lpstr>
      <vt:lpstr>Tab_3_1</vt:lpstr>
      <vt:lpstr>Tab_3_2</vt:lpstr>
      <vt:lpstr>Tab_3_3</vt:lpstr>
      <vt:lpstr>Tab_3_4</vt:lpstr>
      <vt:lpstr>Tab_3_5</vt:lpstr>
      <vt:lpstr>Tab_3_6</vt:lpstr>
      <vt:lpstr>Tab_4_1_1</vt:lpstr>
      <vt:lpstr>Tab_4_1_2</vt:lpstr>
      <vt:lpstr>Tab_4_1_3</vt:lpstr>
      <vt:lpstr>Tab_4_1_4</vt:lpstr>
      <vt:lpstr>Tab_4_1_5</vt:lpstr>
      <vt:lpstr>Tab_4_1_6</vt:lpstr>
      <vt:lpstr>Tab_4_1_7</vt:lpstr>
      <vt:lpstr>Tab_4_2_1</vt:lpstr>
      <vt:lpstr>Tab_4_2_2</vt:lpstr>
      <vt:lpstr>Tab_4_2_3</vt:lpstr>
      <vt:lpstr>Inhalt!Druckbereich</vt:lpstr>
      <vt:lpstr>Tab_1_1!Druckbereich</vt:lpstr>
      <vt:lpstr>Tab_1_2!Druckbereich</vt:lpstr>
      <vt:lpstr>Tab_1_3!Druckbereich</vt:lpstr>
      <vt:lpstr>Tab_2_1!Druckbereich</vt:lpstr>
      <vt:lpstr>Tab_2_2!Druckbereich</vt:lpstr>
      <vt:lpstr>Tab_2_3!Druckbereich</vt:lpstr>
      <vt:lpstr>Tab_2_4!Druckbereich</vt:lpstr>
      <vt:lpstr>Tab_2_5!Druckbereich</vt:lpstr>
      <vt:lpstr>Tab_3_1!Druckbereich</vt:lpstr>
      <vt:lpstr>Tab_3_2!Druckbereich</vt:lpstr>
      <vt:lpstr>Tab_3_3!Druckbereich</vt:lpstr>
      <vt:lpstr>Tab_3_4!Druckbereich</vt:lpstr>
      <vt:lpstr>Tab_3_5!Druckbereich</vt:lpstr>
      <vt:lpstr>Tab_3_6!Druckbereich</vt:lpstr>
      <vt:lpstr>Tab_4_1_1!Druckbereich</vt:lpstr>
      <vt:lpstr>Tab_4_1_2!Druckbereich</vt:lpstr>
      <vt:lpstr>Tab_4_1_3!Druckbereich</vt:lpstr>
      <vt:lpstr>Tab_4_1_4!Druckbereich</vt:lpstr>
      <vt:lpstr>Tab_4_1_5!Druckbereich</vt:lpstr>
      <vt:lpstr>Tab_4_1_6!Druckbereich</vt:lpstr>
      <vt:lpstr>Tab_4_1_7!Druckbereich</vt:lpstr>
      <vt:lpstr>Tab_4_2_1!Druckbereich</vt:lpstr>
      <vt:lpstr>Tab_4_2_2!Druckbereich</vt:lpstr>
      <vt:lpstr>Tab_4_2_3!Druckbereich</vt:lpstr>
    </vt:vector>
  </TitlesOfParts>
  <Company>Landesverwaltung Liechtenstein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Frick Franziska</cp:lastModifiedBy>
  <cp:lastPrinted>2020-05-19T12:14:04Z</cp:lastPrinted>
  <dcterms:created xsi:type="dcterms:W3CDTF">2017-01-24T07:46:21Z</dcterms:created>
  <dcterms:modified xsi:type="dcterms:W3CDTF">2021-06-08T15:56:30Z</dcterms:modified>
</cp:coreProperties>
</file>