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activeX/activeX1.xml" ContentType="application/vnd.ms-office.activeX+xml"/>
  <Override PartName="/xl/activeX/activeX1.bin" ContentType="application/vnd.ms-office.activeX"/>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13200" yWindow="108" windowWidth="6960" windowHeight="8640" tabRatio="993"/>
  </bookViews>
  <sheets>
    <sheet name="Inhalt" sheetId="1" r:id="rId1"/>
    <sheet name="Tab_1_1" sheetId="30" r:id="rId2"/>
    <sheet name="Tab_1_2" sheetId="3" r:id="rId3"/>
    <sheet name="Tab_1_3" sheetId="5" r:id="rId4"/>
    <sheet name="Tab_2_1" sheetId="6" r:id="rId5"/>
    <sheet name="Tab_2_2" sheetId="7" r:id="rId6"/>
    <sheet name="Tab_2_3" sheetId="10" r:id="rId7"/>
    <sheet name="Tab_2_4" sheetId="8" r:id="rId8"/>
    <sheet name="Tab_2_5" sheetId="28" r:id="rId9"/>
    <sheet name="Tab_3_1" sheetId="11" r:id="rId10"/>
    <sheet name="Tab_3_2" sheetId="12" r:id="rId11"/>
    <sheet name="Tab_3_3" sheetId="13" r:id="rId12"/>
    <sheet name="Tab_3_4" sheetId="15" r:id="rId13"/>
    <sheet name="Tab_3_5" sheetId="16" r:id="rId14"/>
    <sheet name="Tab_3_6" sheetId="17" r:id="rId15"/>
    <sheet name="Tab_4_1_1" sheetId="31" r:id="rId16"/>
    <sheet name="Tab_4_1_2" sheetId="32" r:id="rId17"/>
    <sheet name="Tab_4_1_3" sheetId="33" r:id="rId18"/>
    <sheet name="Tab_4_1_4" sheetId="20" r:id="rId19"/>
    <sheet name="Tab_4_1_5" sheetId="35" r:id="rId20"/>
    <sheet name="Tab_4_1_6" sheetId="34" r:id="rId21"/>
    <sheet name="Tab_4_1_7" sheetId="29" r:id="rId22"/>
    <sheet name="Tab_4_2_1" sheetId="23" r:id="rId23"/>
    <sheet name="Tab_4_2_2" sheetId="25" r:id="rId24"/>
    <sheet name="Tab_4_2_3" sheetId="26" r:id="rId25"/>
  </sheets>
  <definedNames>
    <definedName name="_xlnm.Print_Area" localSheetId="0">Inhalt!$A$1:$B$32</definedName>
    <definedName name="_xlnm.Print_Area" localSheetId="1">Tab_1_1!$A$1:$C$31</definedName>
    <definedName name="_xlnm.Print_Area" localSheetId="2">Tab_1_2!$A$1:$F$18</definedName>
    <definedName name="_xlnm.Print_Area" localSheetId="3">Tab_1_3!$A$1:$F$22</definedName>
    <definedName name="_xlnm.Print_Area" localSheetId="4">Tab_2_1!$A$1:$G$17</definedName>
    <definedName name="_xlnm.Print_Area" localSheetId="5">Tab_2_2!$A$1:$B$15</definedName>
    <definedName name="_xlnm.Print_Area" localSheetId="6">Tab_2_3!$A$1:$B$10</definedName>
    <definedName name="_xlnm.Print_Area" localSheetId="7">Tab_2_4!$A$1:$B$32</definedName>
    <definedName name="_xlnm.Print_Area" localSheetId="8">Tab_2_5!$A$1:$J$74</definedName>
    <definedName name="_xlnm.Print_Area" localSheetId="9">Tab_3_1!$A$1:$F$37</definedName>
    <definedName name="_xlnm.Print_Area" localSheetId="10">Tab_3_2!$A$1:$F$43</definedName>
    <definedName name="_xlnm.Print_Area" localSheetId="11">Tab_3_3!$A$1:$F$17</definedName>
    <definedName name="_xlnm.Print_Area" localSheetId="12">Tab_3_4!$A$1:$J$42</definedName>
    <definedName name="_xlnm.Print_Area" localSheetId="13">Tab_3_5!$A$1:$F$30</definedName>
    <definedName name="_xlnm.Print_Area" localSheetId="14">Tab_3_6!$A$1:$F$33</definedName>
    <definedName name="_xlnm.Print_Area" localSheetId="15">Tab_4_1_1!$A$1:$M$24</definedName>
    <definedName name="_xlnm.Print_Area" localSheetId="16">Tab_4_1_2!$A$1:$I$27</definedName>
    <definedName name="_xlnm.Print_Area" localSheetId="17">Tab_4_1_3!$A$1:$M$28</definedName>
    <definedName name="_xlnm.Print_Area" localSheetId="18">Tab_4_1_4!$A$1:$G$23</definedName>
    <definedName name="_xlnm.Print_Area" localSheetId="19">Tab_4_1_5!$A$1:$F$18</definedName>
    <definedName name="_xlnm.Print_Area" localSheetId="20">Tab_4_1_6!$A$1:$K$14</definedName>
    <definedName name="_xlnm.Print_Area" localSheetId="21">Tab_4_1_7!$A$1:$R$26</definedName>
    <definedName name="_xlnm.Print_Area" localSheetId="23">Tab_4_2_2!$A$1:$J$16</definedName>
  </definedNames>
  <calcPr calcId="145621"/>
</workbook>
</file>

<file path=xl/calcChain.xml><?xml version="1.0" encoding="utf-8"?>
<calcChain xmlns="http://schemas.openxmlformats.org/spreadsheetml/2006/main">
  <c r="F13" i="3" l="1"/>
  <c r="F7" i="3"/>
  <c r="C7" i="3"/>
  <c r="B8" i="3"/>
  <c r="B9" i="3"/>
  <c r="B10" i="3"/>
  <c r="B11" i="3"/>
  <c r="B12" i="3"/>
  <c r="B13" i="3"/>
  <c r="B12" i="1"/>
  <c r="B6" i="1"/>
  <c r="B5" i="1"/>
  <c r="B32" i="1"/>
  <c r="B31" i="1"/>
  <c r="B30" i="1"/>
  <c r="B28" i="1"/>
  <c r="B27" i="1"/>
  <c r="B26" i="1"/>
  <c r="B25" i="1"/>
  <c r="B24" i="1"/>
  <c r="B23" i="1"/>
  <c r="B22" i="1"/>
  <c r="F12" i="3"/>
  <c r="F11" i="3"/>
  <c r="F10" i="3"/>
  <c r="F9" i="3"/>
  <c r="E12" i="3"/>
  <c r="E11" i="3"/>
  <c r="E10" i="3"/>
  <c r="E9" i="3"/>
  <c r="D7" i="3"/>
  <c r="B11" i="1"/>
  <c r="B10" i="1"/>
  <c r="B4" i="1"/>
  <c r="B29" i="1"/>
  <c r="B21" i="1"/>
  <c r="B9" i="1"/>
  <c r="B8" i="1"/>
  <c r="B19" i="1"/>
  <c r="B18" i="1"/>
  <c r="B17" i="1"/>
  <c r="B16" i="1"/>
  <c r="B15" i="1"/>
  <c r="B14" i="1"/>
  <c r="B7" i="3"/>
  <c r="E7" i="3"/>
  <c r="E13" i="3"/>
</calcChain>
</file>

<file path=xl/sharedStrings.xml><?xml version="1.0" encoding="utf-8"?>
<sst xmlns="http://schemas.openxmlformats.org/spreadsheetml/2006/main" count="895" uniqueCount="399">
  <si>
    <t>Gesundheitsversorgungsstatistik</t>
  </si>
  <si>
    <t>Ärzte</t>
  </si>
  <si>
    <t>Apotheker</t>
  </si>
  <si>
    <t>Zahnärzte</t>
  </si>
  <si>
    <t>Tabelle 1.1</t>
  </si>
  <si>
    <t>Total</t>
  </si>
  <si>
    <t>Erläuterung zur Tabelle:</t>
  </si>
  <si>
    <t>.</t>
  </si>
  <si>
    <t>bis 35 Jahre</t>
  </si>
  <si>
    <t>35 bis 44 Jahre</t>
  </si>
  <si>
    <t>45 bis 54 Jahre</t>
  </si>
  <si>
    <t>55 bis 64 Jahre</t>
  </si>
  <si>
    <t>75+ Jahre</t>
  </si>
  <si>
    <t>Männer</t>
  </si>
  <si>
    <t>Frauen</t>
  </si>
  <si>
    <t>Tabelle 1.2</t>
  </si>
  <si>
    <t>Tabelle 1.3</t>
  </si>
  <si>
    <t>Allgemeinmediziner</t>
  </si>
  <si>
    <t>Spitäler</t>
  </si>
  <si>
    <t>Tabelle 2.1</t>
  </si>
  <si>
    <t>Operationssäle</t>
  </si>
  <si>
    <t>Tagespflegeplätze</t>
  </si>
  <si>
    <t>Chirurgische Tagespflegeplätze</t>
  </si>
  <si>
    <t>Onkologische Tagespflegeplätze</t>
  </si>
  <si>
    <t>Computertomographen</t>
  </si>
  <si>
    <t>Angiographiegeräte</t>
  </si>
  <si>
    <t>Tabelle 2.3</t>
  </si>
  <si>
    <t>25-34 Jahre</t>
  </si>
  <si>
    <t>35-44 Jahre</t>
  </si>
  <si>
    <t>45-54 Jahre</t>
  </si>
  <si>
    <t>55-64 Jahre</t>
  </si>
  <si>
    <t>65+ Jahre</t>
  </si>
  <si>
    <t>Tabelle 2.4</t>
  </si>
  <si>
    <t>Tabelle 2.5</t>
  </si>
  <si>
    <t>Pädiater</t>
  </si>
  <si>
    <t>Gynäkologen</t>
  </si>
  <si>
    <t>Psychiater</t>
  </si>
  <si>
    <t>Chirurgen</t>
  </si>
  <si>
    <t>Medizinische Spezialisten</t>
  </si>
  <si>
    <t>Tabelle 2.2</t>
  </si>
  <si>
    <t>Inland</t>
  </si>
  <si>
    <t>Ausland</t>
  </si>
  <si>
    <t>Leistungserbringer der Gesundheitsversorgung - Total</t>
  </si>
  <si>
    <t>HP.1 Krankenhäuser -Total</t>
  </si>
  <si>
    <t>- HP.1.1 Allgemeine Krankenhäuser</t>
  </si>
  <si>
    <t>- HP.1.2 Psychiatrische Kliniken</t>
  </si>
  <si>
    <t>-</t>
  </si>
  <si>
    <t>- HP.1.3 Fachkliniken</t>
  </si>
  <si>
    <t>HP.2 Pflegeheime - Total</t>
  </si>
  <si>
    <t>- HP.2.1 Langzeitpflegeheime</t>
  </si>
  <si>
    <t>- HP.2.2 Wohnheime für psychisch Kranke und Suchtkranke</t>
  </si>
  <si>
    <t>- HP.2.9 Sonstige Wohn- und Pflegeheime</t>
  </si>
  <si>
    <t>HP.3 Anbieter ambulanter Gesundheitsversorgung - Total</t>
  </si>
  <si>
    <t>- HP.3.1 Arztpraxen</t>
  </si>
  <si>
    <t>- HP.3.2 Zahnarztpraxen</t>
  </si>
  <si>
    <t>- HP.3.3 Praxen von Angehörigen anderer Gesundheitsberufe</t>
  </si>
  <si>
    <t>- HP.3.4 Ambulante Zentren der Gesundheitsversorgung</t>
  </si>
  <si>
    <t>- HP.3.5 Anbieter häuslicher Gesundheitsleistungen</t>
  </si>
  <si>
    <t>HP.4 Anbieter von Hilfsleistungen - Total</t>
  </si>
  <si>
    <t>- HP.4.1 Ambulanz- und Rettungsdienste</t>
  </si>
  <si>
    <t>- HP.4.2 Medizinische und diagnostische Labors</t>
  </si>
  <si>
    <t>- HP.4.9 Sonstige Anbieter medizinischer Hilfsleistungen</t>
  </si>
  <si>
    <t>HP.5 Einzelhändler und sonstige Anbieter medizinischer Güter - Total</t>
  </si>
  <si>
    <t>- HP.5.1 Apotheken</t>
  </si>
  <si>
    <t>- HP.5.2 Einzelhandel und sonstige Anbieter langlebiger medizinischer Güter und Geräte</t>
  </si>
  <si>
    <t>- HP.5.9 Sonstige Händler und übrige Anbieter pharmazeutischer und medizinischer Güter</t>
  </si>
  <si>
    <t>HP.6 Anbieter von Präventivmassnahmen</t>
  </si>
  <si>
    <t>HP.7 Verwalter und Finanzierer des Gesundheitssystems - Total</t>
  </si>
  <si>
    <t>- HP.7.1 Staatliche Verwaltungsstellen der Gesundheitsversorgung</t>
  </si>
  <si>
    <t>- HP.7.2 Stellen der gesetzlichen Krankenversicherung</t>
  </si>
  <si>
    <t>- HP.7.3 Stellen der privaten Krankenversicherung</t>
  </si>
  <si>
    <t>- HP.7.9 Sonstige Verwaltungsstellen der Gesundheitsleistungen</t>
  </si>
  <si>
    <t>HP.8 Sonstige Wirtschaftszweige - Total</t>
  </si>
  <si>
    <t>- HP.8.1 Private Haushalte als Erbringer häuslicher Pflegeleistungen</t>
  </si>
  <si>
    <t>Anteil in %</t>
  </si>
  <si>
    <t>Tabelle 3.1</t>
  </si>
  <si>
    <t>Funktion der Gesundheitsversorgung - Total</t>
  </si>
  <si>
    <t>HC.1 Kurative Gesundheitsversorgung - Total</t>
  </si>
  <si>
    <t>- HC.1.1 Stationäre kurative Gesundheitsversorgung</t>
  </si>
  <si>
    <t>- HC.1.2 Tagesklinische kurative Gesundheitsversorgung</t>
  </si>
  <si>
    <t>- HC.1.3 Ambulante kurative Gesundheitsversorgung</t>
  </si>
  <si>
    <t>- HC.1.4 Häusliche kurative Gesundheitsversorgung</t>
  </si>
  <si>
    <t>HC.2 Rehabilitative Gesundheitsversorgung - Total</t>
  </si>
  <si>
    <t>- HC.2.1 Stationäre rehabilitative Gesundheitsversorgung</t>
  </si>
  <si>
    <t>- HC.2.2 Tagesklinische rehabilitative Gesundheitsversorgung</t>
  </si>
  <si>
    <t>- HC.2.3 Ambulante rehabilitative Gesundheitsversorgung</t>
  </si>
  <si>
    <t>- HC.2.4 Häusliche rehabilitative Gesundheitsversorgung</t>
  </si>
  <si>
    <t>HC.3 Langzeitpflege - Total</t>
  </si>
  <si>
    <t>- HC.3.1 Stationäre Langzeitpflege</t>
  </si>
  <si>
    <t>- HC.3.2 Tagesklinische Langzeitpflege</t>
  </si>
  <si>
    <t>- HC.3.3 Ambulante Langzeitpflege</t>
  </si>
  <si>
    <t>- HC.3.4 Häusliche Langzeitpflege</t>
  </si>
  <si>
    <t>HC.4 Hilfsleistungen - Total</t>
  </si>
  <si>
    <t>- HC.4.1 Laborleistungen</t>
  </si>
  <si>
    <t>- HC.4.2 Bildgebende Verfahren</t>
  </si>
  <si>
    <t>- HC.4.3 Ambulanzdienste</t>
  </si>
  <si>
    <t>HC.5 Medizinische Güter - Total</t>
  </si>
  <si>
    <t>- HC.5.1 Arzneimittel und sonstige medizinische Verbrauchsgüter</t>
  </si>
  <si>
    <t>- HC.5.2 Therapeutische Hilfsmittel und sonstige langlebige medizinische Güter</t>
  </si>
  <si>
    <t>HC.6 Prävention - Total</t>
  </si>
  <si>
    <t>- HC.6.1 Informations-, Ausbildungs- und Beratungsprogramme</t>
  </si>
  <si>
    <t>- HC.6.2 Impfprogramme</t>
  </si>
  <si>
    <t>- HC.6.3 Früherkennungsprogramme</t>
  </si>
  <si>
    <t>- HC.6.4 Programme zur Überwachung der gesundheitlichen Verfassung</t>
  </si>
  <si>
    <t>- HC.6.5 Epidemiologische Überwachung und Kontrollprogramme zur Vermeidung von Gesundheitsrisiken</t>
  </si>
  <si>
    <t>- HC.6.6 Katastrophenschutz- und Krisenreaktionsprogramme</t>
  </si>
  <si>
    <t>HC.7 Governance sowie Verwaltung des Gesundheitssystems und seiner Finanzierung - Total</t>
  </si>
  <si>
    <t>- HC.7.1 Governance und Verwaltung des Gesundheitssystems</t>
  </si>
  <si>
    <t>- HC.7.2 Verwaltung der Finanzierung des Gesundheitssystems</t>
  </si>
  <si>
    <t>Tabelle 3.2</t>
  </si>
  <si>
    <t>Finanzierungssystem - Total</t>
  </si>
  <si>
    <t>HF.1 Staatliche Systeme und Finanzierungssysteme der Gesundheitsversorgung mit Pflichtbeiträgen - Total</t>
  </si>
  <si>
    <t>- HF.1.1 Staatliche Systeme</t>
  </si>
  <si>
    <t>- HF.1.2 Obligatorische beitragspflichtige Krankenversicherung</t>
  </si>
  <si>
    <t>HF.2 Freiwillige Zahlungssysteme für Gesundheitsversorgung - Total</t>
  </si>
  <si>
    <t>- HF.2.1 Freiwillige Krankenversicherungen</t>
  </si>
  <si>
    <t>- HF.2.2 Finanzierungssysteme von Einrichtungen ohne Erwerbszweck</t>
  </si>
  <si>
    <t>- HF.2.3 Finanzierungssysteme von Unternehmen</t>
  </si>
  <si>
    <t>- HF.3.1 Selbstzahlung ohne Kostenteilung</t>
  </si>
  <si>
    <t>- HF.3.2 Kostenteilung mit Dritten</t>
  </si>
  <si>
    <t>Tabelle 3.3</t>
  </si>
  <si>
    <t>Ort der Leistung - Total</t>
  </si>
  <si>
    <t>Leistungserbringer - Total</t>
  </si>
  <si>
    <t>Funktion - Total</t>
  </si>
  <si>
    <t xml:space="preserve">HP.1 Krankenhäuser </t>
  </si>
  <si>
    <t>HP.2 Pflegeheime</t>
  </si>
  <si>
    <t>HP.3 Anbieter ambulanter Gesundheitsversorgung</t>
  </si>
  <si>
    <t>HP.4 Anbieter von Hilfsleistungen</t>
  </si>
  <si>
    <t>HP.5 Einzelhändler und sonstige Anbieter medizinischer Güter</t>
  </si>
  <si>
    <t>HP.7 Verwalter und Finanzierer des Gesundheitssystems</t>
  </si>
  <si>
    <t>HP.8 Sonstige Wirtschaftszweige</t>
  </si>
  <si>
    <t>HC.1 Kurative Gesundheitsversorgung</t>
  </si>
  <si>
    <t>HC.2 Rehabilitative Gesundheitsversorgung</t>
  </si>
  <si>
    <t>HC.3 Langzeitpflege</t>
  </si>
  <si>
    <t>HC.4 Hilfsleistungen</t>
  </si>
  <si>
    <t>HC.5 Medizinische Güter</t>
  </si>
  <si>
    <t>HC.6 Prävention</t>
  </si>
  <si>
    <t>HC.7 Governance sowie Verwaltung des Gesundheitssystems und seiner Finanzierung</t>
  </si>
  <si>
    <t>Tabelle 3.4</t>
  </si>
  <si>
    <t>Tabelle 3.5</t>
  </si>
  <si>
    <t>HF.1 Staatliche Systeme und Finanzierungssysteme der Gesundheitsversorgung mit Pflichtbeiträgen</t>
  </si>
  <si>
    <t>HF.2 Freiwillige Zahlungssysteme für Gesundheitsversorgung</t>
  </si>
  <si>
    <t>HF.3 Selbstzahlungen der Haushalte</t>
  </si>
  <si>
    <t>Tabelle 3.6</t>
  </si>
  <si>
    <t>davon Allgemeinmediziner</t>
  </si>
  <si>
    <t>davon Pädiater</t>
  </si>
  <si>
    <t>davon Gynäkologen</t>
  </si>
  <si>
    <t>davon Psychiater</t>
  </si>
  <si>
    <t>davon Chirurgen</t>
  </si>
  <si>
    <t>davon medizinische Spezialisten</t>
  </si>
  <si>
    <t>Andere</t>
  </si>
  <si>
    <t>HP.1 Krankenhäuser</t>
  </si>
  <si>
    <t>Anzahl (N)</t>
  </si>
  <si>
    <t>CH</t>
  </si>
  <si>
    <t>AT</t>
  </si>
  <si>
    <t>DE</t>
  </si>
  <si>
    <t>2.2 Technische Ausstattung und Medizintechnik in Spitälern</t>
  </si>
  <si>
    <t>Durchschnittliche Aufenthaltsdauer (Tage)</t>
  </si>
  <si>
    <t>Verfügbare Betten</t>
  </si>
  <si>
    <t>Öffentlich</t>
  </si>
  <si>
    <t>Privat</t>
  </si>
  <si>
    <t>Pflegeheime</t>
  </si>
  <si>
    <t>Ausbildungsland</t>
  </si>
  <si>
    <t>Pflegehilfspersonal</t>
  </si>
  <si>
    <t>Ausbildungsland: Es wird das Land der ersten Ausbildung berücksichtigt.</t>
  </si>
  <si>
    <t>Ab 2005</t>
  </si>
  <si>
    <t>Ab 2013</t>
  </si>
  <si>
    <t>Physiotherapeuten</t>
  </si>
  <si>
    <t>Pflegefachpersonal</t>
  </si>
  <si>
    <t>Hebammen</t>
  </si>
  <si>
    <t>Betten</t>
  </si>
  <si>
    <t>2009: Ab 2009 ist die Anzahl der Betten in Spitälern deutlich tiefer, weil diese von Pflegeheimen übernommen wurden.</t>
  </si>
  <si>
    <t>Ab 2010</t>
  </si>
  <si>
    <t>Augenoptiker</t>
  </si>
  <si>
    <t>Chiropraktoren</t>
  </si>
  <si>
    <t>Drogisten</t>
  </si>
  <si>
    <t>Ergotherapeuten</t>
  </si>
  <si>
    <t>Ernährungsberater</t>
  </si>
  <si>
    <t>Logopäden</t>
  </si>
  <si>
    <t>Medizinische Masseure</t>
  </si>
  <si>
    <t>Naturheilpraktiker</t>
  </si>
  <si>
    <t>Osteopathen</t>
  </si>
  <si>
    <t>Personal</t>
  </si>
  <si>
    <t>Med. Masseure</t>
  </si>
  <si>
    <t>bis 24 Jahre</t>
  </si>
  <si>
    <t>Alle Diagnosen</t>
  </si>
  <si>
    <t>Ab 2006</t>
  </si>
  <si>
    <t>Psychologen/Psychotherapeuten</t>
  </si>
  <si>
    <t>Ärztegesellschaften</t>
  </si>
  <si>
    <t>Gesundheitsberufegesellschaften</t>
  </si>
  <si>
    <t>1.2 Ärzte mit einer Bewilligung nach Alterskategorie und Geschlecht</t>
  </si>
  <si>
    <t>1.3 Ärzte mit einer Bewilligung nach medizinischer Fachrichtung und Ausbildungsland</t>
  </si>
  <si>
    <t>Pflegeheime, Personal: Daten für alle Pflegeheime sind erst ab 2012 verfügbar.</t>
  </si>
  <si>
    <t>ICD-10 Kategorien</t>
  </si>
  <si>
    <t>Organisation</t>
  </si>
  <si>
    <t>Ab 2008</t>
  </si>
  <si>
    <t>Gesellschaften</t>
  </si>
  <si>
    <t>Organisationen</t>
  </si>
  <si>
    <t>Computertomographen (CT)</t>
  </si>
  <si>
    <t>4.1.1</t>
  </si>
  <si>
    <t>Tabelle 4.1.1</t>
  </si>
  <si>
    <t>Tabelle 4.1.2</t>
  </si>
  <si>
    <t>Tabelle 4.1.3</t>
  </si>
  <si>
    <t>Tabelle 4.1.4</t>
  </si>
  <si>
    <t>Tabelle 4.1.5</t>
  </si>
  <si>
    <t>4.1.2</t>
  </si>
  <si>
    <t>4.1.3</t>
  </si>
  <si>
    <t>4.1.4</t>
  </si>
  <si>
    <t>4.1.5</t>
  </si>
  <si>
    <t>4.2 Gesundheitsausgaben für die Einwohner in Liechtenstein</t>
  </si>
  <si>
    <t>Tabelle 4.2.1</t>
  </si>
  <si>
    <t>Tabelle 4.2.2</t>
  </si>
  <si>
    <t>Tabelle 4.2.3</t>
  </si>
  <si>
    <t>4.2.1</t>
  </si>
  <si>
    <t>4.2.2</t>
  </si>
  <si>
    <t>4.2.3</t>
  </si>
  <si>
    <t>Tabelle 4.1.6</t>
  </si>
  <si>
    <t>4.1.6</t>
  </si>
  <si>
    <t>Bewilligungen</t>
  </si>
  <si>
    <t>1.1 Personen mit einer Bewilligung in Gesundheitsberufen und Gesundheitsberufegesellschaften</t>
  </si>
  <si>
    <t>2.1 Spitäler, Pflegeheime und Familienhilfen</t>
  </si>
  <si>
    <t xml:space="preserve">Gesellschaften: Inhaber einer Bewilligung nach dem Gesundheitsgesetz (GesG) können ihre Tätigkeit auch im Rahmen einer Gesundheitsberufegesellschaft ausüben. </t>
  </si>
  <si>
    <t>2.4 Chirurgische Eingriffe und Verfahren im Liechtensteinischen Landesspital nach ICD-9-CM</t>
  </si>
  <si>
    <t xml:space="preserve">Anzahl Bewilligungen: Berücksichtigt werden die Personen, die über eine Bewilligung des Amts für Gesundheit zur eigenverantwortlichen Ausübung eines Gesundheitsberufes gemäss Ärztegesetz oder Gesundheitsgesetz (GesG) verfügen. </t>
  </si>
  <si>
    <t xml:space="preserve">Gesellschaften: Inhaber einer Bewilligung nach dem Gesundheitsgesetz (GesG) oder Ärztegesetz können ihre Tätigkeit auch Rahmen einer Gesundheitsberufegesellschaft bzw. Ärztegesellschaft ausüben. </t>
  </si>
  <si>
    <t xml:space="preserve">Ärztegesellschaften: Inhaber einer Bewilligung nach dem Ärztegesetz können ihre Tätigkeit auch im Rahmen einer Ärztegesellschaft ausüben. </t>
  </si>
  <si>
    <t>Bestimmte infektiöse u. parasitäre Krankheiten</t>
  </si>
  <si>
    <t>Krankheiten des Blutes u. der blutbildenden Organe sowie best. Störungen mit Be-teiligung d. Immunsystems</t>
  </si>
  <si>
    <t>Neubildungen</t>
  </si>
  <si>
    <t>Endokrine, Ernährungs- und Stoffwechselkrankheiten</t>
  </si>
  <si>
    <t>Psychische und Verhaltensstörungen</t>
  </si>
  <si>
    <t>Krankheiten des Nervensystems</t>
  </si>
  <si>
    <t>Krankheiten des Auges und der Augenanhangsgebilde</t>
  </si>
  <si>
    <t>Krankheiten des Ohres und des Warzenfortsatzes</t>
  </si>
  <si>
    <t>Krankheiten des Kreislaufsystems</t>
  </si>
  <si>
    <t>Krankheiten des Atmungssystems</t>
  </si>
  <si>
    <t>Krankheiten des Verdauungssystems</t>
  </si>
  <si>
    <t>Krankheiten der Haut und der Unterhaut</t>
  </si>
  <si>
    <t>Krankheiten des Muskel-Skelett-Systems u. d. Bindegewebes</t>
  </si>
  <si>
    <t>Krankheiten des Urogenitalsystems</t>
  </si>
  <si>
    <t>Schwangerschaft, Geburt und Wochenbett</t>
  </si>
  <si>
    <t>Bestimmte Zustände, die ihren Ursprung in d. Perinatalperiode haben</t>
  </si>
  <si>
    <t>Angeb. Fehlbildungen, Deformitäten u. Chromosomenanomalien</t>
  </si>
  <si>
    <t>Symptome u. abnorme klin. u. Laborbefunde, die anderenorts nicht klassifiziert sind</t>
  </si>
  <si>
    <t>Verletzungen, Vergiftungen und bestimmte andere Folgen äußerer Ursachen</t>
  </si>
  <si>
    <t>Äussere Ursachen von Morbidität und Mortalität</t>
  </si>
  <si>
    <t>Faktoren, d. d. Gesundheitszustand beeinfl. u. zur Inanspruchnahme d. Gesundheitswesens führen</t>
  </si>
  <si>
    <t>A00-B99</t>
  </si>
  <si>
    <t>C00-D48</t>
  </si>
  <si>
    <t>D50-D89</t>
  </si>
  <si>
    <t>E00-E90</t>
  </si>
  <si>
    <t>F00-F99</t>
  </si>
  <si>
    <t>G00-G99</t>
  </si>
  <si>
    <t>H00-H59</t>
  </si>
  <si>
    <t>H60-H95</t>
  </si>
  <si>
    <t>I00-I99</t>
  </si>
  <si>
    <t>J00-J99</t>
  </si>
  <si>
    <t>K00-K93</t>
  </si>
  <si>
    <t>L00-L99</t>
  </si>
  <si>
    <t>M00-M99</t>
  </si>
  <si>
    <t>N00-N99</t>
  </si>
  <si>
    <t>O00-O99</t>
  </si>
  <si>
    <t>P00-P96</t>
  </si>
  <si>
    <t>Q00-Q99</t>
  </si>
  <si>
    <t>R00-R99</t>
  </si>
  <si>
    <t>S00-T98</t>
  </si>
  <si>
    <t>V01-Y98</t>
  </si>
  <si>
    <t>Z00-Z99</t>
  </si>
  <si>
    <t>A00-Z99</t>
  </si>
  <si>
    <t xml:space="preserve">   ….HC.1.3.1 allgemeinmedizinisch</t>
  </si>
  <si>
    <t xml:space="preserve">   ….HC.1.3.2 zahnmedizinisch</t>
  </si>
  <si>
    <t xml:space="preserve">   ….HC.1.3.3 fachärztlich</t>
  </si>
  <si>
    <t xml:space="preserve">   ….HC.1.3.9 andere</t>
  </si>
  <si>
    <t>Z00-Z99: In der Kategorie Z werden u.a. auch die Neugeborenen erfasst. Aus diesem Grund ist ein Teil des Rückgangs auf die Schliessung der Geburtenabteilung des Liechtensteinischen Landesspitals im Frühjahr 2014 zurückzuführen.</t>
  </si>
  <si>
    <t>C00-D48: 2012 wurde in Zusammenarbeit mit dem Kantonsspital Graubünden die onkologische Sprechstunde eingeführt.</t>
  </si>
  <si>
    <t>O00-O99: Die Geburtenabteilung des Liechtensteinischen Landesspitals wurde im Frühjahr 2014 geschlossen.</t>
  </si>
  <si>
    <t>Fachrichtung: Die Gliederung nach Fachrichtung folgt der Definition von Eurostat/ OECD/ WHO.</t>
  </si>
  <si>
    <r>
      <t>Medizinisc</t>
    </r>
    <r>
      <rPr>
        <sz val="11"/>
        <rFont val="Calibri"/>
        <family val="2"/>
      </rPr>
      <t>he Spezialisten: Ärzte, die sich auf die Diagnosestellung und nicht-chirurgische Behandlung</t>
    </r>
    <r>
      <rPr>
        <sz val="11"/>
        <color theme="1"/>
        <rFont val="Calibri"/>
        <family val="2"/>
        <scheme val="minor"/>
      </rPr>
      <t xml:space="preserve"> von physischen Beschwerden spezialisiert haben. Dazu gehören u.a. Kardiologen, Onkologen, Rheumatologen, Neurol</t>
    </r>
    <r>
      <rPr>
        <sz val="11"/>
        <rFont val="Calibri"/>
        <family val="2"/>
      </rPr>
      <t>o</t>
    </r>
    <r>
      <rPr>
        <sz val="11"/>
        <color theme="1"/>
        <rFont val="Calibri"/>
        <family val="2"/>
        <scheme val="minor"/>
      </rPr>
      <t>gen. Die Ärzte der Inneren Medizin werden entsprechend der Definition von Eurostat/ OECD/ WHO den medizinischen Spezialisten zugerechnet. In der Krankenkassenstatistik werden die Ärzte der Inneren Medizin den Allgemeinmedizinern zugeordnet.</t>
    </r>
  </si>
  <si>
    <t>Bewilligungen für die eigenverantwortliche Ausübung von Gesundheitsberufen in Liechtenstein</t>
  </si>
  <si>
    <t>Gesundheitsinfrastruktur, Massnahmen und Diagnosen</t>
  </si>
  <si>
    <t>Gesundheitsausgaben für die Einwohner in Liechtenstein</t>
  </si>
  <si>
    <t>Zeitreihen</t>
  </si>
  <si>
    <t>Labormedizinische Diagnostiker</t>
  </si>
  <si>
    <t>65 bis 74 Jahre</t>
  </si>
  <si>
    <t>Fachrichtung - Total</t>
  </si>
  <si>
    <t>Magnetresonanztomographen (MRT)</t>
  </si>
  <si>
    <t>Magnetresonanztomographen</t>
  </si>
  <si>
    <t>Symptome u. abnorme klin. u. Laborbefunde, die andernorts nicht klassifiziert sind</t>
  </si>
  <si>
    <t>HP.6 Anbieter von Präventivmassnahmen -Total</t>
  </si>
  <si>
    <t>3.2 Gesundheitsausgaben nach Funktion der Gesundheitsversorgung und Ort der Leistung</t>
  </si>
  <si>
    <t>3.1 Gesundheitsausgaben nach Leistungserbringer der Gesundheitsversorgung und Ort der Leistung</t>
  </si>
  <si>
    <t>3.3 Gesundheitsausgaben nach Finanzierungssystem und Ort der Leistung</t>
  </si>
  <si>
    <t>3.4 Gesundheitsausgaben nach Ort der Leistung, Funktion und Leistungserbringer</t>
  </si>
  <si>
    <t>in Tsd. CHF</t>
  </si>
  <si>
    <t>3.5 Gesundheitsausgaben nach Ort der Leistung, Funktion und Finanzierungssystem</t>
  </si>
  <si>
    <t>3.6 Gesundheitsausgaben nach Ort der Leistung, Leistungserbringer und Finanzierungssystem</t>
  </si>
  <si>
    <t>ICD-10 Codes: Ausgewiesen werden die zehn häufigsten Diagnosen der letzten fünf Jahre. Bis 2011 wurde für die Codierung der Krankheitsfälle der Tessiner Code verwendet, welcher nachträglich auf ICD-10 umcodiert wurde. Seit 2012 wird das ICD-10 Codiersystem verwendet.</t>
  </si>
  <si>
    <t>Krankheiten des Blutes u. der blutbildenden Organe sowie best. Störungen mit Beteiligung d. Immunsystems</t>
  </si>
  <si>
    <t>Angeborene Fehlbildungen, Deformitäten u. Chromosomenanomalien</t>
  </si>
  <si>
    <t>&gt;&gt;</t>
  </si>
  <si>
    <t>Computertomographie</t>
  </si>
  <si>
    <t>Endoskopie</t>
  </si>
  <si>
    <t>Magnetresonanztomographie</t>
  </si>
  <si>
    <t>Röntgen</t>
  </si>
  <si>
    <t>Ultraschall</t>
  </si>
  <si>
    <t>Allgemeinchirurgische Operationen</t>
  </si>
  <si>
    <t>davon Appendektomie</t>
  </si>
  <si>
    <t>davon laparoskopische Appendektomie</t>
  </si>
  <si>
    <t>davon Verschluss der Inguinalhernie</t>
  </si>
  <si>
    <t>Dentaleingriffe</t>
  </si>
  <si>
    <t>Eingriffe an Hals, Nasen und Ohren</t>
  </si>
  <si>
    <t>davon Tonsillektomie</t>
  </si>
  <si>
    <t>Gefässchirurgie</t>
  </si>
  <si>
    <t>Gynäkologische Operationen</t>
  </si>
  <si>
    <t>davon Hysterektomie</t>
  </si>
  <si>
    <t>Plastische Operationen</t>
  </si>
  <si>
    <t>Traumatologische und orthopädische Eingriffe</t>
  </si>
  <si>
    <t>davon Ersatz des Hüftgelenks</t>
  </si>
  <si>
    <t>davon totaler Ersatz des Kniegelenks</t>
  </si>
  <si>
    <t>Urologische Operationen</t>
  </si>
  <si>
    <t>davon offene Prostatektomie</t>
  </si>
  <si>
    <t>davon transurethrale Prostatektomie</t>
  </si>
  <si>
    <t>Diverse Eingriffe</t>
  </si>
  <si>
    <t>Tabelle 4.1.7</t>
  </si>
  <si>
    <t xml:space="preserve">Allgemeinchirurgische Eingriffe </t>
  </si>
  <si>
    <t>Ultraschall: Die Geburtenabteilung des Liechtensteinischen Landesspitals wurde im Frühjahr 2014 geschlossen, was zu einem Rückgang der Ultraschalluntersuchungen führte.</t>
  </si>
  <si>
    <t>4.1.7</t>
  </si>
  <si>
    <t>2.3 Untersuchungen mit Hilfe bildgebender medizinischer Techniken im Liechtensteinischen Landesspital</t>
  </si>
  <si>
    <t>Technische Ausstattung: Berücksichtigt werden Grossgeräte in Spitälern.</t>
  </si>
  <si>
    <t>Bestimmte Zustände, mit Ursprung in d. Perinatalperiode</t>
  </si>
  <si>
    <t>Verletzungen, Vergiftungen u. bestimmte andere Folgen äusserer Ursachen</t>
  </si>
  <si>
    <t>Familienhilfe: In der Familienhilfe werden die Angaben der Lebenshilfe Balzers sowie der Familienhilfe Liechtenstein ausgewiesen.</t>
  </si>
  <si>
    <t>Personen mit einer Bewilligung in Gesundheitsberufen und Gesundheitsberufegesellschaften</t>
  </si>
  <si>
    <t>Ärzte mit einer Bewilligung nach medizinischer Fachrichtung und Ärztegesellschaften</t>
  </si>
  <si>
    <t>Spitäler, Pflegeheime und Familienhilfen</t>
  </si>
  <si>
    <t>Technische Ausstattung und Medizintechnik in Spitälern</t>
  </si>
  <si>
    <t>Untersuchungen mit Hilfe bildgebender Verfahren im Liechtensteinischen Landesspital</t>
  </si>
  <si>
    <t>Chirurgische Eingriffe im Liechtensteinischen Landesspital</t>
  </si>
  <si>
    <t>Gesundheitsausgaben in Tsd. CHF und Anteil im Inland nach Leistungserbringer</t>
  </si>
  <si>
    <t>Gesundheitsausgaben in Tsd. CHF und Anteil im Inland nach Funktion der Leistung</t>
  </si>
  <si>
    <t>Gesundheitsausgaben in Tsd. CHF und Anteil im Inland nach Finanzierungssystem</t>
  </si>
  <si>
    <t>davon Cholezystektomie</t>
  </si>
  <si>
    <t>davon laparoskopische Cholezystektomie</t>
  </si>
  <si>
    <t>davon laparoskopischer Verschluss einer Inguinalhernie</t>
  </si>
  <si>
    <t>davon laparoskopische Hysterektomie</t>
  </si>
  <si>
    <t>davon arthroskopische Exzision eines Meniskus am Kniegelenk</t>
  </si>
  <si>
    <t>Anteil Inland in %</t>
  </si>
  <si>
    <t>2015: Seit 2015 werden die Praxislaborleistungen von Ärzten separat erfasst und als HC.4 Hilfsleistungen codiert. In den Vorjahren 2013 und 2014 waren diese Leistungen in der Kategorie HC.1 Kurative Gesundheitsversorgung enthalten. Im Jahr 2015 beliefen sich die Praxislaborleistungen der Ärzte auf CHF 3480 Tsd. und 2016 auf CHF 3403 Tsd.</t>
  </si>
  <si>
    <t>Rechnungsjahr 2016</t>
  </si>
  <si>
    <t>2010: Ab 2010 werden die angestellten Ärzte mitberücksichtigt.</t>
  </si>
  <si>
    <t>Anzahl Spitäler</t>
  </si>
  <si>
    <t>2014: Gynäkologische Eingriffe: Die Geburtenabteilung des Liechtensteinischen Landesspitals wurde im Frühjahr 2014 geschlossen.</t>
  </si>
  <si>
    <t>4.1 Bewilligungen, Gesundheitsinfrastruktur, Massnahmen und Diagnosen in Liechtenstein</t>
  </si>
  <si>
    <t>Familienhilfen</t>
  </si>
  <si>
    <t>Pflegefachpersonal: Die Anzahl des Pflegefachpersonals in Tabelle 2.1 ist höher als in Tabelle 1.1, da das gesamte Pflegefachpersonal in Spitälern, Pflegeheimen und bei den Familienhilfen berücksichtigt wird. D.h. es werden auch Personen ohne Bewilligung zur eigenverantwortlichen Berufsausübung gezählt, die angestellt tätig sind.</t>
  </si>
  <si>
    <t>Ärzte: Ärzte mit einer Bewilligung werden separat in der Tabelle 4.1.2 aufgeführt.</t>
  </si>
  <si>
    <t xml:space="preserve">Anzahl Bewilligungen: Berücksichtigt werden die Personen, die jeweils per 31. Dezember über eine Bewilligung des Amts für Gesundheit gemäss Ärztegesetz verfügen. </t>
  </si>
  <si>
    <t>Familienhilfen: In der Kategorie Familienhilfen werden die Angaben der Lebenshilfe Balzers sowie der Familienhilfe Liechtenstein ausgewiesen.</t>
  </si>
  <si>
    <t>Die zehn häufigsten ICD-10 Diagnosen stationärer Krankheitsfälle in Spitälern in Liechtenstein</t>
  </si>
  <si>
    <t xml:space="preserve">HF.3 Selbstzahlungen der Haushalte - Total </t>
  </si>
  <si>
    <t>Anzahl Bewilligungen: Berücksichtigt werden die Personen, die jeweils per 31. Dezember über eine Bewilligung des Amts für Gesundheit zur eigenverantwortlichen Ausübung eines Gesundheitsberufes gemäss Gesundheitsgesetz (GesG) verfügen. Aufgeführt werden die häufigsten Kategorien.</t>
  </si>
  <si>
    <t>$</t>
  </si>
  <si>
    <t>per 31. Dezember 2018</t>
  </si>
  <si>
    <t>Berichtsjahr 2018</t>
  </si>
  <si>
    <t xml:space="preserve">Total: Berücksichtigt werden die Personen, die per 31. Dezember 2018 über eine Bewilligung des Amts für Gesundheit gemäss Ärztegesetz verfügen. </t>
  </si>
  <si>
    <t>Weitere Bewilligungen in Gesund-heitsberufen</t>
  </si>
  <si>
    <t>Neurochirurgische Eingriffe</t>
  </si>
  <si>
    <t>2.5 Stationäre Krankheitsfälle im Liechtensteinischen Landesspital nach ICD-10 Diagnose, Alterskategorie und Geschlecht der Patienten</t>
  </si>
  <si>
    <t>2018: Die Anzahl der Betten in Spitälern hat sich einerseits aufgrund der Schliessung eines Spitals und andererseits aufgrund einer neuen Strategie des Liechtensteinischen Landesspitals verringert.</t>
  </si>
  <si>
    <t xml:space="preserve">2017/ 2018: Mit der Eröffnung einer Privatklinik in Liechtenstein im Jahr 2017 wurden chirurgische Eingriffe von einem zusätzlichen Leistungserbringer erbracht, was zu einem Rückgang der Eingriffe im Liechtensteinischen Landesspital geführt hat. Im Juli 2018 stellte diese Privatklinik ihren Betrieb wieder ein. </t>
  </si>
  <si>
    <t>2017: Die Zunahme der Diagnosen ist in Verbindung mit der 2017 eröffneten Privatklinik in Liechtenstein zu sehen.</t>
  </si>
  <si>
    <t>2018: Da die Privatklinik im Juli 2018 wieder geschlossen wurde, sind für das Berichtsjahr keine detaillierten Daten verfügbar. Die bis im Juli gezählten 474 stationären Spitalaustritte können deshalb nicht in die Tabelle aufgenommen werden.</t>
  </si>
  <si>
    <t xml:space="preserve"> </t>
  </si>
  <si>
    <t>Total: Zwei Fälle konnten nicht codiert werden und sind deshalb in der Tabelle nicht aufgeführt.</t>
  </si>
  <si>
    <t>2018: Zwei Fälle des Liechtensteinischen Landesspitals konnten nicht codiert werden und sind deshalb in der Tabelle nicht aufgeführt.</t>
  </si>
  <si>
    <t>Tab_1_1</t>
  </si>
  <si>
    <t>Tab_1_2</t>
  </si>
  <si>
    <t>Tab_1_3</t>
  </si>
  <si>
    <t>Tab_2_1</t>
  </si>
  <si>
    <t>Tab_2_2</t>
  </si>
  <si>
    <t>Tab_2_3</t>
  </si>
  <si>
    <t>Tab_2_4</t>
  </si>
  <si>
    <t>Tab_2_5</t>
  </si>
  <si>
    <t>Tab_3_1</t>
  </si>
  <si>
    <t>Tab_3_2</t>
  </si>
  <si>
    <t>Tab_3_3</t>
  </si>
  <si>
    <t>Tab_3_4</t>
  </si>
  <si>
    <t>Tab_3_5</t>
  </si>
  <si>
    <t>Tab_3_6</t>
  </si>
  <si>
    <t>Tab_4_1_1</t>
  </si>
  <si>
    <t>Tab_4_1_2</t>
  </si>
  <si>
    <t>Tab_4_1_3</t>
  </si>
  <si>
    <t>Tab_4_1_4</t>
  </si>
  <si>
    <t>Tab_4_1_5</t>
  </si>
  <si>
    <t>Tab_4_1_6</t>
  </si>
  <si>
    <t>Tab_4_1_7</t>
  </si>
  <si>
    <t>Tab_4_2_1</t>
  </si>
  <si>
    <t>Tab_4_2_2</t>
  </si>
  <si>
    <t>Tab_4_2_3</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</si>
</sst>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1" formatCode="_ * #,##0_ ;_ * \-#,##0_ ;_ * &quot;-&quot;_ ;_ @_ "/>
    <numFmt numFmtId="43" formatCode="_ * #,##0.00_ ;_ * \-#,##0.00_ ;_ * &quot;-&quot;??_ ;_ @_ "/>
    <numFmt numFmtId="164" formatCode="0.0"/>
    <numFmt numFmtId="165" formatCode="_ * \ #######0&quot; &quot;;_ * \-#####\ ##0&quot; &quot;;_ * &quot;- &quot;_ ;_ @&quot; &quot;\ "/>
    <numFmt numFmtId="166" formatCode="_ * \ ##\ ###\ ##0&quot; &quot;;_ * \-##\ ###\ ##0&quot; &quot;;_ * &quot;- &quot;_ ;_ @&quot; &quot;\ "/>
    <numFmt numFmtId="167" formatCode="0.0_ ;\-0.0\ "/>
    <numFmt numFmtId="168" formatCode="_ * #,##0.0_ ;_ * \-#,##0.0_ ;_ * &quot;-&quot;?_ ;_ @_ "/>
    <numFmt numFmtId="169" formatCode="0_ ;\-0\ "/>
    <numFmt numFmtId="170" formatCode="0;;\-"/>
    <numFmt numFmtId="171" formatCode="#,##0.0"/>
  </numFmts>
  <fonts count="16" x14ac:knownFonts="1">
    <font>
      <sz val="11"/>
      <color theme="1"/>
      <name val="Calibri"/>
      <family val="2"/>
      <scheme val="minor"/>
    </font>
    <font>
      <sz val="11"/>
      <name val="Calibri"/>
      <family val="2"/>
    </font>
    <font>
      <sz val="10"/>
      <name val="Arial"/>
      <family val="2"/>
    </font>
    <font>
      <sz val="10"/>
      <color indexed="8"/>
      <name val="Arial"/>
      <family val="2"/>
    </font>
    <font>
      <sz val="11"/>
      <color theme="1"/>
      <name val="Calibri"/>
      <family val="2"/>
      <scheme val="minor"/>
    </font>
    <font>
      <b/>
      <sz val="11"/>
      <color theme="1"/>
      <name val="Calibri"/>
      <family val="2"/>
      <scheme val="minor"/>
    </font>
    <font>
      <sz val="11"/>
      <color rgb="FF006100"/>
      <name val="Calibri"/>
      <family val="2"/>
      <scheme val="minor"/>
    </font>
    <font>
      <sz val="11"/>
      <color rgb="FFFF0000"/>
      <name val="Calibri"/>
      <family val="2"/>
      <scheme val="minor"/>
    </font>
    <font>
      <b/>
      <sz val="11"/>
      <color theme="0" tint="-0.499984740745262"/>
      <name val="Calibri"/>
      <family val="2"/>
      <scheme val="minor"/>
    </font>
    <font>
      <sz val="10"/>
      <name val="Calibri"/>
      <family val="2"/>
      <scheme val="minor"/>
    </font>
    <font>
      <sz val="11"/>
      <name val="Calibri"/>
      <family val="2"/>
      <scheme val="minor"/>
    </font>
    <font>
      <b/>
      <sz val="16"/>
      <color theme="1"/>
      <name val="Calibri"/>
      <family val="2"/>
      <scheme val="minor"/>
    </font>
    <font>
      <i/>
      <sz val="11"/>
      <color theme="1"/>
      <name val="Calibri"/>
      <family val="2"/>
      <scheme val="minor"/>
    </font>
    <font>
      <b/>
      <sz val="11"/>
      <name val="Calibri"/>
      <family val="2"/>
      <scheme val="minor"/>
    </font>
    <font>
      <u/>
      <sz val="11"/>
      <color theme="10"/>
      <name val="Calibri"/>
      <family val="2"/>
      <scheme val="minor"/>
    </font>
    <font>
      <u/>
      <sz val="11"/>
      <color theme="3" tint="0.39997558519241921"/>
      <name val="Calibri"/>
      <family val="2"/>
      <scheme val="minor"/>
    </font>
  </fonts>
  <fills count="4">
    <fill>
      <patternFill patternType="none"/>
    </fill>
    <fill>
      <patternFill patternType="gray125"/>
    </fill>
    <fill>
      <patternFill patternType="solid">
        <fgColor rgb="FFC6EFCE"/>
      </patternFill>
    </fill>
    <fill>
      <patternFill patternType="solid">
        <fgColor theme="2" tint="-9.9978637043366805E-2"/>
        <bgColor indexed="64"/>
      </patternFill>
    </fill>
  </fills>
  <borders count="9">
    <border>
      <left/>
      <right/>
      <top/>
      <bottom/>
      <diagonal/>
    </border>
    <border>
      <left/>
      <right/>
      <top style="thin">
        <color indexed="64"/>
      </top>
      <bottom/>
      <diagonal/>
    </border>
    <border>
      <left/>
      <right/>
      <top/>
      <bottom style="thin">
        <color indexed="64"/>
      </bottom>
      <diagonal/>
    </border>
    <border>
      <left/>
      <right/>
      <top/>
      <bottom style="thin">
        <color theme="2" tint="-0.499984740745262"/>
      </bottom>
      <diagonal/>
    </border>
    <border>
      <left style="thin">
        <color theme="2" tint="-0.499984740745262"/>
      </left>
      <right/>
      <top/>
      <bottom/>
      <diagonal/>
    </border>
    <border>
      <left/>
      <right style="thin">
        <color theme="2" tint="-0.499984740745262"/>
      </right>
      <top/>
      <bottom/>
      <diagonal/>
    </border>
    <border>
      <left style="thin">
        <color theme="2" tint="-0.499984740745262"/>
      </left>
      <right/>
      <top style="thin">
        <color indexed="64"/>
      </top>
      <bottom/>
      <diagonal/>
    </border>
    <border>
      <left/>
      <right style="thin">
        <color theme="2" tint="-0.499984740745262"/>
      </right>
      <top style="thin">
        <color indexed="64"/>
      </top>
      <bottom/>
      <diagonal/>
    </border>
    <border>
      <left/>
      <right/>
      <top style="thin">
        <color theme="2" tint="-0.499984740745262"/>
      </top>
      <bottom/>
      <diagonal/>
    </border>
  </borders>
  <cellStyleXfs count="5">
    <xf numFmtId="0" fontId="0" fillId="0" borderId="0"/>
    <xf numFmtId="0" fontId="6" fillId="2" borderId="0" applyNumberFormat="0" applyBorder="0" applyAlignment="0" applyProtection="0"/>
    <xf numFmtId="43" fontId="4" fillId="0" borderId="0" applyFont="0" applyFill="0" applyBorder="0" applyAlignment="0" applyProtection="0"/>
    <xf numFmtId="0" fontId="2" fillId="0" borderId="0"/>
    <xf numFmtId="0" fontId="14" fillId="0" borderId="0" applyNumberFormat="0" applyFill="0" applyBorder="0" applyAlignment="0" applyProtection="0"/>
  </cellStyleXfs>
  <cellXfs count="323">
    <xf numFmtId="0" fontId="0" fillId="0" borderId="0" xfId="0"/>
    <xf numFmtId="0" fontId="5" fillId="0" borderId="0" xfId="0" applyFont="1"/>
    <xf numFmtId="0" fontId="0" fillId="0" borderId="0" xfId="0" applyAlignment="1"/>
    <xf numFmtId="0" fontId="0" fillId="0" borderId="0" xfId="0" applyAlignment="1">
      <alignment horizontal="right"/>
    </xf>
    <xf numFmtId="0" fontId="0" fillId="0" borderId="1" xfId="0" applyBorder="1"/>
    <xf numFmtId="164" fontId="0" fillId="0" borderId="1" xfId="0" applyNumberFormat="1" applyBorder="1"/>
    <xf numFmtId="164" fontId="0" fillId="0" borderId="0" xfId="0" applyNumberFormat="1"/>
    <xf numFmtId="0" fontId="5" fillId="0" borderId="0" xfId="0" applyFont="1" applyAlignment="1">
      <alignment horizontal="right"/>
    </xf>
    <xf numFmtId="41" fontId="0" fillId="0" borderId="0" xfId="0" applyNumberFormat="1"/>
    <xf numFmtId="41" fontId="0" fillId="0" borderId="1" xfId="0" applyNumberFormat="1" applyBorder="1"/>
    <xf numFmtId="0" fontId="0" fillId="0" borderId="0" xfId="0" applyAlignment="1">
      <alignment horizontal="left" indent="1"/>
    </xf>
    <xf numFmtId="0" fontId="0" fillId="0" borderId="0" xfId="0" applyFont="1" applyAlignment="1"/>
    <xf numFmtId="0" fontId="5" fillId="0" borderId="0" xfId="0" applyFont="1" applyAlignment="1"/>
    <xf numFmtId="0" fontId="0" fillId="0" borderId="0" xfId="0" applyAlignment="1"/>
    <xf numFmtId="0" fontId="0" fillId="0" borderId="0" xfId="0" applyFill="1"/>
    <xf numFmtId="0" fontId="0" fillId="0" borderId="0" xfId="0" applyBorder="1"/>
    <xf numFmtId="0" fontId="0" fillId="0" borderId="0" xfId="0" applyAlignment="1"/>
    <xf numFmtId="0" fontId="0" fillId="0" borderId="0" xfId="0" applyAlignment="1">
      <alignment wrapText="1"/>
    </xf>
    <xf numFmtId="165" fontId="0" fillId="0" borderId="0" xfId="0" applyNumberFormat="1" applyFill="1" applyAlignment="1">
      <alignment horizontal="right"/>
    </xf>
    <xf numFmtId="41" fontId="0" fillId="0" borderId="0" xfId="0" applyNumberFormat="1" applyFill="1" applyAlignment="1">
      <alignment horizontal="right"/>
    </xf>
    <xf numFmtId="167" fontId="0" fillId="0" borderId="0" xfId="0" applyNumberFormat="1" applyFill="1" applyAlignment="1">
      <alignment horizontal="right"/>
    </xf>
    <xf numFmtId="167" fontId="0" fillId="0" borderId="1" xfId="0" applyNumberFormat="1" applyFill="1" applyBorder="1" applyAlignment="1">
      <alignment horizontal="right"/>
    </xf>
    <xf numFmtId="41" fontId="0" fillId="0" borderId="1" xfId="0" applyNumberFormat="1" applyFill="1" applyBorder="1" applyAlignment="1">
      <alignment horizontal="right"/>
    </xf>
    <xf numFmtId="0" fontId="5" fillId="0" borderId="0" xfId="0" applyFont="1" applyAlignment="1">
      <alignment wrapText="1"/>
    </xf>
    <xf numFmtId="166" fontId="0" fillId="0" borderId="0" xfId="0" quotePrefix="1" applyNumberFormat="1" applyFill="1" applyAlignment="1">
      <alignment horizontal="left" wrapText="1"/>
    </xf>
    <xf numFmtId="0" fontId="0" fillId="0" borderId="0" xfId="0" applyFill="1" applyAlignment="1">
      <alignment horizontal="left" wrapText="1"/>
    </xf>
    <xf numFmtId="0" fontId="0" fillId="0" borderId="0" xfId="0" applyFont="1"/>
    <xf numFmtId="0" fontId="0" fillId="0" borderId="0" xfId="0" applyFont="1" applyAlignment="1"/>
    <xf numFmtId="0" fontId="5" fillId="0" borderId="0" xfId="0" applyFont="1" applyAlignment="1">
      <alignment horizontal="left" vertical="center" wrapText="1"/>
    </xf>
    <xf numFmtId="165" fontId="0" fillId="0" borderId="1" xfId="0" applyNumberFormat="1" applyFill="1" applyBorder="1" applyAlignment="1">
      <alignment horizontal="right"/>
    </xf>
    <xf numFmtId="0" fontId="5" fillId="0" borderId="0" xfId="0" applyFont="1" applyBorder="1" applyAlignment="1">
      <alignment wrapText="1"/>
    </xf>
    <xf numFmtId="41" fontId="0" fillId="0" borderId="0" xfId="0" applyNumberFormat="1" applyBorder="1" applyAlignment="1">
      <alignment horizontal="right"/>
    </xf>
    <xf numFmtId="41" fontId="0" fillId="0" borderId="0" xfId="0" applyNumberFormat="1" applyAlignment="1">
      <alignment horizontal="right"/>
    </xf>
    <xf numFmtId="41" fontId="0" fillId="0" borderId="0" xfId="0" applyNumberFormat="1" applyAlignment="1">
      <alignment horizontal="right" vertical="center" wrapText="1"/>
    </xf>
    <xf numFmtId="41" fontId="0" fillId="0" borderId="0" xfId="0" applyNumberFormat="1" applyBorder="1" applyAlignment="1">
      <alignment horizontal="right" vertical="center" wrapText="1"/>
    </xf>
    <xf numFmtId="41" fontId="0" fillId="0" borderId="3" xfId="0" applyNumberFormat="1" applyBorder="1" applyAlignment="1">
      <alignment horizontal="right" vertical="center" wrapText="1"/>
    </xf>
    <xf numFmtId="0" fontId="5" fillId="0" borderId="4" xfId="0" applyFont="1" applyBorder="1" applyAlignment="1">
      <alignment wrapText="1"/>
    </xf>
    <xf numFmtId="0" fontId="5" fillId="0" borderId="5" xfId="0" applyFont="1" applyBorder="1" applyAlignment="1">
      <alignment wrapText="1"/>
    </xf>
    <xf numFmtId="165" fontId="0" fillId="0" borderId="6" xfId="0" applyNumberFormat="1" applyFill="1" applyBorder="1" applyAlignment="1">
      <alignment horizontal="right"/>
    </xf>
    <xf numFmtId="164" fontId="0" fillId="0" borderId="7" xfId="0" applyNumberFormat="1" applyBorder="1"/>
    <xf numFmtId="165" fontId="0" fillId="0" borderId="4" xfId="0" applyNumberFormat="1" applyFill="1" applyBorder="1" applyAlignment="1">
      <alignment horizontal="right"/>
    </xf>
    <xf numFmtId="164" fontId="0" fillId="0" borderId="5" xfId="0" applyNumberFormat="1" applyBorder="1"/>
    <xf numFmtId="167" fontId="0" fillId="0" borderId="7" xfId="0" applyNumberFormat="1" applyFill="1" applyBorder="1" applyAlignment="1">
      <alignment horizontal="right"/>
    </xf>
    <xf numFmtId="41" fontId="0" fillId="0" borderId="0" xfId="0" applyNumberFormat="1" applyFill="1" applyBorder="1" applyAlignment="1">
      <alignment horizontal="right"/>
    </xf>
    <xf numFmtId="167" fontId="0" fillId="0" borderId="5" xfId="0" applyNumberFormat="1" applyFill="1" applyBorder="1" applyAlignment="1">
      <alignment horizontal="right"/>
    </xf>
    <xf numFmtId="165" fontId="0" fillId="0" borderId="0" xfId="0" applyNumberFormat="1" applyFill="1" applyBorder="1" applyAlignment="1">
      <alignment horizontal="right"/>
    </xf>
    <xf numFmtId="41" fontId="0" fillId="3" borderId="0" xfId="0" applyNumberFormat="1" applyFill="1" applyBorder="1" applyAlignment="1">
      <alignment horizontal="right" vertical="center" wrapText="1"/>
    </xf>
    <xf numFmtId="41" fontId="0" fillId="3" borderId="0" xfId="0" applyNumberFormat="1" applyFill="1" applyBorder="1" applyAlignment="1">
      <alignment horizontal="right"/>
    </xf>
    <xf numFmtId="0" fontId="5" fillId="3" borderId="0" xfId="0" applyFont="1" applyFill="1" applyAlignment="1">
      <alignment wrapText="1"/>
    </xf>
    <xf numFmtId="165" fontId="0" fillId="3" borderId="1" xfId="0" applyNumberFormat="1" applyFill="1" applyBorder="1" applyAlignment="1">
      <alignment horizontal="right"/>
    </xf>
    <xf numFmtId="165" fontId="0" fillId="3" borderId="0" xfId="0" applyNumberFormat="1" applyFill="1" applyAlignment="1">
      <alignment horizontal="right"/>
    </xf>
    <xf numFmtId="0" fontId="8" fillId="0" borderId="0" xfId="0" applyFont="1" applyAlignment="1">
      <alignment horizontal="right"/>
    </xf>
    <xf numFmtId="0" fontId="0" fillId="0" borderId="1" xfId="0" applyBorder="1" applyAlignment="1">
      <alignment wrapText="1"/>
    </xf>
    <xf numFmtId="0" fontId="0" fillId="0" borderId="2" xfId="0" applyBorder="1"/>
    <xf numFmtId="0" fontId="0" fillId="0" borderId="1" xfId="0" applyFont="1" applyBorder="1" applyAlignment="1">
      <alignment horizontal="left" wrapText="1"/>
    </xf>
    <xf numFmtId="0" fontId="0" fillId="0" borderId="0" xfId="0" applyFont="1" applyFill="1" applyAlignment="1">
      <alignment horizontal="left" wrapText="1"/>
    </xf>
    <xf numFmtId="166" fontId="0" fillId="0" borderId="0" xfId="0" quotePrefix="1" applyNumberFormat="1" applyFont="1" applyFill="1" applyAlignment="1">
      <alignment horizontal="left" wrapText="1"/>
    </xf>
    <xf numFmtId="0" fontId="0" fillId="0" borderId="2" xfId="0" applyFont="1" applyBorder="1" applyAlignment="1">
      <alignment horizontal="left" wrapText="1"/>
    </xf>
    <xf numFmtId="164" fontId="0" fillId="0" borderId="0" xfId="0" applyNumberFormat="1" applyBorder="1"/>
    <xf numFmtId="168" fontId="0" fillId="0" borderId="0" xfId="0" applyNumberFormat="1" applyBorder="1"/>
    <xf numFmtId="0" fontId="5" fillId="0" borderId="0" xfId="0" applyFont="1" applyAlignment="1">
      <alignment horizontal="right" wrapText="1"/>
    </xf>
    <xf numFmtId="0" fontId="0" fillId="0" borderId="0" xfId="0" applyBorder="1" applyAlignment="1">
      <alignment horizontal="right"/>
    </xf>
    <xf numFmtId="0" fontId="0" fillId="0" borderId="0" xfId="0" applyFill="1" applyBorder="1"/>
    <xf numFmtId="41" fontId="0" fillId="0" borderId="0" xfId="0" applyNumberFormat="1" applyBorder="1"/>
    <xf numFmtId="41" fontId="0" fillId="0" borderId="1" xfId="0" applyNumberFormat="1" applyBorder="1" applyAlignment="1"/>
    <xf numFmtId="41" fontId="0" fillId="0" borderId="0" xfId="0" applyNumberFormat="1" applyBorder="1" applyAlignment="1"/>
    <xf numFmtId="41" fontId="0" fillId="0" borderId="0" xfId="0" applyNumberFormat="1" applyFill="1" applyBorder="1"/>
    <xf numFmtId="0" fontId="0" fillId="0" borderId="0" xfId="0" applyBorder="1" applyAlignment="1">
      <alignment wrapText="1"/>
    </xf>
    <xf numFmtId="0" fontId="0" fillId="0" borderId="0" xfId="0" applyFill="1" applyBorder="1" applyAlignment="1">
      <alignment wrapText="1"/>
    </xf>
    <xf numFmtId="0" fontId="5" fillId="0" borderId="2" xfId="0" applyFont="1" applyBorder="1" applyAlignment="1">
      <alignment wrapText="1"/>
    </xf>
    <xf numFmtId="41" fontId="0" fillId="0" borderId="1" xfId="0" applyNumberFormat="1" applyFill="1" applyBorder="1"/>
    <xf numFmtId="41" fontId="0" fillId="0" borderId="0" xfId="0" applyNumberFormat="1" applyFill="1"/>
    <xf numFmtId="165" fontId="0" fillId="0" borderId="5" xfId="0" applyNumberFormat="1" applyFill="1" applyBorder="1" applyAlignment="1">
      <alignment horizontal="right"/>
    </xf>
    <xf numFmtId="0" fontId="0" fillId="0" borderId="0" xfId="0" applyFont="1" applyFill="1" applyAlignment="1"/>
    <xf numFmtId="0" fontId="0" fillId="0" borderId="0" xfId="0" applyAlignment="1">
      <alignment wrapText="1"/>
    </xf>
    <xf numFmtId="0" fontId="5" fillId="0" borderId="0" xfId="0" applyFont="1" applyAlignment="1">
      <alignment wrapText="1"/>
    </xf>
    <xf numFmtId="169" fontId="0" fillId="0" borderId="1" xfId="0" applyNumberFormat="1" applyBorder="1" applyAlignment="1">
      <alignment horizontal="right"/>
    </xf>
    <xf numFmtId="169" fontId="0" fillId="0" borderId="0" xfId="0" applyNumberFormat="1" applyAlignment="1">
      <alignment horizontal="right"/>
    </xf>
    <xf numFmtId="169" fontId="0" fillId="0" borderId="0" xfId="0" applyNumberFormat="1"/>
    <xf numFmtId="169" fontId="0" fillId="0" borderId="0" xfId="0" applyNumberFormat="1" applyFill="1" applyAlignment="1">
      <alignment wrapText="1"/>
    </xf>
    <xf numFmtId="169" fontId="0" fillId="0" borderId="0" xfId="0" applyNumberFormat="1" applyAlignment="1">
      <alignment wrapText="1"/>
    </xf>
    <xf numFmtId="169" fontId="0" fillId="0" borderId="1" xfId="0" applyNumberFormat="1" applyBorder="1"/>
    <xf numFmtId="0" fontId="5" fillId="0" borderId="0" xfId="0" applyFont="1" applyAlignment="1">
      <alignment horizontal="left" wrapText="1"/>
    </xf>
    <xf numFmtId="0" fontId="0" fillId="0" borderId="1" xfId="0" applyFill="1" applyBorder="1" applyAlignment="1">
      <alignment horizontal="left" wrapText="1"/>
    </xf>
    <xf numFmtId="166" fontId="0" fillId="0" borderId="0" xfId="0" applyNumberFormat="1" applyFill="1" applyAlignment="1">
      <alignment horizontal="left" wrapText="1"/>
    </xf>
    <xf numFmtId="0" fontId="0" fillId="0" borderId="0" xfId="0" applyFont="1" applyAlignment="1">
      <alignment wrapText="1"/>
    </xf>
    <xf numFmtId="164" fontId="0" fillId="0" borderId="7" xfId="0" applyNumberFormat="1" applyFont="1" applyBorder="1" applyAlignment="1">
      <alignment horizontal="right"/>
    </xf>
    <xf numFmtId="164" fontId="0" fillId="0" borderId="1" xfId="0" applyNumberFormat="1" applyFont="1" applyBorder="1" applyAlignment="1">
      <alignment horizontal="right"/>
    </xf>
    <xf numFmtId="3" fontId="0" fillId="3" borderId="0" xfId="0" applyNumberFormat="1" applyFont="1" applyFill="1" applyAlignment="1">
      <alignment horizontal="right"/>
    </xf>
    <xf numFmtId="3" fontId="0" fillId="0" borderId="4" xfId="0" applyNumberFormat="1" applyFont="1" applyBorder="1" applyAlignment="1">
      <alignment horizontal="right"/>
    </xf>
    <xf numFmtId="164" fontId="0" fillId="0" borderId="5" xfId="0" applyNumberFormat="1" applyFont="1" applyBorder="1" applyAlignment="1">
      <alignment horizontal="right"/>
    </xf>
    <xf numFmtId="3" fontId="0" fillId="0" borderId="0" xfId="0" applyNumberFormat="1" applyFont="1" applyAlignment="1">
      <alignment horizontal="right"/>
    </xf>
    <xf numFmtId="164" fontId="0" fillId="0" borderId="0" xfId="0" applyNumberFormat="1" applyFont="1" applyBorder="1" applyAlignment="1">
      <alignment horizontal="right"/>
    </xf>
    <xf numFmtId="3" fontId="0" fillId="0" borderId="5" xfId="0" applyNumberFormat="1" applyFont="1" applyBorder="1" applyAlignment="1">
      <alignment horizontal="right"/>
    </xf>
    <xf numFmtId="0" fontId="0" fillId="0" borderId="1" xfId="0" applyFill="1" applyBorder="1"/>
    <xf numFmtId="0" fontId="0" fillId="0" borderId="0" xfId="0" applyAlignment="1">
      <alignment wrapText="1"/>
    </xf>
    <xf numFmtId="0" fontId="0" fillId="0" borderId="0" xfId="0" applyAlignment="1"/>
    <xf numFmtId="0" fontId="5" fillId="0" borderId="0" xfId="0" applyFont="1" applyAlignment="1"/>
    <xf numFmtId="0" fontId="8" fillId="0" borderId="0" xfId="0" applyFont="1" applyAlignment="1">
      <alignment horizontal="right"/>
    </xf>
    <xf numFmtId="0" fontId="0" fillId="0" borderId="0" xfId="0" applyFont="1" applyAlignment="1"/>
    <xf numFmtId="0" fontId="0" fillId="0" borderId="0" xfId="0" applyAlignment="1">
      <alignment horizontal="center"/>
    </xf>
    <xf numFmtId="0" fontId="0" fillId="0" borderId="0" xfId="0" applyAlignment="1">
      <alignment wrapText="1"/>
    </xf>
    <xf numFmtId="0" fontId="0" fillId="0" borderId="0" xfId="0" applyAlignment="1"/>
    <xf numFmtId="170" fontId="0" fillId="0" borderId="1" xfId="0" applyNumberFormat="1" applyFill="1" applyBorder="1"/>
    <xf numFmtId="170" fontId="0" fillId="0" borderId="0" xfId="0" applyNumberFormat="1" applyFill="1" applyBorder="1"/>
    <xf numFmtId="0" fontId="0" fillId="0" borderId="0" xfId="0" applyAlignment="1">
      <alignment horizontal="left"/>
    </xf>
    <xf numFmtId="0" fontId="0" fillId="0" borderId="1" xfId="0" applyFill="1" applyBorder="1" applyAlignment="1">
      <alignment wrapText="1"/>
    </xf>
    <xf numFmtId="0" fontId="0" fillId="0" borderId="2" xfId="0" applyFill="1" applyBorder="1"/>
    <xf numFmtId="0" fontId="9" fillId="0" borderId="0" xfId="3" applyFont="1"/>
    <xf numFmtId="0" fontId="0" fillId="0" borderId="0" xfId="0" applyFont="1" applyFill="1" applyBorder="1" applyAlignment="1">
      <alignment horizontal="left"/>
    </xf>
    <xf numFmtId="0" fontId="0" fillId="0" borderId="0" xfId="0" applyFont="1" applyFill="1" applyBorder="1"/>
    <xf numFmtId="0" fontId="5" fillId="0" borderId="0" xfId="0" applyFont="1" applyFill="1"/>
    <xf numFmtId="41" fontId="0" fillId="0" borderId="1" xfId="0" applyNumberFormat="1" applyBorder="1" applyAlignment="1">
      <alignment horizontal="right"/>
    </xf>
    <xf numFmtId="168" fontId="0" fillId="0" borderId="1" xfId="0" applyNumberFormat="1" applyBorder="1" applyAlignment="1">
      <alignment horizontal="right"/>
    </xf>
    <xf numFmtId="168" fontId="0" fillId="0" borderId="0" xfId="0" applyNumberFormat="1" applyFill="1"/>
    <xf numFmtId="168" fontId="0" fillId="0" borderId="0" xfId="0" applyNumberFormat="1" applyAlignment="1">
      <alignment horizontal="right"/>
    </xf>
    <xf numFmtId="0" fontId="0" fillId="0" borderId="0" xfId="0" applyFill="1" applyAlignment="1">
      <alignment horizontal="right"/>
    </xf>
    <xf numFmtId="41" fontId="0" fillId="0" borderId="1" xfId="0" applyNumberFormat="1" applyFill="1" applyBorder="1" applyAlignment="1"/>
    <xf numFmtId="41" fontId="0" fillId="0" borderId="0" xfId="0" applyNumberFormat="1" applyFill="1" applyBorder="1" applyAlignment="1"/>
    <xf numFmtId="169" fontId="0" fillId="0" borderId="1" xfId="0" applyNumberFormat="1" applyFill="1" applyBorder="1"/>
    <xf numFmtId="169" fontId="0" fillId="0" borderId="0" xfId="0" applyNumberFormat="1" applyFill="1" applyBorder="1"/>
    <xf numFmtId="0" fontId="0" fillId="0" borderId="0" xfId="0" applyBorder="1" applyAlignment="1"/>
    <xf numFmtId="0" fontId="0" fillId="0" borderId="0" xfId="0" applyBorder="1" applyAlignment="1">
      <alignment wrapText="1"/>
    </xf>
    <xf numFmtId="0" fontId="0" fillId="0" borderId="0" xfId="0" applyAlignment="1">
      <alignment horizontal="left" indent="2"/>
    </xf>
    <xf numFmtId="0" fontId="0" fillId="0" borderId="1" xfId="0" applyBorder="1" applyAlignment="1">
      <alignment horizontal="right"/>
    </xf>
    <xf numFmtId="0" fontId="0" fillId="0" borderId="1" xfId="0" applyBorder="1" applyAlignment="1">
      <alignment horizontal="left"/>
    </xf>
    <xf numFmtId="0" fontId="0" fillId="0" borderId="0" xfId="0" applyAlignment="1"/>
    <xf numFmtId="0" fontId="10" fillId="0" borderId="0" xfId="0" applyFont="1" applyFill="1"/>
    <xf numFmtId="0" fontId="11" fillId="0" borderId="0" xfId="0" applyFont="1" applyAlignment="1"/>
    <xf numFmtId="0" fontId="0" fillId="0" borderId="0" xfId="0" applyAlignment="1"/>
    <xf numFmtId="0" fontId="0" fillId="0" borderId="0" xfId="0" applyAlignment="1">
      <alignment wrapText="1"/>
    </xf>
    <xf numFmtId="0" fontId="0" fillId="0" borderId="1" xfId="0" applyBorder="1" applyAlignment="1">
      <alignment vertical="top"/>
    </xf>
    <xf numFmtId="0" fontId="0" fillId="0" borderId="0" xfId="0" applyAlignment="1">
      <alignment vertical="top"/>
    </xf>
    <xf numFmtId="0" fontId="0" fillId="0" borderId="0" xfId="0" applyBorder="1" applyAlignment="1">
      <alignment wrapText="1"/>
    </xf>
    <xf numFmtId="0" fontId="0" fillId="0" borderId="0" xfId="0" applyAlignment="1">
      <alignment wrapText="1"/>
    </xf>
    <xf numFmtId="0" fontId="5" fillId="3" borderId="0" xfId="0" applyFont="1" applyFill="1" applyAlignment="1"/>
    <xf numFmtId="0" fontId="0" fillId="0" borderId="0" xfId="0" applyFill="1" applyAlignment="1"/>
    <xf numFmtId="164" fontId="0" fillId="0" borderId="0" xfId="0" applyNumberFormat="1" applyAlignment="1">
      <alignment wrapText="1"/>
    </xf>
    <xf numFmtId="0" fontId="0" fillId="0" borderId="0" xfId="0" applyBorder="1" applyAlignment="1">
      <alignment horizontal="left" wrapText="1" indent="1"/>
    </xf>
    <xf numFmtId="169" fontId="0" fillId="3" borderId="1" xfId="0" applyNumberFormat="1" applyFill="1" applyBorder="1" applyAlignment="1">
      <alignment horizontal="right"/>
    </xf>
    <xf numFmtId="1" fontId="0" fillId="0" borderId="1" xfId="0" applyNumberFormat="1" applyFill="1" applyBorder="1" applyAlignment="1">
      <alignment horizontal="right"/>
    </xf>
    <xf numFmtId="1" fontId="0" fillId="0" borderId="0" xfId="0" applyNumberFormat="1" applyFill="1" applyBorder="1" applyAlignment="1">
      <alignment horizontal="right"/>
    </xf>
    <xf numFmtId="169" fontId="0" fillId="0" borderId="1" xfId="0" applyNumberFormat="1" applyFill="1" applyBorder="1" applyAlignment="1">
      <alignment horizontal="right"/>
    </xf>
    <xf numFmtId="41" fontId="0" fillId="3" borderId="2" xfId="0" applyNumberFormat="1" applyFill="1" applyBorder="1" applyAlignment="1">
      <alignment horizontal="right"/>
    </xf>
    <xf numFmtId="41" fontId="0" fillId="0" borderId="2" xfId="0" applyNumberFormat="1" applyFill="1" applyBorder="1" applyAlignment="1">
      <alignment horizontal="right"/>
    </xf>
    <xf numFmtId="0" fontId="0" fillId="0" borderId="1" xfId="0" applyFont="1" applyBorder="1" applyAlignment="1">
      <alignment wrapText="1"/>
    </xf>
    <xf numFmtId="0" fontId="0" fillId="0" borderId="0" xfId="0" applyFont="1" applyBorder="1" applyAlignment="1">
      <alignment wrapText="1"/>
    </xf>
    <xf numFmtId="0" fontId="0" fillId="0" borderId="2" xfId="0" applyFont="1" applyBorder="1" applyAlignment="1">
      <alignment wrapText="1"/>
    </xf>
    <xf numFmtId="0" fontId="0" fillId="0" borderId="1" xfId="0" applyFont="1" applyFill="1" applyBorder="1" applyAlignment="1">
      <alignment wrapText="1"/>
    </xf>
    <xf numFmtId="0" fontId="0" fillId="0" borderId="0" xfId="0" applyFont="1" applyFill="1" applyBorder="1" applyAlignment="1">
      <alignment wrapText="1"/>
    </xf>
    <xf numFmtId="0" fontId="0" fillId="0" borderId="2" xfId="0" applyFont="1" applyFill="1" applyBorder="1" applyAlignment="1">
      <alignment wrapText="1"/>
    </xf>
    <xf numFmtId="169" fontId="0" fillId="3" borderId="0" xfId="0" applyNumberFormat="1" applyFill="1" applyBorder="1" applyAlignment="1">
      <alignment horizontal="right"/>
    </xf>
    <xf numFmtId="169" fontId="0" fillId="3" borderId="2" xfId="0" applyNumberFormat="1" applyFill="1" applyBorder="1" applyAlignment="1">
      <alignment horizontal="right"/>
    </xf>
    <xf numFmtId="169" fontId="0" fillId="0" borderId="0" xfId="0" applyNumberFormat="1" applyFill="1" applyBorder="1" applyAlignment="1">
      <alignment horizontal="right"/>
    </xf>
    <xf numFmtId="169" fontId="0" fillId="0" borderId="2" xfId="0" applyNumberFormat="1" applyFill="1" applyBorder="1" applyAlignment="1">
      <alignment horizontal="right"/>
    </xf>
    <xf numFmtId="164" fontId="0" fillId="0" borderId="5" xfId="0" applyNumberFormat="1" applyFont="1" applyFill="1" applyBorder="1" applyAlignment="1">
      <alignment horizontal="right"/>
    </xf>
    <xf numFmtId="164" fontId="0" fillId="0" borderId="0" xfId="0" applyNumberFormat="1" applyFont="1" applyFill="1" applyBorder="1" applyAlignment="1">
      <alignment horizontal="right"/>
    </xf>
    <xf numFmtId="1" fontId="0" fillId="3" borderId="1" xfId="0" applyNumberFormat="1" applyFill="1" applyBorder="1" applyAlignment="1">
      <alignment horizontal="right" vertical="center" wrapText="1"/>
    </xf>
    <xf numFmtId="1" fontId="0" fillId="3" borderId="0" xfId="0" applyNumberFormat="1" applyFill="1" applyBorder="1" applyAlignment="1">
      <alignment horizontal="right" vertical="center" wrapText="1"/>
    </xf>
    <xf numFmtId="1" fontId="0" fillId="0" borderId="8" xfId="0" applyNumberFormat="1" applyBorder="1" applyAlignment="1">
      <alignment horizontal="right" vertical="center" wrapText="1"/>
    </xf>
    <xf numFmtId="1" fontId="0" fillId="0" borderId="0" xfId="0" applyNumberFormat="1" applyBorder="1" applyAlignment="1">
      <alignment horizontal="right" vertical="center" wrapText="1"/>
    </xf>
    <xf numFmtId="1" fontId="0" fillId="0" borderId="3" xfId="0" applyNumberFormat="1" applyBorder="1" applyAlignment="1">
      <alignment horizontal="right" vertical="center" wrapText="1"/>
    </xf>
    <xf numFmtId="1" fontId="0" fillId="0" borderId="0" xfId="0" applyNumberFormat="1" applyAlignment="1">
      <alignment horizontal="right" vertical="center" wrapText="1"/>
    </xf>
    <xf numFmtId="169" fontId="0" fillId="3" borderId="1" xfId="0" applyNumberFormat="1" applyFill="1" applyBorder="1" applyAlignment="1">
      <alignment horizontal="right" vertical="center" wrapText="1"/>
    </xf>
    <xf numFmtId="169" fontId="0" fillId="3" borderId="0" xfId="0" applyNumberFormat="1" applyFill="1" applyBorder="1" applyAlignment="1">
      <alignment horizontal="right" vertical="center" wrapText="1"/>
    </xf>
    <xf numFmtId="169" fontId="0" fillId="0" borderId="8" xfId="0" applyNumberFormat="1" applyBorder="1" applyAlignment="1">
      <alignment horizontal="right" vertical="center" wrapText="1"/>
    </xf>
    <xf numFmtId="169" fontId="0" fillId="0" borderId="0" xfId="0" applyNumberFormat="1" applyBorder="1" applyAlignment="1">
      <alignment horizontal="right" vertical="center" wrapText="1"/>
    </xf>
    <xf numFmtId="169" fontId="0" fillId="0" borderId="3" xfId="0" applyNumberFormat="1" applyBorder="1" applyAlignment="1">
      <alignment horizontal="right" vertical="center" wrapText="1"/>
    </xf>
    <xf numFmtId="169" fontId="0" fillId="0" borderId="0" xfId="0" applyNumberFormat="1" applyAlignment="1">
      <alignment horizontal="right" vertical="center" wrapText="1"/>
    </xf>
    <xf numFmtId="0" fontId="0" fillId="3" borderId="1" xfId="0" applyFont="1" applyFill="1" applyBorder="1" applyAlignment="1">
      <alignment horizontal="left" vertical="center" wrapText="1"/>
    </xf>
    <xf numFmtId="0" fontId="0" fillId="3" borderId="0" xfId="0" applyFont="1" applyFill="1" applyBorder="1" applyAlignment="1">
      <alignment horizontal="left" vertical="center" wrapText="1"/>
    </xf>
    <xf numFmtId="0" fontId="0" fillId="0" borderId="8" xfId="0" applyFont="1" applyBorder="1" applyAlignment="1">
      <alignment horizontal="left" vertical="center" wrapText="1"/>
    </xf>
    <xf numFmtId="0" fontId="0" fillId="0" borderId="0" xfId="0" applyFont="1" applyBorder="1" applyAlignment="1">
      <alignment horizontal="left" vertical="center" wrapText="1"/>
    </xf>
    <xf numFmtId="0" fontId="0" fillId="0" borderId="3" xfId="0" applyFont="1" applyBorder="1" applyAlignment="1">
      <alignment horizontal="left" vertical="center" wrapText="1"/>
    </xf>
    <xf numFmtId="0" fontId="0" fillId="0" borderId="0" xfId="0" applyFont="1" applyAlignment="1">
      <alignment horizontal="left" vertical="center" wrapText="1"/>
    </xf>
    <xf numFmtId="0" fontId="0" fillId="3" borderId="0" xfId="0" applyFill="1" applyBorder="1"/>
    <xf numFmtId="0" fontId="0" fillId="3" borderId="0" xfId="0" applyFill="1" applyAlignment="1">
      <alignment horizontal="left" wrapText="1" indent="1"/>
    </xf>
    <xf numFmtId="164" fontId="0" fillId="3" borderId="0" xfId="0" applyNumberFormat="1" applyFill="1" applyAlignment="1">
      <alignment wrapText="1"/>
    </xf>
    <xf numFmtId="1" fontId="0" fillId="3" borderId="0" xfId="0" applyNumberFormat="1" applyFill="1" applyAlignment="1">
      <alignment wrapText="1"/>
    </xf>
    <xf numFmtId="1" fontId="0" fillId="0" borderId="0" xfId="0" applyNumberFormat="1" applyAlignment="1">
      <alignment wrapText="1"/>
    </xf>
    <xf numFmtId="1" fontId="0" fillId="0" borderId="1" xfId="0" applyNumberFormat="1" applyBorder="1" applyAlignment="1">
      <alignment wrapText="1"/>
    </xf>
    <xf numFmtId="0" fontId="0" fillId="0" borderId="0" xfId="0" applyAlignment="1">
      <alignment vertical="top"/>
    </xf>
    <xf numFmtId="1" fontId="0" fillId="3" borderId="1" xfId="0" applyNumberFormat="1" applyFont="1" applyFill="1" applyBorder="1" applyAlignment="1">
      <alignment horizontal="right"/>
    </xf>
    <xf numFmtId="1" fontId="0" fillId="0" borderId="6" xfId="0" applyNumberFormat="1" applyFont="1" applyBorder="1" applyAlignment="1">
      <alignment horizontal="right"/>
    </xf>
    <xf numFmtId="1" fontId="0" fillId="3" borderId="0" xfId="0" applyNumberFormat="1" applyFont="1" applyFill="1" applyAlignment="1">
      <alignment horizontal="right"/>
    </xf>
    <xf numFmtId="1" fontId="0" fillId="0" borderId="4" xfId="0" applyNumberFormat="1" applyFont="1" applyBorder="1" applyAlignment="1">
      <alignment horizontal="right"/>
    </xf>
    <xf numFmtId="1" fontId="0" fillId="0" borderId="4" xfId="0" applyNumberFormat="1" applyFont="1" applyFill="1" applyBorder="1" applyAlignment="1">
      <alignment horizontal="right"/>
    </xf>
    <xf numFmtId="1" fontId="0" fillId="0" borderId="1" xfId="0" applyNumberFormat="1" applyFont="1" applyBorder="1" applyAlignment="1">
      <alignment horizontal="right"/>
    </xf>
    <xf numFmtId="1" fontId="0" fillId="0" borderId="0" xfId="0" applyNumberFormat="1" applyFont="1" applyAlignment="1">
      <alignment horizontal="right"/>
    </xf>
    <xf numFmtId="1" fontId="0" fillId="0" borderId="0" xfId="0" applyNumberFormat="1" applyFont="1" applyFill="1" applyAlignment="1">
      <alignment horizontal="right"/>
    </xf>
    <xf numFmtId="0" fontId="5" fillId="0" borderId="1" xfId="0" applyFont="1" applyBorder="1"/>
    <xf numFmtId="0" fontId="5" fillId="0" borderId="0" xfId="0" applyFont="1" applyBorder="1" applyAlignment="1">
      <alignment horizontal="right"/>
    </xf>
    <xf numFmtId="0" fontId="5" fillId="0" borderId="1" xfId="0" applyFont="1" applyFill="1" applyBorder="1" applyAlignment="1"/>
    <xf numFmtId="0" fontId="5" fillId="0" borderId="1" xfId="0" applyFont="1" applyBorder="1" applyAlignment="1"/>
    <xf numFmtId="3" fontId="0" fillId="0" borderId="0" xfId="0" applyNumberFormat="1" applyAlignment="1">
      <alignment wrapText="1"/>
    </xf>
    <xf numFmtId="171" fontId="0" fillId="0" borderId="0" xfId="0" applyNumberFormat="1" applyAlignment="1">
      <alignment wrapText="1"/>
    </xf>
    <xf numFmtId="167" fontId="2" fillId="0" borderId="0" xfId="2" applyNumberFormat="1" applyFont="1" applyFill="1" applyBorder="1" applyAlignment="1">
      <alignment horizontal="right"/>
    </xf>
    <xf numFmtId="0" fontId="0" fillId="3" borderId="1"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0" fillId="0" borderId="0" xfId="0" applyAlignment="1">
      <alignment wrapText="1"/>
    </xf>
    <xf numFmtId="0" fontId="0" fillId="0" borderId="0" xfId="0" applyAlignment="1"/>
    <xf numFmtId="0" fontId="0" fillId="0" borderId="0" xfId="0" applyAlignment="1">
      <alignment vertical="center" wrapText="1"/>
    </xf>
    <xf numFmtId="0" fontId="0" fillId="0" borderId="0" xfId="0" applyAlignment="1">
      <alignment wrapText="1"/>
    </xf>
    <xf numFmtId="41" fontId="5" fillId="0" borderId="1" xfId="0" applyNumberFormat="1" applyFont="1" applyFill="1" applyBorder="1"/>
    <xf numFmtId="41" fontId="5" fillId="0" borderId="1" xfId="0" applyNumberFormat="1" applyFont="1" applyBorder="1"/>
    <xf numFmtId="0" fontId="5" fillId="0" borderId="0" xfId="0" applyFont="1" applyFill="1" applyBorder="1" applyAlignment="1">
      <alignment horizontal="left" wrapText="1"/>
    </xf>
    <xf numFmtId="0" fontId="5" fillId="0" borderId="0" xfId="0" applyFont="1" applyFill="1" applyBorder="1" applyAlignment="1">
      <alignment wrapText="1"/>
    </xf>
    <xf numFmtId="0" fontId="0" fillId="0" borderId="0" xfId="0" applyAlignment="1">
      <alignment wrapText="1"/>
    </xf>
    <xf numFmtId="0" fontId="0" fillId="0" borderId="0" xfId="0" applyAlignment="1">
      <alignment vertical="top"/>
    </xf>
    <xf numFmtId="0" fontId="0" fillId="0" borderId="1" xfId="0" applyBorder="1" applyAlignment="1">
      <alignment vertical="top"/>
    </xf>
    <xf numFmtId="0" fontId="0" fillId="0" borderId="0" xfId="0" applyAlignment="1">
      <alignment vertical="top"/>
    </xf>
    <xf numFmtId="0" fontId="0" fillId="0" borderId="0" xfId="0" applyBorder="1" applyAlignment="1">
      <alignment vertical="top"/>
    </xf>
    <xf numFmtId="0" fontId="3" fillId="0" borderId="0" xfId="0" applyFont="1" applyFill="1" applyBorder="1" applyAlignment="1">
      <alignment horizontal="right"/>
    </xf>
    <xf numFmtId="0" fontId="0" fillId="0" borderId="0" xfId="0" applyAlignment="1">
      <alignment wrapText="1"/>
    </xf>
    <xf numFmtId="0" fontId="0" fillId="0" borderId="1" xfId="0" applyFont="1" applyFill="1" applyBorder="1" applyAlignment="1">
      <alignment vertical="top" wrapText="1"/>
    </xf>
    <xf numFmtId="0" fontId="0" fillId="0" borderId="0" xfId="0" applyAlignment="1">
      <alignment vertical="top" wrapText="1"/>
    </xf>
    <xf numFmtId="0" fontId="0" fillId="0" borderId="2" xfId="0" applyBorder="1" applyAlignment="1">
      <alignment vertical="top" wrapText="1"/>
    </xf>
    <xf numFmtId="0" fontId="0" fillId="0" borderId="1" xfId="0" applyFont="1" applyBorder="1" applyAlignment="1">
      <alignment vertical="top" wrapText="1"/>
    </xf>
    <xf numFmtId="0" fontId="0" fillId="0" borderId="0" xfId="0" applyFill="1" applyBorder="1" applyAlignment="1">
      <alignment vertical="top" wrapText="1"/>
    </xf>
    <xf numFmtId="0" fontId="0" fillId="0" borderId="0" xfId="0" applyAlignment="1">
      <alignment wrapText="1"/>
    </xf>
    <xf numFmtId="0" fontId="5" fillId="0" borderId="0" xfId="0" applyFont="1" applyAlignment="1">
      <alignment wrapText="1"/>
    </xf>
    <xf numFmtId="0" fontId="5" fillId="0" borderId="0" xfId="0" applyFont="1" applyFill="1" applyAlignment="1">
      <alignment wrapText="1"/>
    </xf>
    <xf numFmtId="169" fontId="0" fillId="0" borderId="1" xfId="0" applyNumberFormat="1" applyFill="1" applyBorder="1" applyAlignment="1">
      <alignment wrapText="1"/>
    </xf>
    <xf numFmtId="169" fontId="0" fillId="0" borderId="1" xfId="0" applyNumberFormat="1" applyBorder="1" applyAlignment="1">
      <alignment wrapText="1"/>
    </xf>
    <xf numFmtId="0" fontId="5" fillId="0" borderId="2" xfId="0" applyFont="1" applyBorder="1" applyAlignment="1"/>
    <xf numFmtId="0" fontId="0" fillId="0" borderId="0" xfId="0" quotePrefix="1" applyFill="1" applyAlignment="1">
      <alignment horizontal="right"/>
    </xf>
    <xf numFmtId="0" fontId="0" fillId="0" borderId="0" xfId="0" applyAlignment="1">
      <alignment wrapText="1"/>
    </xf>
    <xf numFmtId="0" fontId="0" fillId="0" borderId="0" xfId="0" applyFont="1" applyFill="1" applyBorder="1" applyAlignment="1"/>
    <xf numFmtId="0" fontId="0" fillId="0" borderId="0" xfId="0" applyFont="1" applyFill="1"/>
    <xf numFmtId="0" fontId="0" fillId="0" borderId="0" xfId="0" applyFill="1" applyBorder="1" applyAlignment="1"/>
    <xf numFmtId="0" fontId="0" fillId="0" borderId="1" xfId="0" applyFill="1" applyBorder="1" applyAlignment="1"/>
    <xf numFmtId="0" fontId="5" fillId="0" borderId="1" xfId="0" applyFont="1" applyFill="1" applyBorder="1"/>
    <xf numFmtId="0" fontId="4" fillId="0" borderId="0" xfId="1" applyFont="1" applyFill="1" applyAlignment="1"/>
    <xf numFmtId="0" fontId="0" fillId="0" borderId="1" xfId="0" applyFill="1" applyBorder="1" applyAlignment="1">
      <alignment horizontal="right"/>
    </xf>
    <xf numFmtId="0" fontId="0" fillId="0" borderId="0" xfId="0" applyFill="1" applyBorder="1" applyAlignment="1">
      <alignment horizontal="right"/>
    </xf>
    <xf numFmtId="0" fontId="12" fillId="0" borderId="0" xfId="0" applyFont="1" applyFill="1" applyAlignment="1">
      <alignment horizontal="left" indent="1"/>
    </xf>
    <xf numFmtId="0" fontId="12" fillId="0" borderId="0" xfId="0" applyFont="1" applyFill="1" applyAlignment="1">
      <alignment horizontal="left" indent="3"/>
    </xf>
    <xf numFmtId="0" fontId="0" fillId="3" borderId="0" xfId="0" applyFill="1" applyBorder="1" applyAlignment="1">
      <alignment vertical="top"/>
    </xf>
    <xf numFmtId="0" fontId="0" fillId="3" borderId="0" xfId="0" applyFill="1" applyBorder="1" applyAlignment="1">
      <alignment horizontal="left" wrapText="1" indent="1"/>
    </xf>
    <xf numFmtId="168" fontId="0" fillId="0" borderId="0" xfId="0" applyNumberFormat="1" applyFill="1" applyAlignment="1">
      <alignment horizontal="right"/>
    </xf>
    <xf numFmtId="1" fontId="0" fillId="0" borderId="0" xfId="0" applyNumberFormat="1" applyFill="1" applyAlignment="1">
      <alignment horizontal="right"/>
    </xf>
    <xf numFmtId="1" fontId="0" fillId="3" borderId="1" xfId="0" applyNumberFormat="1" applyFill="1" applyBorder="1" applyAlignment="1">
      <alignment horizontal="right"/>
    </xf>
    <xf numFmtId="1" fontId="0" fillId="3" borderId="0" xfId="0" applyNumberFormat="1" applyFill="1" applyAlignment="1">
      <alignment horizontal="right"/>
    </xf>
    <xf numFmtId="165" fontId="0" fillId="3" borderId="0" xfId="0" applyNumberFormat="1" applyFill="1" applyBorder="1" applyAlignment="1">
      <alignment horizontal="right"/>
    </xf>
    <xf numFmtId="41" fontId="0" fillId="0" borderId="0" xfId="0" applyNumberFormat="1" applyFont="1" applyAlignment="1">
      <alignment horizontal="right"/>
    </xf>
    <xf numFmtId="41" fontId="0" fillId="0" borderId="0" xfId="0" applyNumberFormat="1" applyFont="1" applyBorder="1" applyAlignment="1">
      <alignment horizontal="right"/>
    </xf>
    <xf numFmtId="0" fontId="0" fillId="0" borderId="0" xfId="0" applyFont="1" applyAlignment="1"/>
    <xf numFmtId="0" fontId="0" fillId="0" borderId="0" xfId="0" applyFont="1" applyFill="1" applyAlignment="1">
      <alignment horizontal="left" indent="1"/>
    </xf>
    <xf numFmtId="0" fontId="5" fillId="0" borderId="0" xfId="0" applyFont="1" applyAlignment="1">
      <alignment wrapText="1"/>
    </xf>
    <xf numFmtId="0" fontId="0" fillId="0" borderId="0" xfId="0" applyBorder="1" applyAlignment="1"/>
    <xf numFmtId="0" fontId="0" fillId="0" borderId="8" xfId="0" applyFont="1" applyBorder="1" applyAlignment="1">
      <alignment horizontal="center" vertical="top" wrapText="1"/>
    </xf>
    <xf numFmtId="0" fontId="0" fillId="0" borderId="0" xfId="0" applyAlignment="1">
      <alignment horizontal="center" vertical="top" wrapText="1"/>
    </xf>
    <xf numFmtId="0" fontId="0" fillId="0" borderId="3" xfId="0" applyBorder="1" applyAlignment="1">
      <alignment horizontal="center" vertical="top" wrapText="1"/>
    </xf>
    <xf numFmtId="2" fontId="0" fillId="3" borderId="1" xfId="0" applyNumberFormat="1" applyFont="1" applyFill="1" applyBorder="1" applyAlignment="1">
      <alignment horizontal="center" vertical="top" wrapText="1"/>
    </xf>
    <xf numFmtId="0" fontId="0" fillId="0" borderId="8" xfId="0" applyFont="1" applyBorder="1" applyAlignment="1">
      <alignment horizontal="center" vertical="top" wrapText="1"/>
    </xf>
    <xf numFmtId="0" fontId="0" fillId="0" borderId="0" xfId="0" applyAlignment="1">
      <alignment horizontal="center" vertical="top" wrapText="1"/>
    </xf>
    <xf numFmtId="0" fontId="0" fillId="0" borderId="3" xfId="0" applyBorder="1" applyAlignment="1">
      <alignment horizontal="center" vertical="top" wrapText="1"/>
    </xf>
    <xf numFmtId="0" fontId="0" fillId="0" borderId="2" xfId="0" applyBorder="1" applyAlignment="1"/>
    <xf numFmtId="0" fontId="0" fillId="0" borderId="0" xfId="0" applyBorder="1" applyAlignment="1">
      <alignment wrapText="1"/>
    </xf>
    <xf numFmtId="0" fontId="7" fillId="0" borderId="0" xfId="0" applyFont="1"/>
    <xf numFmtId="0" fontId="0" fillId="0" borderId="0" xfId="0" applyAlignment="1"/>
    <xf numFmtId="0" fontId="5" fillId="0" borderId="1" xfId="0" applyFont="1" applyBorder="1" applyAlignment="1">
      <alignment horizontal="right"/>
    </xf>
    <xf numFmtId="169" fontId="5" fillId="0" borderId="1" xfId="0" applyNumberFormat="1" applyFont="1" applyFill="1" applyBorder="1" applyAlignment="1"/>
    <xf numFmtId="169" fontId="0" fillId="0" borderId="0" xfId="0" applyNumberFormat="1" applyFill="1" applyAlignment="1">
      <alignment horizontal="right"/>
    </xf>
    <xf numFmtId="0" fontId="0" fillId="0" borderId="0" xfId="0" applyFill="1" applyAlignment="1">
      <alignment wrapText="1"/>
    </xf>
    <xf numFmtId="0" fontId="0" fillId="0" borderId="2" xfId="0" applyBorder="1" applyAlignment="1"/>
    <xf numFmtId="0" fontId="0" fillId="0" borderId="0" xfId="0" applyBorder="1" applyAlignment="1">
      <alignment wrapText="1"/>
    </xf>
    <xf numFmtId="0" fontId="0" fillId="0" borderId="2" xfId="0" applyBorder="1" applyAlignment="1">
      <alignment wrapText="1"/>
    </xf>
    <xf numFmtId="0" fontId="0" fillId="0" borderId="0" xfId="0" applyBorder="1" applyAlignment="1"/>
    <xf numFmtId="0" fontId="0" fillId="0" borderId="0" xfId="0" applyBorder="1" applyAlignment="1">
      <alignment wrapText="1"/>
    </xf>
    <xf numFmtId="0" fontId="0" fillId="0" borderId="2" xfId="0" applyBorder="1" applyAlignment="1">
      <alignment wrapText="1"/>
    </xf>
    <xf numFmtId="0" fontId="0" fillId="0" borderId="0" xfId="0" applyAlignment="1"/>
    <xf numFmtId="0" fontId="0" fillId="0" borderId="0" xfId="0" applyFill="1" applyAlignment="1">
      <alignment wrapText="1"/>
    </xf>
    <xf numFmtId="0" fontId="0" fillId="0" borderId="0" xfId="0" applyFill="1" applyAlignment="1"/>
    <xf numFmtId="0" fontId="5" fillId="0" borderId="0" xfId="0" applyFont="1" applyFill="1" applyAlignment="1">
      <alignment wrapText="1"/>
    </xf>
    <xf numFmtId="41" fontId="0" fillId="0" borderId="0" xfId="0" applyNumberFormat="1" applyFont="1" applyFill="1" applyBorder="1" applyAlignment="1">
      <alignment horizontal="right"/>
    </xf>
    <xf numFmtId="0" fontId="0" fillId="0" borderId="0" xfId="0" quotePrefix="1" applyAlignment="1">
      <alignment wrapText="1"/>
    </xf>
    <xf numFmtId="0" fontId="0" fillId="0" borderId="0" xfId="0" applyAlignment="1">
      <alignment wrapText="1"/>
    </xf>
    <xf numFmtId="0" fontId="5" fillId="0" borderId="0" xfId="0" applyFont="1" applyAlignment="1"/>
    <xf numFmtId="0" fontId="0" fillId="0" borderId="0" xfId="0" applyAlignment="1"/>
    <xf numFmtId="0" fontId="0" fillId="0" borderId="0" xfId="0" applyFill="1" applyAlignment="1">
      <alignment wrapText="1"/>
    </xf>
    <xf numFmtId="0" fontId="8" fillId="0" borderId="0" xfId="0" applyFont="1" applyAlignment="1">
      <alignment horizontal="right"/>
    </xf>
    <xf numFmtId="0" fontId="0" fillId="0" borderId="0" xfId="0" applyFont="1" applyAlignment="1"/>
    <xf numFmtId="0" fontId="9" fillId="0" borderId="0" xfId="3" applyFont="1"/>
    <xf numFmtId="0" fontId="5" fillId="0" borderId="0" xfId="0" applyFont="1" applyFill="1" applyBorder="1" applyAlignment="1">
      <alignment horizontal="left"/>
    </xf>
    <xf numFmtId="0" fontId="0" fillId="0" borderId="0" xfId="0" applyFont="1" applyFill="1" applyBorder="1" applyAlignment="1">
      <alignment horizontal="left" wrapText="1"/>
    </xf>
    <xf numFmtId="0" fontId="0" fillId="0" borderId="0" xfId="0" applyFont="1" applyFill="1" applyAlignment="1">
      <alignment wrapText="1"/>
    </xf>
    <xf numFmtId="0" fontId="0" fillId="0" borderId="0" xfId="0" applyFill="1" applyAlignment="1"/>
    <xf numFmtId="0" fontId="5" fillId="0" borderId="0" xfId="0" applyFont="1" applyAlignment="1">
      <alignment horizontal="center"/>
    </xf>
    <xf numFmtId="0" fontId="9" fillId="0" borderId="0" xfId="3" applyFont="1" applyAlignment="1"/>
    <xf numFmtId="0" fontId="5" fillId="0" borderId="0" xfId="0" applyFont="1" applyAlignment="1">
      <alignment horizontal="right"/>
    </xf>
    <xf numFmtId="0" fontId="0" fillId="0" borderId="2" xfId="0" applyBorder="1" applyAlignment="1"/>
    <xf numFmtId="0" fontId="0" fillId="0" borderId="0" xfId="0" applyFont="1" applyAlignment="1">
      <alignment wrapText="1"/>
    </xf>
    <xf numFmtId="0" fontId="5" fillId="0" borderId="0" xfId="0" applyFont="1" applyAlignment="1">
      <alignment horizontal="left"/>
    </xf>
    <xf numFmtId="0" fontId="13" fillId="0" borderId="0" xfId="0" applyFont="1" applyAlignment="1">
      <alignment horizontal="center"/>
    </xf>
    <xf numFmtId="0" fontId="10" fillId="0" borderId="0" xfId="0" applyFont="1" applyAlignment="1">
      <alignment horizontal="center"/>
    </xf>
    <xf numFmtId="0" fontId="5" fillId="0" borderId="0" xfId="0" applyFont="1" applyFill="1" applyAlignment="1"/>
    <xf numFmtId="0" fontId="5" fillId="0" borderId="0" xfId="0" applyFont="1" applyAlignment="1">
      <alignment wrapText="1"/>
    </xf>
    <xf numFmtId="0" fontId="9" fillId="0" borderId="0" xfId="3" applyFont="1" applyFill="1"/>
    <xf numFmtId="0" fontId="5" fillId="0" borderId="0" xfId="0" applyFont="1" applyFill="1" applyAlignment="1">
      <alignment wrapText="1"/>
    </xf>
    <xf numFmtId="0" fontId="0" fillId="0" borderId="0" xfId="0" applyFont="1" applyAlignment="1">
      <alignment horizontal="left"/>
    </xf>
    <xf numFmtId="0" fontId="5" fillId="0" borderId="4" xfId="0" applyFont="1" applyBorder="1" applyAlignment="1"/>
    <xf numFmtId="0" fontId="0" fillId="0" borderId="5" xfId="0" applyBorder="1" applyAlignment="1"/>
    <xf numFmtId="0" fontId="0" fillId="0" borderId="5" xfId="0" applyFont="1" applyBorder="1" applyAlignment="1"/>
    <xf numFmtId="0" fontId="5" fillId="0" borderId="2" xfId="0" applyFont="1" applyFill="1" applyBorder="1" applyAlignment="1">
      <alignment horizontal="left" wrapText="1"/>
    </xf>
    <xf numFmtId="0" fontId="0" fillId="0" borderId="2" xfId="0" applyFill="1" applyBorder="1" applyAlignment="1">
      <alignment wrapText="1"/>
    </xf>
    <xf numFmtId="0" fontId="0" fillId="0" borderId="0" xfId="0" applyAlignment="1">
      <alignment vertical="center" wrapText="1"/>
    </xf>
    <xf numFmtId="0" fontId="5" fillId="0" borderId="2" xfId="0" applyFont="1" applyBorder="1" applyAlignment="1">
      <alignment horizontal="left" vertical="center" wrapText="1"/>
    </xf>
    <xf numFmtId="0" fontId="0" fillId="0" borderId="2" xfId="0" applyBorder="1" applyAlignment="1">
      <alignment horizontal="left" vertical="center" wrapText="1"/>
    </xf>
    <xf numFmtId="0" fontId="8" fillId="0" borderId="0" xfId="0" applyFont="1" applyFill="1" applyAlignment="1">
      <alignment horizontal="right"/>
    </xf>
    <xf numFmtId="0" fontId="0" fillId="0" borderId="0" xfId="0" applyAlignment="1">
      <alignment horizontal="left"/>
    </xf>
    <xf numFmtId="0" fontId="10" fillId="0" borderId="0" xfId="0" applyFont="1" applyAlignment="1">
      <alignment horizontal="left"/>
    </xf>
    <xf numFmtId="0" fontId="0" fillId="0" borderId="0" xfId="0" applyFill="1" applyBorder="1" applyAlignment="1"/>
    <xf numFmtId="0" fontId="0" fillId="0" borderId="0" xfId="0" quotePrefix="1" applyFill="1" applyAlignment="1">
      <alignment wrapText="1"/>
    </xf>
    <xf numFmtId="0" fontId="0" fillId="0" borderId="0" xfId="0" applyBorder="1" applyAlignment="1">
      <alignment wrapText="1"/>
    </xf>
    <xf numFmtId="0" fontId="0" fillId="0" borderId="0" xfId="0" applyBorder="1" applyAlignment="1">
      <alignment vertical="top"/>
    </xf>
    <xf numFmtId="0" fontId="0" fillId="0" borderId="1" xfId="0" applyBorder="1" applyAlignment="1">
      <alignment vertical="top"/>
    </xf>
    <xf numFmtId="0" fontId="0" fillId="0" borderId="0" xfId="0" applyAlignment="1">
      <alignment vertical="top"/>
    </xf>
    <xf numFmtId="0" fontId="0" fillId="3" borderId="0" xfId="0" applyFill="1" applyBorder="1" applyAlignment="1">
      <alignment vertical="top"/>
    </xf>
    <xf numFmtId="0" fontId="15" fillId="0" borderId="0" xfId="4" applyFont="1" applyAlignment="1"/>
    <xf numFmtId="0" fontId="15" fillId="0" borderId="0" xfId="4" applyFont="1" applyFill="1" applyAlignment="1"/>
    <xf numFmtId="0" fontId="15" fillId="0" borderId="0" xfId="4" applyFont="1"/>
    <xf numFmtId="0" fontId="15" fillId="0" borderId="0" xfId="4" applyFont="1" applyFill="1"/>
  </cellXfs>
  <cellStyles count="5">
    <cellStyle name="Gut" xfId="1" builtinId="26"/>
    <cellStyle name="Hyperlink" xfId="4" builtinId="8"/>
    <cellStyle name="Komma" xfId="2" builtinId="3"/>
    <cellStyle name="Standard" xfId="0" builtinId="0"/>
    <cellStyle name="Standard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5512D11C-5CC6-11CF-8D67-00AA00BDCE1D}" ax:persistence="persistStream" r:id="rId1"/>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C4"/></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C4"/></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C4"/></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C4"/></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C4"/></Relationships>
</file>

<file path=xl/drawings/_rels/drawing1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C4"/></Relationships>
</file>

<file path=xl/drawings/_rels/drawing1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C4"/></Relationships>
</file>

<file path=xl/drawings/_rels/drawing1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C4"/></Relationships>
</file>

<file path=xl/drawings/_rels/drawing1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C4"/></Relationships>
</file>

<file path=xl/drawings/_rels/drawing1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C4"/></Relationships>
</file>

<file path=xl/drawings/_rels/drawing1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C4"/></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C4"/></Relationships>
</file>

<file path=xl/drawings/_rels/drawing2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C4"/></Relationships>
</file>

<file path=xl/drawings/_rels/drawing2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C4"/></Relationships>
</file>

<file path=xl/drawings/_rels/drawing2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C4"/></Relationships>
</file>

<file path=xl/drawings/_rels/drawing2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C4"/></Relationships>
</file>

<file path=xl/drawings/_rels/drawing2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C4"/></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C4"/></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C4"/></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C4"/></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C4"/></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C4"/></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C4"/></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C4"/></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2</xdr:col>
      <xdr:colOff>1645920</xdr:colOff>
      <xdr:row>1</xdr:row>
      <xdr:rowOff>83820</xdr:rowOff>
    </xdr:from>
    <xdr:to>
      <xdr:col>2</xdr:col>
      <xdr:colOff>1905000</xdr:colOff>
      <xdr:row>2</xdr:row>
      <xdr:rowOff>121920</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17820" y="266700"/>
          <a:ext cx="259080" cy="220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349623</xdr:colOff>
      <xdr:row>1</xdr:row>
      <xdr:rowOff>143435</xdr:rowOff>
    </xdr:from>
    <xdr:to>
      <xdr:col>5</xdr:col>
      <xdr:colOff>608703</xdr:colOff>
      <xdr:row>3</xdr:row>
      <xdr:rowOff>5827</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46258" y="322729"/>
          <a:ext cx="259080" cy="220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5</xdr:col>
      <xdr:colOff>206188</xdr:colOff>
      <xdr:row>1</xdr:row>
      <xdr:rowOff>134470</xdr:rowOff>
    </xdr:from>
    <xdr:to>
      <xdr:col>5</xdr:col>
      <xdr:colOff>465268</xdr:colOff>
      <xdr:row>2</xdr:row>
      <xdr:rowOff>176156</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84894" y="313764"/>
          <a:ext cx="259080" cy="220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9</xdr:col>
      <xdr:colOff>947058</xdr:colOff>
      <xdr:row>1</xdr:row>
      <xdr:rowOff>97971</xdr:rowOff>
    </xdr:from>
    <xdr:to>
      <xdr:col>9</xdr:col>
      <xdr:colOff>1206138</xdr:colOff>
      <xdr:row>3</xdr:row>
      <xdr:rowOff>14151</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906001" y="283028"/>
          <a:ext cx="259080" cy="220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7</xdr:row>
          <xdr:rowOff>228600</xdr:rowOff>
        </xdr:from>
        <xdr:to>
          <xdr:col>1</xdr:col>
          <xdr:colOff>121920</xdr:colOff>
          <xdr:row>8</xdr:row>
          <xdr:rowOff>114300</xdr:rowOff>
        </xdr:to>
        <xdr:sp macro="" textlink="">
          <xdr:nvSpPr>
            <xdr:cNvPr id="15362" name="Control 2" hidden="1">
              <a:extLst>
                <a:ext uri="{63B3BB69-23CF-44E3-9099-C40C66FF867C}">
                  <a14:compatExt spid="_x0000_s15362"/>
                </a:ext>
              </a:extLst>
            </xdr:cNvPr>
            <xdr:cNvSpPr/>
          </xdr:nvSpPr>
          <xdr:spPr>
            <a:xfrm>
              <a:off x="0" y="0"/>
              <a:ext cx="0" cy="0"/>
            </a:xfrm>
            <a:prstGeom prst="rect">
              <a:avLst/>
            </a:prstGeom>
          </xdr:spPr>
        </xdr:sp>
        <xdr:clientData/>
      </xdr:twoCellAnchor>
    </mc:Choice>
    <mc:Fallback/>
  </mc:AlternateContent>
  <xdr:twoCellAnchor editAs="oneCell">
    <xdr:from>
      <xdr:col>5</xdr:col>
      <xdr:colOff>708660</xdr:colOff>
      <xdr:row>1</xdr:row>
      <xdr:rowOff>144780</xdr:rowOff>
    </xdr:from>
    <xdr:to>
      <xdr:col>5</xdr:col>
      <xdr:colOff>967740</xdr:colOff>
      <xdr:row>3</xdr:row>
      <xdr:rowOff>0</xdr:rowOff>
    </xdr:to>
    <xdr:pic>
      <xdr:nvPicPr>
        <xdr:cNvPr id="3"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597140" y="327660"/>
          <a:ext cx="259080" cy="220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5</xdr:col>
      <xdr:colOff>998220</xdr:colOff>
      <xdr:row>1</xdr:row>
      <xdr:rowOff>137160</xdr:rowOff>
    </xdr:from>
    <xdr:to>
      <xdr:col>5</xdr:col>
      <xdr:colOff>1257300</xdr:colOff>
      <xdr:row>2</xdr:row>
      <xdr:rowOff>175260</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328660" y="320040"/>
          <a:ext cx="259080" cy="220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12</xdr:col>
      <xdr:colOff>525780</xdr:colOff>
      <xdr:row>2</xdr:row>
      <xdr:rowOff>144780</xdr:rowOff>
    </xdr:from>
    <xdr:to>
      <xdr:col>12</xdr:col>
      <xdr:colOff>784860</xdr:colOff>
      <xdr:row>4</xdr:row>
      <xdr:rowOff>0</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983980" y="510540"/>
          <a:ext cx="259080" cy="220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8</xdr:col>
      <xdr:colOff>1051560</xdr:colOff>
      <xdr:row>1</xdr:row>
      <xdr:rowOff>144780</xdr:rowOff>
    </xdr:from>
    <xdr:to>
      <xdr:col>9</xdr:col>
      <xdr:colOff>0</xdr:colOff>
      <xdr:row>3</xdr:row>
      <xdr:rowOff>0</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04660" y="327660"/>
          <a:ext cx="259080" cy="220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12</xdr:col>
      <xdr:colOff>838200</xdr:colOff>
      <xdr:row>1</xdr:row>
      <xdr:rowOff>137160</xdr:rowOff>
    </xdr:from>
    <xdr:to>
      <xdr:col>12</xdr:col>
      <xdr:colOff>1097280</xdr:colOff>
      <xdr:row>2</xdr:row>
      <xdr:rowOff>175260</xdr:rowOff>
    </xdr:to>
    <xdr:pic>
      <xdr:nvPicPr>
        <xdr:cNvPr id="3"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003280" y="320040"/>
          <a:ext cx="259080" cy="220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6</xdr:col>
      <xdr:colOff>952500</xdr:colOff>
      <xdr:row>1</xdr:row>
      <xdr:rowOff>137160</xdr:rowOff>
    </xdr:from>
    <xdr:to>
      <xdr:col>6</xdr:col>
      <xdr:colOff>1211580</xdr:colOff>
      <xdr:row>2</xdr:row>
      <xdr:rowOff>175260</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275320" y="320040"/>
          <a:ext cx="259080" cy="220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5</xdr:col>
      <xdr:colOff>525780</xdr:colOff>
      <xdr:row>0</xdr:row>
      <xdr:rowOff>152400</xdr:rowOff>
    </xdr:from>
    <xdr:to>
      <xdr:col>5</xdr:col>
      <xdr:colOff>784860</xdr:colOff>
      <xdr:row>2</xdr:row>
      <xdr:rowOff>0</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82640" y="152400"/>
          <a:ext cx="259080" cy="220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487680</xdr:colOff>
      <xdr:row>1</xdr:row>
      <xdr:rowOff>114300</xdr:rowOff>
    </xdr:from>
    <xdr:to>
      <xdr:col>5</xdr:col>
      <xdr:colOff>746760</xdr:colOff>
      <xdr:row>2</xdr:row>
      <xdr:rowOff>152400</xdr:rowOff>
    </xdr:to>
    <xdr:pic>
      <xdr:nvPicPr>
        <xdr:cNvPr id="4"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46320" y="297180"/>
          <a:ext cx="259080" cy="220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10</xdr:col>
      <xdr:colOff>510540</xdr:colOff>
      <xdr:row>0</xdr:row>
      <xdr:rowOff>205740</xdr:rowOff>
    </xdr:from>
    <xdr:to>
      <xdr:col>10</xdr:col>
      <xdr:colOff>769620</xdr:colOff>
      <xdr:row>2</xdr:row>
      <xdr:rowOff>7620</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646920" y="205740"/>
          <a:ext cx="259080" cy="220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12</xdr:col>
      <xdr:colOff>335280</xdr:colOff>
      <xdr:row>1</xdr:row>
      <xdr:rowOff>167640</xdr:rowOff>
    </xdr:from>
    <xdr:to>
      <xdr:col>13</xdr:col>
      <xdr:colOff>0</xdr:colOff>
      <xdr:row>3</xdr:row>
      <xdr:rowOff>22860</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65720" y="350520"/>
          <a:ext cx="259080" cy="220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10</xdr:col>
      <xdr:colOff>861060</xdr:colOff>
      <xdr:row>2</xdr:row>
      <xdr:rowOff>144780</xdr:rowOff>
    </xdr:from>
    <xdr:to>
      <xdr:col>10</xdr:col>
      <xdr:colOff>1120140</xdr:colOff>
      <xdr:row>4</xdr:row>
      <xdr:rowOff>0</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812780" y="510540"/>
          <a:ext cx="259080" cy="220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9</xdr:col>
      <xdr:colOff>1074420</xdr:colOff>
      <xdr:row>1</xdr:row>
      <xdr:rowOff>152400</xdr:rowOff>
    </xdr:from>
    <xdr:to>
      <xdr:col>10</xdr:col>
      <xdr:colOff>0</xdr:colOff>
      <xdr:row>3</xdr:row>
      <xdr:rowOff>7620</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410700" y="335280"/>
          <a:ext cx="259080" cy="220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5</xdr:col>
      <xdr:colOff>1219200</xdr:colOff>
      <xdr:row>1</xdr:row>
      <xdr:rowOff>160020</xdr:rowOff>
    </xdr:from>
    <xdr:to>
      <xdr:col>5</xdr:col>
      <xdr:colOff>1478280</xdr:colOff>
      <xdr:row>3</xdr:row>
      <xdr:rowOff>15240</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04860" y="342900"/>
          <a:ext cx="259080" cy="220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449580</xdr:colOff>
      <xdr:row>1</xdr:row>
      <xdr:rowOff>152400</xdr:rowOff>
    </xdr:from>
    <xdr:to>
      <xdr:col>6</xdr:col>
      <xdr:colOff>0</xdr:colOff>
      <xdr:row>3</xdr:row>
      <xdr:rowOff>7620</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30240" y="335280"/>
          <a:ext cx="259080" cy="220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1181100</xdr:colOff>
      <xdr:row>1</xdr:row>
      <xdr:rowOff>152400</xdr:rowOff>
    </xdr:from>
    <xdr:to>
      <xdr:col>6</xdr:col>
      <xdr:colOff>1440180</xdr:colOff>
      <xdr:row>3</xdr:row>
      <xdr:rowOff>7620</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42860" y="335280"/>
          <a:ext cx="259080" cy="220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990600</xdr:colOff>
      <xdr:row>1</xdr:row>
      <xdr:rowOff>144780</xdr:rowOff>
    </xdr:from>
    <xdr:to>
      <xdr:col>1</xdr:col>
      <xdr:colOff>1249680</xdr:colOff>
      <xdr:row>3</xdr:row>
      <xdr:rowOff>0</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223260" y="327660"/>
          <a:ext cx="259080" cy="220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1531620</xdr:colOff>
      <xdr:row>1</xdr:row>
      <xdr:rowOff>144780</xdr:rowOff>
    </xdr:from>
    <xdr:to>
      <xdr:col>2</xdr:col>
      <xdr:colOff>7620</xdr:colOff>
      <xdr:row>3</xdr:row>
      <xdr:rowOff>0</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43300" y="678180"/>
          <a:ext cx="259080" cy="220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502920</xdr:colOff>
      <xdr:row>1</xdr:row>
      <xdr:rowOff>152400</xdr:rowOff>
    </xdr:from>
    <xdr:to>
      <xdr:col>1</xdr:col>
      <xdr:colOff>762000</xdr:colOff>
      <xdr:row>3</xdr:row>
      <xdr:rowOff>7620</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617720" y="563880"/>
          <a:ext cx="259080" cy="220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141514</xdr:colOff>
      <xdr:row>1</xdr:row>
      <xdr:rowOff>54429</xdr:rowOff>
    </xdr:from>
    <xdr:to>
      <xdr:col>9</xdr:col>
      <xdr:colOff>400594</xdr:colOff>
      <xdr:row>2</xdr:row>
      <xdr:rowOff>90352</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937171" y="293915"/>
          <a:ext cx="259080" cy="220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242047</xdr:colOff>
      <xdr:row>1</xdr:row>
      <xdr:rowOff>116541</xdr:rowOff>
    </xdr:from>
    <xdr:to>
      <xdr:col>5</xdr:col>
      <xdr:colOff>501127</xdr:colOff>
      <xdr:row>2</xdr:row>
      <xdr:rowOff>158227</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983506" y="295835"/>
          <a:ext cx="259080" cy="220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3.xml"/><Relationship Id="rId1" Type="http://schemas.openxmlformats.org/officeDocument/2006/relationships/printerSettings" Target="../printerSettings/printerSettings14.bin"/><Relationship Id="rId5" Type="http://schemas.openxmlformats.org/officeDocument/2006/relationships/image" Target="../media/image2.emf"/><Relationship Id="rId4" Type="http://schemas.openxmlformats.org/officeDocument/2006/relationships/control" Target="../activeX/activeX1.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H34"/>
  <sheetViews>
    <sheetView tabSelected="1" workbookViewId="0">
      <selection activeCell="C4" sqref="C4"/>
    </sheetView>
  </sheetViews>
  <sheetFormatPr baseColWidth="10" defaultRowHeight="14.4" x14ac:dyDescent="0.3"/>
  <cols>
    <col min="1" max="1" width="7.6640625" customWidth="1"/>
    <col min="2" max="2" width="112" customWidth="1"/>
    <col min="3" max="6" width="11.44140625" customWidth="1"/>
    <col min="7" max="7" width="34.6640625" customWidth="1"/>
  </cols>
  <sheetData>
    <row r="1" spans="1:7" ht="21" x14ac:dyDescent="0.4">
      <c r="A1" s="128" t="s">
        <v>0</v>
      </c>
      <c r="B1" s="129"/>
      <c r="C1" s="129"/>
      <c r="D1" s="129"/>
      <c r="E1" s="129"/>
      <c r="F1" s="129"/>
      <c r="G1" s="129"/>
    </row>
    <row r="3" spans="1:7" x14ac:dyDescent="0.3">
      <c r="A3">
        <v>1</v>
      </c>
      <c r="B3" s="126" t="s">
        <v>278</v>
      </c>
      <c r="C3" s="271"/>
      <c r="D3" s="126"/>
      <c r="E3" s="126"/>
      <c r="F3" s="126"/>
      <c r="G3" s="126"/>
    </row>
    <row r="4" spans="1:7" x14ac:dyDescent="0.3">
      <c r="A4">
        <v>1.1000000000000001</v>
      </c>
      <c r="B4" s="126" t="str">
        <f>MID(Tab_1_1!A1,5,100)</f>
        <v>Personen mit einer Bewilligung in Gesundheitsberufen und Gesundheitsberufegesellschaften</v>
      </c>
      <c r="C4" s="319" t="s">
        <v>375</v>
      </c>
      <c r="D4" s="126"/>
      <c r="E4" s="126"/>
      <c r="F4" s="126"/>
      <c r="G4" s="126"/>
    </row>
    <row r="5" spans="1:7" x14ac:dyDescent="0.3">
      <c r="A5">
        <v>1.2</v>
      </c>
      <c r="B5" s="126" t="str">
        <f>MID(Tab_1_2!A1,5,120)</f>
        <v>Ärzte mit einer Bewilligung nach Alterskategorie und Geschlecht</v>
      </c>
      <c r="C5" s="319" t="s">
        <v>376</v>
      </c>
      <c r="D5" s="126"/>
      <c r="E5" s="126"/>
      <c r="F5" s="126"/>
      <c r="G5" s="126"/>
    </row>
    <row r="6" spans="1:7" x14ac:dyDescent="0.3">
      <c r="A6">
        <v>1.3</v>
      </c>
      <c r="B6" s="126" t="str">
        <f>MID(Tab_1_3!A1,5,100)</f>
        <v>Ärzte mit einer Bewilligung nach medizinischer Fachrichtung und Ausbildungsland</v>
      </c>
      <c r="C6" s="319" t="s">
        <v>377</v>
      </c>
      <c r="D6" s="126"/>
      <c r="E6" s="126"/>
      <c r="F6" s="126"/>
      <c r="G6" s="126"/>
    </row>
    <row r="7" spans="1:7" x14ac:dyDescent="0.3">
      <c r="A7">
        <v>2</v>
      </c>
      <c r="B7" s="126" t="s">
        <v>279</v>
      </c>
      <c r="C7" s="271"/>
      <c r="D7" s="102"/>
      <c r="E7" s="102"/>
      <c r="F7" s="102"/>
      <c r="G7" s="102"/>
    </row>
    <row r="8" spans="1:7" x14ac:dyDescent="0.3">
      <c r="A8">
        <v>2.1</v>
      </c>
      <c r="B8" s="126" t="str">
        <f>MID(Tab_2_1!A1,5,120)</f>
        <v>Spitäler, Pflegeheime und Familienhilfen</v>
      </c>
      <c r="C8" s="319" t="s">
        <v>378</v>
      </c>
      <c r="D8" s="102"/>
      <c r="E8" s="102"/>
      <c r="F8" s="102"/>
      <c r="G8" s="102"/>
    </row>
    <row r="9" spans="1:7" x14ac:dyDescent="0.3">
      <c r="A9">
        <v>2.2000000000000002</v>
      </c>
      <c r="B9" s="126" t="str">
        <f>MID(Tab_2_2!A1,5,100)</f>
        <v>Technische Ausstattung und Medizintechnik in Spitälern</v>
      </c>
      <c r="C9" s="319" t="s">
        <v>379</v>
      </c>
      <c r="D9" s="102"/>
      <c r="E9" s="102"/>
      <c r="F9" s="102"/>
      <c r="G9" s="102"/>
    </row>
    <row r="10" spans="1:7" x14ac:dyDescent="0.3">
      <c r="A10">
        <v>2.2999999999999998</v>
      </c>
      <c r="B10" s="126" t="str">
        <f>MID(Tab_2_3!A1,5,100)</f>
        <v>Untersuchungen mit Hilfe bildgebender medizinischer Techniken im Liechtensteinischen Landesspital</v>
      </c>
      <c r="C10" s="319" t="s">
        <v>380</v>
      </c>
      <c r="D10" s="102"/>
      <c r="E10" s="102"/>
      <c r="F10" s="102"/>
      <c r="G10" s="102"/>
    </row>
    <row r="11" spans="1:7" x14ac:dyDescent="0.3">
      <c r="A11">
        <v>2.4</v>
      </c>
      <c r="B11" s="126" t="str">
        <f>MID(Tab_2_4!A1,5,100)</f>
        <v>Chirurgische Eingriffe und Verfahren im Liechtensteinischen Landesspital nach ICD-9-CM</v>
      </c>
      <c r="C11" s="319" t="s">
        <v>381</v>
      </c>
      <c r="D11" s="102"/>
      <c r="E11" s="102"/>
      <c r="F11" s="102"/>
      <c r="G11" s="102"/>
    </row>
    <row r="12" spans="1:7" x14ac:dyDescent="0.3">
      <c r="A12">
        <v>2.5</v>
      </c>
      <c r="B12" s="126" t="str">
        <f>MID(Tab_2_5!A1,5,150)</f>
        <v>Stationäre Krankheitsfälle im Liechtensteinischen Landesspital nach ICD-10 Diagnose, Alterskategorie und Geschlecht der Patienten</v>
      </c>
      <c r="C12" s="319" t="s">
        <v>382</v>
      </c>
      <c r="D12" s="102"/>
      <c r="E12" s="102"/>
      <c r="F12" s="102"/>
      <c r="G12" s="102"/>
    </row>
    <row r="13" spans="1:7" x14ac:dyDescent="0.3">
      <c r="A13" s="14">
        <v>3</v>
      </c>
      <c r="B13" s="136" t="s">
        <v>280</v>
      </c>
      <c r="C13" s="273"/>
      <c r="D13" s="136"/>
      <c r="E13" s="136"/>
      <c r="F13" s="136"/>
      <c r="G13" s="136"/>
    </row>
    <row r="14" spans="1:7" x14ac:dyDescent="0.3">
      <c r="A14" s="14">
        <v>3.1</v>
      </c>
      <c r="B14" s="14" t="str">
        <f>MID(Tab_3_1!A1,5,120)</f>
        <v>Gesundheitsausgaben nach Leistungserbringer der Gesundheitsversorgung und Ort der Leistung</v>
      </c>
      <c r="C14" s="320" t="s">
        <v>383</v>
      </c>
      <c r="D14" s="14"/>
      <c r="E14" s="14"/>
      <c r="F14" s="14"/>
      <c r="G14" s="14"/>
    </row>
    <row r="15" spans="1:7" x14ac:dyDescent="0.3">
      <c r="A15" s="14">
        <v>3.2</v>
      </c>
      <c r="B15" s="14" t="str">
        <f>MID(Tab_3_2!A1,5,120)</f>
        <v>Gesundheitsausgaben nach Funktion der Gesundheitsversorgung und Ort der Leistung</v>
      </c>
      <c r="C15" s="320" t="s">
        <v>384</v>
      </c>
      <c r="D15" s="14"/>
      <c r="E15" s="14"/>
      <c r="F15" s="14"/>
      <c r="G15" s="14"/>
    </row>
    <row r="16" spans="1:7" x14ac:dyDescent="0.3">
      <c r="A16" s="14">
        <v>3.3</v>
      </c>
      <c r="B16" s="14" t="str">
        <f>MID(Tab_3_3!A1,5,120)</f>
        <v>Gesundheitsausgaben nach Finanzierungssystem und Ort der Leistung</v>
      </c>
      <c r="C16" s="320" t="s">
        <v>385</v>
      </c>
      <c r="D16" s="14"/>
      <c r="E16" s="14"/>
      <c r="F16" s="14"/>
      <c r="G16" s="14"/>
    </row>
    <row r="17" spans="1:8" x14ac:dyDescent="0.3">
      <c r="A17" s="14">
        <v>3.4</v>
      </c>
      <c r="B17" s="14" t="str">
        <f>MID(Tab_3_4!A1,5,150)</f>
        <v>Gesundheitsausgaben nach Ort der Leistung, Funktion und Leistungserbringer</v>
      </c>
      <c r="C17" s="320" t="s">
        <v>386</v>
      </c>
      <c r="D17" s="14"/>
      <c r="E17" s="14"/>
      <c r="F17" s="14"/>
      <c r="G17" s="14"/>
    </row>
    <row r="18" spans="1:8" x14ac:dyDescent="0.3">
      <c r="A18" s="14">
        <v>3.5</v>
      </c>
      <c r="B18" s="14" t="str">
        <f>MID(Tab_3_5!A1,5,120)</f>
        <v>Gesundheitsausgaben nach Ort der Leistung, Funktion und Finanzierungssystem</v>
      </c>
      <c r="C18" s="320" t="s">
        <v>387</v>
      </c>
      <c r="D18" s="14"/>
      <c r="E18" s="14"/>
      <c r="F18" s="14"/>
      <c r="G18" s="14"/>
    </row>
    <row r="19" spans="1:8" x14ac:dyDescent="0.3">
      <c r="A19" s="14">
        <v>3.6</v>
      </c>
      <c r="B19" s="14" t="str">
        <f>MID(Tab_3_6!A1,5,120)</f>
        <v>Gesundheitsausgaben nach Ort der Leistung, Leistungserbringer und Finanzierungssystem</v>
      </c>
      <c r="C19" s="320" t="s">
        <v>388</v>
      </c>
      <c r="D19" s="14"/>
      <c r="E19" s="14"/>
      <c r="F19" s="14"/>
      <c r="G19" s="14"/>
      <c r="H19" t="s">
        <v>372</v>
      </c>
    </row>
    <row r="20" spans="1:8" x14ac:dyDescent="0.3">
      <c r="A20">
        <v>4</v>
      </c>
      <c r="B20" t="s">
        <v>281</v>
      </c>
    </row>
    <row r="21" spans="1:8" x14ac:dyDescent="0.3">
      <c r="A21" s="14">
        <v>4.0999999999999996</v>
      </c>
      <c r="B21" t="str">
        <f>MID(Tab_4_1_1!A1,5,100)</f>
        <v>Bewilligungen, Gesundheitsinfrastruktur, Massnahmen und Diagnosen in Liechtenstein</v>
      </c>
    </row>
    <row r="22" spans="1:8" x14ac:dyDescent="0.3">
      <c r="A22" s="116" t="s">
        <v>199</v>
      </c>
      <c r="B22" t="str">
        <f>MID(Tab_4_1_1!A2,1,100)</f>
        <v>Personen mit einer Bewilligung in Gesundheitsberufen und Gesundheitsberufegesellschaften</v>
      </c>
      <c r="C22" s="321" t="s">
        <v>389</v>
      </c>
    </row>
    <row r="23" spans="1:8" x14ac:dyDescent="0.3">
      <c r="A23" s="116" t="s">
        <v>205</v>
      </c>
      <c r="B23" t="str">
        <f>MID(Tab_4_1_2!A1,1,100)</f>
        <v>Ärzte mit einer Bewilligung nach medizinischer Fachrichtung und Ärztegesellschaften</v>
      </c>
      <c r="C23" s="321" t="s">
        <v>390</v>
      </c>
    </row>
    <row r="24" spans="1:8" x14ac:dyDescent="0.3">
      <c r="A24" s="116" t="s">
        <v>206</v>
      </c>
      <c r="B24" t="str">
        <f>MID(Tab_4_1_3!A1,1,120)</f>
        <v>Spitäler, Pflegeheime und Familienhilfen</v>
      </c>
      <c r="C24" s="321" t="s">
        <v>391</v>
      </c>
    </row>
    <row r="25" spans="1:8" x14ac:dyDescent="0.3">
      <c r="A25" s="116" t="s">
        <v>207</v>
      </c>
      <c r="B25" t="str">
        <f>MID(Tab_4_1_4!A1,1,100)</f>
        <v>Technische Ausstattung und Medizintechnik in Spitälern</v>
      </c>
      <c r="C25" s="321" t="s">
        <v>392</v>
      </c>
    </row>
    <row r="26" spans="1:8" x14ac:dyDescent="0.3">
      <c r="A26" s="116" t="s">
        <v>208</v>
      </c>
      <c r="B26" t="str">
        <f>MID(Tab_4_1_5!A1,1,100)</f>
        <v>Untersuchungen mit Hilfe bildgebender Verfahren im Liechtensteinischen Landesspital</v>
      </c>
      <c r="C26" s="321" t="s">
        <v>393</v>
      </c>
    </row>
    <row r="27" spans="1:8" x14ac:dyDescent="0.3">
      <c r="A27" s="225" t="s">
        <v>217</v>
      </c>
      <c r="B27" t="str">
        <f>MID(Tab_4_1_6!A1,1,100)</f>
        <v>Chirurgische Eingriffe im Liechtensteinischen Landesspital</v>
      </c>
      <c r="C27" s="321" t="s">
        <v>394</v>
      </c>
    </row>
    <row r="28" spans="1:8" x14ac:dyDescent="0.3">
      <c r="A28" s="225" t="s">
        <v>326</v>
      </c>
      <c r="B28" t="str">
        <f>MID(Tab_4_1_7!A1,1,150)</f>
        <v>Die zehn häufigsten ICD-10 Diagnosen stationärer Krankheitsfälle in Spitälern in Liechtenstein</v>
      </c>
      <c r="C28" s="321" t="s">
        <v>395</v>
      </c>
    </row>
    <row r="29" spans="1:8" x14ac:dyDescent="0.3">
      <c r="A29" s="116">
        <v>4.2</v>
      </c>
      <c r="B29" s="14" t="str">
        <f>MID(Tab_4_2_1!A1,5,100)</f>
        <v>Gesundheitsausgaben für die Einwohner in Liechtenstein</v>
      </c>
      <c r="C29" s="14"/>
      <c r="D29" s="14"/>
      <c r="E29" s="14"/>
      <c r="F29" s="14"/>
      <c r="G29" s="14"/>
    </row>
    <row r="30" spans="1:8" x14ac:dyDescent="0.3">
      <c r="A30" s="116" t="s">
        <v>213</v>
      </c>
      <c r="B30" s="14" t="str">
        <f>MID(Tab_4_2_1!A2,1,120)</f>
        <v>Gesundheitsausgaben in Tsd. CHF und Anteil im Inland nach Leistungserbringer</v>
      </c>
      <c r="C30" s="322" t="s">
        <v>396</v>
      </c>
      <c r="D30" s="14"/>
      <c r="E30" s="14"/>
      <c r="F30" s="14"/>
      <c r="G30" s="14"/>
    </row>
    <row r="31" spans="1:8" x14ac:dyDescent="0.3">
      <c r="A31" s="116" t="s">
        <v>214</v>
      </c>
      <c r="B31" s="14" t="str">
        <f>MID(Tab_4_2_2!A1,1,120)</f>
        <v>Gesundheitsausgaben in Tsd. CHF und Anteil im Inland nach Funktion der Leistung</v>
      </c>
      <c r="C31" s="322" t="s">
        <v>397</v>
      </c>
      <c r="D31" s="14"/>
      <c r="E31" s="14"/>
      <c r="F31" s="14"/>
      <c r="G31" s="14"/>
    </row>
    <row r="32" spans="1:8" x14ac:dyDescent="0.3">
      <c r="A32" s="116" t="s">
        <v>215</v>
      </c>
      <c r="B32" s="14" t="str">
        <f>MID(Tab_4_2_3!A1,1,120)</f>
        <v>Gesundheitsausgaben in Tsd. CHF und Anteil im Inland nach Finanzierungssystem</v>
      </c>
      <c r="C32" s="322" t="s">
        <v>398</v>
      </c>
      <c r="D32" s="14"/>
      <c r="E32" s="14"/>
      <c r="F32" s="14"/>
      <c r="G32" s="14"/>
    </row>
    <row r="33" spans="2:7" ht="49.2" customHeight="1" x14ac:dyDescent="0.3">
      <c r="B33" s="276"/>
      <c r="C33" s="277"/>
      <c r="D33" s="277"/>
      <c r="E33" s="277"/>
      <c r="F33" s="277"/>
      <c r="G33" s="277"/>
    </row>
    <row r="34" spans="2:7" ht="37.950000000000003" customHeight="1" x14ac:dyDescent="0.3">
      <c r="B34" s="276"/>
      <c r="C34" s="277"/>
      <c r="D34" s="277"/>
      <c r="E34" s="277"/>
      <c r="F34" s="277"/>
      <c r="G34" s="277"/>
    </row>
  </sheetData>
  <mergeCells count="2">
    <mergeCell ref="B33:G33"/>
    <mergeCell ref="B34:G34"/>
  </mergeCells>
  <hyperlinks>
    <hyperlink ref="C4" location="Tab_1_1!Druckbereich" display="Tab_1_1"/>
    <hyperlink ref="C5" location="Tab_1_2!Druckbereich" display="Tab_1_2"/>
    <hyperlink ref="C6" location="Tab_1_3!Druckbereich" display="Tab_1_3"/>
    <hyperlink ref="C8" location="Tab_2_1!Druckbereich" display="Tab_2_1"/>
    <hyperlink ref="C9" location="Tab_2_2!Druckbereich" display="Tab_2_2"/>
    <hyperlink ref="C10" location="Tab_2_3!Druckbereich" display="Tab_2_3"/>
    <hyperlink ref="C11" location="Tab_2_4!Druckbereich" display="Tab_2_4"/>
    <hyperlink ref="C12" location="Tab_2_5!Druckbereich" display="Tab_2_5"/>
    <hyperlink ref="C14" location="Tab_3_1!Druckbereich" display="Tab_3_1"/>
    <hyperlink ref="C15" location="Tab_3_2!Druckbereich" display="Tab_3_2"/>
    <hyperlink ref="C16" location="Tab_3_3!Druckbereich" display="Tab_3_3"/>
    <hyperlink ref="C17" location="Tab_3_4!Druckbereich" display="Tab_3_4"/>
    <hyperlink ref="C18" location="Tab_3_5!Druckbereich" display="Tab_3_5"/>
    <hyperlink ref="C19" location="Tab_3_6!Druckbereich" display="Tab_3_6"/>
    <hyperlink ref="C22" location="Tab_4_1_1!Druckbereich" display="Tab_4_1_1"/>
    <hyperlink ref="C23" location="Tab_4_1_2!Druckbereich" display="Tab_4_1_2"/>
    <hyperlink ref="C24" location="Tab_4_1_3!Druckbereich" display="Tab_4_1_3"/>
    <hyperlink ref="C25" location="Tab_4_1_4!Druckbereich" display="Tab_4_1_4"/>
    <hyperlink ref="C26" location="Tab_4_1_5!Druckbereich" display="Tab_4_1_5"/>
    <hyperlink ref="C27" location="Tab_4_1_6!Druckbereich" display="Tab_4_1_6"/>
    <hyperlink ref="C28" location="Tab_4_1_7!Druckbereich" display="Tab_4_1_7"/>
    <hyperlink ref="C30" location="Tab_4_2_1!A1" display="Tab_4_2_1"/>
    <hyperlink ref="C31" location="Tab_4_2_2!A1" display="Tab_4_2_2"/>
    <hyperlink ref="C32" location="Tab_4_2_3!A1" display="Tab_4_2_3"/>
  </hyperlinks>
  <pageMargins left="0.7" right="0.7" top="0.78740157499999996" bottom="0.78740157499999996" header="0.3" footer="0.3"/>
  <pageSetup paperSize="9" scale="7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rgb="FF92D050"/>
    <pageSetUpPr fitToPage="1"/>
  </sheetPr>
  <dimension ref="A1:F37"/>
  <sheetViews>
    <sheetView zoomScale="85" zoomScaleNormal="85" workbookViewId="0">
      <selection activeCell="H6" sqref="H6"/>
    </sheetView>
  </sheetViews>
  <sheetFormatPr baseColWidth="10" defaultRowHeight="14.4" x14ac:dyDescent="0.3"/>
  <cols>
    <col min="1" max="1" width="62.6640625" style="74" customWidth="1"/>
    <col min="2" max="2" width="9" customWidth="1"/>
    <col min="3" max="3" width="9.33203125" customWidth="1"/>
    <col min="4" max="4" width="7.6640625" customWidth="1"/>
    <col min="5" max="5" width="9.6640625" customWidth="1"/>
    <col min="6" max="6" width="7.5546875" customWidth="1"/>
  </cols>
  <sheetData>
    <row r="1" spans="1:6" x14ac:dyDescent="0.3">
      <c r="A1" s="278" t="s">
        <v>290</v>
      </c>
      <c r="B1" s="279"/>
      <c r="C1" s="279"/>
      <c r="D1" s="279"/>
      <c r="E1" s="279"/>
      <c r="F1" s="279"/>
    </row>
    <row r="2" spans="1:6" x14ac:dyDescent="0.3">
      <c r="A2" s="74" t="s">
        <v>348</v>
      </c>
    </row>
    <row r="4" spans="1:6" x14ac:dyDescent="0.3">
      <c r="A4" s="281" t="s">
        <v>75</v>
      </c>
      <c r="B4" s="279"/>
      <c r="C4" s="279"/>
      <c r="D4" s="279"/>
      <c r="E4" s="279"/>
      <c r="F4" s="279"/>
    </row>
    <row r="5" spans="1:6" x14ac:dyDescent="0.3">
      <c r="A5" s="82"/>
      <c r="B5" s="135" t="s">
        <v>5</v>
      </c>
      <c r="C5" s="301" t="s">
        <v>40</v>
      </c>
      <c r="D5" s="302"/>
      <c r="E5" s="278" t="s">
        <v>41</v>
      </c>
      <c r="F5" s="279"/>
    </row>
    <row r="6" spans="1:6" ht="28.95" x14ac:dyDescent="0.3">
      <c r="A6" s="82"/>
      <c r="B6" s="48" t="s">
        <v>293</v>
      </c>
      <c r="C6" s="36" t="s">
        <v>293</v>
      </c>
      <c r="D6" s="37" t="s">
        <v>74</v>
      </c>
      <c r="E6" s="23" t="s">
        <v>293</v>
      </c>
      <c r="F6" s="23" t="s">
        <v>74</v>
      </c>
    </row>
    <row r="7" spans="1:6" ht="16.2" customHeight="1" x14ac:dyDescent="0.3">
      <c r="A7" s="83" t="s">
        <v>42</v>
      </c>
      <c r="B7" s="241">
        <v>374355.3</v>
      </c>
      <c r="C7" s="140">
        <v>240854.8</v>
      </c>
      <c r="D7" s="42">
        <v>64.3</v>
      </c>
      <c r="E7" s="140">
        <v>133500.5</v>
      </c>
      <c r="F7" s="21">
        <v>35.700000000000003</v>
      </c>
    </row>
    <row r="8" spans="1:6" ht="16.2" customHeight="1" x14ac:dyDescent="0.3">
      <c r="A8" s="25" t="s">
        <v>43</v>
      </c>
      <c r="B8" s="242">
        <v>130603.2</v>
      </c>
      <c r="C8" s="141">
        <v>30353.5</v>
      </c>
      <c r="D8" s="44">
        <v>23.2</v>
      </c>
      <c r="E8" s="240">
        <v>100249.7</v>
      </c>
      <c r="F8" s="20">
        <v>76.8</v>
      </c>
    </row>
    <row r="9" spans="1:6" ht="16.2" customHeight="1" x14ac:dyDescent="0.3">
      <c r="A9" s="24" t="s">
        <v>44</v>
      </c>
      <c r="B9" s="242">
        <v>103414.39999999999</v>
      </c>
      <c r="C9" s="141">
        <v>30353.5</v>
      </c>
      <c r="D9" s="44">
        <v>29.4</v>
      </c>
      <c r="E9" s="240">
        <v>73060.899999999994</v>
      </c>
      <c r="F9" s="20">
        <v>70.599999999999994</v>
      </c>
    </row>
    <row r="10" spans="1:6" ht="16.2" customHeight="1" x14ac:dyDescent="0.3">
      <c r="A10" s="24" t="s">
        <v>45</v>
      </c>
      <c r="B10" s="242">
        <v>13141.5</v>
      </c>
      <c r="C10" s="45">
        <v>0</v>
      </c>
      <c r="D10" s="72">
        <v>0</v>
      </c>
      <c r="E10" s="240">
        <v>13141.5</v>
      </c>
      <c r="F10" s="20">
        <v>100</v>
      </c>
    </row>
    <row r="11" spans="1:6" ht="16.2" customHeight="1" x14ac:dyDescent="0.3">
      <c r="A11" s="24" t="s">
        <v>47</v>
      </c>
      <c r="B11" s="242">
        <v>14047.3</v>
      </c>
      <c r="C11" s="45">
        <v>0</v>
      </c>
      <c r="D11" s="72">
        <v>0</v>
      </c>
      <c r="E11" s="240">
        <v>14047.3</v>
      </c>
      <c r="F11" s="20">
        <v>100</v>
      </c>
    </row>
    <row r="12" spans="1:6" ht="16.2" customHeight="1" x14ac:dyDescent="0.3">
      <c r="A12" s="84" t="s">
        <v>48</v>
      </c>
      <c r="B12" s="242">
        <v>38648.199999999997</v>
      </c>
      <c r="C12" s="141">
        <v>35957.800000000003</v>
      </c>
      <c r="D12" s="44">
        <v>93</v>
      </c>
      <c r="E12" s="240">
        <v>2690.4</v>
      </c>
      <c r="F12" s="20">
        <v>6.96</v>
      </c>
    </row>
    <row r="13" spans="1:6" ht="16.2" customHeight="1" x14ac:dyDescent="0.3">
      <c r="A13" s="24" t="s">
        <v>49</v>
      </c>
      <c r="B13" s="242">
        <v>35227.9</v>
      </c>
      <c r="C13" s="141">
        <v>35143.199999999997</v>
      </c>
      <c r="D13" s="44">
        <v>99.8</v>
      </c>
      <c r="E13" s="240">
        <v>84.6</v>
      </c>
      <c r="F13" s="20">
        <v>0.24</v>
      </c>
    </row>
    <row r="14" spans="1:6" ht="16.2" customHeight="1" x14ac:dyDescent="0.3">
      <c r="A14" s="24" t="s">
        <v>50</v>
      </c>
      <c r="B14" s="242">
        <v>814.5</v>
      </c>
      <c r="C14" s="141">
        <v>814.5</v>
      </c>
      <c r="D14" s="44">
        <v>100</v>
      </c>
      <c r="E14" s="45">
        <v>0</v>
      </c>
      <c r="F14" s="19">
        <v>0</v>
      </c>
    </row>
    <row r="15" spans="1:6" ht="16.2" customHeight="1" x14ac:dyDescent="0.3">
      <c r="A15" s="24" t="s">
        <v>51</v>
      </c>
      <c r="B15" s="242">
        <v>2605.8000000000002</v>
      </c>
      <c r="C15" s="45">
        <v>0</v>
      </c>
      <c r="D15" s="72">
        <v>0</v>
      </c>
      <c r="E15" s="240">
        <v>2605.8000000000002</v>
      </c>
      <c r="F15" s="20">
        <v>100</v>
      </c>
    </row>
    <row r="16" spans="1:6" ht="16.2" customHeight="1" x14ac:dyDescent="0.3">
      <c r="A16" s="24" t="s">
        <v>52</v>
      </c>
      <c r="B16" s="242">
        <v>135343.20000000001</v>
      </c>
      <c r="C16" s="141">
        <v>115459.5</v>
      </c>
      <c r="D16" s="44">
        <v>85.3</v>
      </c>
      <c r="E16" s="240">
        <v>19883.7</v>
      </c>
      <c r="F16" s="20">
        <v>14.7</v>
      </c>
    </row>
    <row r="17" spans="1:6" ht="16.2" customHeight="1" x14ac:dyDescent="0.3">
      <c r="A17" s="24" t="s">
        <v>53</v>
      </c>
      <c r="B17" s="242">
        <v>81790.600000000006</v>
      </c>
      <c r="C17" s="141">
        <v>73949.5</v>
      </c>
      <c r="D17" s="44">
        <v>90.4</v>
      </c>
      <c r="E17" s="240">
        <v>7841.1</v>
      </c>
      <c r="F17" s="20">
        <v>9.59</v>
      </c>
    </row>
    <row r="18" spans="1:6" ht="16.2" customHeight="1" x14ac:dyDescent="0.3">
      <c r="A18" s="24" t="s">
        <v>54</v>
      </c>
      <c r="B18" s="242">
        <v>20815.3</v>
      </c>
      <c r="C18" s="141">
        <v>18941.8</v>
      </c>
      <c r="D18" s="44">
        <v>91</v>
      </c>
      <c r="E18" s="240">
        <v>1873.5</v>
      </c>
      <c r="F18" s="20">
        <v>9</v>
      </c>
    </row>
    <row r="19" spans="1:6" ht="16.2" customHeight="1" x14ac:dyDescent="0.3">
      <c r="A19" s="24" t="s">
        <v>55</v>
      </c>
      <c r="B19" s="242">
        <v>28482.2</v>
      </c>
      <c r="C19" s="141">
        <v>18346</v>
      </c>
      <c r="D19" s="44">
        <v>64.400000000000006</v>
      </c>
      <c r="E19" s="240">
        <v>10136.299999999999</v>
      </c>
      <c r="F19" s="20">
        <v>35.6</v>
      </c>
    </row>
    <row r="20" spans="1:6" ht="16.2" customHeight="1" x14ac:dyDescent="0.3">
      <c r="A20" s="24" t="s">
        <v>56</v>
      </c>
      <c r="B20" s="243">
        <v>0</v>
      </c>
      <c r="C20" s="45">
        <v>0</v>
      </c>
      <c r="D20" s="72">
        <v>0</v>
      </c>
      <c r="E20" s="45">
        <v>0</v>
      </c>
      <c r="F20" s="19">
        <v>0</v>
      </c>
    </row>
    <row r="21" spans="1:6" ht="16.2" customHeight="1" x14ac:dyDescent="0.3">
      <c r="A21" s="24" t="s">
        <v>57</v>
      </c>
      <c r="B21" s="242">
        <v>4255</v>
      </c>
      <c r="C21" s="141">
        <v>4222.3</v>
      </c>
      <c r="D21" s="44">
        <v>99.2</v>
      </c>
      <c r="E21" s="240">
        <v>32.799999999999997</v>
      </c>
      <c r="F21" s="20">
        <v>0.77</v>
      </c>
    </row>
    <row r="22" spans="1:6" ht="16.2" customHeight="1" x14ac:dyDescent="0.3">
      <c r="A22" s="24" t="s">
        <v>58</v>
      </c>
      <c r="B22" s="242">
        <v>10587.6</v>
      </c>
      <c r="C22" s="141">
        <v>9901.1</v>
      </c>
      <c r="D22" s="44">
        <v>93.5</v>
      </c>
      <c r="E22" s="240">
        <v>686.6</v>
      </c>
      <c r="F22" s="20">
        <v>6.48</v>
      </c>
    </row>
    <row r="23" spans="1:6" ht="16.2" customHeight="1" x14ac:dyDescent="0.3">
      <c r="A23" s="24" t="s">
        <v>59</v>
      </c>
      <c r="B23" s="242">
        <v>1358.7</v>
      </c>
      <c r="C23" s="141">
        <v>1328.8</v>
      </c>
      <c r="D23" s="44">
        <v>97.8</v>
      </c>
      <c r="E23" s="240">
        <v>29.9</v>
      </c>
      <c r="F23" s="20">
        <v>2.2000000000000002</v>
      </c>
    </row>
    <row r="24" spans="1:6" ht="16.2" customHeight="1" x14ac:dyDescent="0.3">
      <c r="A24" s="24" t="s">
        <v>60</v>
      </c>
      <c r="B24" s="242">
        <v>9228.9</v>
      </c>
      <c r="C24" s="141">
        <v>8572.2999999999993</v>
      </c>
      <c r="D24" s="44">
        <v>92.9</v>
      </c>
      <c r="E24" s="240">
        <v>656.7</v>
      </c>
      <c r="F24" s="20">
        <v>7.12</v>
      </c>
    </row>
    <row r="25" spans="1:6" ht="16.2" customHeight="1" x14ac:dyDescent="0.3">
      <c r="A25" s="24" t="s">
        <v>61</v>
      </c>
      <c r="B25" s="243">
        <v>0</v>
      </c>
      <c r="C25" s="45">
        <v>0</v>
      </c>
      <c r="D25" s="72">
        <v>0</v>
      </c>
      <c r="E25" s="45">
        <v>0</v>
      </c>
      <c r="F25" s="45">
        <v>0</v>
      </c>
    </row>
    <row r="26" spans="1:6" ht="16.2" customHeight="1" x14ac:dyDescent="0.3">
      <c r="A26" s="24" t="s">
        <v>62</v>
      </c>
      <c r="B26" s="242">
        <v>23257.7</v>
      </c>
      <c r="C26" s="141">
        <v>13529.1</v>
      </c>
      <c r="D26" s="44">
        <v>58.2</v>
      </c>
      <c r="E26" s="240">
        <v>9728.6</v>
      </c>
      <c r="F26" s="20">
        <v>41.8</v>
      </c>
    </row>
    <row r="27" spans="1:6" ht="16.2" customHeight="1" x14ac:dyDescent="0.3">
      <c r="A27" s="24" t="s">
        <v>63</v>
      </c>
      <c r="B27" s="242">
        <v>15243.1</v>
      </c>
      <c r="C27" s="141">
        <v>13233.4</v>
      </c>
      <c r="D27" s="44">
        <v>86.8</v>
      </c>
      <c r="E27" s="240">
        <v>2009.7</v>
      </c>
      <c r="F27" s="20">
        <v>13.2</v>
      </c>
    </row>
    <row r="28" spans="1:6" ht="31.2" customHeight="1" x14ac:dyDescent="0.3">
      <c r="A28" s="24" t="s">
        <v>64</v>
      </c>
      <c r="B28" s="242">
        <v>5762.6</v>
      </c>
      <c r="C28" s="141">
        <v>295.7</v>
      </c>
      <c r="D28" s="44">
        <v>5.13</v>
      </c>
      <c r="E28" s="240">
        <v>5466.8</v>
      </c>
      <c r="F28" s="20">
        <v>94.9</v>
      </c>
    </row>
    <row r="29" spans="1:6" ht="30.6" customHeight="1" x14ac:dyDescent="0.3">
      <c r="A29" s="24" t="s">
        <v>65</v>
      </c>
      <c r="B29" s="242">
        <v>2252</v>
      </c>
      <c r="C29" s="45">
        <v>0</v>
      </c>
      <c r="D29" s="72">
        <v>0</v>
      </c>
      <c r="E29" s="240">
        <v>2252</v>
      </c>
      <c r="F29" s="20">
        <v>100</v>
      </c>
    </row>
    <row r="30" spans="1:6" ht="21" customHeight="1" x14ac:dyDescent="0.3">
      <c r="A30" s="24" t="s">
        <v>288</v>
      </c>
      <c r="B30" s="242">
        <v>3290.4</v>
      </c>
      <c r="C30" s="141">
        <v>3143</v>
      </c>
      <c r="D30" s="44">
        <v>95.5</v>
      </c>
      <c r="E30" s="240">
        <v>147.4</v>
      </c>
      <c r="F30" s="20">
        <v>4.4800000000000004</v>
      </c>
    </row>
    <row r="31" spans="1:6" ht="16.2" customHeight="1" x14ac:dyDescent="0.3">
      <c r="A31" s="24" t="s">
        <v>67</v>
      </c>
      <c r="B31" s="242">
        <v>22609</v>
      </c>
      <c r="C31" s="141">
        <v>22494.799999999999</v>
      </c>
      <c r="D31" s="44">
        <v>99.5</v>
      </c>
      <c r="E31" s="240">
        <v>114.3</v>
      </c>
      <c r="F31" s="20">
        <v>0.51</v>
      </c>
    </row>
    <row r="32" spans="1:6" ht="16.2" customHeight="1" x14ac:dyDescent="0.3">
      <c r="A32" s="24" t="s">
        <v>68</v>
      </c>
      <c r="B32" s="242">
        <v>2505</v>
      </c>
      <c r="C32" s="141">
        <v>2390.6999999999998</v>
      </c>
      <c r="D32" s="44">
        <v>95.4</v>
      </c>
      <c r="E32" s="240">
        <v>114.3</v>
      </c>
      <c r="F32" s="20">
        <v>4.5599999999999996</v>
      </c>
    </row>
    <row r="33" spans="1:6" ht="16.2" customHeight="1" x14ac:dyDescent="0.3">
      <c r="A33" s="24" t="s">
        <v>69</v>
      </c>
      <c r="B33" s="242">
        <v>10863.2</v>
      </c>
      <c r="C33" s="141">
        <v>10863.2</v>
      </c>
      <c r="D33" s="44">
        <v>100</v>
      </c>
      <c r="E33" s="45">
        <v>0</v>
      </c>
      <c r="F33" s="18">
        <v>0</v>
      </c>
    </row>
    <row r="34" spans="1:6" ht="16.2" customHeight="1" x14ac:dyDescent="0.3">
      <c r="A34" s="24" t="s">
        <v>70</v>
      </c>
      <c r="B34" s="242">
        <v>9215.9</v>
      </c>
      <c r="C34" s="141">
        <v>9215.9</v>
      </c>
      <c r="D34" s="44">
        <v>100</v>
      </c>
      <c r="E34" s="45">
        <v>0</v>
      </c>
      <c r="F34" s="18">
        <v>0</v>
      </c>
    </row>
    <row r="35" spans="1:6" ht="16.2" customHeight="1" x14ac:dyDescent="0.3">
      <c r="A35" s="24" t="s">
        <v>71</v>
      </c>
      <c r="B35" s="242">
        <v>25</v>
      </c>
      <c r="C35" s="141">
        <v>25</v>
      </c>
      <c r="D35" s="44">
        <v>100</v>
      </c>
      <c r="E35" s="45">
        <v>0</v>
      </c>
      <c r="F35" s="18">
        <v>0</v>
      </c>
    </row>
    <row r="36" spans="1:6" ht="16.2" customHeight="1" x14ac:dyDescent="0.3">
      <c r="A36" s="24" t="s">
        <v>72</v>
      </c>
      <c r="B36" s="242">
        <v>10016.1</v>
      </c>
      <c r="C36" s="141">
        <v>10016.1</v>
      </c>
      <c r="D36" s="44">
        <v>100</v>
      </c>
      <c r="E36" s="45">
        <v>0</v>
      </c>
      <c r="F36" s="18">
        <v>0</v>
      </c>
    </row>
    <row r="37" spans="1:6" ht="16.2" customHeight="1" x14ac:dyDescent="0.3">
      <c r="A37" s="24" t="s">
        <v>73</v>
      </c>
      <c r="B37" s="242">
        <v>10016.1</v>
      </c>
      <c r="C37" s="141">
        <v>10016.1</v>
      </c>
      <c r="D37" s="44">
        <v>100</v>
      </c>
      <c r="E37" s="45">
        <v>0</v>
      </c>
      <c r="F37" s="18">
        <v>0</v>
      </c>
    </row>
  </sheetData>
  <mergeCells count="4">
    <mergeCell ref="A1:F1"/>
    <mergeCell ref="C5:D5"/>
    <mergeCell ref="E5:F5"/>
    <mergeCell ref="A4:F4"/>
  </mergeCells>
  <pageMargins left="0.7" right="0.7" top="0.78740157499999996" bottom="0.78740157499999996" header="0.3" footer="0.3"/>
  <pageSetup paperSize="9" scale="82"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rgb="FF92D050"/>
    <pageSetUpPr fitToPage="1"/>
  </sheetPr>
  <dimension ref="A1:F43"/>
  <sheetViews>
    <sheetView zoomScale="85" zoomScaleNormal="85" workbookViewId="0">
      <selection activeCell="H5" sqref="H5"/>
    </sheetView>
  </sheetViews>
  <sheetFormatPr baseColWidth="10" defaultColWidth="11.5546875" defaultRowHeight="14.4" x14ac:dyDescent="0.3"/>
  <cols>
    <col min="1" max="1" width="55" style="85" customWidth="1"/>
    <col min="2" max="2" width="10.44140625" style="26" customWidth="1"/>
    <col min="3" max="3" width="10.88671875" style="26" customWidth="1"/>
    <col min="4" max="4" width="9.88671875" style="26" customWidth="1"/>
    <col min="5" max="5" width="11.33203125" style="26" customWidth="1"/>
    <col min="6" max="6" width="8.88671875" style="26" customWidth="1"/>
    <col min="7" max="16384" width="11.5546875" style="26"/>
  </cols>
  <sheetData>
    <row r="1" spans="1:6" x14ac:dyDescent="0.3">
      <c r="A1" s="278" t="s">
        <v>289</v>
      </c>
      <c r="B1" s="282"/>
      <c r="C1" s="282"/>
      <c r="D1" s="282"/>
      <c r="E1" s="282"/>
      <c r="F1" s="282"/>
    </row>
    <row r="2" spans="1:6" x14ac:dyDescent="0.3">
      <c r="A2" s="85" t="s">
        <v>348</v>
      </c>
    </row>
    <row r="4" spans="1:6" x14ac:dyDescent="0.3">
      <c r="A4" s="281" t="s">
        <v>109</v>
      </c>
      <c r="B4" s="282"/>
      <c r="C4" s="282"/>
      <c r="D4" s="282"/>
      <c r="E4" s="282"/>
      <c r="F4" s="282"/>
    </row>
    <row r="5" spans="1:6" x14ac:dyDescent="0.3">
      <c r="B5" s="135" t="s">
        <v>5</v>
      </c>
      <c r="C5" s="301" t="s">
        <v>40</v>
      </c>
      <c r="D5" s="303"/>
      <c r="E5" s="278" t="s">
        <v>41</v>
      </c>
      <c r="F5" s="282"/>
    </row>
    <row r="6" spans="1:6" ht="45" customHeight="1" x14ac:dyDescent="0.3">
      <c r="B6" s="48" t="s">
        <v>293</v>
      </c>
      <c r="C6" s="36" t="s">
        <v>293</v>
      </c>
      <c r="D6" s="37" t="s">
        <v>74</v>
      </c>
      <c r="E6" s="75" t="s">
        <v>293</v>
      </c>
      <c r="F6" s="75" t="s">
        <v>74</v>
      </c>
    </row>
    <row r="7" spans="1:6" ht="16.2" customHeight="1" x14ac:dyDescent="0.3">
      <c r="A7" s="54" t="s">
        <v>76</v>
      </c>
      <c r="B7" s="182">
        <v>374355.3</v>
      </c>
      <c r="C7" s="183">
        <v>240854.8</v>
      </c>
      <c r="D7" s="86">
        <v>64.3</v>
      </c>
      <c r="E7" s="187">
        <v>133500.5</v>
      </c>
      <c r="F7" s="87">
        <v>35.700000000000003</v>
      </c>
    </row>
    <row r="8" spans="1:6" ht="16.2" customHeight="1" x14ac:dyDescent="0.3">
      <c r="A8" s="55" t="s">
        <v>77</v>
      </c>
      <c r="B8" s="184">
        <v>184760.1</v>
      </c>
      <c r="C8" s="185">
        <v>95358.1</v>
      </c>
      <c r="D8" s="90">
        <v>51.6</v>
      </c>
      <c r="E8" s="188">
        <v>89402</v>
      </c>
      <c r="F8" s="92">
        <v>48.4</v>
      </c>
    </row>
    <row r="9" spans="1:6" ht="16.2" customHeight="1" x14ac:dyDescent="0.3">
      <c r="A9" s="56" t="s">
        <v>78</v>
      </c>
      <c r="B9" s="184">
        <v>80305</v>
      </c>
      <c r="C9" s="185">
        <v>23299.7</v>
      </c>
      <c r="D9" s="90">
        <v>29</v>
      </c>
      <c r="E9" s="188">
        <v>57005.3</v>
      </c>
      <c r="F9" s="92">
        <v>71</v>
      </c>
    </row>
    <row r="10" spans="1:6" ht="16.2" customHeight="1" x14ac:dyDescent="0.3">
      <c r="A10" s="56" t="s">
        <v>79</v>
      </c>
      <c r="B10" s="88" t="s">
        <v>7</v>
      </c>
      <c r="C10" s="89" t="s">
        <v>7</v>
      </c>
      <c r="D10" s="93" t="s">
        <v>7</v>
      </c>
      <c r="E10" s="91" t="s">
        <v>7</v>
      </c>
      <c r="F10" s="91" t="s">
        <v>7</v>
      </c>
    </row>
    <row r="11" spans="1:6" ht="16.2" customHeight="1" x14ac:dyDescent="0.3">
      <c r="A11" s="56" t="s">
        <v>80</v>
      </c>
      <c r="B11" s="184">
        <v>103881.3</v>
      </c>
      <c r="C11" s="185">
        <v>71487.399999999994</v>
      </c>
      <c r="D11" s="90">
        <v>68.8</v>
      </c>
      <c r="E11" s="188">
        <v>32393.8</v>
      </c>
      <c r="F11" s="92">
        <v>31.2</v>
      </c>
    </row>
    <row r="12" spans="1:6" ht="16.2" customHeight="1" x14ac:dyDescent="0.3">
      <c r="A12" s="56" t="s">
        <v>269</v>
      </c>
      <c r="B12" s="184">
        <v>58735.5</v>
      </c>
      <c r="C12" s="186">
        <v>32665.200000000001</v>
      </c>
      <c r="D12" s="155">
        <v>55.6</v>
      </c>
      <c r="E12" s="189">
        <v>26070.3</v>
      </c>
      <c r="F12" s="156">
        <v>44.4</v>
      </c>
    </row>
    <row r="13" spans="1:6" ht="16.2" customHeight="1" x14ac:dyDescent="0.3">
      <c r="A13" s="56" t="s">
        <v>270</v>
      </c>
      <c r="B13" s="184">
        <v>20821.099999999999</v>
      </c>
      <c r="C13" s="186">
        <v>18941.3</v>
      </c>
      <c r="D13" s="155">
        <v>91</v>
      </c>
      <c r="E13" s="189">
        <v>1879.8</v>
      </c>
      <c r="F13" s="156">
        <v>9.0299999999999994</v>
      </c>
    </row>
    <row r="14" spans="1:6" ht="16.2" customHeight="1" x14ac:dyDescent="0.3">
      <c r="A14" s="56" t="s">
        <v>271</v>
      </c>
      <c r="B14" s="184">
        <v>23739.7</v>
      </c>
      <c r="C14" s="186">
        <v>19325.2</v>
      </c>
      <c r="D14" s="155">
        <v>81.400000000000006</v>
      </c>
      <c r="E14" s="189">
        <v>4414.5</v>
      </c>
      <c r="F14" s="156">
        <v>18.600000000000001</v>
      </c>
    </row>
    <row r="15" spans="1:6" ht="16.2" customHeight="1" x14ac:dyDescent="0.3">
      <c r="A15" s="56" t="s">
        <v>272</v>
      </c>
      <c r="B15" s="184">
        <v>585</v>
      </c>
      <c r="C15" s="186">
        <v>555.70000000000005</v>
      </c>
      <c r="D15" s="155">
        <v>95</v>
      </c>
      <c r="E15" s="189">
        <v>29.2</v>
      </c>
      <c r="F15" s="156">
        <v>5</v>
      </c>
    </row>
    <row r="16" spans="1:6" ht="16.2" customHeight="1" x14ac:dyDescent="0.3">
      <c r="A16" s="56" t="s">
        <v>81</v>
      </c>
      <c r="B16" s="184">
        <v>573.79999999999995</v>
      </c>
      <c r="C16" s="185">
        <v>571.1</v>
      </c>
      <c r="D16" s="90">
        <v>99.5</v>
      </c>
      <c r="E16" s="188">
        <v>2.8</v>
      </c>
      <c r="F16" s="92">
        <v>0.49</v>
      </c>
    </row>
    <row r="17" spans="1:6" ht="16.2" customHeight="1" x14ac:dyDescent="0.3">
      <c r="A17" s="55" t="s">
        <v>82</v>
      </c>
      <c r="B17" s="184">
        <v>34916.800000000003</v>
      </c>
      <c r="C17" s="185">
        <v>12422.9</v>
      </c>
      <c r="D17" s="90">
        <v>35.6</v>
      </c>
      <c r="E17" s="188">
        <v>22493.9</v>
      </c>
      <c r="F17" s="92">
        <v>64.400000000000006</v>
      </c>
    </row>
    <row r="18" spans="1:6" ht="16.2" customHeight="1" x14ac:dyDescent="0.3">
      <c r="A18" s="56" t="s">
        <v>83</v>
      </c>
      <c r="B18" s="184">
        <v>20073.8</v>
      </c>
      <c r="C18" s="185">
        <v>60.4</v>
      </c>
      <c r="D18" s="90">
        <v>0.3</v>
      </c>
      <c r="E18" s="188">
        <v>20013.3</v>
      </c>
      <c r="F18" s="92">
        <v>99.7</v>
      </c>
    </row>
    <row r="19" spans="1:6" ht="16.2" customHeight="1" x14ac:dyDescent="0.3">
      <c r="A19" s="56" t="s">
        <v>84</v>
      </c>
      <c r="B19" s="88" t="s">
        <v>7</v>
      </c>
      <c r="C19" s="89" t="s">
        <v>7</v>
      </c>
      <c r="D19" s="93" t="s">
        <v>7</v>
      </c>
      <c r="E19" s="91" t="s">
        <v>7</v>
      </c>
      <c r="F19" s="91" t="s">
        <v>7</v>
      </c>
    </row>
    <row r="20" spans="1:6" ht="16.2" customHeight="1" x14ac:dyDescent="0.3">
      <c r="A20" s="56" t="s">
        <v>85</v>
      </c>
      <c r="B20" s="184">
        <v>14730.3</v>
      </c>
      <c r="C20" s="185">
        <v>12250.4</v>
      </c>
      <c r="D20" s="90">
        <v>83.2</v>
      </c>
      <c r="E20" s="188">
        <v>2479.9</v>
      </c>
      <c r="F20" s="92">
        <v>16.8</v>
      </c>
    </row>
    <row r="21" spans="1:6" ht="16.2" customHeight="1" x14ac:dyDescent="0.3">
      <c r="A21" s="56" t="s">
        <v>86</v>
      </c>
      <c r="B21" s="184">
        <v>112.8</v>
      </c>
      <c r="C21" s="185">
        <v>112.1</v>
      </c>
      <c r="D21" s="90">
        <v>99.4</v>
      </c>
      <c r="E21" s="188">
        <v>0.7</v>
      </c>
      <c r="F21" s="92">
        <v>0.62</v>
      </c>
    </row>
    <row r="22" spans="1:6" ht="16.2" customHeight="1" x14ac:dyDescent="0.3">
      <c r="A22" s="56" t="s">
        <v>87</v>
      </c>
      <c r="B22" s="184">
        <v>52748.800000000003</v>
      </c>
      <c r="C22" s="185">
        <v>49994.2</v>
      </c>
      <c r="D22" s="90">
        <v>94.8</v>
      </c>
      <c r="E22" s="188">
        <v>2754.6</v>
      </c>
      <c r="F22" s="92">
        <v>5.22</v>
      </c>
    </row>
    <row r="23" spans="1:6" ht="16.2" customHeight="1" x14ac:dyDescent="0.3">
      <c r="A23" s="56" t="s">
        <v>88</v>
      </c>
      <c r="B23" s="184">
        <v>38698</v>
      </c>
      <c r="C23" s="185">
        <v>35972.699999999997</v>
      </c>
      <c r="D23" s="90">
        <v>93</v>
      </c>
      <c r="E23" s="188">
        <v>2725.3</v>
      </c>
      <c r="F23" s="92">
        <v>7.04</v>
      </c>
    </row>
    <row r="24" spans="1:6" ht="16.2" customHeight="1" x14ac:dyDescent="0.3">
      <c r="A24" s="56" t="s">
        <v>89</v>
      </c>
      <c r="B24" s="88" t="s">
        <v>7</v>
      </c>
      <c r="C24" s="89" t="s">
        <v>7</v>
      </c>
      <c r="D24" s="93" t="s">
        <v>7</v>
      </c>
      <c r="E24" s="91" t="s">
        <v>7</v>
      </c>
      <c r="F24" s="91" t="s">
        <v>7</v>
      </c>
    </row>
    <row r="25" spans="1:6" ht="16.2" customHeight="1" x14ac:dyDescent="0.3">
      <c r="A25" s="56" t="s">
        <v>90</v>
      </c>
      <c r="B25" s="184">
        <v>466.3</v>
      </c>
      <c r="C25" s="185">
        <v>466.3</v>
      </c>
      <c r="D25" s="90">
        <v>100</v>
      </c>
      <c r="E25" s="244">
        <v>0</v>
      </c>
      <c r="F25" s="244">
        <v>0</v>
      </c>
    </row>
    <row r="26" spans="1:6" ht="16.2" customHeight="1" x14ac:dyDescent="0.3">
      <c r="A26" s="56" t="s">
        <v>91</v>
      </c>
      <c r="B26" s="184">
        <v>13584.4</v>
      </c>
      <c r="C26" s="185">
        <v>13555.2</v>
      </c>
      <c r="D26" s="90">
        <v>99.8</v>
      </c>
      <c r="E26" s="188">
        <v>29.3</v>
      </c>
      <c r="F26" s="92">
        <v>0.22</v>
      </c>
    </row>
    <row r="27" spans="1:6" ht="16.2" customHeight="1" x14ac:dyDescent="0.3">
      <c r="A27" s="56" t="s">
        <v>92</v>
      </c>
      <c r="B27" s="184">
        <v>17072.599999999999</v>
      </c>
      <c r="C27" s="185">
        <v>15311.6</v>
      </c>
      <c r="D27" s="90">
        <v>89.7</v>
      </c>
      <c r="E27" s="188">
        <v>1761</v>
      </c>
      <c r="F27" s="92">
        <v>10.3</v>
      </c>
    </row>
    <row r="28" spans="1:6" ht="16.2" customHeight="1" x14ac:dyDescent="0.3">
      <c r="A28" s="56" t="s">
        <v>93</v>
      </c>
      <c r="B28" s="184">
        <v>14750.9</v>
      </c>
      <c r="C28" s="185">
        <v>13416.9</v>
      </c>
      <c r="D28" s="90">
        <v>91</v>
      </c>
      <c r="E28" s="188">
        <v>1334</v>
      </c>
      <c r="F28" s="92">
        <v>9.0399999999999991</v>
      </c>
    </row>
    <row r="29" spans="1:6" ht="16.2" customHeight="1" x14ac:dyDescent="0.3">
      <c r="A29" s="56" t="s">
        <v>94</v>
      </c>
      <c r="B29" s="184">
        <v>962.9</v>
      </c>
      <c r="C29" s="185">
        <v>565.9</v>
      </c>
      <c r="D29" s="90">
        <v>58.8</v>
      </c>
      <c r="E29" s="188">
        <v>397</v>
      </c>
      <c r="F29" s="92">
        <v>41.2</v>
      </c>
    </row>
    <row r="30" spans="1:6" ht="16.2" customHeight="1" x14ac:dyDescent="0.3">
      <c r="A30" s="56" t="s">
        <v>95</v>
      </c>
      <c r="B30" s="184">
        <v>1358.7</v>
      </c>
      <c r="C30" s="185">
        <v>1328.7</v>
      </c>
      <c r="D30" s="90">
        <v>97.8</v>
      </c>
      <c r="E30" s="188">
        <v>30</v>
      </c>
      <c r="F30" s="92">
        <v>2.21</v>
      </c>
    </row>
    <row r="31" spans="1:6" ht="16.2" customHeight="1" x14ac:dyDescent="0.3">
      <c r="A31" s="56" t="s">
        <v>96</v>
      </c>
      <c r="B31" s="184">
        <v>57752.4</v>
      </c>
      <c r="C31" s="185">
        <v>40979</v>
      </c>
      <c r="D31" s="90">
        <v>71</v>
      </c>
      <c r="E31" s="188">
        <v>16773.400000000001</v>
      </c>
      <c r="F31" s="92">
        <v>29</v>
      </c>
    </row>
    <row r="32" spans="1:6" ht="33.6" customHeight="1" x14ac:dyDescent="0.3">
      <c r="A32" s="56" t="s">
        <v>97</v>
      </c>
      <c r="B32" s="184">
        <v>50522.9</v>
      </c>
      <c r="C32" s="185">
        <v>39357.300000000003</v>
      </c>
      <c r="D32" s="90">
        <v>77.900000000000006</v>
      </c>
      <c r="E32" s="188">
        <v>11165.6</v>
      </c>
      <c r="F32" s="92">
        <v>22.1</v>
      </c>
    </row>
    <row r="33" spans="1:6" ht="33.6" customHeight="1" x14ac:dyDescent="0.3">
      <c r="A33" s="56" t="s">
        <v>98</v>
      </c>
      <c r="B33" s="184">
        <v>7229.5</v>
      </c>
      <c r="C33" s="185">
        <v>1621.7</v>
      </c>
      <c r="D33" s="90">
        <v>22.4</v>
      </c>
      <c r="E33" s="188">
        <v>5607.8</v>
      </c>
      <c r="F33" s="92">
        <v>77.599999999999994</v>
      </c>
    </row>
    <row r="34" spans="1:6" ht="16.2" customHeight="1" x14ac:dyDescent="0.3">
      <c r="A34" s="56" t="s">
        <v>99</v>
      </c>
      <c r="B34" s="184">
        <v>4495.7</v>
      </c>
      <c r="C34" s="185">
        <v>4294.2</v>
      </c>
      <c r="D34" s="90">
        <v>95.5</v>
      </c>
      <c r="E34" s="188">
        <v>201.4</v>
      </c>
      <c r="F34" s="92">
        <v>4.4800000000000004</v>
      </c>
    </row>
    <row r="35" spans="1:6" ht="16.2" customHeight="1" x14ac:dyDescent="0.3">
      <c r="A35" s="56" t="s">
        <v>100</v>
      </c>
      <c r="B35" s="184">
        <v>2958.5</v>
      </c>
      <c r="C35" s="185">
        <v>2879.3</v>
      </c>
      <c r="D35" s="90">
        <v>97.3</v>
      </c>
      <c r="E35" s="188">
        <v>79.2</v>
      </c>
      <c r="F35" s="92">
        <v>2.68</v>
      </c>
    </row>
    <row r="36" spans="1:6" ht="16.2" customHeight="1" x14ac:dyDescent="0.3">
      <c r="A36" s="56" t="s">
        <v>101</v>
      </c>
      <c r="B36" s="184">
        <v>550.4</v>
      </c>
      <c r="C36" s="185">
        <v>550.4</v>
      </c>
      <c r="D36" s="90">
        <v>100</v>
      </c>
      <c r="E36" s="244">
        <v>0</v>
      </c>
      <c r="F36" s="245">
        <v>0</v>
      </c>
    </row>
    <row r="37" spans="1:6" ht="16.2" customHeight="1" x14ac:dyDescent="0.3">
      <c r="A37" s="56" t="s">
        <v>102</v>
      </c>
      <c r="B37" s="184">
        <v>0.2</v>
      </c>
      <c r="C37" s="185">
        <v>0.1</v>
      </c>
      <c r="D37" s="90">
        <v>50</v>
      </c>
      <c r="E37" s="188">
        <v>0.1</v>
      </c>
      <c r="F37" s="92">
        <v>50</v>
      </c>
    </row>
    <row r="38" spans="1:6" ht="33.6" customHeight="1" x14ac:dyDescent="0.3">
      <c r="A38" s="56" t="s">
        <v>103</v>
      </c>
      <c r="B38" s="184">
        <v>607.4</v>
      </c>
      <c r="C38" s="185">
        <v>557.20000000000005</v>
      </c>
      <c r="D38" s="90">
        <v>91.7</v>
      </c>
      <c r="E38" s="188">
        <v>50.2</v>
      </c>
      <c r="F38" s="92">
        <v>8.26</v>
      </c>
    </row>
    <row r="39" spans="1:6" ht="33.6" customHeight="1" x14ac:dyDescent="0.3">
      <c r="A39" s="56" t="s">
        <v>104</v>
      </c>
      <c r="B39" s="184">
        <v>379.3</v>
      </c>
      <c r="C39" s="185">
        <v>307.3</v>
      </c>
      <c r="D39" s="90">
        <v>81</v>
      </c>
      <c r="E39" s="188">
        <v>72</v>
      </c>
      <c r="F39" s="92">
        <v>19</v>
      </c>
    </row>
    <row r="40" spans="1:6" ht="16.2" customHeight="1" x14ac:dyDescent="0.3">
      <c r="A40" s="56" t="s">
        <v>105</v>
      </c>
      <c r="B40" s="88" t="s">
        <v>46</v>
      </c>
      <c r="C40" s="89" t="s">
        <v>46</v>
      </c>
      <c r="D40" s="90" t="s">
        <v>46</v>
      </c>
      <c r="E40" s="91" t="s">
        <v>46</v>
      </c>
      <c r="F40" s="91" t="s">
        <v>46</v>
      </c>
    </row>
    <row r="41" spans="1:6" ht="33.6" customHeight="1" x14ac:dyDescent="0.3">
      <c r="A41" s="56" t="s">
        <v>106</v>
      </c>
      <c r="B41" s="184">
        <v>22609</v>
      </c>
      <c r="C41" s="185">
        <v>22494.799999999999</v>
      </c>
      <c r="D41" s="90">
        <v>99.5</v>
      </c>
      <c r="E41" s="91">
        <v>114.3</v>
      </c>
      <c r="F41" s="92">
        <v>0.51</v>
      </c>
    </row>
    <row r="42" spans="1:6" ht="16.2" customHeight="1" x14ac:dyDescent="0.3">
      <c r="A42" s="56" t="s">
        <v>107</v>
      </c>
      <c r="B42" s="184">
        <v>2442</v>
      </c>
      <c r="C42" s="185">
        <v>2380.6999999999998</v>
      </c>
      <c r="D42" s="90">
        <v>97.5</v>
      </c>
      <c r="E42" s="91">
        <v>61.3</v>
      </c>
      <c r="F42" s="92">
        <v>2.5099999999999998</v>
      </c>
    </row>
    <row r="43" spans="1:6" ht="16.2" customHeight="1" x14ac:dyDescent="0.3">
      <c r="A43" s="56" t="s">
        <v>108</v>
      </c>
      <c r="B43" s="184">
        <v>20167.099999999999</v>
      </c>
      <c r="C43" s="185">
        <v>20114.099999999999</v>
      </c>
      <c r="D43" s="90">
        <v>99.7</v>
      </c>
      <c r="E43" s="91">
        <v>53</v>
      </c>
      <c r="F43" s="92">
        <v>0.26</v>
      </c>
    </row>
  </sheetData>
  <mergeCells count="4">
    <mergeCell ref="C5:D5"/>
    <mergeCell ref="E5:F5"/>
    <mergeCell ref="A1:F1"/>
    <mergeCell ref="A4:F4"/>
  </mergeCells>
  <pageMargins left="0.7" right="0.7" top="0.78740157499999996" bottom="0.78740157499999996" header="0.3" footer="0.3"/>
  <pageSetup paperSize="9" scale="82"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rgb="FF92D050"/>
    <pageSetUpPr fitToPage="1"/>
  </sheetPr>
  <dimension ref="A1:F17"/>
  <sheetViews>
    <sheetView zoomScale="85" zoomScaleNormal="85" workbookViewId="0">
      <selection activeCell="H7" sqref="H7"/>
    </sheetView>
  </sheetViews>
  <sheetFormatPr baseColWidth="10" defaultRowHeight="14.4" x14ac:dyDescent="0.3"/>
  <cols>
    <col min="1" max="1" width="57.6640625" style="74" customWidth="1"/>
    <col min="2" max="2" width="9.88671875" customWidth="1"/>
    <col min="4" max="4" width="8.6640625" customWidth="1"/>
    <col min="5" max="5" width="9.6640625" customWidth="1"/>
    <col min="6" max="6" width="7.109375" customWidth="1"/>
  </cols>
  <sheetData>
    <row r="1" spans="1:6" x14ac:dyDescent="0.3">
      <c r="A1" s="278" t="s">
        <v>291</v>
      </c>
      <c r="B1" s="278"/>
      <c r="C1" s="278"/>
      <c r="D1" s="278"/>
      <c r="E1" s="278"/>
      <c r="F1" s="279"/>
    </row>
    <row r="2" spans="1:6" x14ac:dyDescent="0.3">
      <c r="A2" s="85" t="s">
        <v>348</v>
      </c>
      <c r="B2" s="12"/>
      <c r="C2" s="12"/>
      <c r="D2" s="12"/>
      <c r="E2" s="12"/>
    </row>
    <row r="3" spans="1:6" x14ac:dyDescent="0.3">
      <c r="A3" s="85"/>
      <c r="B3" s="12"/>
      <c r="C3" s="12"/>
      <c r="D3" s="12"/>
      <c r="E3" s="12"/>
    </row>
    <row r="4" spans="1:6" x14ac:dyDescent="0.3">
      <c r="A4" s="281" t="s">
        <v>120</v>
      </c>
      <c r="B4" s="279"/>
      <c r="C4" s="279"/>
      <c r="D4" s="279"/>
      <c r="E4" s="279"/>
      <c r="F4" s="279"/>
    </row>
    <row r="5" spans="1:6" x14ac:dyDescent="0.3">
      <c r="B5" s="135" t="s">
        <v>5</v>
      </c>
      <c r="C5" s="301" t="s">
        <v>40</v>
      </c>
      <c r="D5" s="302"/>
      <c r="E5" s="278" t="s">
        <v>41</v>
      </c>
      <c r="F5" s="279"/>
    </row>
    <row r="6" spans="1:6" ht="28.95" x14ac:dyDescent="0.3">
      <c r="B6" s="48" t="s">
        <v>293</v>
      </c>
      <c r="C6" s="36" t="s">
        <v>293</v>
      </c>
      <c r="D6" s="37" t="s">
        <v>74</v>
      </c>
      <c r="E6" s="23" t="s">
        <v>293</v>
      </c>
      <c r="F6" s="23" t="s">
        <v>74</v>
      </c>
    </row>
    <row r="7" spans="1:6" ht="19.2" customHeight="1" x14ac:dyDescent="0.3">
      <c r="A7" s="54" t="s">
        <v>110</v>
      </c>
      <c r="B7" s="49">
        <v>374355.3</v>
      </c>
      <c r="C7" s="38">
        <v>240854.8</v>
      </c>
      <c r="D7" s="39">
        <v>64.3</v>
      </c>
      <c r="E7" s="29">
        <v>133500.5</v>
      </c>
      <c r="F7" s="5">
        <v>35.700000000000003</v>
      </c>
    </row>
    <row r="8" spans="1:6" ht="32.4" customHeight="1" x14ac:dyDescent="0.3">
      <c r="A8" s="55" t="s">
        <v>111</v>
      </c>
      <c r="B8" s="50">
        <v>233539.3</v>
      </c>
      <c r="C8" s="40">
        <v>148555.29999999999</v>
      </c>
      <c r="D8" s="41">
        <v>63.6</v>
      </c>
      <c r="E8" s="18">
        <v>84984</v>
      </c>
      <c r="F8" s="6">
        <v>36.4</v>
      </c>
    </row>
    <row r="9" spans="1:6" ht="19.2" customHeight="1" x14ac:dyDescent="0.3">
      <c r="A9" s="56" t="s">
        <v>112</v>
      </c>
      <c r="B9" s="50">
        <v>53786.5</v>
      </c>
      <c r="C9" s="40">
        <v>32126.3</v>
      </c>
      <c r="D9" s="41">
        <v>59.7</v>
      </c>
      <c r="E9" s="18">
        <v>21660.1</v>
      </c>
      <c r="F9" s="6">
        <v>40.299999999999997</v>
      </c>
    </row>
    <row r="10" spans="1:6" ht="19.2" customHeight="1" x14ac:dyDescent="0.3">
      <c r="A10" s="56" t="s">
        <v>113</v>
      </c>
      <c r="B10" s="50">
        <v>179752.9</v>
      </c>
      <c r="C10" s="40">
        <v>116429</v>
      </c>
      <c r="D10" s="41">
        <v>64.8</v>
      </c>
      <c r="E10" s="18">
        <v>63323.9</v>
      </c>
      <c r="F10" s="6">
        <v>35.200000000000003</v>
      </c>
    </row>
    <row r="11" spans="1:6" ht="19.2" customHeight="1" x14ac:dyDescent="0.3">
      <c r="A11" s="56" t="s">
        <v>114</v>
      </c>
      <c r="B11" s="50">
        <v>49940.800000000003</v>
      </c>
      <c r="C11" s="40">
        <v>22886.9</v>
      </c>
      <c r="D11" s="41">
        <v>45.8</v>
      </c>
      <c r="E11" s="18">
        <v>27053.9</v>
      </c>
      <c r="F11" s="6">
        <v>54.2</v>
      </c>
    </row>
    <row r="12" spans="1:6" ht="19.2" customHeight="1" x14ac:dyDescent="0.3">
      <c r="A12" s="56" t="s">
        <v>115</v>
      </c>
      <c r="B12" s="50">
        <v>46997.5</v>
      </c>
      <c r="C12" s="40">
        <v>19943.599999999999</v>
      </c>
      <c r="D12" s="41">
        <v>42.4</v>
      </c>
      <c r="E12" s="18">
        <v>27053.9</v>
      </c>
      <c r="F12" s="6">
        <v>57.6</v>
      </c>
    </row>
    <row r="13" spans="1:6" ht="31.2" customHeight="1" x14ac:dyDescent="0.3">
      <c r="A13" s="56" t="s">
        <v>116</v>
      </c>
      <c r="B13" s="50">
        <v>872.2</v>
      </c>
      <c r="C13" s="40">
        <v>872.2</v>
      </c>
      <c r="D13" s="41">
        <v>100</v>
      </c>
      <c r="E13" s="18">
        <v>0</v>
      </c>
      <c r="F13" s="18">
        <v>0</v>
      </c>
    </row>
    <row r="14" spans="1:6" ht="19.2" customHeight="1" x14ac:dyDescent="0.3">
      <c r="A14" s="56" t="s">
        <v>117</v>
      </c>
      <c r="B14" s="50">
        <v>2071.1</v>
      </c>
      <c r="C14" s="40">
        <v>2071.1</v>
      </c>
      <c r="D14" s="41">
        <v>100</v>
      </c>
      <c r="E14" s="18">
        <v>0</v>
      </c>
      <c r="F14" s="18">
        <v>0</v>
      </c>
    </row>
    <row r="15" spans="1:6" ht="19.2" customHeight="1" x14ac:dyDescent="0.3">
      <c r="A15" s="56" t="s">
        <v>359</v>
      </c>
      <c r="B15" s="50">
        <v>90875.199999999997</v>
      </c>
      <c r="C15" s="40">
        <v>69412.5</v>
      </c>
      <c r="D15" s="41">
        <v>76.400000000000006</v>
      </c>
      <c r="E15" s="18">
        <v>21462.7</v>
      </c>
      <c r="F15" s="6">
        <v>23.6</v>
      </c>
    </row>
    <row r="16" spans="1:6" ht="19.2" customHeight="1" x14ac:dyDescent="0.3">
      <c r="A16" s="56" t="s">
        <v>118</v>
      </c>
      <c r="B16" s="50">
        <v>80071.199999999997</v>
      </c>
      <c r="C16" s="40">
        <v>61711.4</v>
      </c>
      <c r="D16" s="41">
        <v>77.099999999999994</v>
      </c>
      <c r="E16" s="18">
        <v>18359.8</v>
      </c>
      <c r="F16" s="6">
        <v>22.9</v>
      </c>
    </row>
    <row r="17" spans="1:6" ht="19.2" customHeight="1" x14ac:dyDescent="0.3">
      <c r="A17" s="56" t="s">
        <v>119</v>
      </c>
      <c r="B17" s="50">
        <v>10804</v>
      </c>
      <c r="C17" s="40">
        <v>7701.1</v>
      </c>
      <c r="D17" s="41">
        <v>71.3</v>
      </c>
      <c r="E17" s="18">
        <v>3102.9</v>
      </c>
      <c r="F17" s="6">
        <v>28.7</v>
      </c>
    </row>
  </sheetData>
  <mergeCells count="4">
    <mergeCell ref="A4:F4"/>
    <mergeCell ref="C5:D5"/>
    <mergeCell ref="E5:F5"/>
    <mergeCell ref="A1:F1"/>
  </mergeCells>
  <pageMargins left="0.7" right="0.7" top="0.78740157499999996" bottom="0.78740157499999996" header="0.3" footer="0.3"/>
  <pageSetup paperSize="9" scale="83"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rgb="FF92D050"/>
    <pageSetUpPr fitToPage="1"/>
  </sheetPr>
  <dimension ref="A1:J42"/>
  <sheetViews>
    <sheetView zoomScale="85" zoomScaleNormal="85" workbookViewId="0">
      <selection activeCell="M6" sqref="M6"/>
    </sheetView>
  </sheetViews>
  <sheetFormatPr baseColWidth="10" defaultRowHeight="14.4" x14ac:dyDescent="0.3"/>
  <cols>
    <col min="1" max="1" width="8.109375" customWidth="1"/>
    <col min="2" max="2" width="22.5546875" customWidth="1"/>
    <col min="3" max="3" width="9.33203125" style="74" customWidth="1"/>
    <col min="4" max="4" width="21.109375" customWidth="1"/>
    <col min="5" max="5" width="20.5546875" customWidth="1"/>
    <col min="6" max="6" width="13" customWidth="1"/>
    <col min="7" max="7" width="13.5546875" customWidth="1"/>
    <col min="8" max="8" width="12.109375" customWidth="1"/>
    <col min="9" max="9" width="10.33203125" customWidth="1"/>
    <col min="10" max="10" width="17.88671875" customWidth="1"/>
  </cols>
  <sheetData>
    <row r="1" spans="1:10" x14ac:dyDescent="0.3">
      <c r="A1" s="278" t="s">
        <v>292</v>
      </c>
      <c r="B1" s="279"/>
      <c r="C1" s="279"/>
      <c r="D1" s="279"/>
      <c r="E1" s="279"/>
      <c r="F1" s="279"/>
      <c r="G1" s="279"/>
      <c r="H1" s="279"/>
      <c r="I1" s="279"/>
      <c r="J1" s="279"/>
    </row>
    <row r="2" spans="1:10" x14ac:dyDescent="0.3">
      <c r="A2" s="282" t="s">
        <v>348</v>
      </c>
      <c r="B2" s="279"/>
      <c r="C2" s="279"/>
      <c r="D2" s="279"/>
      <c r="E2" s="279"/>
      <c r="F2" s="279"/>
      <c r="G2" s="279"/>
      <c r="H2" s="279"/>
      <c r="I2" s="279"/>
      <c r="J2" s="279"/>
    </row>
    <row r="3" spans="1:10" ht="9.6" customHeight="1" x14ac:dyDescent="0.3">
      <c r="B3" s="26"/>
    </row>
    <row r="4" spans="1:10" x14ac:dyDescent="0.3">
      <c r="B4" s="281" t="s">
        <v>138</v>
      </c>
      <c r="C4" s="279"/>
      <c r="D4" s="279"/>
      <c r="E4" s="279"/>
      <c r="F4" s="279"/>
      <c r="G4" s="279"/>
      <c r="H4" s="279"/>
      <c r="I4" s="279"/>
      <c r="J4" s="279"/>
    </row>
    <row r="5" spans="1:10" ht="96" customHeight="1" x14ac:dyDescent="0.3">
      <c r="B5" s="134"/>
      <c r="C5" s="205" t="s">
        <v>123</v>
      </c>
      <c r="D5" s="206" t="s">
        <v>131</v>
      </c>
      <c r="E5" s="206" t="s">
        <v>132</v>
      </c>
      <c r="F5" s="206" t="s">
        <v>133</v>
      </c>
      <c r="G5" s="206" t="s">
        <v>134</v>
      </c>
      <c r="H5" s="206" t="s">
        <v>135</v>
      </c>
      <c r="I5" s="206" t="s">
        <v>136</v>
      </c>
      <c r="J5" s="206" t="s">
        <v>137</v>
      </c>
    </row>
    <row r="6" spans="1:10" ht="14.4" customHeight="1" x14ac:dyDescent="0.3">
      <c r="B6" s="199"/>
      <c r="C6" s="304" t="s">
        <v>293</v>
      </c>
      <c r="D6" s="305"/>
      <c r="E6" s="305"/>
      <c r="F6" s="305"/>
      <c r="G6" s="305"/>
      <c r="H6" s="305"/>
      <c r="I6" s="305"/>
      <c r="J6" s="305"/>
    </row>
    <row r="7" spans="1:10" ht="16.2" customHeight="1" x14ac:dyDescent="0.3">
      <c r="A7" s="217" t="s">
        <v>121</v>
      </c>
      <c r="B7" s="145" t="s">
        <v>122</v>
      </c>
      <c r="C7" s="139">
        <v>374355.3</v>
      </c>
      <c r="D7" s="139">
        <v>184760.1</v>
      </c>
      <c r="E7" s="139">
        <v>34916.800000000003</v>
      </c>
      <c r="F7" s="139">
        <v>52748.800000000003</v>
      </c>
      <c r="G7" s="139">
        <v>17072.599999999999</v>
      </c>
      <c r="H7" s="139">
        <v>57752.4</v>
      </c>
      <c r="I7" s="139">
        <v>4495.7</v>
      </c>
      <c r="J7" s="139">
        <v>22609</v>
      </c>
    </row>
    <row r="8" spans="1:10" ht="16.2" customHeight="1" x14ac:dyDescent="0.3">
      <c r="A8" s="215"/>
      <c r="B8" s="146" t="s">
        <v>124</v>
      </c>
      <c r="C8" s="151">
        <v>130603.2</v>
      </c>
      <c r="D8" s="151">
        <v>102281</v>
      </c>
      <c r="E8" s="151">
        <v>21637.8</v>
      </c>
      <c r="F8" s="151">
        <v>49.9</v>
      </c>
      <c r="G8" s="151">
        <v>14.8</v>
      </c>
      <c r="H8" s="151">
        <v>6567.3</v>
      </c>
      <c r="I8" s="151">
        <v>52.4</v>
      </c>
      <c r="J8" s="47">
        <v>0</v>
      </c>
    </row>
    <row r="9" spans="1:10" ht="16.2" customHeight="1" x14ac:dyDescent="0.3">
      <c r="A9" s="215"/>
      <c r="B9" s="146" t="s">
        <v>125</v>
      </c>
      <c r="C9" s="151">
        <v>38648.199999999997</v>
      </c>
      <c r="D9" s="47">
        <v>0</v>
      </c>
      <c r="E9" s="47">
        <v>0</v>
      </c>
      <c r="F9" s="151">
        <v>38648.199999999997</v>
      </c>
      <c r="G9" s="47">
        <v>0</v>
      </c>
      <c r="H9" s="47">
        <v>0</v>
      </c>
      <c r="I9" s="47">
        <v>0</v>
      </c>
      <c r="J9" s="47">
        <v>0</v>
      </c>
    </row>
    <row r="10" spans="1:10" ht="30" customHeight="1" x14ac:dyDescent="0.3">
      <c r="A10" s="215"/>
      <c r="B10" s="146" t="s">
        <v>126</v>
      </c>
      <c r="C10" s="151">
        <v>135343.20000000001</v>
      </c>
      <c r="D10" s="151">
        <v>82479.100000000006</v>
      </c>
      <c r="E10" s="151">
        <v>13279</v>
      </c>
      <c r="F10" s="151">
        <v>4034.7</v>
      </c>
      <c r="G10" s="151">
        <v>6470.1</v>
      </c>
      <c r="H10" s="151">
        <v>27931.1</v>
      </c>
      <c r="I10" s="151">
        <v>1149.2</v>
      </c>
      <c r="J10" s="47">
        <v>0</v>
      </c>
    </row>
    <row r="11" spans="1:10" ht="29.4" customHeight="1" x14ac:dyDescent="0.3">
      <c r="A11" s="215"/>
      <c r="B11" s="146" t="s">
        <v>127</v>
      </c>
      <c r="C11" s="151">
        <v>10587.6</v>
      </c>
      <c r="D11" s="47">
        <v>0</v>
      </c>
      <c r="E11" s="47">
        <v>0</v>
      </c>
      <c r="F11" s="47">
        <v>0</v>
      </c>
      <c r="G11" s="151">
        <v>10587.6</v>
      </c>
      <c r="H11" s="47">
        <v>0</v>
      </c>
      <c r="I11" s="47">
        <v>0</v>
      </c>
      <c r="J11" s="47">
        <v>0</v>
      </c>
    </row>
    <row r="12" spans="1:10" ht="46.95" customHeight="1" x14ac:dyDescent="0.3">
      <c r="A12" s="215"/>
      <c r="B12" s="146" t="s">
        <v>128</v>
      </c>
      <c r="C12" s="151">
        <v>23257.7</v>
      </c>
      <c r="D12" s="47">
        <v>0</v>
      </c>
      <c r="E12" s="47">
        <v>0</v>
      </c>
      <c r="F12" s="47">
        <v>0</v>
      </c>
      <c r="G12" s="47">
        <v>0</v>
      </c>
      <c r="H12" s="151">
        <v>23254</v>
      </c>
      <c r="I12" s="151">
        <v>3.6</v>
      </c>
      <c r="J12" s="47">
        <v>0</v>
      </c>
    </row>
    <row r="13" spans="1:10" ht="30" customHeight="1" x14ac:dyDescent="0.3">
      <c r="A13" s="215"/>
      <c r="B13" s="146" t="s">
        <v>66</v>
      </c>
      <c r="C13" s="151">
        <v>3290.4</v>
      </c>
      <c r="D13" s="47">
        <v>0</v>
      </c>
      <c r="E13" s="47">
        <v>0</v>
      </c>
      <c r="F13" s="47">
        <v>0</v>
      </c>
      <c r="G13" s="47">
        <v>0</v>
      </c>
      <c r="H13" s="47">
        <v>0</v>
      </c>
      <c r="I13" s="151">
        <v>3290.4</v>
      </c>
      <c r="J13" s="47">
        <v>0</v>
      </c>
    </row>
    <row r="14" spans="1:10" ht="46.2" customHeight="1" x14ac:dyDescent="0.3">
      <c r="A14" s="215"/>
      <c r="B14" s="146" t="s">
        <v>129</v>
      </c>
      <c r="C14" s="151">
        <v>22609</v>
      </c>
      <c r="D14" s="47">
        <v>0</v>
      </c>
      <c r="E14" s="47">
        <v>0</v>
      </c>
      <c r="F14" s="47">
        <v>0</v>
      </c>
      <c r="G14" s="47">
        <v>0</v>
      </c>
      <c r="H14" s="47">
        <v>0</v>
      </c>
      <c r="I14" s="47">
        <v>0</v>
      </c>
      <c r="J14" s="151">
        <v>22609</v>
      </c>
    </row>
    <row r="15" spans="1:10" ht="30" customHeight="1" x14ac:dyDescent="0.3">
      <c r="A15" s="216"/>
      <c r="B15" s="147" t="s">
        <v>130</v>
      </c>
      <c r="C15" s="152">
        <v>10016.1</v>
      </c>
      <c r="D15" s="143">
        <v>0</v>
      </c>
      <c r="E15" s="143">
        <v>0</v>
      </c>
      <c r="F15" s="152">
        <v>10016.1</v>
      </c>
      <c r="G15" s="143">
        <v>0</v>
      </c>
      <c r="H15" s="143">
        <v>0</v>
      </c>
      <c r="I15" s="143">
        <v>0</v>
      </c>
      <c r="J15" s="143">
        <v>0</v>
      </c>
    </row>
    <row r="16" spans="1:10" s="14" customFormat="1" ht="12.75" customHeight="1" x14ac:dyDescent="0.3">
      <c r="A16" s="218"/>
      <c r="B16" s="149"/>
      <c r="C16" s="153"/>
      <c r="D16" s="43"/>
      <c r="E16" s="43"/>
      <c r="F16" s="153"/>
      <c r="G16" s="43"/>
      <c r="H16" s="43"/>
      <c r="I16" s="43"/>
      <c r="J16" s="212" t="s">
        <v>299</v>
      </c>
    </row>
    <row r="17" spans="1:10" s="14" customFormat="1" ht="12.75" customHeight="1" x14ac:dyDescent="0.3">
      <c r="B17" s="149"/>
      <c r="C17" s="153"/>
      <c r="D17" s="43"/>
      <c r="E17" s="43"/>
      <c r="F17" s="153"/>
      <c r="G17" s="43"/>
      <c r="H17" s="43"/>
      <c r="I17" s="43"/>
      <c r="J17" s="43"/>
    </row>
    <row r="18" spans="1:10" s="14" customFormat="1" ht="12.75" customHeight="1" x14ac:dyDescent="0.3">
      <c r="B18" s="149"/>
      <c r="C18" s="153"/>
      <c r="D18" s="43"/>
      <c r="E18" s="43"/>
      <c r="F18" s="153"/>
      <c r="G18" s="43"/>
      <c r="H18" s="43"/>
      <c r="I18" s="43"/>
      <c r="J18" s="43"/>
    </row>
    <row r="19" spans="1:10" s="14" customFormat="1" ht="12.75" customHeight="1" x14ac:dyDescent="0.3">
      <c r="B19" s="149"/>
      <c r="C19" s="153"/>
      <c r="D19" s="43"/>
      <c r="E19" s="43"/>
      <c r="F19" s="153"/>
      <c r="G19" s="43"/>
      <c r="H19" s="43"/>
      <c r="I19" s="43"/>
      <c r="J19" s="43"/>
    </row>
    <row r="20" spans="1:10" s="14" customFormat="1" ht="12.75" customHeight="1" x14ac:dyDescent="0.3">
      <c r="A20" s="212"/>
      <c r="B20" s="149"/>
      <c r="C20" s="153"/>
      <c r="D20" s="43"/>
      <c r="E20" s="43"/>
      <c r="F20" s="153"/>
      <c r="G20" s="43"/>
      <c r="H20" s="43"/>
      <c r="I20" s="43"/>
      <c r="J20" s="43"/>
    </row>
    <row r="21" spans="1:10" s="14" customFormat="1" ht="12.75" customHeight="1" x14ac:dyDescent="0.3">
      <c r="A21" s="212"/>
      <c r="B21" s="149"/>
      <c r="C21" s="153"/>
      <c r="D21" s="43"/>
      <c r="E21" s="43"/>
      <c r="F21" s="153"/>
      <c r="G21" s="43"/>
      <c r="H21" s="43"/>
      <c r="I21" s="43"/>
      <c r="J21" s="43"/>
    </row>
    <row r="22" spans="1:10" s="14" customFormat="1" ht="12.75" customHeight="1" x14ac:dyDescent="0.3">
      <c r="A22" s="212" t="s">
        <v>299</v>
      </c>
      <c r="B22" s="149"/>
      <c r="C22" s="153"/>
      <c r="D22" s="43"/>
      <c r="E22" s="43"/>
      <c r="F22" s="153"/>
      <c r="G22" s="43"/>
      <c r="H22" s="43"/>
      <c r="I22" s="43"/>
      <c r="J22" s="43"/>
    </row>
    <row r="23" spans="1:10" ht="96" customHeight="1" x14ac:dyDescent="0.3">
      <c r="B23" s="213"/>
      <c r="C23" s="205" t="s">
        <v>123</v>
      </c>
      <c r="D23" s="206" t="s">
        <v>131</v>
      </c>
      <c r="E23" s="206" t="s">
        <v>132</v>
      </c>
      <c r="F23" s="206" t="s">
        <v>133</v>
      </c>
      <c r="G23" s="206" t="s">
        <v>134</v>
      </c>
      <c r="H23" s="206" t="s">
        <v>135</v>
      </c>
      <c r="I23" s="206" t="s">
        <v>136</v>
      </c>
      <c r="J23" s="206" t="s">
        <v>137</v>
      </c>
    </row>
    <row r="24" spans="1:10" ht="14.4" customHeight="1" x14ac:dyDescent="0.3">
      <c r="B24" s="213"/>
      <c r="C24" s="304" t="s">
        <v>293</v>
      </c>
      <c r="D24" s="305"/>
      <c r="E24" s="305"/>
      <c r="F24" s="305"/>
      <c r="G24" s="305"/>
      <c r="H24" s="305"/>
      <c r="I24" s="305"/>
      <c r="J24" s="305"/>
    </row>
    <row r="25" spans="1:10" s="14" customFormat="1" ht="16.2" customHeight="1" x14ac:dyDescent="0.3">
      <c r="A25" s="214" t="s">
        <v>40</v>
      </c>
      <c r="B25" s="148" t="s">
        <v>122</v>
      </c>
      <c r="C25" s="142">
        <v>240854.82</v>
      </c>
      <c r="D25" s="142">
        <v>95358.14</v>
      </c>
      <c r="E25" s="142">
        <v>12422.93</v>
      </c>
      <c r="F25" s="142">
        <v>49994.19</v>
      </c>
      <c r="G25" s="142">
        <v>15311.58</v>
      </c>
      <c r="H25" s="142">
        <v>40978.959999999999</v>
      </c>
      <c r="I25" s="142">
        <v>4294.24</v>
      </c>
      <c r="J25" s="142">
        <v>22494.78</v>
      </c>
    </row>
    <row r="26" spans="1:10" s="14" customFormat="1" ht="16.2" customHeight="1" x14ac:dyDescent="0.3">
      <c r="A26" s="215"/>
      <c r="B26" s="149" t="s">
        <v>124</v>
      </c>
      <c r="C26" s="153">
        <v>30353.5</v>
      </c>
      <c r="D26" s="153">
        <v>28614.3</v>
      </c>
      <c r="E26" s="153">
        <v>67.400000000000006</v>
      </c>
      <c r="F26" s="153">
        <v>15</v>
      </c>
      <c r="G26" s="153">
        <v>4.4000000000000004</v>
      </c>
      <c r="H26" s="153">
        <v>1650.2</v>
      </c>
      <c r="I26" s="43">
        <v>2.2999999999999998</v>
      </c>
      <c r="J26" s="43">
        <v>0</v>
      </c>
    </row>
    <row r="27" spans="1:10" s="14" customFormat="1" ht="16.2" customHeight="1" x14ac:dyDescent="0.3">
      <c r="A27" s="215"/>
      <c r="B27" s="149" t="s">
        <v>125</v>
      </c>
      <c r="C27" s="153">
        <v>35957.800000000003</v>
      </c>
      <c r="D27" s="43">
        <v>0</v>
      </c>
      <c r="E27" s="43">
        <v>0</v>
      </c>
      <c r="F27" s="153">
        <v>35957.800000000003</v>
      </c>
      <c r="G27" s="43">
        <v>0</v>
      </c>
      <c r="H27" s="43">
        <v>0</v>
      </c>
      <c r="I27" s="43">
        <v>0</v>
      </c>
      <c r="J27" s="43">
        <v>0</v>
      </c>
    </row>
    <row r="28" spans="1:10" s="14" customFormat="1" ht="30" customHeight="1" x14ac:dyDescent="0.3">
      <c r="A28" s="215"/>
      <c r="B28" s="149" t="s">
        <v>126</v>
      </c>
      <c r="C28" s="153">
        <v>115459.5</v>
      </c>
      <c r="D28" s="153">
        <v>66743.8</v>
      </c>
      <c r="E28" s="153">
        <v>12355.5</v>
      </c>
      <c r="F28" s="153">
        <v>4005.4</v>
      </c>
      <c r="G28" s="153">
        <v>5406.1</v>
      </c>
      <c r="H28" s="153">
        <v>25803.3</v>
      </c>
      <c r="I28" s="153">
        <v>1145.3</v>
      </c>
      <c r="J28" s="43">
        <v>0</v>
      </c>
    </row>
    <row r="29" spans="1:10" s="14" customFormat="1" ht="27.6" customHeight="1" x14ac:dyDescent="0.3">
      <c r="A29" s="215"/>
      <c r="B29" s="149" t="s">
        <v>127</v>
      </c>
      <c r="C29" s="153">
        <v>9901.1</v>
      </c>
      <c r="D29" s="43">
        <v>0</v>
      </c>
      <c r="E29" s="43">
        <v>0</v>
      </c>
      <c r="F29" s="43">
        <v>0</v>
      </c>
      <c r="G29" s="153">
        <v>9901.1</v>
      </c>
      <c r="H29" s="43">
        <v>0</v>
      </c>
      <c r="I29" s="43">
        <v>0</v>
      </c>
      <c r="J29" s="43">
        <v>0</v>
      </c>
    </row>
    <row r="30" spans="1:10" s="14" customFormat="1" ht="46.2" customHeight="1" x14ac:dyDescent="0.3">
      <c r="A30" s="215"/>
      <c r="B30" s="146" t="s">
        <v>128</v>
      </c>
      <c r="C30" s="153">
        <v>13529.1</v>
      </c>
      <c r="D30" s="43">
        <v>0</v>
      </c>
      <c r="E30" s="43">
        <v>0</v>
      </c>
      <c r="F30" s="43">
        <v>0</v>
      </c>
      <c r="G30" s="43">
        <v>0</v>
      </c>
      <c r="H30" s="153">
        <v>13525.5</v>
      </c>
      <c r="I30" s="43">
        <v>3.6</v>
      </c>
      <c r="J30" s="43">
        <v>0</v>
      </c>
    </row>
    <row r="31" spans="1:10" s="14" customFormat="1" ht="31.95" customHeight="1" x14ac:dyDescent="0.3">
      <c r="A31" s="215"/>
      <c r="B31" s="149" t="s">
        <v>66</v>
      </c>
      <c r="C31" s="153">
        <v>3143</v>
      </c>
      <c r="D31" s="43">
        <v>0</v>
      </c>
      <c r="E31" s="43">
        <v>0</v>
      </c>
      <c r="F31" s="43">
        <v>0</v>
      </c>
      <c r="G31" s="43">
        <v>0</v>
      </c>
      <c r="H31" s="43">
        <v>0</v>
      </c>
      <c r="I31" s="153">
        <v>3143</v>
      </c>
      <c r="J31" s="43">
        <v>0</v>
      </c>
    </row>
    <row r="32" spans="1:10" s="14" customFormat="1" ht="46.2" customHeight="1" x14ac:dyDescent="0.3">
      <c r="A32" s="215"/>
      <c r="B32" s="149" t="s">
        <v>129</v>
      </c>
      <c r="C32" s="153">
        <v>22494.799999999999</v>
      </c>
      <c r="D32" s="43">
        <v>0</v>
      </c>
      <c r="E32" s="43">
        <v>0</v>
      </c>
      <c r="F32" s="43">
        <v>0</v>
      </c>
      <c r="G32" s="43">
        <v>0</v>
      </c>
      <c r="H32" s="43">
        <v>0</v>
      </c>
      <c r="I32" s="43">
        <v>0</v>
      </c>
      <c r="J32" s="153">
        <v>22494.799999999999</v>
      </c>
    </row>
    <row r="33" spans="1:10" s="14" customFormat="1" ht="30" customHeight="1" x14ac:dyDescent="0.3">
      <c r="A33" s="216"/>
      <c r="B33" s="150" t="s">
        <v>130</v>
      </c>
      <c r="C33" s="154">
        <v>10016.1</v>
      </c>
      <c r="D33" s="144">
        <v>0</v>
      </c>
      <c r="E33" s="144">
        <v>0</v>
      </c>
      <c r="F33" s="154">
        <v>10016.1</v>
      </c>
      <c r="G33" s="144">
        <v>0</v>
      </c>
      <c r="H33" s="144">
        <v>0</v>
      </c>
      <c r="I33" s="144">
        <v>0</v>
      </c>
      <c r="J33" s="144">
        <v>0</v>
      </c>
    </row>
    <row r="34" spans="1:10" s="14" customFormat="1" ht="16.2" customHeight="1" x14ac:dyDescent="0.3">
      <c r="A34" s="214" t="s">
        <v>41</v>
      </c>
      <c r="B34" s="148" t="s">
        <v>122</v>
      </c>
      <c r="C34" s="142">
        <v>133500.51999999999</v>
      </c>
      <c r="D34" s="142">
        <v>89401.98</v>
      </c>
      <c r="E34" s="142">
        <v>22493.9</v>
      </c>
      <c r="F34" s="142">
        <v>2754.58</v>
      </c>
      <c r="G34" s="142">
        <v>1760.97</v>
      </c>
      <c r="H34" s="142">
        <v>16773.41</v>
      </c>
      <c r="I34" s="142">
        <v>201.41</v>
      </c>
      <c r="J34" s="22">
        <v>114.26</v>
      </c>
    </row>
    <row r="35" spans="1:10" s="14" customFormat="1" ht="16.2" customHeight="1" x14ac:dyDescent="0.3">
      <c r="A35" s="215"/>
      <c r="B35" s="149" t="s">
        <v>124</v>
      </c>
      <c r="C35" s="153">
        <v>100249.7</v>
      </c>
      <c r="D35" s="153">
        <v>73666.7</v>
      </c>
      <c r="E35" s="153">
        <v>21570.400000000001</v>
      </c>
      <c r="F35" s="43">
        <v>34.9</v>
      </c>
      <c r="G35" s="43">
        <v>10.5</v>
      </c>
      <c r="H35" s="153">
        <v>4917.1000000000004</v>
      </c>
      <c r="I35" s="43">
        <v>50.2</v>
      </c>
      <c r="J35" s="43">
        <v>0</v>
      </c>
    </row>
    <row r="36" spans="1:10" s="14" customFormat="1" ht="16.2" customHeight="1" x14ac:dyDescent="0.3">
      <c r="A36" s="215"/>
      <c r="B36" s="149" t="s">
        <v>125</v>
      </c>
      <c r="C36" s="153">
        <v>2690.4</v>
      </c>
      <c r="D36" s="43">
        <v>0</v>
      </c>
      <c r="E36" s="43">
        <v>0</v>
      </c>
      <c r="F36" s="153">
        <v>2690.4</v>
      </c>
      <c r="G36" s="43">
        <v>0</v>
      </c>
      <c r="H36" s="43">
        <v>0</v>
      </c>
      <c r="I36" s="43">
        <v>0</v>
      </c>
      <c r="J36" s="43">
        <v>0</v>
      </c>
    </row>
    <row r="37" spans="1:10" s="14" customFormat="1" ht="30" customHeight="1" x14ac:dyDescent="0.3">
      <c r="A37" s="215"/>
      <c r="B37" s="149" t="s">
        <v>126</v>
      </c>
      <c r="C37" s="153">
        <v>19883.7</v>
      </c>
      <c r="D37" s="153">
        <v>15735.3</v>
      </c>
      <c r="E37" s="43">
        <v>923.5</v>
      </c>
      <c r="F37" s="43">
        <v>29.3</v>
      </c>
      <c r="G37" s="153">
        <v>1064</v>
      </c>
      <c r="H37" s="153">
        <v>2127.6999999999998</v>
      </c>
      <c r="I37" s="43">
        <v>3.9</v>
      </c>
      <c r="J37" s="43">
        <v>0</v>
      </c>
    </row>
    <row r="38" spans="1:10" s="14" customFormat="1" ht="34.200000000000003" customHeight="1" x14ac:dyDescent="0.3">
      <c r="A38" s="215"/>
      <c r="B38" s="149" t="s">
        <v>127</v>
      </c>
      <c r="C38" s="153">
        <v>686.6</v>
      </c>
      <c r="D38" s="43">
        <v>0</v>
      </c>
      <c r="E38" s="43">
        <v>0</v>
      </c>
      <c r="F38" s="43">
        <v>0</v>
      </c>
      <c r="G38" s="43">
        <v>686.6</v>
      </c>
      <c r="H38" s="43">
        <v>0</v>
      </c>
      <c r="I38" s="43">
        <v>0</v>
      </c>
      <c r="J38" s="43">
        <v>0</v>
      </c>
    </row>
    <row r="39" spans="1:10" s="14" customFormat="1" ht="46.2" customHeight="1" x14ac:dyDescent="0.3">
      <c r="A39" s="215"/>
      <c r="B39" s="149" t="s">
        <v>128</v>
      </c>
      <c r="C39" s="153">
        <v>9728.6</v>
      </c>
      <c r="D39" s="43">
        <v>0</v>
      </c>
      <c r="E39" s="43">
        <v>0</v>
      </c>
      <c r="F39" s="43">
        <v>0</v>
      </c>
      <c r="G39" s="43">
        <v>0</v>
      </c>
      <c r="H39" s="153">
        <v>9728.6</v>
      </c>
      <c r="I39" s="43">
        <v>0</v>
      </c>
      <c r="J39" s="43">
        <v>0</v>
      </c>
    </row>
    <row r="40" spans="1:10" s="14" customFormat="1" ht="31.2" customHeight="1" x14ac:dyDescent="0.3">
      <c r="A40" s="215"/>
      <c r="B40" s="149" t="s">
        <v>66</v>
      </c>
      <c r="C40" s="153">
        <v>147.4</v>
      </c>
      <c r="D40" s="43">
        <v>0</v>
      </c>
      <c r="E40" s="43">
        <v>0</v>
      </c>
      <c r="F40" s="43">
        <v>0</v>
      </c>
      <c r="G40" s="43">
        <v>0</v>
      </c>
      <c r="H40" s="43">
        <v>0</v>
      </c>
      <c r="I40" s="43">
        <v>147.4</v>
      </c>
      <c r="J40" s="43">
        <v>0</v>
      </c>
    </row>
    <row r="41" spans="1:10" s="14" customFormat="1" ht="46.2" customHeight="1" x14ac:dyDescent="0.3">
      <c r="A41" s="215"/>
      <c r="B41" s="149" t="s">
        <v>129</v>
      </c>
      <c r="C41" s="153">
        <v>114.3</v>
      </c>
      <c r="D41" s="43">
        <v>0</v>
      </c>
      <c r="E41" s="43">
        <v>0</v>
      </c>
      <c r="F41" s="43">
        <v>0</v>
      </c>
      <c r="G41" s="43">
        <v>0</v>
      </c>
      <c r="H41" s="43">
        <v>0</v>
      </c>
      <c r="I41" s="43">
        <v>0</v>
      </c>
      <c r="J41" s="43">
        <v>114.3</v>
      </c>
    </row>
    <row r="42" spans="1:10" s="14" customFormat="1" ht="30" customHeight="1" x14ac:dyDescent="0.3">
      <c r="A42" s="216"/>
      <c r="B42" s="150" t="s">
        <v>130</v>
      </c>
      <c r="C42" s="144">
        <v>0</v>
      </c>
      <c r="D42" s="144">
        <v>0</v>
      </c>
      <c r="E42" s="144">
        <v>0</v>
      </c>
      <c r="F42" s="144">
        <v>0</v>
      </c>
      <c r="G42" s="144">
        <v>0</v>
      </c>
      <c r="H42" s="144">
        <v>0</v>
      </c>
      <c r="I42" s="144">
        <v>0</v>
      </c>
      <c r="J42" s="144">
        <v>0</v>
      </c>
    </row>
  </sheetData>
  <mergeCells count="5">
    <mergeCell ref="A1:J1"/>
    <mergeCell ref="A2:J2"/>
    <mergeCell ref="B4:J4"/>
    <mergeCell ref="C6:J6"/>
    <mergeCell ref="C24:J24"/>
  </mergeCells>
  <pageMargins left="0.7" right="0.7" top="0.78740157499999996" bottom="0.78740157499999996" header="0.3" footer="0.3"/>
  <pageSetup paperSize="9" scale="58"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tabColor rgb="FF92D050"/>
    <pageSetUpPr fitToPage="1"/>
  </sheetPr>
  <dimension ref="A1:F30"/>
  <sheetViews>
    <sheetView workbookViewId="0">
      <selection activeCell="H5" sqref="H5"/>
    </sheetView>
  </sheetViews>
  <sheetFormatPr baseColWidth="10" defaultRowHeight="14.4" x14ac:dyDescent="0.3"/>
  <cols>
    <col min="2" max="2" width="31.6640625" customWidth="1"/>
    <col min="4" max="4" width="25" customWidth="1"/>
    <col min="5" max="5" width="20.6640625" customWidth="1"/>
    <col min="6" max="6" width="14.6640625" customWidth="1"/>
  </cols>
  <sheetData>
    <row r="1" spans="1:6" x14ac:dyDescent="0.3">
      <c r="A1" s="278" t="s">
        <v>294</v>
      </c>
      <c r="B1" s="279"/>
      <c r="C1" s="279"/>
      <c r="D1" s="279"/>
      <c r="E1" s="279"/>
      <c r="F1" s="279"/>
    </row>
    <row r="2" spans="1:6" x14ac:dyDescent="0.3">
      <c r="A2" s="282" t="s">
        <v>348</v>
      </c>
      <c r="B2" s="279"/>
      <c r="C2" s="279"/>
      <c r="D2" s="279"/>
      <c r="E2" s="279"/>
      <c r="F2" s="279"/>
    </row>
    <row r="3" spans="1:6" x14ac:dyDescent="0.3">
      <c r="A3" s="26"/>
    </row>
    <row r="4" spans="1:6" x14ac:dyDescent="0.3">
      <c r="A4" s="281" t="s">
        <v>139</v>
      </c>
      <c r="B4" s="279"/>
      <c r="C4" s="279"/>
      <c r="D4" s="279"/>
      <c r="E4" s="279"/>
      <c r="F4" s="279"/>
    </row>
    <row r="5" spans="1:6" ht="56.4" customHeight="1" x14ac:dyDescent="0.3">
      <c r="A5" s="306"/>
      <c r="B5" s="306"/>
      <c r="C5" s="28" t="s">
        <v>110</v>
      </c>
      <c r="D5" s="28" t="s">
        <v>140</v>
      </c>
      <c r="E5" s="28" t="s">
        <v>141</v>
      </c>
      <c r="F5" s="28" t="s">
        <v>142</v>
      </c>
    </row>
    <row r="6" spans="1:6" ht="17.399999999999999" customHeight="1" x14ac:dyDescent="0.3">
      <c r="A6" s="201"/>
      <c r="B6" s="201"/>
      <c r="C6" s="307" t="s">
        <v>293</v>
      </c>
      <c r="D6" s="308"/>
      <c r="E6" s="308"/>
      <c r="F6" s="308"/>
    </row>
    <row r="7" spans="1:6" ht="35.4" customHeight="1" x14ac:dyDescent="0.3">
      <c r="A7" s="253" t="s">
        <v>121</v>
      </c>
      <c r="B7" s="169" t="s">
        <v>76</v>
      </c>
      <c r="C7" s="157">
        <v>374355.3</v>
      </c>
      <c r="D7" s="157">
        <v>233539.3</v>
      </c>
      <c r="E7" s="157">
        <v>49940.800000000003</v>
      </c>
      <c r="F7" s="157">
        <v>90875.199999999997</v>
      </c>
    </row>
    <row r="8" spans="1:6" ht="27" customHeight="1" x14ac:dyDescent="0.3">
      <c r="A8" s="251"/>
      <c r="B8" s="170" t="s">
        <v>131</v>
      </c>
      <c r="C8" s="158">
        <v>184760.1</v>
      </c>
      <c r="D8" s="158">
        <v>109007.1</v>
      </c>
      <c r="E8" s="158">
        <v>31947</v>
      </c>
      <c r="F8" s="158">
        <v>43806</v>
      </c>
    </row>
    <row r="9" spans="1:6" ht="27.6" customHeight="1" x14ac:dyDescent="0.3">
      <c r="A9" s="251"/>
      <c r="B9" s="170" t="s">
        <v>132</v>
      </c>
      <c r="C9" s="158">
        <v>34916.800000000003</v>
      </c>
      <c r="D9" s="158">
        <v>28135.3</v>
      </c>
      <c r="E9" s="158">
        <v>4001.2</v>
      </c>
      <c r="F9" s="158">
        <v>2780.3</v>
      </c>
    </row>
    <row r="10" spans="1:6" ht="16.95" customHeight="1" x14ac:dyDescent="0.3">
      <c r="A10" s="251"/>
      <c r="B10" s="170" t="s">
        <v>133</v>
      </c>
      <c r="C10" s="158">
        <v>52748.800000000003</v>
      </c>
      <c r="D10" s="158">
        <v>35124.800000000003</v>
      </c>
      <c r="E10" s="158">
        <v>2892.3</v>
      </c>
      <c r="F10" s="158">
        <v>14731.6</v>
      </c>
    </row>
    <row r="11" spans="1:6" ht="13.95" customHeight="1" x14ac:dyDescent="0.3">
      <c r="A11" s="251"/>
      <c r="B11" s="170" t="s">
        <v>134</v>
      </c>
      <c r="C11" s="158">
        <v>17072.599999999999</v>
      </c>
      <c r="D11" s="158">
        <v>12883.1</v>
      </c>
      <c r="E11" s="158">
        <v>118.5</v>
      </c>
      <c r="F11" s="158">
        <v>4071</v>
      </c>
    </row>
    <row r="12" spans="1:6" ht="15" customHeight="1" x14ac:dyDescent="0.3">
      <c r="A12" s="251"/>
      <c r="B12" s="170" t="s">
        <v>135</v>
      </c>
      <c r="C12" s="158">
        <v>57752.4</v>
      </c>
      <c r="D12" s="158">
        <v>32711.5</v>
      </c>
      <c r="E12" s="158">
        <v>1480.7</v>
      </c>
      <c r="F12" s="158">
        <v>23560.2</v>
      </c>
    </row>
    <row r="13" spans="1:6" ht="21.6" customHeight="1" x14ac:dyDescent="0.3">
      <c r="A13" s="251"/>
      <c r="B13" s="170" t="s">
        <v>136</v>
      </c>
      <c r="C13" s="158">
        <v>4495.7</v>
      </c>
      <c r="D13" s="158">
        <v>2284.3000000000002</v>
      </c>
      <c r="E13" s="158">
        <v>285.2</v>
      </c>
      <c r="F13" s="158">
        <v>1926.1</v>
      </c>
    </row>
    <row r="14" spans="1:6" ht="43.95" customHeight="1" x14ac:dyDescent="0.3">
      <c r="A14" s="252"/>
      <c r="B14" s="170" t="s">
        <v>137</v>
      </c>
      <c r="C14" s="158">
        <v>22609</v>
      </c>
      <c r="D14" s="158">
        <v>13393.1</v>
      </c>
      <c r="E14" s="158">
        <v>9215.9</v>
      </c>
      <c r="F14" s="46">
        <v>0</v>
      </c>
    </row>
    <row r="15" spans="1:6" ht="28.95" x14ac:dyDescent="0.3">
      <c r="A15" s="250" t="s">
        <v>40</v>
      </c>
      <c r="B15" s="171" t="s">
        <v>76</v>
      </c>
      <c r="C15" s="159">
        <v>240854.8</v>
      </c>
      <c r="D15" s="159">
        <v>148555.29999999999</v>
      </c>
      <c r="E15" s="159">
        <v>22886.9</v>
      </c>
      <c r="F15" s="159">
        <v>69412.5</v>
      </c>
    </row>
    <row r="16" spans="1:6" ht="32.4" customHeight="1" x14ac:dyDescent="0.3">
      <c r="A16" s="251"/>
      <c r="B16" s="172" t="s">
        <v>131</v>
      </c>
      <c r="C16" s="160">
        <v>95358.1</v>
      </c>
      <c r="D16" s="160">
        <v>52368.3</v>
      </c>
      <c r="E16" s="160">
        <v>9667.4</v>
      </c>
      <c r="F16" s="160">
        <v>33322.400000000001</v>
      </c>
    </row>
    <row r="17" spans="1:6" ht="32.4" customHeight="1" x14ac:dyDescent="0.3">
      <c r="A17" s="251"/>
      <c r="B17" s="172" t="s">
        <v>132</v>
      </c>
      <c r="C17" s="160">
        <v>12422.9</v>
      </c>
      <c r="D17" s="160">
        <v>10266.4</v>
      </c>
      <c r="E17" s="160">
        <v>189.1</v>
      </c>
      <c r="F17" s="160">
        <v>1967.4</v>
      </c>
    </row>
    <row r="18" spans="1:6" ht="18" customHeight="1" x14ac:dyDescent="0.3">
      <c r="A18" s="251"/>
      <c r="B18" s="172" t="s">
        <v>133</v>
      </c>
      <c r="C18" s="160">
        <v>49994.2</v>
      </c>
      <c r="D18" s="160">
        <v>35000.800000000003</v>
      </c>
      <c r="E18" s="160">
        <v>2890.1</v>
      </c>
      <c r="F18" s="160">
        <v>12103.4</v>
      </c>
    </row>
    <row r="19" spans="1:6" ht="21.6" customHeight="1" x14ac:dyDescent="0.3">
      <c r="A19" s="251"/>
      <c r="B19" s="172" t="s">
        <v>134</v>
      </c>
      <c r="C19" s="160">
        <v>15311.6</v>
      </c>
      <c r="D19" s="160">
        <v>11484.8</v>
      </c>
      <c r="E19" s="160">
        <v>98.5</v>
      </c>
      <c r="F19" s="160">
        <v>3728.3</v>
      </c>
    </row>
    <row r="20" spans="1:6" ht="16.2" customHeight="1" x14ac:dyDescent="0.3">
      <c r="A20" s="251"/>
      <c r="B20" s="172" t="s">
        <v>135</v>
      </c>
      <c r="C20" s="160">
        <v>40979</v>
      </c>
      <c r="D20" s="160">
        <v>24069.4</v>
      </c>
      <c r="E20" s="160">
        <v>540.70000000000005</v>
      </c>
      <c r="F20" s="160">
        <v>16368.8</v>
      </c>
    </row>
    <row r="21" spans="1:6" ht="14.4" customHeight="1" x14ac:dyDescent="0.3">
      <c r="A21" s="251"/>
      <c r="B21" s="172" t="s">
        <v>136</v>
      </c>
      <c r="C21" s="160">
        <v>4294.2</v>
      </c>
      <c r="D21" s="160">
        <v>2086.8000000000002</v>
      </c>
      <c r="E21" s="160">
        <v>285.2</v>
      </c>
      <c r="F21" s="160">
        <v>1922.2</v>
      </c>
    </row>
    <row r="22" spans="1:6" ht="40.950000000000003" customHeight="1" x14ac:dyDescent="0.3">
      <c r="A22" s="252"/>
      <c r="B22" s="173" t="s">
        <v>137</v>
      </c>
      <c r="C22" s="161">
        <v>22494.799999999999</v>
      </c>
      <c r="D22" s="161">
        <v>13278.9</v>
      </c>
      <c r="E22" s="161">
        <v>9215.9</v>
      </c>
      <c r="F22" s="35">
        <v>0</v>
      </c>
    </row>
    <row r="23" spans="1:6" ht="28.95" x14ac:dyDescent="0.3">
      <c r="A23" s="250" t="s">
        <v>41</v>
      </c>
      <c r="B23" s="174" t="s">
        <v>76</v>
      </c>
      <c r="C23" s="162">
        <v>133500.5</v>
      </c>
      <c r="D23" s="162">
        <v>84984</v>
      </c>
      <c r="E23" s="162">
        <v>27053.9</v>
      </c>
      <c r="F23" s="162">
        <v>21462.7</v>
      </c>
    </row>
    <row r="24" spans="1:6" ht="30.6" customHeight="1" x14ac:dyDescent="0.3">
      <c r="A24" s="251"/>
      <c r="B24" s="174" t="s">
        <v>131</v>
      </c>
      <c r="C24" s="162">
        <v>89402</v>
      </c>
      <c r="D24" s="162">
        <v>56638.8</v>
      </c>
      <c r="E24" s="162">
        <v>22279.599999999999</v>
      </c>
      <c r="F24" s="162">
        <v>10483.6</v>
      </c>
    </row>
    <row r="25" spans="1:6" ht="29.4" customHeight="1" x14ac:dyDescent="0.3">
      <c r="A25" s="251"/>
      <c r="B25" s="174" t="s">
        <v>132</v>
      </c>
      <c r="C25" s="162">
        <v>22493.9</v>
      </c>
      <c r="D25" s="162">
        <v>17868.900000000001</v>
      </c>
      <c r="E25" s="162">
        <v>3812.1</v>
      </c>
      <c r="F25" s="162">
        <v>812.9</v>
      </c>
    </row>
    <row r="26" spans="1:6" ht="22.2" customHeight="1" x14ac:dyDescent="0.3">
      <c r="A26" s="251"/>
      <c r="B26" s="174" t="s">
        <v>133</v>
      </c>
      <c r="C26" s="162">
        <v>2754.6</v>
      </c>
      <c r="D26" s="162">
        <v>124.1</v>
      </c>
      <c r="E26" s="162">
        <v>2.2000000000000002</v>
      </c>
      <c r="F26" s="162">
        <v>2628.3</v>
      </c>
    </row>
    <row r="27" spans="1:6" ht="19.2" customHeight="1" x14ac:dyDescent="0.3">
      <c r="A27" s="251"/>
      <c r="B27" s="174" t="s">
        <v>134</v>
      </c>
      <c r="C27" s="162">
        <v>1761</v>
      </c>
      <c r="D27" s="162">
        <v>1398.4</v>
      </c>
      <c r="E27" s="162">
        <v>19.899999999999999</v>
      </c>
      <c r="F27" s="162">
        <v>342.7</v>
      </c>
    </row>
    <row r="28" spans="1:6" ht="18.600000000000001" customHeight="1" x14ac:dyDescent="0.3">
      <c r="A28" s="251"/>
      <c r="B28" s="174" t="s">
        <v>135</v>
      </c>
      <c r="C28" s="162">
        <v>16773.400000000001</v>
      </c>
      <c r="D28" s="162">
        <v>8642</v>
      </c>
      <c r="E28" s="162">
        <v>940</v>
      </c>
      <c r="F28" s="162">
        <v>7191.4</v>
      </c>
    </row>
    <row r="29" spans="1:6" ht="19.95" customHeight="1" x14ac:dyDescent="0.3">
      <c r="A29" s="251"/>
      <c r="B29" s="174" t="s">
        <v>136</v>
      </c>
      <c r="C29" s="162">
        <v>201.4</v>
      </c>
      <c r="D29" s="162">
        <v>197.5</v>
      </c>
      <c r="E29" s="33">
        <v>0</v>
      </c>
      <c r="F29" s="162">
        <v>3.9</v>
      </c>
    </row>
    <row r="30" spans="1:6" ht="41.4" customHeight="1" x14ac:dyDescent="0.3">
      <c r="A30" s="251"/>
      <c r="B30" s="174" t="s">
        <v>137</v>
      </c>
      <c r="C30" s="162">
        <v>114.3</v>
      </c>
      <c r="D30" s="162">
        <v>114.3</v>
      </c>
      <c r="E30" s="33">
        <v>0</v>
      </c>
      <c r="F30" s="33">
        <v>0</v>
      </c>
    </row>
  </sheetData>
  <mergeCells count="5">
    <mergeCell ref="A1:F1"/>
    <mergeCell ref="A4:F4"/>
    <mergeCell ref="A5:B5"/>
    <mergeCell ref="A2:F2"/>
    <mergeCell ref="C6:F6"/>
  </mergeCells>
  <pageMargins left="0.7" right="0.7" top="0.78740157499999996" bottom="0.78740157499999996" header="0.3" footer="0.3"/>
  <pageSetup paperSize="9" scale="75" orientation="portrait" r:id="rId1"/>
  <drawing r:id="rId2"/>
  <legacyDrawing r:id="rId3"/>
  <controls>
    <mc:AlternateContent xmlns:mc="http://schemas.openxmlformats.org/markup-compatibility/2006">
      <mc:Choice Requires="x14">
        <control shapeId="15362" r:id="rId4" name="Control 2">
          <controlPr defaultSize="0" r:id="rId5">
            <anchor moveWithCells="1">
              <from>
                <xdr:col>0</xdr:col>
                <xdr:colOff>0</xdr:colOff>
                <xdr:row>7</xdr:row>
                <xdr:rowOff>228600</xdr:rowOff>
              </from>
              <to>
                <xdr:col>1</xdr:col>
                <xdr:colOff>121920</xdr:colOff>
                <xdr:row>8</xdr:row>
                <xdr:rowOff>114300</xdr:rowOff>
              </to>
            </anchor>
          </controlPr>
        </control>
      </mc:Choice>
      <mc:Fallback>
        <control shapeId="15362" r:id="rId4" name="Control 2"/>
      </mc:Fallback>
    </mc:AlternateContent>
  </control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rgb="FF92D050"/>
    <pageSetUpPr fitToPage="1"/>
  </sheetPr>
  <dimension ref="A1:F33"/>
  <sheetViews>
    <sheetView workbookViewId="0">
      <selection activeCell="G5" sqref="G5"/>
    </sheetView>
  </sheetViews>
  <sheetFormatPr baseColWidth="10" defaultRowHeight="14.4" x14ac:dyDescent="0.3"/>
  <cols>
    <col min="2" max="2" width="29" customWidth="1"/>
    <col min="3" max="3" width="19" customWidth="1"/>
    <col min="4" max="4" width="25.6640625" customWidth="1"/>
    <col min="5" max="5" width="21.6640625" customWidth="1"/>
    <col min="6" max="6" width="18.5546875" customWidth="1"/>
  </cols>
  <sheetData>
    <row r="1" spans="1:6" x14ac:dyDescent="0.3">
      <c r="A1" s="278" t="s">
        <v>295</v>
      </c>
      <c r="B1" s="279"/>
      <c r="C1" s="279"/>
      <c r="D1" s="279"/>
      <c r="E1" s="279"/>
      <c r="F1" s="279"/>
    </row>
    <row r="2" spans="1:6" x14ac:dyDescent="0.3">
      <c r="A2" s="282" t="s">
        <v>348</v>
      </c>
      <c r="B2" s="279"/>
      <c r="C2" s="279"/>
      <c r="D2" s="279"/>
      <c r="E2" s="279"/>
      <c r="F2" s="279"/>
    </row>
    <row r="3" spans="1:6" x14ac:dyDescent="0.3">
      <c r="A3" s="26"/>
    </row>
    <row r="4" spans="1:6" x14ac:dyDescent="0.3">
      <c r="A4" s="281" t="s">
        <v>143</v>
      </c>
      <c r="B4" s="279"/>
      <c r="C4" s="279"/>
      <c r="D4" s="279"/>
      <c r="E4" s="279"/>
      <c r="F4" s="279"/>
    </row>
    <row r="5" spans="1:6" ht="57.6" x14ac:dyDescent="0.3">
      <c r="A5" s="306"/>
      <c r="B5" s="306"/>
      <c r="C5" s="28" t="s">
        <v>110</v>
      </c>
      <c r="D5" s="28" t="s">
        <v>140</v>
      </c>
      <c r="E5" s="28" t="s">
        <v>141</v>
      </c>
      <c r="F5" s="28" t="s">
        <v>142</v>
      </c>
    </row>
    <row r="6" spans="1:6" x14ac:dyDescent="0.3">
      <c r="A6" s="201"/>
      <c r="B6" s="201"/>
      <c r="C6" s="307" t="s">
        <v>293</v>
      </c>
      <c r="D6" s="308"/>
      <c r="E6" s="308"/>
      <c r="F6" s="308"/>
    </row>
    <row r="7" spans="1:6" ht="43.2" x14ac:dyDescent="0.3">
      <c r="A7" s="197" t="s">
        <v>121</v>
      </c>
      <c r="B7" s="169" t="s">
        <v>42</v>
      </c>
      <c r="C7" s="163">
        <v>374355.3</v>
      </c>
      <c r="D7" s="163">
        <v>233539.3</v>
      </c>
      <c r="E7" s="163">
        <v>49940.800000000003</v>
      </c>
      <c r="F7" s="163">
        <v>90875.199999999997</v>
      </c>
    </row>
    <row r="8" spans="1:6" x14ac:dyDescent="0.3">
      <c r="A8" s="198"/>
      <c r="B8" s="170" t="s">
        <v>151</v>
      </c>
      <c r="C8" s="164">
        <v>130603.2</v>
      </c>
      <c r="D8" s="164">
        <v>91336.4</v>
      </c>
      <c r="E8" s="164">
        <v>28293.1</v>
      </c>
      <c r="F8" s="164">
        <v>10973.7</v>
      </c>
    </row>
    <row r="9" spans="1:6" x14ac:dyDescent="0.3">
      <c r="A9" s="198"/>
      <c r="B9" s="170" t="s">
        <v>125</v>
      </c>
      <c r="C9" s="164">
        <v>38648.199999999997</v>
      </c>
      <c r="D9" s="164">
        <v>22332.6</v>
      </c>
      <c r="E9" s="164">
        <v>2071.1999999999998</v>
      </c>
      <c r="F9" s="164">
        <v>14244.3</v>
      </c>
    </row>
    <row r="10" spans="1:6" ht="28.95" x14ac:dyDescent="0.3">
      <c r="A10" s="198"/>
      <c r="B10" s="170" t="s">
        <v>126</v>
      </c>
      <c r="C10" s="164">
        <v>135343.20000000001</v>
      </c>
      <c r="D10" s="164">
        <v>77134.2</v>
      </c>
      <c r="E10" s="164">
        <v>9422</v>
      </c>
      <c r="F10" s="164">
        <v>48787</v>
      </c>
    </row>
    <row r="11" spans="1:6" x14ac:dyDescent="0.3">
      <c r="A11" s="198"/>
      <c r="B11" s="170" t="s">
        <v>127</v>
      </c>
      <c r="C11" s="164">
        <v>10587.6</v>
      </c>
      <c r="D11" s="164">
        <v>9051.7000000000007</v>
      </c>
      <c r="E11" s="164">
        <v>30</v>
      </c>
      <c r="F11" s="164">
        <v>1505.9</v>
      </c>
    </row>
    <row r="12" spans="1:6" ht="28.8" x14ac:dyDescent="0.3">
      <c r="A12" s="198"/>
      <c r="B12" s="170" t="s">
        <v>128</v>
      </c>
      <c r="C12" s="164">
        <v>23257.7</v>
      </c>
      <c r="D12" s="164">
        <v>9118.7000000000007</v>
      </c>
      <c r="E12" s="164">
        <v>623.20000000000005</v>
      </c>
      <c r="F12" s="164">
        <v>13515.8</v>
      </c>
    </row>
    <row r="13" spans="1:6" ht="28.8" x14ac:dyDescent="0.3">
      <c r="A13" s="198"/>
      <c r="B13" s="170" t="s">
        <v>66</v>
      </c>
      <c r="C13" s="164">
        <v>3290.4</v>
      </c>
      <c r="D13" s="164">
        <v>1156.5999999999999</v>
      </c>
      <c r="E13" s="164">
        <v>285.2</v>
      </c>
      <c r="F13" s="164">
        <v>1848.6</v>
      </c>
    </row>
    <row r="14" spans="1:6" ht="28.95" x14ac:dyDescent="0.3">
      <c r="A14" s="198"/>
      <c r="B14" s="170" t="s">
        <v>129</v>
      </c>
      <c r="C14" s="164">
        <v>22609</v>
      </c>
      <c r="D14" s="164">
        <v>13393.1</v>
      </c>
      <c r="E14" s="164">
        <v>9215.9</v>
      </c>
      <c r="F14" s="46">
        <v>0</v>
      </c>
    </row>
    <row r="15" spans="1:6" x14ac:dyDescent="0.3">
      <c r="A15" s="198"/>
      <c r="B15" s="170" t="s">
        <v>130</v>
      </c>
      <c r="C15" s="164">
        <v>10016.1</v>
      </c>
      <c r="D15" s="164">
        <v>10016.1</v>
      </c>
      <c r="E15" s="46">
        <v>0</v>
      </c>
      <c r="F15" s="46">
        <v>0</v>
      </c>
    </row>
    <row r="16" spans="1:6" ht="28.95" x14ac:dyDescent="0.3">
      <c r="A16" s="254" t="s">
        <v>40</v>
      </c>
      <c r="B16" s="171" t="s">
        <v>42</v>
      </c>
      <c r="C16" s="165">
        <v>240854.8</v>
      </c>
      <c r="D16" s="165">
        <v>148555.29999999999</v>
      </c>
      <c r="E16" s="165">
        <v>22886.9</v>
      </c>
      <c r="F16" s="165">
        <v>69412.5</v>
      </c>
    </row>
    <row r="17" spans="1:6" x14ac:dyDescent="0.3">
      <c r="A17" s="255"/>
      <c r="B17" s="172" t="s">
        <v>151</v>
      </c>
      <c r="C17" s="166">
        <v>30353.5</v>
      </c>
      <c r="D17" s="166">
        <v>21120.7</v>
      </c>
      <c r="E17" s="166">
        <v>6594.2</v>
      </c>
      <c r="F17" s="166">
        <v>2638.7</v>
      </c>
    </row>
    <row r="18" spans="1:6" x14ac:dyDescent="0.3">
      <c r="A18" s="255"/>
      <c r="B18" s="172" t="s">
        <v>125</v>
      </c>
      <c r="C18" s="166">
        <v>35957.800000000003</v>
      </c>
      <c r="D18" s="166">
        <v>22225.599999999999</v>
      </c>
      <c r="E18" s="166">
        <v>2071.1999999999998</v>
      </c>
      <c r="F18" s="166">
        <v>11661</v>
      </c>
    </row>
    <row r="19" spans="1:6" ht="28.95" x14ac:dyDescent="0.3">
      <c r="A19" s="255"/>
      <c r="B19" s="172" t="s">
        <v>126</v>
      </c>
      <c r="C19" s="166">
        <v>115459.5</v>
      </c>
      <c r="D19" s="166">
        <v>66518.600000000006</v>
      </c>
      <c r="E19" s="166">
        <v>4525.3</v>
      </c>
      <c r="F19" s="166">
        <v>44415.7</v>
      </c>
    </row>
    <row r="20" spans="1:6" x14ac:dyDescent="0.3">
      <c r="A20" s="255"/>
      <c r="B20" s="172" t="s">
        <v>127</v>
      </c>
      <c r="C20" s="166">
        <v>9901.1</v>
      </c>
      <c r="D20" s="166">
        <v>8471.2000000000007</v>
      </c>
      <c r="E20" s="166">
        <v>28.8</v>
      </c>
      <c r="F20" s="166">
        <v>1401.1</v>
      </c>
    </row>
    <row r="21" spans="1:6" ht="28.8" x14ac:dyDescent="0.3">
      <c r="A21" s="255"/>
      <c r="B21" s="172" t="s">
        <v>128</v>
      </c>
      <c r="C21" s="166">
        <v>13529.1</v>
      </c>
      <c r="D21" s="166">
        <v>5915.2</v>
      </c>
      <c r="E21" s="166">
        <v>166.3</v>
      </c>
      <c r="F21" s="166">
        <v>7447.5</v>
      </c>
    </row>
    <row r="22" spans="1:6" ht="28.8" x14ac:dyDescent="0.3">
      <c r="A22" s="255"/>
      <c r="B22" s="172" t="s">
        <v>66</v>
      </c>
      <c r="C22" s="166">
        <v>3143</v>
      </c>
      <c r="D22" s="166">
        <v>1009.2</v>
      </c>
      <c r="E22" s="166">
        <v>285.2</v>
      </c>
      <c r="F22" s="166">
        <v>1848.6</v>
      </c>
    </row>
    <row r="23" spans="1:6" ht="28.95" x14ac:dyDescent="0.3">
      <c r="A23" s="255"/>
      <c r="B23" s="172" t="s">
        <v>129</v>
      </c>
      <c r="C23" s="166">
        <v>22494.799999999999</v>
      </c>
      <c r="D23" s="166">
        <v>13278.9</v>
      </c>
      <c r="E23" s="166">
        <v>9215.9</v>
      </c>
      <c r="F23" s="34">
        <v>0</v>
      </c>
    </row>
    <row r="24" spans="1:6" x14ac:dyDescent="0.3">
      <c r="A24" s="256"/>
      <c r="B24" s="173" t="s">
        <v>130</v>
      </c>
      <c r="C24" s="167">
        <v>10016.1</v>
      </c>
      <c r="D24" s="167">
        <v>10016.1</v>
      </c>
      <c r="E24" s="35">
        <v>0</v>
      </c>
      <c r="F24" s="35">
        <v>0</v>
      </c>
    </row>
    <row r="25" spans="1:6" ht="28.8" x14ac:dyDescent="0.3">
      <c r="A25" s="254" t="s">
        <v>41</v>
      </c>
      <c r="B25" s="174" t="s">
        <v>42</v>
      </c>
      <c r="C25" s="168">
        <v>133500.5</v>
      </c>
      <c r="D25" s="168">
        <v>84984</v>
      </c>
      <c r="E25" s="168">
        <v>27053.9</v>
      </c>
      <c r="F25" s="168">
        <v>21462.7</v>
      </c>
    </row>
    <row r="26" spans="1:6" x14ac:dyDescent="0.3">
      <c r="A26" s="255"/>
      <c r="B26" s="174" t="s">
        <v>151</v>
      </c>
      <c r="C26" s="168">
        <v>100249.7</v>
      </c>
      <c r="D26" s="168">
        <v>70215.8</v>
      </c>
      <c r="E26" s="168">
        <v>21698.9</v>
      </c>
      <c r="F26" s="168">
        <v>8335</v>
      </c>
    </row>
    <row r="27" spans="1:6" x14ac:dyDescent="0.3">
      <c r="A27" s="255"/>
      <c r="B27" s="174" t="s">
        <v>125</v>
      </c>
      <c r="C27" s="168">
        <v>2690.4</v>
      </c>
      <c r="D27" s="168">
        <v>107.1</v>
      </c>
      <c r="E27" s="33">
        <v>0</v>
      </c>
      <c r="F27" s="168">
        <v>2583.3000000000002</v>
      </c>
    </row>
    <row r="28" spans="1:6" ht="28.8" x14ac:dyDescent="0.3">
      <c r="A28" s="255"/>
      <c r="B28" s="174" t="s">
        <v>126</v>
      </c>
      <c r="C28" s="168">
        <v>19883.7</v>
      </c>
      <c r="D28" s="168">
        <v>10615.6</v>
      </c>
      <c r="E28" s="168">
        <v>4896.8</v>
      </c>
      <c r="F28" s="168">
        <v>4371.3</v>
      </c>
    </row>
    <row r="29" spans="1:6" x14ac:dyDescent="0.3">
      <c r="A29" s="255"/>
      <c r="B29" s="174" t="s">
        <v>127</v>
      </c>
      <c r="C29" s="168">
        <v>686.6</v>
      </c>
      <c r="D29" s="168">
        <v>580.5</v>
      </c>
      <c r="E29" s="168">
        <v>1.2</v>
      </c>
      <c r="F29" s="168">
        <v>104.8</v>
      </c>
    </row>
    <row r="30" spans="1:6" ht="28.8" x14ac:dyDescent="0.3">
      <c r="A30" s="255"/>
      <c r="B30" s="174" t="s">
        <v>128</v>
      </c>
      <c r="C30" s="168">
        <v>9728.6</v>
      </c>
      <c r="D30" s="168">
        <v>3203.4</v>
      </c>
      <c r="E30" s="168">
        <v>456.9</v>
      </c>
      <c r="F30" s="168">
        <v>6068.2</v>
      </c>
    </row>
    <row r="31" spans="1:6" ht="28.8" x14ac:dyDescent="0.3">
      <c r="A31" s="255"/>
      <c r="B31" s="174" t="s">
        <v>66</v>
      </c>
      <c r="C31" s="168">
        <v>147.4</v>
      </c>
      <c r="D31" s="168">
        <v>147.4</v>
      </c>
      <c r="E31" s="33">
        <v>0</v>
      </c>
      <c r="F31" s="33">
        <v>0</v>
      </c>
    </row>
    <row r="32" spans="1:6" ht="28.8" x14ac:dyDescent="0.3">
      <c r="A32" s="255"/>
      <c r="B32" s="174" t="s">
        <v>129</v>
      </c>
      <c r="C32" s="168">
        <v>114.3</v>
      </c>
      <c r="D32" s="168">
        <v>114.3</v>
      </c>
      <c r="E32" s="33">
        <v>0</v>
      </c>
      <c r="F32" s="33">
        <v>0</v>
      </c>
    </row>
    <row r="33" spans="1:6" x14ac:dyDescent="0.3">
      <c r="A33" s="255"/>
      <c r="B33" s="174" t="s">
        <v>130</v>
      </c>
      <c r="C33" s="33">
        <v>0</v>
      </c>
      <c r="D33" s="33">
        <v>0</v>
      </c>
      <c r="E33" s="33">
        <v>0</v>
      </c>
      <c r="F33" s="33">
        <v>0</v>
      </c>
    </row>
  </sheetData>
  <mergeCells count="5">
    <mergeCell ref="A1:F1"/>
    <mergeCell ref="A4:F4"/>
    <mergeCell ref="A5:B5"/>
    <mergeCell ref="A2:F2"/>
    <mergeCell ref="C6:F6"/>
  </mergeCells>
  <pageMargins left="0.7" right="0.7" top="0.78740157499999996" bottom="0.78740157499999996" header="0.3" footer="0.3"/>
  <pageSetup paperSize="9" scale="6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tabColor rgb="FF92D050"/>
    <pageSetUpPr fitToPage="1"/>
  </sheetPr>
  <dimension ref="A1:M23"/>
  <sheetViews>
    <sheetView workbookViewId="0">
      <selection activeCell="N7" sqref="N7"/>
    </sheetView>
  </sheetViews>
  <sheetFormatPr baseColWidth="10" defaultRowHeight="14.4" x14ac:dyDescent="0.3"/>
  <cols>
    <col min="1" max="1" width="5.5546875" customWidth="1"/>
    <col min="2" max="2" width="9.33203125" customWidth="1"/>
    <col min="3" max="3" width="11.6640625" customWidth="1"/>
    <col min="4" max="4" width="9" customWidth="1"/>
    <col min="5" max="5" width="11.88671875" customWidth="1"/>
    <col min="6" max="6" width="9.33203125" customWidth="1"/>
    <col min="7" max="7" width="15.6640625" customWidth="1"/>
    <col min="8" max="8" width="9.6640625" customWidth="1"/>
    <col min="9" max="9" width="9.33203125" customWidth="1"/>
    <col min="10" max="10" width="10.88671875" customWidth="1"/>
    <col min="11" max="11" width="8.88671875" customWidth="1"/>
    <col min="12" max="12" width="12.109375" customWidth="1"/>
  </cols>
  <sheetData>
    <row r="1" spans="1:13" x14ac:dyDescent="0.3">
      <c r="A1" s="278" t="s">
        <v>352</v>
      </c>
      <c r="B1" s="279"/>
      <c r="C1" s="279"/>
      <c r="D1" s="279"/>
      <c r="E1" s="279"/>
      <c r="F1" s="279"/>
      <c r="G1" s="279"/>
      <c r="H1" s="279"/>
      <c r="I1" s="279"/>
      <c r="J1" s="279"/>
      <c r="K1" s="279"/>
      <c r="L1" s="279"/>
      <c r="M1" s="279"/>
    </row>
    <row r="2" spans="1:13" x14ac:dyDescent="0.3">
      <c r="A2" s="278" t="s">
        <v>332</v>
      </c>
      <c r="B2" s="279"/>
      <c r="C2" s="279"/>
      <c r="D2" s="279"/>
      <c r="E2" s="279"/>
      <c r="F2" s="279"/>
      <c r="G2" s="279"/>
      <c r="H2" s="279"/>
      <c r="I2" s="279"/>
      <c r="J2" s="279"/>
      <c r="K2" s="279"/>
      <c r="L2" s="279"/>
      <c r="M2" s="279"/>
    </row>
    <row r="3" spans="1:13" x14ac:dyDescent="0.3">
      <c r="A3" s="300" t="s">
        <v>195</v>
      </c>
      <c r="B3" s="300"/>
      <c r="C3" s="300"/>
      <c r="D3" s="300"/>
      <c r="E3" s="300"/>
      <c r="F3" s="300"/>
      <c r="G3" s="300"/>
      <c r="H3" s="300"/>
      <c r="I3" s="300"/>
      <c r="J3" s="300"/>
      <c r="K3" s="300"/>
      <c r="L3" s="300"/>
      <c r="M3" s="300"/>
    </row>
    <row r="4" spans="1:13" x14ac:dyDescent="0.3">
      <c r="A4" s="97"/>
      <c r="B4" s="96"/>
      <c r="C4" s="96"/>
      <c r="D4" s="96"/>
      <c r="E4" s="96"/>
      <c r="F4" s="96"/>
      <c r="G4" s="96"/>
      <c r="H4" s="96"/>
      <c r="I4" s="96"/>
      <c r="J4" s="96"/>
      <c r="K4" s="96"/>
      <c r="L4" s="260"/>
      <c r="M4" s="96"/>
    </row>
    <row r="5" spans="1:13" x14ac:dyDescent="0.3">
      <c r="A5" s="281" t="s">
        <v>200</v>
      </c>
      <c r="B5" s="279"/>
      <c r="C5" s="279"/>
      <c r="D5" s="279"/>
      <c r="E5" s="279"/>
      <c r="F5" s="279"/>
      <c r="G5" s="279"/>
      <c r="H5" s="279"/>
      <c r="I5" s="279"/>
      <c r="J5" s="279"/>
      <c r="K5" s="279"/>
      <c r="L5" s="279"/>
      <c r="M5" s="279"/>
    </row>
    <row r="6" spans="1:13" x14ac:dyDescent="0.3">
      <c r="A6" s="98"/>
      <c r="B6" s="105"/>
      <c r="C6" s="100"/>
      <c r="D6" s="100"/>
      <c r="E6" s="100"/>
      <c r="F6" s="100"/>
      <c r="G6" s="100"/>
      <c r="H6" s="96"/>
      <c r="I6" s="96"/>
      <c r="J6" s="96"/>
      <c r="K6" s="96"/>
      <c r="L6" s="260"/>
    </row>
    <row r="7" spans="1:13" ht="69.599999999999994" customHeight="1" x14ac:dyDescent="0.3">
      <c r="B7" s="121" t="s">
        <v>2</v>
      </c>
      <c r="C7" s="95" t="s">
        <v>173</v>
      </c>
      <c r="D7" s="95" t="s">
        <v>176</v>
      </c>
      <c r="E7" s="122" t="s">
        <v>169</v>
      </c>
      <c r="F7" s="95" t="s">
        <v>183</v>
      </c>
      <c r="G7" s="95" t="s">
        <v>180</v>
      </c>
      <c r="H7" s="67" t="s">
        <v>168</v>
      </c>
      <c r="I7" s="67" t="s">
        <v>167</v>
      </c>
      <c r="J7" s="68" t="s">
        <v>187</v>
      </c>
      <c r="K7" s="67" t="s">
        <v>3</v>
      </c>
      <c r="L7" s="68" t="s">
        <v>365</v>
      </c>
      <c r="M7" s="68" t="s">
        <v>189</v>
      </c>
    </row>
    <row r="8" spans="1:13" x14ac:dyDescent="0.3">
      <c r="A8" s="4">
        <v>2008</v>
      </c>
      <c r="B8" s="124" t="s">
        <v>7</v>
      </c>
      <c r="C8" s="4">
        <v>8</v>
      </c>
      <c r="D8" s="4">
        <v>7</v>
      </c>
      <c r="E8" s="94">
        <v>12</v>
      </c>
      <c r="F8" s="94">
        <v>9</v>
      </c>
      <c r="G8" s="94">
        <v>17</v>
      </c>
      <c r="H8" s="94">
        <v>18</v>
      </c>
      <c r="I8" s="94">
        <v>45</v>
      </c>
      <c r="J8" s="94">
        <v>17</v>
      </c>
      <c r="K8" s="124">
        <v>30</v>
      </c>
      <c r="L8" s="124">
        <v>17</v>
      </c>
      <c r="M8" s="124" t="s">
        <v>7</v>
      </c>
    </row>
    <row r="9" spans="1:13" x14ac:dyDescent="0.3">
      <c r="A9">
        <v>2009</v>
      </c>
      <c r="B9">
        <v>8</v>
      </c>
      <c r="C9">
        <v>7</v>
      </c>
      <c r="D9">
        <v>11</v>
      </c>
      <c r="E9">
        <v>7</v>
      </c>
      <c r="F9">
        <v>9</v>
      </c>
      <c r="G9">
        <v>21</v>
      </c>
      <c r="H9">
        <v>22</v>
      </c>
      <c r="I9">
        <v>45</v>
      </c>
      <c r="J9">
        <v>19</v>
      </c>
      <c r="K9">
        <v>42</v>
      </c>
      <c r="L9">
        <v>18</v>
      </c>
      <c r="M9" s="3" t="s">
        <v>7</v>
      </c>
    </row>
    <row r="10" spans="1:13" x14ac:dyDescent="0.3">
      <c r="A10">
        <v>2010</v>
      </c>
      <c r="B10">
        <v>9</v>
      </c>
      <c r="C10">
        <v>7</v>
      </c>
      <c r="D10">
        <v>13</v>
      </c>
      <c r="E10">
        <v>8</v>
      </c>
      <c r="F10">
        <v>13</v>
      </c>
      <c r="G10">
        <v>25</v>
      </c>
      <c r="H10">
        <v>19</v>
      </c>
      <c r="I10">
        <v>52</v>
      </c>
      <c r="J10">
        <v>17</v>
      </c>
      <c r="K10">
        <v>44</v>
      </c>
      <c r="L10">
        <v>23</v>
      </c>
      <c r="M10" s="3" t="s">
        <v>7</v>
      </c>
    </row>
    <row r="11" spans="1:13" x14ac:dyDescent="0.3">
      <c r="A11">
        <v>2011</v>
      </c>
      <c r="B11">
        <v>11</v>
      </c>
      <c r="C11">
        <v>7</v>
      </c>
      <c r="D11">
        <v>18</v>
      </c>
      <c r="E11">
        <v>9</v>
      </c>
      <c r="F11">
        <v>15</v>
      </c>
      <c r="G11">
        <v>26</v>
      </c>
      <c r="H11">
        <v>18</v>
      </c>
      <c r="I11">
        <v>77</v>
      </c>
      <c r="J11">
        <v>18</v>
      </c>
      <c r="K11">
        <v>52</v>
      </c>
      <c r="L11">
        <v>30</v>
      </c>
      <c r="M11" s="14">
        <v>15</v>
      </c>
    </row>
    <row r="12" spans="1:13" x14ac:dyDescent="0.3">
      <c r="A12">
        <v>2012</v>
      </c>
      <c r="B12">
        <v>12</v>
      </c>
      <c r="C12">
        <v>10</v>
      </c>
      <c r="D12">
        <v>18</v>
      </c>
      <c r="E12">
        <v>11</v>
      </c>
      <c r="F12">
        <v>18</v>
      </c>
      <c r="G12">
        <v>29</v>
      </c>
      <c r="H12">
        <v>21</v>
      </c>
      <c r="I12">
        <v>85</v>
      </c>
      <c r="J12">
        <v>17</v>
      </c>
      <c r="K12">
        <v>53</v>
      </c>
      <c r="L12">
        <v>32</v>
      </c>
      <c r="M12" s="14">
        <v>40</v>
      </c>
    </row>
    <row r="13" spans="1:13" x14ac:dyDescent="0.3">
      <c r="A13">
        <v>2013</v>
      </c>
      <c r="B13">
        <v>13</v>
      </c>
      <c r="C13">
        <v>10</v>
      </c>
      <c r="D13">
        <v>18</v>
      </c>
      <c r="E13">
        <v>11</v>
      </c>
      <c r="F13">
        <v>18</v>
      </c>
      <c r="G13">
        <v>30</v>
      </c>
      <c r="H13">
        <v>26</v>
      </c>
      <c r="I13">
        <v>85</v>
      </c>
      <c r="J13">
        <v>20</v>
      </c>
      <c r="K13">
        <v>56</v>
      </c>
      <c r="L13">
        <v>34</v>
      </c>
      <c r="M13" s="14">
        <v>50</v>
      </c>
    </row>
    <row r="14" spans="1:13" x14ac:dyDescent="0.3">
      <c r="A14">
        <v>2014</v>
      </c>
      <c r="B14">
        <v>17</v>
      </c>
      <c r="C14">
        <v>10</v>
      </c>
      <c r="D14">
        <v>17</v>
      </c>
      <c r="E14">
        <v>11</v>
      </c>
      <c r="F14">
        <v>21</v>
      </c>
      <c r="G14">
        <v>31</v>
      </c>
      <c r="H14">
        <v>27</v>
      </c>
      <c r="I14">
        <v>89</v>
      </c>
      <c r="J14">
        <v>19</v>
      </c>
      <c r="K14">
        <v>57</v>
      </c>
      <c r="L14">
        <v>34</v>
      </c>
      <c r="M14" s="127">
        <v>53</v>
      </c>
    </row>
    <row r="15" spans="1:13" x14ac:dyDescent="0.3">
      <c r="A15">
        <v>2015</v>
      </c>
      <c r="B15">
        <v>17</v>
      </c>
      <c r="C15">
        <v>13</v>
      </c>
      <c r="D15">
        <v>19</v>
      </c>
      <c r="E15">
        <v>10</v>
      </c>
      <c r="F15">
        <v>19</v>
      </c>
      <c r="G15">
        <v>31</v>
      </c>
      <c r="H15">
        <v>28</v>
      </c>
      <c r="I15">
        <v>94</v>
      </c>
      <c r="J15">
        <v>22</v>
      </c>
      <c r="K15">
        <v>58</v>
      </c>
      <c r="L15">
        <v>34</v>
      </c>
      <c r="M15" s="14">
        <v>57</v>
      </c>
    </row>
    <row r="16" spans="1:13" x14ac:dyDescent="0.3">
      <c r="A16">
        <v>2016</v>
      </c>
      <c r="B16">
        <v>16</v>
      </c>
      <c r="C16">
        <v>15</v>
      </c>
      <c r="D16">
        <v>18</v>
      </c>
      <c r="E16">
        <v>12</v>
      </c>
      <c r="F16">
        <v>22</v>
      </c>
      <c r="G16">
        <v>32</v>
      </c>
      <c r="H16">
        <v>30</v>
      </c>
      <c r="I16">
        <v>96</v>
      </c>
      <c r="J16">
        <v>26</v>
      </c>
      <c r="K16">
        <v>58</v>
      </c>
      <c r="L16">
        <v>35</v>
      </c>
      <c r="M16" s="14">
        <v>62</v>
      </c>
    </row>
    <row r="17" spans="1:13" x14ac:dyDescent="0.3">
      <c r="A17">
        <v>2017</v>
      </c>
      <c r="B17">
        <v>21</v>
      </c>
      <c r="C17">
        <v>15</v>
      </c>
      <c r="D17">
        <v>18</v>
      </c>
      <c r="E17">
        <v>11</v>
      </c>
      <c r="F17">
        <v>21</v>
      </c>
      <c r="G17">
        <v>33</v>
      </c>
      <c r="H17">
        <v>32</v>
      </c>
      <c r="I17">
        <v>99</v>
      </c>
      <c r="J17">
        <v>23</v>
      </c>
      <c r="K17" s="14">
        <v>58</v>
      </c>
      <c r="L17" s="14">
        <v>38</v>
      </c>
      <c r="M17" s="14">
        <v>65</v>
      </c>
    </row>
    <row r="18" spans="1:13" x14ac:dyDescent="0.3">
      <c r="A18">
        <v>2018</v>
      </c>
      <c r="B18">
        <v>25</v>
      </c>
      <c r="C18">
        <v>16</v>
      </c>
      <c r="D18">
        <v>18</v>
      </c>
      <c r="E18">
        <v>12</v>
      </c>
      <c r="F18">
        <v>19</v>
      </c>
      <c r="G18">
        <v>35</v>
      </c>
      <c r="H18">
        <v>31</v>
      </c>
      <c r="I18">
        <v>96</v>
      </c>
      <c r="J18">
        <v>25</v>
      </c>
      <c r="K18" s="14">
        <v>56</v>
      </c>
      <c r="L18">
        <v>38</v>
      </c>
      <c r="M18" s="14">
        <v>70</v>
      </c>
    </row>
    <row r="19" spans="1:13" x14ac:dyDescent="0.3">
      <c r="K19" s="14"/>
      <c r="M19" s="14"/>
    </row>
    <row r="20" spans="1:13" x14ac:dyDescent="0.3">
      <c r="A20" s="278" t="s">
        <v>6</v>
      </c>
      <c r="B20" s="279"/>
      <c r="C20" s="279"/>
      <c r="D20" s="279"/>
      <c r="E20" s="279"/>
      <c r="F20" s="279"/>
      <c r="G20" s="279"/>
      <c r="H20" s="279"/>
      <c r="I20" s="279"/>
      <c r="J20" s="279"/>
      <c r="K20" s="279"/>
      <c r="L20" s="260"/>
    </row>
    <row r="21" spans="1:13" x14ac:dyDescent="0.3">
      <c r="A21" s="282" t="s">
        <v>355</v>
      </c>
      <c r="B21" s="279"/>
      <c r="C21" s="279"/>
      <c r="D21" s="279"/>
      <c r="E21" s="279"/>
      <c r="F21" s="279"/>
      <c r="G21" s="279"/>
      <c r="H21" s="279"/>
      <c r="I21" s="279"/>
      <c r="J21" s="279"/>
      <c r="K21" s="279"/>
      <c r="L21" s="279"/>
      <c r="M21" s="279"/>
    </row>
    <row r="22" spans="1:13" ht="34.950000000000003" customHeight="1" x14ac:dyDescent="0.3">
      <c r="A22" s="285" t="s">
        <v>360</v>
      </c>
      <c r="B22" s="286"/>
      <c r="C22" s="280"/>
      <c r="D22" s="277"/>
      <c r="E22" s="277"/>
      <c r="F22" s="277"/>
      <c r="G22" s="277"/>
      <c r="H22" s="277"/>
      <c r="I22" s="277"/>
      <c r="J22" s="277"/>
      <c r="K22" s="277"/>
      <c r="L22" s="277"/>
      <c r="M22" s="277"/>
    </row>
    <row r="23" spans="1:13" ht="29.4" customHeight="1" x14ac:dyDescent="0.3">
      <c r="A23" s="280" t="s">
        <v>221</v>
      </c>
      <c r="B23" s="280"/>
      <c r="C23" s="280"/>
      <c r="D23" s="277"/>
      <c r="E23" s="277"/>
      <c r="F23" s="277"/>
      <c r="G23" s="277"/>
      <c r="H23" s="277"/>
      <c r="I23" s="277"/>
      <c r="J23" s="277"/>
      <c r="K23" s="277"/>
      <c r="L23" s="277"/>
      <c r="M23" s="277"/>
    </row>
  </sheetData>
  <mergeCells count="8">
    <mergeCell ref="A22:M22"/>
    <mergeCell ref="A23:M23"/>
    <mergeCell ref="A5:M5"/>
    <mergeCell ref="A20:K20"/>
    <mergeCell ref="A1:M1"/>
    <mergeCell ref="A2:M2"/>
    <mergeCell ref="A21:M21"/>
    <mergeCell ref="A3:M3"/>
  </mergeCells>
  <pageMargins left="0.7" right="0.7" top="0.78740157499999996" bottom="0.78740157499999996" header="0.3" footer="0.3"/>
  <pageSetup paperSize="9" scale="64" fitToHeight="0"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4">
    <tabColor rgb="FF92D050"/>
    <pageSetUpPr fitToPage="1"/>
  </sheetPr>
  <dimension ref="A1:I26"/>
  <sheetViews>
    <sheetView workbookViewId="0">
      <selection activeCell="J5" sqref="J5"/>
    </sheetView>
  </sheetViews>
  <sheetFormatPr baseColWidth="10" defaultRowHeight="14.4" x14ac:dyDescent="0.3"/>
  <cols>
    <col min="1" max="1" width="8.44140625" customWidth="1"/>
    <col min="2" max="2" width="6.5546875" customWidth="1"/>
    <col min="3" max="3" width="16.6640625" customWidth="1"/>
    <col min="4" max="4" width="9" customWidth="1"/>
    <col min="5" max="5" width="11.88671875" customWidth="1"/>
    <col min="6" max="6" width="9.6640625" customWidth="1"/>
    <col min="7" max="7" width="9.33203125" customWidth="1"/>
    <col min="8" max="8" width="12.33203125" customWidth="1"/>
    <col min="9" max="9" width="19.109375" customWidth="1"/>
  </cols>
  <sheetData>
    <row r="1" spans="1:9" x14ac:dyDescent="0.3">
      <c r="A1" s="278" t="s">
        <v>333</v>
      </c>
      <c r="B1" s="279"/>
      <c r="C1" s="279"/>
      <c r="D1" s="279"/>
      <c r="E1" s="279"/>
      <c r="F1" s="279"/>
      <c r="G1" s="279"/>
      <c r="H1" s="279"/>
      <c r="I1" s="279"/>
    </row>
    <row r="2" spans="1:9" x14ac:dyDescent="0.3">
      <c r="A2" s="282" t="s">
        <v>165</v>
      </c>
      <c r="B2" s="279"/>
      <c r="C2" s="279"/>
      <c r="D2" s="279"/>
      <c r="E2" s="279"/>
      <c r="F2" s="279"/>
      <c r="G2" s="279"/>
      <c r="H2" s="279"/>
      <c r="I2" s="279"/>
    </row>
    <row r="3" spans="1:9" x14ac:dyDescent="0.3">
      <c r="A3" s="97"/>
      <c r="B3" s="96"/>
      <c r="C3" s="96"/>
      <c r="D3" s="96"/>
      <c r="E3" s="96"/>
      <c r="F3" s="96"/>
      <c r="G3" s="96"/>
      <c r="H3" s="96"/>
      <c r="I3" s="102"/>
    </row>
    <row r="4" spans="1:9" x14ac:dyDescent="0.3">
      <c r="A4" s="309" t="s">
        <v>201</v>
      </c>
      <c r="B4" s="287"/>
      <c r="C4" s="287"/>
      <c r="D4" s="287"/>
      <c r="E4" s="287"/>
      <c r="F4" s="287"/>
      <c r="G4" s="287"/>
      <c r="H4" s="287"/>
      <c r="I4" s="279"/>
    </row>
    <row r="5" spans="1:9" x14ac:dyDescent="0.3">
      <c r="A5" s="98"/>
      <c r="B5" s="310" t="s">
        <v>1</v>
      </c>
      <c r="C5" s="310"/>
      <c r="D5" s="310"/>
      <c r="E5" s="310"/>
      <c r="F5" s="310"/>
      <c r="G5" s="310"/>
      <c r="H5" s="310"/>
      <c r="I5" s="258" t="s">
        <v>188</v>
      </c>
    </row>
    <row r="6" spans="1:9" ht="43.2" x14ac:dyDescent="0.3">
      <c r="B6" t="s">
        <v>5</v>
      </c>
      <c r="C6" s="95" t="s">
        <v>144</v>
      </c>
      <c r="D6" s="95" t="s">
        <v>145</v>
      </c>
      <c r="E6" s="95" t="s">
        <v>146</v>
      </c>
      <c r="F6" s="95" t="s">
        <v>147</v>
      </c>
      <c r="G6" s="95" t="s">
        <v>148</v>
      </c>
      <c r="H6" s="95" t="s">
        <v>149</v>
      </c>
      <c r="I6" s="257" t="s">
        <v>5</v>
      </c>
    </row>
    <row r="7" spans="1:9" x14ac:dyDescent="0.3">
      <c r="A7" s="4">
        <v>2005</v>
      </c>
      <c r="B7" s="94">
        <v>79</v>
      </c>
      <c r="C7" s="106">
        <v>25</v>
      </c>
      <c r="D7" s="106">
        <v>4</v>
      </c>
      <c r="E7" s="106">
        <v>3</v>
      </c>
      <c r="F7" s="106">
        <v>7</v>
      </c>
      <c r="G7" s="106">
        <v>21</v>
      </c>
      <c r="H7" s="106">
        <v>19</v>
      </c>
      <c r="I7" s="3" t="s">
        <v>7</v>
      </c>
    </row>
    <row r="8" spans="1:9" x14ac:dyDescent="0.3">
      <c r="A8" s="15">
        <v>2006</v>
      </c>
      <c r="B8" s="62">
        <v>82</v>
      </c>
      <c r="C8" s="68">
        <v>24</v>
      </c>
      <c r="D8" s="68">
        <v>4</v>
      </c>
      <c r="E8" s="68">
        <v>3</v>
      </c>
      <c r="F8" s="68">
        <v>7</v>
      </c>
      <c r="G8" s="68">
        <v>23</v>
      </c>
      <c r="H8" s="68">
        <v>21</v>
      </c>
      <c r="I8" s="3" t="s">
        <v>7</v>
      </c>
    </row>
    <row r="9" spans="1:9" x14ac:dyDescent="0.3">
      <c r="A9" s="15">
        <v>2007</v>
      </c>
      <c r="B9" s="62">
        <v>82</v>
      </c>
      <c r="C9" s="68">
        <v>25</v>
      </c>
      <c r="D9" s="68">
        <v>4</v>
      </c>
      <c r="E9" s="68">
        <v>3</v>
      </c>
      <c r="F9" s="68">
        <v>7</v>
      </c>
      <c r="G9" s="68">
        <v>23</v>
      </c>
      <c r="H9" s="68">
        <v>20</v>
      </c>
      <c r="I9" s="3" t="s">
        <v>7</v>
      </c>
    </row>
    <row r="10" spans="1:9" x14ac:dyDescent="0.3">
      <c r="A10" s="15">
        <v>2008</v>
      </c>
      <c r="B10" s="62">
        <v>87</v>
      </c>
      <c r="C10" s="62">
        <v>25</v>
      </c>
      <c r="D10" s="62">
        <v>5</v>
      </c>
      <c r="E10" s="62">
        <v>4</v>
      </c>
      <c r="F10" s="62">
        <v>8</v>
      </c>
      <c r="G10" s="62">
        <v>24</v>
      </c>
      <c r="H10" s="62">
        <v>21</v>
      </c>
      <c r="I10" s="3" t="s">
        <v>7</v>
      </c>
    </row>
    <row r="11" spans="1:9" x14ac:dyDescent="0.3">
      <c r="A11">
        <v>2009</v>
      </c>
      <c r="B11" s="14">
        <v>91</v>
      </c>
      <c r="C11" s="14">
        <v>26</v>
      </c>
      <c r="D11" s="14">
        <v>5</v>
      </c>
      <c r="E11" s="14">
        <v>5</v>
      </c>
      <c r="F11" s="14">
        <v>9</v>
      </c>
      <c r="G11" s="14">
        <v>21</v>
      </c>
      <c r="H11" s="14">
        <v>25</v>
      </c>
      <c r="I11" s="116" t="s">
        <v>7</v>
      </c>
    </row>
    <row r="12" spans="1:9" x14ac:dyDescent="0.3">
      <c r="A12">
        <v>2010</v>
      </c>
      <c r="B12" s="14">
        <v>106</v>
      </c>
      <c r="C12" s="14">
        <v>37</v>
      </c>
      <c r="D12" s="14">
        <v>5</v>
      </c>
      <c r="E12" s="14">
        <v>5</v>
      </c>
      <c r="F12" s="14">
        <v>8</v>
      </c>
      <c r="G12" s="14">
        <v>24</v>
      </c>
      <c r="H12" s="14">
        <v>27</v>
      </c>
      <c r="I12" s="116" t="s">
        <v>7</v>
      </c>
    </row>
    <row r="13" spans="1:9" x14ac:dyDescent="0.3">
      <c r="A13">
        <v>2011</v>
      </c>
      <c r="B13" s="14">
        <v>113</v>
      </c>
      <c r="C13" s="14">
        <v>37</v>
      </c>
      <c r="D13" s="14">
        <v>5</v>
      </c>
      <c r="E13" s="14">
        <v>8</v>
      </c>
      <c r="F13" s="14">
        <v>8</v>
      </c>
      <c r="G13" s="14">
        <v>27</v>
      </c>
      <c r="H13" s="14">
        <v>28</v>
      </c>
      <c r="I13" s="14">
        <v>16</v>
      </c>
    </row>
    <row r="14" spans="1:9" x14ac:dyDescent="0.3">
      <c r="A14">
        <v>2012</v>
      </c>
      <c r="B14" s="14">
        <v>116</v>
      </c>
      <c r="C14" s="14">
        <v>36</v>
      </c>
      <c r="D14" s="14">
        <v>5</v>
      </c>
      <c r="E14" s="14">
        <v>8</v>
      </c>
      <c r="F14" s="14">
        <v>10</v>
      </c>
      <c r="G14" s="14">
        <v>26</v>
      </c>
      <c r="H14" s="14">
        <v>31</v>
      </c>
      <c r="I14" s="14">
        <v>31</v>
      </c>
    </row>
    <row r="15" spans="1:9" x14ac:dyDescent="0.3">
      <c r="A15">
        <v>2013</v>
      </c>
      <c r="B15" s="14">
        <v>119</v>
      </c>
      <c r="C15" s="14">
        <v>35</v>
      </c>
      <c r="D15" s="14">
        <v>5</v>
      </c>
      <c r="E15" s="14">
        <v>8</v>
      </c>
      <c r="F15" s="14">
        <v>10</v>
      </c>
      <c r="G15" s="14">
        <v>27</v>
      </c>
      <c r="H15" s="14">
        <v>34</v>
      </c>
      <c r="I15" s="14">
        <v>33</v>
      </c>
    </row>
    <row r="16" spans="1:9" x14ac:dyDescent="0.3">
      <c r="A16">
        <v>2014</v>
      </c>
      <c r="B16" s="14">
        <v>120</v>
      </c>
      <c r="C16" s="14">
        <v>34</v>
      </c>
      <c r="D16" s="14">
        <v>5</v>
      </c>
      <c r="E16" s="14">
        <v>8</v>
      </c>
      <c r="F16" s="14">
        <v>10</v>
      </c>
      <c r="G16" s="14">
        <v>26</v>
      </c>
      <c r="H16" s="14">
        <v>37</v>
      </c>
      <c r="I16" s="14">
        <v>33</v>
      </c>
    </row>
    <row r="17" spans="1:9" x14ac:dyDescent="0.3">
      <c r="A17">
        <v>2015</v>
      </c>
      <c r="B17" s="14">
        <v>116</v>
      </c>
      <c r="C17" s="14">
        <v>30</v>
      </c>
      <c r="D17" s="14">
        <v>6</v>
      </c>
      <c r="E17" s="14">
        <v>9</v>
      </c>
      <c r="F17" s="14">
        <v>12</v>
      </c>
      <c r="G17" s="14">
        <v>25</v>
      </c>
      <c r="H17" s="14">
        <v>34</v>
      </c>
      <c r="I17" s="14">
        <v>37</v>
      </c>
    </row>
    <row r="18" spans="1:9" x14ac:dyDescent="0.3">
      <c r="A18">
        <v>2016</v>
      </c>
      <c r="B18">
        <v>118</v>
      </c>
      <c r="C18">
        <v>30</v>
      </c>
      <c r="D18">
        <v>5</v>
      </c>
      <c r="E18">
        <v>9</v>
      </c>
      <c r="F18">
        <v>13</v>
      </c>
      <c r="G18">
        <v>26</v>
      </c>
      <c r="H18">
        <v>35</v>
      </c>
      <c r="I18" s="14">
        <v>39</v>
      </c>
    </row>
    <row r="19" spans="1:9" x14ac:dyDescent="0.3">
      <c r="A19">
        <v>2017</v>
      </c>
      <c r="B19">
        <v>123</v>
      </c>
      <c r="C19">
        <v>30</v>
      </c>
      <c r="D19">
        <v>5</v>
      </c>
      <c r="E19">
        <v>8</v>
      </c>
      <c r="F19">
        <v>15</v>
      </c>
      <c r="G19">
        <v>28</v>
      </c>
      <c r="H19">
        <v>37</v>
      </c>
      <c r="I19" s="14">
        <v>39</v>
      </c>
    </row>
    <row r="20" spans="1:9" x14ac:dyDescent="0.3">
      <c r="A20">
        <v>2018</v>
      </c>
      <c r="B20">
        <v>122</v>
      </c>
      <c r="C20">
        <v>30</v>
      </c>
      <c r="D20">
        <v>5</v>
      </c>
      <c r="E20">
        <v>8</v>
      </c>
      <c r="F20">
        <v>14</v>
      </c>
      <c r="G20">
        <v>31</v>
      </c>
      <c r="H20">
        <v>34</v>
      </c>
      <c r="I20" s="14">
        <v>39</v>
      </c>
    </row>
    <row r="21" spans="1:9" x14ac:dyDescent="0.3">
      <c r="I21" s="14"/>
    </row>
    <row r="22" spans="1:9" x14ac:dyDescent="0.3">
      <c r="I22" s="14"/>
    </row>
    <row r="23" spans="1:9" x14ac:dyDescent="0.3">
      <c r="A23" s="278" t="s">
        <v>6</v>
      </c>
      <c r="B23" s="279"/>
      <c r="C23" s="279"/>
      <c r="D23" s="279"/>
      <c r="E23" s="279"/>
      <c r="F23" s="279"/>
      <c r="G23" s="279"/>
      <c r="H23" s="279"/>
    </row>
    <row r="24" spans="1:9" ht="36" customHeight="1" x14ac:dyDescent="0.3">
      <c r="A24" s="285" t="s">
        <v>356</v>
      </c>
      <c r="B24" s="286"/>
      <c r="C24" s="280"/>
      <c r="D24" s="277"/>
      <c r="E24" s="277"/>
      <c r="F24" s="277"/>
      <c r="G24" s="277"/>
      <c r="H24" s="277"/>
      <c r="I24" s="277"/>
    </row>
    <row r="25" spans="1:9" ht="31.95" customHeight="1" x14ac:dyDescent="0.3">
      <c r="A25" s="280" t="s">
        <v>225</v>
      </c>
      <c r="B25" s="280"/>
      <c r="C25" s="280"/>
      <c r="D25" s="277"/>
      <c r="E25" s="277"/>
      <c r="F25" s="277"/>
      <c r="G25" s="277"/>
      <c r="H25" s="277"/>
      <c r="I25" s="277"/>
    </row>
    <row r="26" spans="1:9" x14ac:dyDescent="0.3">
      <c r="A26" s="287" t="s">
        <v>349</v>
      </c>
      <c r="B26" s="287"/>
      <c r="C26" s="287"/>
      <c r="D26" s="287"/>
      <c r="E26" s="287"/>
      <c r="F26" s="287"/>
      <c r="G26" s="287"/>
      <c r="H26" s="287"/>
      <c r="I26" s="287"/>
    </row>
  </sheetData>
  <mergeCells count="8">
    <mergeCell ref="A26:I26"/>
    <mergeCell ref="A24:I24"/>
    <mergeCell ref="A25:I25"/>
    <mergeCell ref="A1:I1"/>
    <mergeCell ref="A4:I4"/>
    <mergeCell ref="B5:H5"/>
    <mergeCell ref="A23:H23"/>
    <mergeCell ref="A2:I2"/>
  </mergeCells>
  <pageMargins left="0.7" right="0.7" top="0.78740157499999996" bottom="0.78740157499999996" header="0.3" footer="0.3"/>
  <pageSetup paperSize="9" scale="84" fitToHeight="0"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5">
    <tabColor rgb="FF92D050"/>
    <pageSetUpPr fitToPage="1"/>
  </sheetPr>
  <dimension ref="A1:M27"/>
  <sheetViews>
    <sheetView zoomScaleNormal="100" workbookViewId="0">
      <selection activeCell="N5" sqref="N5"/>
    </sheetView>
  </sheetViews>
  <sheetFormatPr baseColWidth="10" defaultRowHeight="14.4" x14ac:dyDescent="0.3"/>
  <cols>
    <col min="1" max="1" width="4.88671875" customWidth="1"/>
    <col min="2" max="2" width="13.44140625" customWidth="1"/>
    <col min="3" max="3" width="6.88671875" customWidth="1"/>
    <col min="4" max="4" width="5.6640625" customWidth="1"/>
    <col min="5" max="5" width="16.5546875" customWidth="1"/>
    <col min="6" max="6" width="16.33203125" customWidth="1"/>
    <col min="7" max="7" width="14.109375" customWidth="1"/>
    <col min="8" max="8" width="7.6640625" customWidth="1"/>
    <col min="9" max="9" width="16.6640625" customWidth="1"/>
    <col min="10" max="10" width="16.33203125" customWidth="1"/>
    <col min="11" max="11" width="13.109375" customWidth="1"/>
    <col min="12" max="12" width="16.5546875" customWidth="1"/>
    <col min="13" max="13" width="16.44140625" customWidth="1"/>
  </cols>
  <sheetData>
    <row r="1" spans="1:13" x14ac:dyDescent="0.3">
      <c r="A1" s="278" t="s">
        <v>334</v>
      </c>
      <c r="B1" s="279"/>
      <c r="C1" s="279"/>
      <c r="D1" s="279"/>
      <c r="E1" s="279"/>
      <c r="F1" s="279"/>
      <c r="G1" s="279"/>
      <c r="H1" s="279"/>
      <c r="I1" s="279"/>
      <c r="J1" s="279"/>
      <c r="K1" s="279"/>
      <c r="L1" s="279"/>
      <c r="M1" s="279"/>
    </row>
    <row r="2" spans="1:13" x14ac:dyDescent="0.3">
      <c r="A2" s="300" t="s">
        <v>165</v>
      </c>
      <c r="B2" s="300"/>
      <c r="C2" s="300"/>
      <c r="D2" s="300"/>
      <c r="E2" s="300"/>
      <c r="F2" s="300"/>
      <c r="G2" s="300"/>
      <c r="H2" s="300"/>
      <c r="I2" s="300"/>
      <c r="J2" s="300"/>
      <c r="K2" s="300"/>
      <c r="L2" s="300"/>
      <c r="M2" s="300"/>
    </row>
    <row r="3" spans="1:13" x14ac:dyDescent="0.3">
      <c r="A3" s="26"/>
      <c r="B3" s="26"/>
    </row>
    <row r="4" spans="1:13" x14ac:dyDescent="0.3">
      <c r="A4" s="281" t="s">
        <v>202</v>
      </c>
      <c r="B4" s="281"/>
      <c r="C4" s="279"/>
      <c r="D4" s="279"/>
      <c r="E4" s="279"/>
      <c r="F4" s="279"/>
      <c r="G4" s="279"/>
      <c r="H4" s="279"/>
      <c r="I4" s="279"/>
      <c r="J4" s="279"/>
      <c r="K4" s="279"/>
      <c r="L4" s="279"/>
      <c r="M4" s="279"/>
    </row>
    <row r="5" spans="1:13" x14ac:dyDescent="0.3">
      <c r="A5" s="98"/>
      <c r="B5" s="311" t="s">
        <v>18</v>
      </c>
      <c r="C5" s="311"/>
      <c r="D5" s="310"/>
      <c r="E5" s="310"/>
      <c r="F5" s="310"/>
      <c r="G5" s="311" t="s">
        <v>161</v>
      </c>
      <c r="H5" s="311"/>
      <c r="I5" s="310"/>
      <c r="J5" s="310"/>
      <c r="K5" s="277" t="s">
        <v>353</v>
      </c>
      <c r="L5" s="279"/>
      <c r="M5" s="279"/>
    </row>
    <row r="6" spans="1:13" ht="15" customHeight="1" x14ac:dyDescent="0.25">
      <c r="A6" s="98"/>
      <c r="B6" s="269" t="s">
        <v>197</v>
      </c>
      <c r="C6" s="266" t="s">
        <v>170</v>
      </c>
      <c r="D6" s="312" t="s">
        <v>182</v>
      </c>
      <c r="E6" s="312"/>
      <c r="F6" s="287"/>
      <c r="G6" s="266" t="s">
        <v>197</v>
      </c>
      <c r="H6" s="268" t="s">
        <v>170</v>
      </c>
      <c r="I6" s="312" t="s">
        <v>182</v>
      </c>
      <c r="J6" s="287"/>
      <c r="K6" s="266" t="s">
        <v>197</v>
      </c>
      <c r="L6" s="277" t="s">
        <v>182</v>
      </c>
      <c r="M6" s="279"/>
    </row>
    <row r="7" spans="1:13" x14ac:dyDescent="0.3">
      <c r="A7" s="53"/>
      <c r="B7" s="270"/>
      <c r="C7" s="267"/>
      <c r="D7" s="107" t="s">
        <v>1</v>
      </c>
      <c r="E7" s="107" t="s">
        <v>168</v>
      </c>
      <c r="F7" s="107" t="s">
        <v>163</v>
      </c>
      <c r="G7" s="267"/>
      <c r="H7" s="265"/>
      <c r="I7" s="107" t="s">
        <v>168</v>
      </c>
      <c r="J7" s="107" t="s">
        <v>163</v>
      </c>
      <c r="K7" s="267"/>
      <c r="L7" s="107" t="s">
        <v>168</v>
      </c>
      <c r="M7" s="107" t="s">
        <v>163</v>
      </c>
    </row>
    <row r="8" spans="1:13" ht="15" x14ac:dyDescent="0.25">
      <c r="A8" s="4">
        <v>2005</v>
      </c>
      <c r="B8" s="4">
        <v>1</v>
      </c>
      <c r="C8" s="4">
        <v>94</v>
      </c>
      <c r="D8" s="70">
        <v>8</v>
      </c>
      <c r="E8" s="70">
        <v>57</v>
      </c>
      <c r="F8" s="70">
        <v>41</v>
      </c>
      <c r="G8" s="94">
        <v>5</v>
      </c>
      <c r="H8" s="4">
        <v>218</v>
      </c>
      <c r="I8" s="22" t="s">
        <v>7</v>
      </c>
      <c r="J8" s="22" t="s">
        <v>7</v>
      </c>
      <c r="K8" s="116" t="s">
        <v>7</v>
      </c>
      <c r="L8" s="22" t="s">
        <v>7</v>
      </c>
      <c r="M8" s="22" t="s">
        <v>7</v>
      </c>
    </row>
    <row r="9" spans="1:13" x14ac:dyDescent="0.3">
      <c r="A9" s="15">
        <v>2006</v>
      </c>
      <c r="B9" s="15">
        <v>1</v>
      </c>
      <c r="C9" s="15">
        <v>85</v>
      </c>
      <c r="D9" s="66">
        <v>9</v>
      </c>
      <c r="E9" s="66">
        <v>57</v>
      </c>
      <c r="F9" s="66">
        <v>42</v>
      </c>
      <c r="G9" s="62">
        <v>5</v>
      </c>
      <c r="H9" s="15">
        <v>218</v>
      </c>
      <c r="I9" s="43" t="s">
        <v>7</v>
      </c>
      <c r="J9" s="43" t="s">
        <v>7</v>
      </c>
      <c r="K9" s="116" t="s">
        <v>7</v>
      </c>
      <c r="L9" s="43" t="s">
        <v>7</v>
      </c>
      <c r="M9" s="43" t="s">
        <v>7</v>
      </c>
    </row>
    <row r="10" spans="1:13" x14ac:dyDescent="0.3">
      <c r="A10" s="15">
        <v>2007</v>
      </c>
      <c r="B10" s="15">
        <v>1</v>
      </c>
      <c r="C10" s="15">
        <v>85</v>
      </c>
      <c r="D10" s="66">
        <v>9</v>
      </c>
      <c r="E10" s="66">
        <v>59</v>
      </c>
      <c r="F10" s="66">
        <v>40</v>
      </c>
      <c r="G10" s="62">
        <v>5</v>
      </c>
      <c r="H10" s="15">
        <v>218</v>
      </c>
      <c r="I10" s="43" t="s">
        <v>7</v>
      </c>
      <c r="J10" s="43" t="s">
        <v>7</v>
      </c>
      <c r="K10" s="116" t="s">
        <v>7</v>
      </c>
      <c r="L10" s="43" t="s">
        <v>7</v>
      </c>
      <c r="M10" s="43" t="s">
        <v>7</v>
      </c>
    </row>
    <row r="11" spans="1:13" x14ac:dyDescent="0.3">
      <c r="A11" s="61">
        <v>2008</v>
      </c>
      <c r="B11" s="61">
        <v>1</v>
      </c>
      <c r="C11" s="15">
        <v>85</v>
      </c>
      <c r="D11" s="66">
        <v>9</v>
      </c>
      <c r="E11" s="66">
        <v>54</v>
      </c>
      <c r="F11" s="66">
        <v>26</v>
      </c>
      <c r="G11" s="14">
        <v>4</v>
      </c>
      <c r="H11">
        <v>218</v>
      </c>
      <c r="I11" s="43" t="s">
        <v>7</v>
      </c>
      <c r="J11" s="43" t="s">
        <v>7</v>
      </c>
      <c r="K11" s="116" t="s">
        <v>7</v>
      </c>
      <c r="L11" s="43" t="s">
        <v>7</v>
      </c>
      <c r="M11" s="43" t="s">
        <v>7</v>
      </c>
    </row>
    <row r="12" spans="1:13" x14ac:dyDescent="0.3">
      <c r="A12" s="3">
        <v>2009</v>
      </c>
      <c r="B12" s="61">
        <v>1</v>
      </c>
      <c r="C12">
        <v>70</v>
      </c>
      <c r="D12" s="71">
        <v>13</v>
      </c>
      <c r="E12" s="71">
        <v>50</v>
      </c>
      <c r="F12" s="71">
        <v>24</v>
      </c>
      <c r="G12" s="14">
        <v>4</v>
      </c>
      <c r="H12">
        <v>225</v>
      </c>
      <c r="I12" s="19" t="s">
        <v>7</v>
      </c>
      <c r="J12" s="19" t="s">
        <v>7</v>
      </c>
      <c r="K12" s="116" t="s">
        <v>7</v>
      </c>
      <c r="L12" s="19" t="s">
        <v>7</v>
      </c>
      <c r="M12" s="19" t="s">
        <v>7</v>
      </c>
    </row>
    <row r="13" spans="1:13" x14ac:dyDescent="0.3">
      <c r="A13" s="3">
        <v>2010</v>
      </c>
      <c r="B13" s="61">
        <v>2</v>
      </c>
      <c r="C13">
        <v>78</v>
      </c>
      <c r="D13" s="14">
        <v>16</v>
      </c>
      <c r="E13" s="14">
        <v>54</v>
      </c>
      <c r="F13" s="14">
        <v>37</v>
      </c>
      <c r="G13" s="14">
        <v>4</v>
      </c>
      <c r="H13">
        <v>225</v>
      </c>
      <c r="I13" s="116" t="s">
        <v>7</v>
      </c>
      <c r="J13" s="116" t="s">
        <v>7</v>
      </c>
      <c r="K13" s="116" t="s">
        <v>7</v>
      </c>
      <c r="L13" s="116" t="s">
        <v>7</v>
      </c>
      <c r="M13" s="116" t="s">
        <v>7</v>
      </c>
    </row>
    <row r="14" spans="1:13" x14ac:dyDescent="0.3">
      <c r="A14" s="3">
        <v>2011</v>
      </c>
      <c r="B14" s="61">
        <v>2</v>
      </c>
      <c r="C14">
        <v>78</v>
      </c>
      <c r="D14" s="14">
        <v>16</v>
      </c>
      <c r="E14" s="14">
        <v>55</v>
      </c>
      <c r="F14" s="14">
        <v>33</v>
      </c>
      <c r="G14" s="14">
        <v>5</v>
      </c>
      <c r="H14">
        <v>241</v>
      </c>
      <c r="I14" s="116" t="s">
        <v>7</v>
      </c>
      <c r="J14" s="116" t="s">
        <v>7</v>
      </c>
      <c r="K14" s="116" t="s">
        <v>7</v>
      </c>
      <c r="L14" s="116" t="s">
        <v>7</v>
      </c>
      <c r="M14" s="116" t="s">
        <v>7</v>
      </c>
    </row>
    <row r="15" spans="1:13" x14ac:dyDescent="0.3">
      <c r="A15" s="3">
        <v>2012</v>
      </c>
      <c r="B15" s="61">
        <v>2</v>
      </c>
      <c r="C15">
        <v>78</v>
      </c>
      <c r="D15" s="14">
        <v>14</v>
      </c>
      <c r="E15" s="14">
        <v>63</v>
      </c>
      <c r="F15" s="14">
        <v>28</v>
      </c>
      <c r="G15" s="14">
        <v>5</v>
      </c>
      <c r="H15">
        <v>254</v>
      </c>
      <c r="I15" s="14">
        <v>105</v>
      </c>
      <c r="J15" s="14">
        <v>39</v>
      </c>
      <c r="K15" s="116" t="s">
        <v>7</v>
      </c>
      <c r="L15" s="116" t="s">
        <v>7</v>
      </c>
      <c r="M15" s="116" t="s">
        <v>7</v>
      </c>
    </row>
    <row r="16" spans="1:13" x14ac:dyDescent="0.3">
      <c r="A16" s="3">
        <v>2013</v>
      </c>
      <c r="B16" s="61">
        <v>2</v>
      </c>
      <c r="C16">
        <v>61</v>
      </c>
      <c r="D16" s="14">
        <v>17</v>
      </c>
      <c r="E16" s="14">
        <v>66</v>
      </c>
      <c r="F16" s="14">
        <v>28</v>
      </c>
      <c r="G16" s="14">
        <v>5</v>
      </c>
      <c r="H16">
        <v>262</v>
      </c>
      <c r="I16" s="14">
        <v>117</v>
      </c>
      <c r="J16" s="14">
        <v>43</v>
      </c>
      <c r="K16" s="116" t="s">
        <v>7</v>
      </c>
      <c r="L16" s="116" t="s">
        <v>7</v>
      </c>
      <c r="M16" s="116" t="s">
        <v>7</v>
      </c>
    </row>
    <row r="17" spans="1:13" ht="14.4" customHeight="1" x14ac:dyDescent="0.3">
      <c r="A17" s="3">
        <v>2014</v>
      </c>
      <c r="B17" s="61">
        <v>2</v>
      </c>
      <c r="C17">
        <v>61</v>
      </c>
      <c r="D17" s="14">
        <v>18</v>
      </c>
      <c r="E17" s="14">
        <v>68</v>
      </c>
      <c r="F17" s="14">
        <v>27</v>
      </c>
      <c r="G17" s="14">
        <v>6</v>
      </c>
      <c r="H17">
        <v>273</v>
      </c>
      <c r="I17" s="14">
        <v>119</v>
      </c>
      <c r="J17" s="14">
        <v>47</v>
      </c>
      <c r="K17" s="14">
        <v>2</v>
      </c>
      <c r="L17" s="14">
        <v>29</v>
      </c>
      <c r="M17" s="14">
        <v>8</v>
      </c>
    </row>
    <row r="18" spans="1:13" ht="14.4" customHeight="1" x14ac:dyDescent="0.3">
      <c r="A18" s="3">
        <v>2015</v>
      </c>
      <c r="B18" s="61">
        <v>2</v>
      </c>
      <c r="C18" s="15">
        <v>60</v>
      </c>
      <c r="D18" s="14">
        <v>18</v>
      </c>
      <c r="E18" s="14">
        <v>64</v>
      </c>
      <c r="F18" s="14">
        <v>28</v>
      </c>
      <c r="G18" s="14">
        <v>6</v>
      </c>
      <c r="H18">
        <v>281</v>
      </c>
      <c r="I18" s="14">
        <v>124</v>
      </c>
      <c r="J18" s="14">
        <v>49</v>
      </c>
      <c r="K18" s="14">
        <v>2</v>
      </c>
      <c r="L18" s="14">
        <v>31</v>
      </c>
      <c r="M18" s="14">
        <v>11</v>
      </c>
    </row>
    <row r="19" spans="1:13" ht="14.4" customHeight="1" x14ac:dyDescent="0.3">
      <c r="A19" s="3">
        <v>2016</v>
      </c>
      <c r="B19" s="61">
        <v>2</v>
      </c>
      <c r="C19" s="62">
        <v>60</v>
      </c>
      <c r="D19" s="14">
        <v>23</v>
      </c>
      <c r="E19" s="14">
        <v>57</v>
      </c>
      <c r="F19" s="14">
        <v>31</v>
      </c>
      <c r="G19" s="14">
        <v>6</v>
      </c>
      <c r="H19">
        <v>281</v>
      </c>
      <c r="I19" s="14">
        <v>125</v>
      </c>
      <c r="J19" s="14">
        <v>55</v>
      </c>
      <c r="K19" s="14">
        <v>2</v>
      </c>
      <c r="L19" s="14">
        <v>32</v>
      </c>
      <c r="M19" s="14">
        <v>9</v>
      </c>
    </row>
    <row r="20" spans="1:13" ht="14.4" customHeight="1" x14ac:dyDescent="0.3">
      <c r="A20" s="3">
        <v>2017</v>
      </c>
      <c r="B20" s="61">
        <v>3</v>
      </c>
      <c r="C20" s="62">
        <v>91</v>
      </c>
      <c r="D20" s="14">
        <v>21</v>
      </c>
      <c r="E20" s="14">
        <v>80</v>
      </c>
      <c r="F20" s="14">
        <v>36</v>
      </c>
      <c r="G20" s="14">
        <v>6</v>
      </c>
      <c r="H20">
        <v>281</v>
      </c>
      <c r="I20" s="14">
        <v>129</v>
      </c>
      <c r="J20" s="14">
        <v>53</v>
      </c>
      <c r="K20" s="14">
        <v>2</v>
      </c>
      <c r="L20" s="14">
        <v>41</v>
      </c>
      <c r="M20" s="14">
        <v>8</v>
      </c>
    </row>
    <row r="21" spans="1:13" ht="14.4" customHeight="1" x14ac:dyDescent="0.3">
      <c r="A21" s="3">
        <v>2018</v>
      </c>
      <c r="B21" s="61">
        <v>2</v>
      </c>
      <c r="C21" s="62">
        <v>39</v>
      </c>
      <c r="D21" s="14">
        <v>22</v>
      </c>
      <c r="E21" s="14">
        <v>69</v>
      </c>
      <c r="F21" s="14">
        <v>30</v>
      </c>
      <c r="G21" s="14">
        <v>7</v>
      </c>
      <c r="H21" s="14">
        <v>297</v>
      </c>
      <c r="I21" s="14">
        <v>130</v>
      </c>
      <c r="J21" s="14">
        <v>61</v>
      </c>
      <c r="K21" s="14">
        <v>2</v>
      </c>
      <c r="L21" s="14">
        <v>45</v>
      </c>
      <c r="M21" s="14">
        <v>7</v>
      </c>
    </row>
    <row r="22" spans="1:13" x14ac:dyDescent="0.3">
      <c r="C22" s="6"/>
      <c r="D22" s="6"/>
      <c r="E22" s="6"/>
      <c r="F22" s="6"/>
      <c r="M22" s="196"/>
    </row>
    <row r="23" spans="1:13" x14ac:dyDescent="0.3">
      <c r="A23" s="278" t="s">
        <v>6</v>
      </c>
      <c r="B23" s="278"/>
      <c r="C23" s="278"/>
      <c r="D23" s="278"/>
      <c r="E23" s="278"/>
      <c r="F23" s="278"/>
      <c r="G23" s="278"/>
      <c r="H23" s="278"/>
    </row>
    <row r="24" spans="1:13" ht="18" customHeight="1" x14ac:dyDescent="0.3">
      <c r="A24" s="313" t="s">
        <v>171</v>
      </c>
      <c r="B24" s="280"/>
      <c r="C24" s="280"/>
      <c r="D24" s="280"/>
      <c r="E24" s="280"/>
      <c r="F24" s="280"/>
      <c r="G24" s="280"/>
      <c r="H24" s="280"/>
      <c r="I24" s="287"/>
      <c r="J24" s="287"/>
      <c r="K24" s="287"/>
      <c r="L24" s="279"/>
      <c r="M24" s="279"/>
    </row>
    <row r="25" spans="1:13" ht="13.2" customHeight="1" x14ac:dyDescent="0.3">
      <c r="A25" s="279" t="s">
        <v>192</v>
      </c>
      <c r="B25" s="279"/>
      <c r="C25" s="279"/>
      <c r="D25" s="279"/>
      <c r="E25" s="279"/>
      <c r="F25" s="279"/>
      <c r="G25" s="279"/>
      <c r="H25" s="279"/>
      <c r="I25" s="279"/>
      <c r="J25" s="279"/>
      <c r="K25" s="279"/>
      <c r="L25" s="279"/>
      <c r="M25" s="279"/>
    </row>
    <row r="26" spans="1:13" x14ac:dyDescent="0.3">
      <c r="A26" s="277" t="s">
        <v>357</v>
      </c>
      <c r="B26" s="277"/>
      <c r="C26" s="277"/>
      <c r="D26" s="277"/>
      <c r="E26" s="277"/>
      <c r="F26" s="277"/>
      <c r="G26" s="277"/>
      <c r="H26" s="279"/>
      <c r="I26" s="279"/>
      <c r="J26" s="279"/>
      <c r="K26" s="279"/>
      <c r="L26" s="279"/>
      <c r="M26" s="279"/>
    </row>
    <row r="27" spans="1:13" x14ac:dyDescent="0.3">
      <c r="A27" s="279" t="s">
        <v>368</v>
      </c>
      <c r="B27" s="279"/>
      <c r="C27" s="279"/>
      <c r="D27" s="279"/>
      <c r="E27" s="279"/>
      <c r="F27" s="279"/>
      <c r="G27" s="279"/>
      <c r="H27" s="279"/>
      <c r="I27" s="279"/>
      <c r="J27" s="279"/>
      <c r="K27" s="279"/>
      <c r="L27" s="279"/>
      <c r="M27" s="279"/>
    </row>
  </sheetData>
  <mergeCells count="14">
    <mergeCell ref="A27:M27"/>
    <mergeCell ref="L6:M6"/>
    <mergeCell ref="A25:M25"/>
    <mergeCell ref="A26:M26"/>
    <mergeCell ref="A4:M4"/>
    <mergeCell ref="K5:M5"/>
    <mergeCell ref="A23:H23"/>
    <mergeCell ref="A24:M24"/>
    <mergeCell ref="A2:M2"/>
    <mergeCell ref="A1:M1"/>
    <mergeCell ref="B5:F5"/>
    <mergeCell ref="G5:J5"/>
    <mergeCell ref="D6:F6"/>
    <mergeCell ref="I6:J6"/>
  </mergeCells>
  <pageMargins left="0.7" right="0.7" top="0.78740157499999996" bottom="0.78740157499999996" header="0.3" footer="0.3"/>
  <pageSetup paperSize="9" scale="53" fitToHeight="0"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tabColor rgb="FF92D050"/>
    <pageSetUpPr fitToPage="1"/>
  </sheetPr>
  <dimension ref="A1:G22"/>
  <sheetViews>
    <sheetView workbookViewId="0">
      <selection activeCell="H5" sqref="H5"/>
    </sheetView>
  </sheetViews>
  <sheetFormatPr baseColWidth="10" defaultRowHeight="14.4" x14ac:dyDescent="0.3"/>
  <cols>
    <col min="1" max="2" width="14.33203125" customWidth="1"/>
    <col min="3" max="3" width="15.44140625" customWidth="1"/>
    <col min="4" max="4" width="16" customWidth="1"/>
    <col min="5" max="5" width="20.6640625" customWidth="1"/>
    <col min="6" max="6" width="26" customWidth="1"/>
    <col min="7" max="7" width="17.88671875" customWidth="1"/>
  </cols>
  <sheetData>
    <row r="1" spans="1:7" x14ac:dyDescent="0.3">
      <c r="A1" s="278" t="s">
        <v>335</v>
      </c>
      <c r="B1" s="278"/>
      <c r="C1" s="279"/>
      <c r="D1" s="279"/>
      <c r="E1" s="279"/>
      <c r="F1" s="279"/>
      <c r="G1" s="279"/>
    </row>
    <row r="2" spans="1:7" x14ac:dyDescent="0.3">
      <c r="A2" s="282" t="s">
        <v>165</v>
      </c>
      <c r="B2" s="282"/>
      <c r="C2" s="279"/>
    </row>
    <row r="3" spans="1:7" x14ac:dyDescent="0.3">
      <c r="A3" s="27"/>
      <c r="B3" s="246"/>
      <c r="C3" s="16"/>
    </row>
    <row r="4" spans="1:7" x14ac:dyDescent="0.3">
      <c r="A4" s="281" t="s">
        <v>203</v>
      </c>
      <c r="B4" s="281"/>
      <c r="C4" s="279"/>
      <c r="D4" s="279"/>
      <c r="E4" s="279"/>
      <c r="F4" s="279"/>
      <c r="G4" s="279"/>
    </row>
    <row r="5" spans="1:7" x14ac:dyDescent="0.3">
      <c r="B5" s="14" t="s">
        <v>350</v>
      </c>
      <c r="C5" s="15" t="s">
        <v>20</v>
      </c>
      <c r="D5" t="s">
        <v>21</v>
      </c>
      <c r="E5" s="16" t="s">
        <v>24</v>
      </c>
      <c r="F5" s="16" t="s">
        <v>286</v>
      </c>
      <c r="G5" s="16" t="s">
        <v>25</v>
      </c>
    </row>
    <row r="6" spans="1:7" x14ac:dyDescent="0.3">
      <c r="A6" s="4">
        <v>2005</v>
      </c>
      <c r="B6" s="94">
        <v>1</v>
      </c>
      <c r="C6" s="4">
        <v>2</v>
      </c>
      <c r="D6" s="9">
        <v>0</v>
      </c>
      <c r="E6" s="64">
        <v>0</v>
      </c>
      <c r="F6" s="64">
        <v>0</v>
      </c>
      <c r="G6" s="64">
        <v>0</v>
      </c>
    </row>
    <row r="7" spans="1:7" x14ac:dyDescent="0.3">
      <c r="A7" s="15">
        <v>2006</v>
      </c>
      <c r="B7" s="62">
        <v>1</v>
      </c>
      <c r="C7" s="15">
        <v>2</v>
      </c>
      <c r="D7" s="63">
        <v>0</v>
      </c>
      <c r="E7" s="65">
        <v>0</v>
      </c>
      <c r="F7" s="65">
        <v>0</v>
      </c>
      <c r="G7" s="65">
        <v>0</v>
      </c>
    </row>
    <row r="8" spans="1:7" x14ac:dyDescent="0.3">
      <c r="A8" s="15">
        <v>2007</v>
      </c>
      <c r="B8" s="62">
        <v>1</v>
      </c>
      <c r="C8" s="15">
        <v>2</v>
      </c>
      <c r="D8" s="63">
        <v>0</v>
      </c>
      <c r="E8" s="65">
        <v>0</v>
      </c>
      <c r="F8" s="65">
        <v>0</v>
      </c>
      <c r="G8" s="65">
        <v>0</v>
      </c>
    </row>
    <row r="9" spans="1:7" x14ac:dyDescent="0.3">
      <c r="A9" s="61">
        <v>2008</v>
      </c>
      <c r="B9" s="234">
        <v>1</v>
      </c>
      <c r="C9" s="62">
        <v>2</v>
      </c>
      <c r="D9" s="63">
        <v>0</v>
      </c>
      <c r="E9" s="66">
        <v>0</v>
      </c>
      <c r="F9" s="66">
        <v>0</v>
      </c>
      <c r="G9" s="66">
        <v>0</v>
      </c>
    </row>
    <row r="10" spans="1:7" x14ac:dyDescent="0.3">
      <c r="A10" s="3">
        <v>2009</v>
      </c>
      <c r="B10" s="116">
        <v>1</v>
      </c>
      <c r="C10" s="62">
        <v>2</v>
      </c>
      <c r="D10" s="63">
        <v>0</v>
      </c>
      <c r="E10" s="8">
        <v>0</v>
      </c>
      <c r="F10">
        <v>1</v>
      </c>
      <c r="G10" s="66">
        <v>0</v>
      </c>
    </row>
    <row r="11" spans="1:7" x14ac:dyDescent="0.3">
      <c r="A11" s="3">
        <v>2010</v>
      </c>
      <c r="B11" s="116">
        <v>2</v>
      </c>
      <c r="C11" s="62">
        <v>4</v>
      </c>
      <c r="D11" s="62">
        <v>7</v>
      </c>
      <c r="E11">
        <v>1</v>
      </c>
      <c r="F11">
        <v>1</v>
      </c>
      <c r="G11">
        <v>1</v>
      </c>
    </row>
    <row r="12" spans="1:7" x14ac:dyDescent="0.3">
      <c r="A12" s="3">
        <v>2011</v>
      </c>
      <c r="B12" s="116">
        <v>2</v>
      </c>
      <c r="C12" s="62">
        <v>4</v>
      </c>
      <c r="D12" s="62">
        <v>7</v>
      </c>
      <c r="E12">
        <v>1</v>
      </c>
      <c r="F12">
        <v>1</v>
      </c>
      <c r="G12">
        <v>1</v>
      </c>
    </row>
    <row r="13" spans="1:7" x14ac:dyDescent="0.3">
      <c r="A13" s="3">
        <v>2012</v>
      </c>
      <c r="B13" s="116">
        <v>2</v>
      </c>
      <c r="C13" s="62">
        <v>4</v>
      </c>
      <c r="D13" s="62">
        <v>7</v>
      </c>
      <c r="E13">
        <v>1</v>
      </c>
      <c r="F13">
        <v>1</v>
      </c>
      <c r="G13">
        <v>1</v>
      </c>
    </row>
    <row r="14" spans="1:7" x14ac:dyDescent="0.3">
      <c r="A14" s="3">
        <v>2013</v>
      </c>
      <c r="B14" s="116">
        <v>2</v>
      </c>
      <c r="C14" s="62">
        <v>4</v>
      </c>
      <c r="D14" s="62">
        <v>14</v>
      </c>
      <c r="E14">
        <v>1</v>
      </c>
      <c r="F14">
        <v>1</v>
      </c>
      <c r="G14">
        <v>1</v>
      </c>
    </row>
    <row r="15" spans="1:7" x14ac:dyDescent="0.3">
      <c r="A15" s="3">
        <v>2014</v>
      </c>
      <c r="B15" s="116">
        <v>2</v>
      </c>
      <c r="C15" s="62">
        <v>4</v>
      </c>
      <c r="D15" s="62">
        <v>14</v>
      </c>
      <c r="E15">
        <v>1</v>
      </c>
      <c r="F15">
        <v>1</v>
      </c>
      <c r="G15">
        <v>1</v>
      </c>
    </row>
    <row r="16" spans="1:7" x14ac:dyDescent="0.3">
      <c r="A16" s="3">
        <v>2015</v>
      </c>
      <c r="B16" s="116">
        <v>2</v>
      </c>
      <c r="C16" s="62">
        <v>4</v>
      </c>
      <c r="D16" s="62">
        <v>14</v>
      </c>
      <c r="E16">
        <v>1</v>
      </c>
      <c r="F16">
        <v>1</v>
      </c>
      <c r="G16">
        <v>1</v>
      </c>
    </row>
    <row r="17" spans="1:7" x14ac:dyDescent="0.3">
      <c r="A17" s="3">
        <v>2016</v>
      </c>
      <c r="B17" s="116">
        <v>2</v>
      </c>
      <c r="C17" s="62">
        <v>4</v>
      </c>
      <c r="D17" s="62">
        <v>14</v>
      </c>
      <c r="E17">
        <v>1</v>
      </c>
      <c r="F17">
        <v>1</v>
      </c>
      <c r="G17">
        <v>1</v>
      </c>
    </row>
    <row r="18" spans="1:7" x14ac:dyDescent="0.3">
      <c r="A18" s="3">
        <v>2017</v>
      </c>
      <c r="B18" s="116">
        <v>3</v>
      </c>
      <c r="C18" s="62">
        <v>6</v>
      </c>
      <c r="D18" s="62">
        <v>17</v>
      </c>
      <c r="E18">
        <v>1</v>
      </c>
      <c r="F18">
        <v>1</v>
      </c>
      <c r="G18">
        <v>1</v>
      </c>
    </row>
    <row r="19" spans="1:7" x14ac:dyDescent="0.3">
      <c r="A19" s="116">
        <v>2018</v>
      </c>
      <c r="B19" s="116">
        <v>2</v>
      </c>
      <c r="C19" s="62">
        <v>4</v>
      </c>
      <c r="D19" s="62">
        <v>17</v>
      </c>
      <c r="E19" s="14">
        <v>1</v>
      </c>
      <c r="F19" s="14">
        <v>1</v>
      </c>
      <c r="G19">
        <v>1</v>
      </c>
    </row>
    <row r="20" spans="1:7" x14ac:dyDescent="0.3">
      <c r="A20" s="116"/>
      <c r="B20" s="14"/>
      <c r="C20" s="14"/>
      <c r="D20" s="14"/>
      <c r="E20" s="14"/>
      <c r="F20" s="14"/>
      <c r="G20" s="14"/>
    </row>
    <row r="21" spans="1:7" x14ac:dyDescent="0.3">
      <c r="A21" s="296" t="s">
        <v>6</v>
      </c>
      <c r="B21" s="296"/>
      <c r="C21" s="287"/>
      <c r="D21" s="287"/>
      <c r="E21" s="287"/>
      <c r="F21" s="287"/>
      <c r="G21" s="287"/>
    </row>
    <row r="22" spans="1:7" x14ac:dyDescent="0.3">
      <c r="A22" s="280" t="s">
        <v>328</v>
      </c>
      <c r="B22" s="280"/>
      <c r="C22" s="280"/>
      <c r="D22" s="287"/>
      <c r="E22" s="287"/>
      <c r="F22" s="287"/>
      <c r="G22" s="287"/>
    </row>
  </sheetData>
  <mergeCells count="5">
    <mergeCell ref="A2:C2"/>
    <mergeCell ref="A4:G4"/>
    <mergeCell ref="A1:G1"/>
    <mergeCell ref="A22:G22"/>
    <mergeCell ref="A21:G21"/>
  </mergeCells>
  <pageMargins left="0.7" right="0.7" top="0.78740157499999996" bottom="0.78740157499999996" header="0.3" footer="0.3"/>
  <pageSetup paperSize="9" scale="7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rgb="FF92D050"/>
    <pageSetUpPr fitToPage="1"/>
  </sheetPr>
  <dimension ref="A1:C29"/>
  <sheetViews>
    <sheetView zoomScaleNormal="100" workbookViewId="0">
      <selection activeCell="E12" sqref="E12"/>
    </sheetView>
  </sheetViews>
  <sheetFormatPr baseColWidth="10" defaultColWidth="11.5546875" defaultRowHeight="14.4" x14ac:dyDescent="0.3"/>
  <cols>
    <col min="1" max="1" width="41.109375" style="26" customWidth="1"/>
    <col min="2" max="2" width="13.88671875" style="26" customWidth="1"/>
    <col min="3" max="3" width="28.44140625" style="26" customWidth="1"/>
    <col min="4" max="16384" width="11.5546875" style="26"/>
  </cols>
  <sheetData>
    <row r="1" spans="1:3" x14ac:dyDescent="0.3">
      <c r="A1" s="278" t="s">
        <v>219</v>
      </c>
      <c r="B1" s="278"/>
      <c r="C1" s="279"/>
    </row>
    <row r="2" spans="1:3" x14ac:dyDescent="0.3">
      <c r="A2" s="283" t="s">
        <v>362</v>
      </c>
      <c r="B2" s="283"/>
    </row>
    <row r="3" spans="1:3" x14ac:dyDescent="0.3">
      <c r="A3" s="108"/>
    </row>
    <row r="4" spans="1:3" x14ac:dyDescent="0.3">
      <c r="A4" s="281" t="s">
        <v>4</v>
      </c>
      <c r="B4" s="282"/>
      <c r="C4" s="279"/>
    </row>
    <row r="5" spans="1:3" ht="28.95" customHeight="1" x14ac:dyDescent="0.3">
      <c r="A5" s="111"/>
      <c r="B5" s="60" t="s">
        <v>218</v>
      </c>
      <c r="C5" s="191" t="s">
        <v>196</v>
      </c>
    </row>
    <row r="6" spans="1:3" ht="13.95" customHeight="1" x14ac:dyDescent="0.3">
      <c r="A6" s="192" t="s">
        <v>5</v>
      </c>
      <c r="B6" s="193">
        <v>493</v>
      </c>
      <c r="C6" s="261">
        <v>109</v>
      </c>
    </row>
    <row r="7" spans="1:3" x14ac:dyDescent="0.3">
      <c r="A7" s="109" t="s">
        <v>2</v>
      </c>
      <c r="B7" s="227">
        <v>25</v>
      </c>
      <c r="C7" s="19">
        <v>5</v>
      </c>
    </row>
    <row r="8" spans="1:3" x14ac:dyDescent="0.3">
      <c r="A8" s="109" t="s">
        <v>173</v>
      </c>
      <c r="B8" s="227">
        <v>16</v>
      </c>
      <c r="C8" s="19">
        <v>5</v>
      </c>
    </row>
    <row r="9" spans="1:3" x14ac:dyDescent="0.3">
      <c r="A9" s="73" t="s">
        <v>1</v>
      </c>
      <c r="B9" s="73">
        <v>122</v>
      </c>
      <c r="C9" s="19">
        <v>39</v>
      </c>
    </row>
    <row r="10" spans="1:3" x14ac:dyDescent="0.3">
      <c r="A10" s="110" t="s">
        <v>174</v>
      </c>
      <c r="B10" s="73">
        <v>5</v>
      </c>
      <c r="C10" s="19">
        <v>5</v>
      </c>
    </row>
    <row r="11" spans="1:3" x14ac:dyDescent="0.3">
      <c r="A11" s="110" t="s">
        <v>175</v>
      </c>
      <c r="B11" s="73">
        <v>8</v>
      </c>
      <c r="C11" s="19">
        <v>2</v>
      </c>
    </row>
    <row r="12" spans="1:3" x14ac:dyDescent="0.3">
      <c r="A12" s="110" t="s">
        <v>176</v>
      </c>
      <c r="B12" s="73">
        <v>18</v>
      </c>
      <c r="C12" s="19" t="s">
        <v>46</v>
      </c>
    </row>
    <row r="13" spans="1:3" x14ac:dyDescent="0.3">
      <c r="A13" s="110" t="s">
        <v>177</v>
      </c>
      <c r="B13" s="73">
        <v>5</v>
      </c>
      <c r="C13" s="19" t="s">
        <v>46</v>
      </c>
    </row>
    <row r="14" spans="1:3" x14ac:dyDescent="0.3">
      <c r="A14" s="110" t="s">
        <v>169</v>
      </c>
      <c r="B14" s="73">
        <v>12</v>
      </c>
      <c r="C14" s="19">
        <v>1</v>
      </c>
    </row>
    <row r="15" spans="1:3" x14ac:dyDescent="0.3">
      <c r="A15" s="110" t="s">
        <v>282</v>
      </c>
      <c r="B15" s="73">
        <v>9</v>
      </c>
      <c r="C15" s="19" t="s">
        <v>46</v>
      </c>
    </row>
    <row r="16" spans="1:3" x14ac:dyDescent="0.3">
      <c r="A16" s="110" t="s">
        <v>178</v>
      </c>
      <c r="B16" s="73">
        <v>4</v>
      </c>
      <c r="C16" s="19" t="s">
        <v>46</v>
      </c>
    </row>
    <row r="17" spans="1:3" x14ac:dyDescent="0.3">
      <c r="A17" s="110" t="s">
        <v>179</v>
      </c>
      <c r="B17" s="73">
        <v>19</v>
      </c>
      <c r="C17" s="19">
        <v>1</v>
      </c>
    </row>
    <row r="18" spans="1:3" x14ac:dyDescent="0.3">
      <c r="A18" s="110" t="s">
        <v>180</v>
      </c>
      <c r="B18" s="73">
        <v>35</v>
      </c>
      <c r="C18" s="19">
        <v>4</v>
      </c>
    </row>
    <row r="19" spans="1:3" x14ac:dyDescent="0.3">
      <c r="A19" s="110" t="s">
        <v>181</v>
      </c>
      <c r="B19" s="73">
        <v>7</v>
      </c>
      <c r="C19" s="19">
        <v>4</v>
      </c>
    </row>
    <row r="20" spans="1:3" x14ac:dyDescent="0.3">
      <c r="A20" s="110" t="s">
        <v>168</v>
      </c>
      <c r="B20" s="73">
        <v>31</v>
      </c>
      <c r="C20" s="19" t="s">
        <v>46</v>
      </c>
    </row>
    <row r="21" spans="1:3" x14ac:dyDescent="0.3">
      <c r="A21" s="109" t="s">
        <v>167</v>
      </c>
      <c r="B21" s="73">
        <v>96</v>
      </c>
      <c r="C21" s="19">
        <v>21</v>
      </c>
    </row>
    <row r="22" spans="1:3" x14ac:dyDescent="0.3">
      <c r="A22" s="109" t="s">
        <v>187</v>
      </c>
      <c r="B22" s="73">
        <v>25</v>
      </c>
      <c r="C22" s="19">
        <v>1</v>
      </c>
    </row>
    <row r="23" spans="1:3" x14ac:dyDescent="0.3">
      <c r="A23" s="109" t="s">
        <v>3</v>
      </c>
      <c r="B23" s="73">
        <v>56</v>
      </c>
      <c r="C23" s="19">
        <v>21</v>
      </c>
    </row>
    <row r="24" spans="1:3" x14ac:dyDescent="0.3">
      <c r="A24" s="228"/>
      <c r="B24" s="228"/>
      <c r="C24" s="228"/>
    </row>
    <row r="25" spans="1:3" x14ac:dyDescent="0.3">
      <c r="A25" s="284" t="s">
        <v>6</v>
      </c>
      <c r="B25" s="282"/>
    </row>
    <row r="26" spans="1:3" ht="49.2" customHeight="1" x14ac:dyDescent="0.3">
      <c r="A26" s="285" t="s">
        <v>223</v>
      </c>
      <c r="B26" s="286"/>
      <c r="C26" s="287"/>
    </row>
    <row r="27" spans="1:3" ht="55.2" customHeight="1" x14ac:dyDescent="0.3">
      <c r="A27" s="280" t="s">
        <v>224</v>
      </c>
      <c r="B27" s="280"/>
      <c r="C27" s="280"/>
    </row>
    <row r="29" spans="1:3" x14ac:dyDescent="0.3">
      <c r="A29" s="259"/>
    </row>
  </sheetData>
  <mergeCells count="6">
    <mergeCell ref="A1:C1"/>
    <mergeCell ref="A27:C27"/>
    <mergeCell ref="A4:C4"/>
    <mergeCell ref="A2:B2"/>
    <mergeCell ref="A25:B25"/>
    <mergeCell ref="A26:C26"/>
  </mergeCells>
  <pageMargins left="0.7" right="0.7" top="0.78740157499999996" bottom="0.78740157499999996"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tabColor rgb="FF92D050"/>
    <pageSetUpPr fitToPage="1"/>
  </sheetPr>
  <dimension ref="A1:F17"/>
  <sheetViews>
    <sheetView workbookViewId="0">
      <selection activeCell="H5" sqref="H5"/>
    </sheetView>
  </sheetViews>
  <sheetFormatPr baseColWidth="10" defaultRowHeight="14.4" x14ac:dyDescent="0.3"/>
  <cols>
    <col min="1" max="1" width="7.44140625" customWidth="1"/>
    <col min="2" max="2" width="20.6640625" customWidth="1"/>
    <col min="3" max="3" width="26.88671875" customWidth="1"/>
  </cols>
  <sheetData>
    <row r="1" spans="1:6" ht="15" customHeight="1" x14ac:dyDescent="0.3">
      <c r="A1" s="297" t="s">
        <v>336</v>
      </c>
      <c r="B1" s="277"/>
      <c r="C1" s="279"/>
      <c r="D1" s="279"/>
      <c r="E1" s="279"/>
      <c r="F1" s="279"/>
    </row>
    <row r="2" spans="1:6" x14ac:dyDescent="0.3">
      <c r="A2" t="s">
        <v>172</v>
      </c>
    </row>
    <row r="3" spans="1:6" x14ac:dyDescent="0.3">
      <c r="A3" s="281" t="s">
        <v>204</v>
      </c>
      <c r="B3" s="279"/>
      <c r="C3" s="279"/>
      <c r="D3" s="279"/>
      <c r="E3" s="279"/>
      <c r="F3" s="279"/>
    </row>
    <row r="4" spans="1:6" x14ac:dyDescent="0.3">
      <c r="B4" s="224" t="s">
        <v>300</v>
      </c>
      <c r="C4" s="224" t="s">
        <v>302</v>
      </c>
      <c r="D4" s="69" t="s">
        <v>304</v>
      </c>
      <c r="E4" s="69" t="s">
        <v>303</v>
      </c>
      <c r="F4" s="69" t="s">
        <v>301</v>
      </c>
    </row>
    <row r="5" spans="1:6" x14ac:dyDescent="0.3">
      <c r="A5" s="76">
        <v>2010</v>
      </c>
      <c r="B5" s="81">
        <v>673</v>
      </c>
      <c r="C5" s="81">
        <v>3319</v>
      </c>
      <c r="D5" s="233" t="s">
        <v>7</v>
      </c>
      <c r="E5" s="233" t="s">
        <v>7</v>
      </c>
      <c r="F5" s="233" t="s">
        <v>7</v>
      </c>
    </row>
    <row r="6" spans="1:6" x14ac:dyDescent="0.3">
      <c r="A6" s="77">
        <v>2011</v>
      </c>
      <c r="B6" s="78">
        <v>928</v>
      </c>
      <c r="C6" s="78">
        <v>3601</v>
      </c>
      <c r="D6" s="234" t="s">
        <v>7</v>
      </c>
      <c r="E6" s="234" t="s">
        <v>7</v>
      </c>
      <c r="F6" s="234" t="s">
        <v>7</v>
      </c>
    </row>
    <row r="7" spans="1:6" x14ac:dyDescent="0.3">
      <c r="A7" s="77">
        <v>2012</v>
      </c>
      <c r="B7" s="78">
        <v>999</v>
      </c>
      <c r="C7" s="78">
        <v>3746</v>
      </c>
      <c r="D7" s="234" t="s">
        <v>7</v>
      </c>
      <c r="E7" s="234" t="s">
        <v>7</v>
      </c>
      <c r="F7" s="234" t="s">
        <v>7</v>
      </c>
    </row>
    <row r="8" spans="1:6" x14ac:dyDescent="0.3">
      <c r="A8" s="77">
        <v>2013</v>
      </c>
      <c r="B8" s="78">
        <v>1393</v>
      </c>
      <c r="C8" s="78">
        <v>4178</v>
      </c>
      <c r="D8" s="14">
        <v>1440</v>
      </c>
      <c r="E8" s="14">
        <v>3139</v>
      </c>
      <c r="F8" s="14">
        <v>663</v>
      </c>
    </row>
    <row r="9" spans="1:6" x14ac:dyDescent="0.3">
      <c r="A9" s="77">
        <v>2014</v>
      </c>
      <c r="B9" s="78">
        <v>1474</v>
      </c>
      <c r="C9" s="78">
        <v>4123</v>
      </c>
      <c r="D9" s="14">
        <v>1336</v>
      </c>
      <c r="E9" s="14">
        <v>2490</v>
      </c>
      <c r="F9" s="14">
        <v>661</v>
      </c>
    </row>
    <row r="10" spans="1:6" x14ac:dyDescent="0.3">
      <c r="A10" s="77">
        <v>2015</v>
      </c>
      <c r="B10" s="78">
        <v>1573</v>
      </c>
      <c r="C10" s="78">
        <v>3997</v>
      </c>
      <c r="D10" s="14">
        <v>933</v>
      </c>
      <c r="E10" s="14">
        <v>2482</v>
      </c>
      <c r="F10" s="14">
        <v>736</v>
      </c>
    </row>
    <row r="11" spans="1:6" x14ac:dyDescent="0.3">
      <c r="A11" s="77">
        <v>2016</v>
      </c>
      <c r="B11" s="78">
        <v>1656</v>
      </c>
      <c r="C11" s="78">
        <v>4061</v>
      </c>
      <c r="D11" s="14">
        <v>693</v>
      </c>
      <c r="E11" s="14">
        <v>2669</v>
      </c>
      <c r="F11" s="14">
        <v>868</v>
      </c>
    </row>
    <row r="12" spans="1:6" x14ac:dyDescent="0.3">
      <c r="A12" s="77">
        <v>2017</v>
      </c>
      <c r="B12" s="78">
        <v>1458</v>
      </c>
      <c r="C12" s="78">
        <v>3496</v>
      </c>
      <c r="D12" s="14">
        <v>552</v>
      </c>
      <c r="E12" s="14">
        <v>3138</v>
      </c>
      <c r="F12" s="14">
        <v>818</v>
      </c>
    </row>
    <row r="13" spans="1:6" x14ac:dyDescent="0.3">
      <c r="A13" s="77">
        <v>2018</v>
      </c>
      <c r="B13" s="78">
        <v>1571</v>
      </c>
      <c r="C13" s="78">
        <v>3450</v>
      </c>
      <c r="D13" s="14">
        <v>638</v>
      </c>
      <c r="E13" s="14">
        <v>2881</v>
      </c>
      <c r="F13" s="14">
        <v>829</v>
      </c>
    </row>
    <row r="14" spans="1:6" x14ac:dyDescent="0.3">
      <c r="A14" s="3"/>
      <c r="B14" s="196"/>
    </row>
    <row r="15" spans="1:6" x14ac:dyDescent="0.3">
      <c r="A15" s="278" t="s">
        <v>6</v>
      </c>
      <c r="B15" s="279"/>
      <c r="C15" s="279"/>
    </row>
    <row r="16" spans="1:6" ht="30" customHeight="1" x14ac:dyDescent="0.3">
      <c r="A16" s="277" t="s">
        <v>325</v>
      </c>
      <c r="B16" s="277"/>
      <c r="C16" s="277"/>
      <c r="D16" s="277"/>
      <c r="E16" s="277"/>
      <c r="F16" s="277"/>
    </row>
    <row r="17" spans="1:6" x14ac:dyDescent="0.3">
      <c r="A17" s="277"/>
      <c r="B17" s="277"/>
      <c r="C17" s="277"/>
      <c r="D17" s="277"/>
      <c r="E17" s="277"/>
      <c r="F17" s="277"/>
    </row>
  </sheetData>
  <mergeCells count="5">
    <mergeCell ref="A1:F1"/>
    <mergeCell ref="A3:F3"/>
    <mergeCell ref="A15:C15"/>
    <mergeCell ref="A16:F16"/>
    <mergeCell ref="A17:F17"/>
  </mergeCells>
  <pageMargins left="0.7" right="0.7" top="0.78740157499999996" bottom="0.78740157499999996" header="0.3" footer="0.3"/>
  <pageSetup paperSize="9" scale="97" fitToHeight="0"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tabColor rgb="FF92D050"/>
    <pageSetUpPr fitToPage="1"/>
  </sheetPr>
  <dimension ref="A1:K16"/>
  <sheetViews>
    <sheetView workbookViewId="0">
      <selection activeCell="L4" sqref="L4"/>
    </sheetView>
  </sheetViews>
  <sheetFormatPr baseColWidth="10" defaultRowHeight="14.4" x14ac:dyDescent="0.3"/>
  <cols>
    <col min="1" max="1" width="7.44140625" customWidth="1"/>
    <col min="2" max="2" width="6.5546875" customWidth="1"/>
    <col min="3" max="3" width="20.44140625" customWidth="1"/>
    <col min="4" max="4" width="14.6640625" customWidth="1"/>
    <col min="5" max="5" width="11" customWidth="1"/>
    <col min="6" max="6" width="14.6640625" customWidth="1"/>
    <col min="7" max="7" width="14.33203125" style="219" customWidth="1"/>
    <col min="8" max="8" width="14.88671875" style="219" customWidth="1"/>
    <col min="9" max="9" width="16.33203125" style="219" customWidth="1"/>
    <col min="10" max="10" width="12.88671875" style="219" customWidth="1"/>
    <col min="11" max="11" width="11.33203125" style="219" customWidth="1"/>
  </cols>
  <sheetData>
    <row r="1" spans="1:11" ht="18.600000000000001" customHeight="1" x14ac:dyDescent="0.3">
      <c r="A1" s="297" t="s">
        <v>337</v>
      </c>
      <c r="B1" s="297"/>
      <c r="C1" s="297"/>
      <c r="D1" s="297"/>
      <c r="E1" s="297"/>
      <c r="F1" s="297"/>
      <c r="G1" s="277"/>
      <c r="H1" s="277"/>
      <c r="I1" s="277"/>
      <c r="J1" s="277"/>
      <c r="K1" s="277"/>
    </row>
    <row r="2" spans="1:11" x14ac:dyDescent="0.3">
      <c r="A2" t="s">
        <v>166</v>
      </c>
    </row>
    <row r="3" spans="1:11" x14ac:dyDescent="0.3">
      <c r="A3" s="281" t="s">
        <v>216</v>
      </c>
      <c r="B3" s="281"/>
      <c r="C3" s="281"/>
      <c r="D3" s="281"/>
      <c r="E3" s="281"/>
      <c r="F3" s="281"/>
      <c r="G3" s="279"/>
      <c r="H3" s="279"/>
      <c r="I3" s="279"/>
      <c r="J3" s="279"/>
      <c r="K3" s="279"/>
    </row>
    <row r="4" spans="1:11" ht="57.6" x14ac:dyDescent="0.3">
      <c r="B4" s="30" t="s">
        <v>5</v>
      </c>
      <c r="C4" s="220" t="s">
        <v>324</v>
      </c>
      <c r="D4" s="220" t="s">
        <v>309</v>
      </c>
      <c r="E4" s="220" t="s">
        <v>310</v>
      </c>
      <c r="F4" s="220" t="s">
        <v>312</v>
      </c>
      <c r="G4" s="274" t="s">
        <v>313</v>
      </c>
      <c r="H4" s="274" t="s">
        <v>315</v>
      </c>
      <c r="I4" s="221" t="s">
        <v>316</v>
      </c>
      <c r="J4" s="221" t="s">
        <v>319</v>
      </c>
      <c r="K4" s="220" t="s">
        <v>322</v>
      </c>
    </row>
    <row r="5" spans="1:11" x14ac:dyDescent="0.3">
      <c r="A5" s="76">
        <v>2013</v>
      </c>
      <c r="B5" s="76">
        <v>1656</v>
      </c>
      <c r="C5" s="76">
        <v>115</v>
      </c>
      <c r="D5" s="76">
        <v>29</v>
      </c>
      <c r="E5" s="76">
        <v>44</v>
      </c>
      <c r="F5" s="76">
        <v>146</v>
      </c>
      <c r="G5" s="222">
        <v>253</v>
      </c>
      <c r="H5" s="223">
        <v>140</v>
      </c>
      <c r="I5" s="223">
        <v>736</v>
      </c>
      <c r="J5" s="223">
        <v>171</v>
      </c>
      <c r="K5" s="223">
        <v>22</v>
      </c>
    </row>
    <row r="6" spans="1:11" x14ac:dyDescent="0.3">
      <c r="A6" s="77">
        <v>2014</v>
      </c>
      <c r="B6" s="77">
        <v>1590</v>
      </c>
      <c r="C6" s="77">
        <v>173</v>
      </c>
      <c r="D6" s="77">
        <v>31</v>
      </c>
      <c r="E6" s="77">
        <v>22</v>
      </c>
      <c r="F6" s="77">
        <v>159</v>
      </c>
      <c r="G6" s="79">
        <v>183</v>
      </c>
      <c r="H6" s="80">
        <v>112</v>
      </c>
      <c r="I6" s="80">
        <v>719</v>
      </c>
      <c r="J6" s="80">
        <v>189</v>
      </c>
      <c r="K6" s="80">
        <v>2</v>
      </c>
    </row>
    <row r="7" spans="1:11" x14ac:dyDescent="0.3">
      <c r="A7" s="77">
        <v>2015</v>
      </c>
      <c r="B7" s="77">
        <v>1379</v>
      </c>
      <c r="C7" s="77">
        <v>117</v>
      </c>
      <c r="D7" s="77">
        <v>32</v>
      </c>
      <c r="E7" s="77">
        <v>24</v>
      </c>
      <c r="F7" s="77">
        <v>141</v>
      </c>
      <c r="G7" s="79">
        <v>84</v>
      </c>
      <c r="H7" s="80">
        <v>95</v>
      </c>
      <c r="I7" s="80">
        <v>682</v>
      </c>
      <c r="J7" s="80">
        <v>199</v>
      </c>
      <c r="K7" s="80">
        <v>5</v>
      </c>
    </row>
    <row r="8" spans="1:11" x14ac:dyDescent="0.3">
      <c r="A8" s="77">
        <v>2016</v>
      </c>
      <c r="B8" s="77">
        <v>1344</v>
      </c>
      <c r="C8" s="77">
        <v>208</v>
      </c>
      <c r="D8" s="77">
        <v>32</v>
      </c>
      <c r="E8" s="77">
        <v>15</v>
      </c>
      <c r="F8" s="77">
        <v>113</v>
      </c>
      <c r="G8" s="79">
        <v>68</v>
      </c>
      <c r="H8" s="80">
        <v>66</v>
      </c>
      <c r="I8" s="80">
        <v>650</v>
      </c>
      <c r="J8" s="80">
        <v>188</v>
      </c>
      <c r="K8" s="80">
        <v>4</v>
      </c>
    </row>
    <row r="9" spans="1:11" x14ac:dyDescent="0.3">
      <c r="A9" s="77">
        <v>2017</v>
      </c>
      <c r="B9" s="77">
        <v>767</v>
      </c>
      <c r="C9" s="77">
        <v>261</v>
      </c>
      <c r="D9" s="77">
        <v>27</v>
      </c>
      <c r="E9" s="77">
        <v>32</v>
      </c>
      <c r="F9" s="77">
        <v>15</v>
      </c>
      <c r="G9" s="79">
        <v>36</v>
      </c>
      <c r="H9" s="80">
        <v>46</v>
      </c>
      <c r="I9" s="80">
        <v>310</v>
      </c>
      <c r="J9" s="80">
        <v>38</v>
      </c>
      <c r="K9" s="80">
        <v>2</v>
      </c>
    </row>
    <row r="10" spans="1:11" x14ac:dyDescent="0.3">
      <c r="A10" s="77">
        <v>2018</v>
      </c>
      <c r="B10" s="77">
        <v>822</v>
      </c>
      <c r="C10" s="263">
        <v>264</v>
      </c>
      <c r="D10" s="263">
        <v>14</v>
      </c>
      <c r="E10" s="263">
        <v>15</v>
      </c>
      <c r="F10" s="263">
        <v>12</v>
      </c>
      <c r="G10" s="79">
        <v>31</v>
      </c>
      <c r="H10" s="79">
        <v>6</v>
      </c>
      <c r="I10" s="79">
        <v>438</v>
      </c>
      <c r="J10" s="79">
        <v>38</v>
      </c>
      <c r="K10" s="79">
        <v>4</v>
      </c>
    </row>
    <row r="11" spans="1:11" x14ac:dyDescent="0.3">
      <c r="A11" s="77"/>
      <c r="B11" s="77"/>
      <c r="C11" s="77"/>
      <c r="D11" s="77"/>
      <c r="E11" s="77"/>
      <c r="F11" s="77"/>
      <c r="G11" s="79"/>
      <c r="H11" s="80"/>
      <c r="I11" s="80"/>
      <c r="J11" s="80"/>
      <c r="K11" s="80"/>
    </row>
    <row r="12" spans="1:11" x14ac:dyDescent="0.3">
      <c r="A12" s="278" t="s">
        <v>6</v>
      </c>
      <c r="B12" s="278"/>
      <c r="C12" s="278"/>
      <c r="D12" s="278"/>
      <c r="E12" s="278"/>
      <c r="F12" s="278"/>
      <c r="G12" s="278"/>
      <c r="H12" s="278"/>
      <c r="I12" s="278"/>
      <c r="J12" s="278"/>
      <c r="K12" s="278"/>
    </row>
    <row r="13" spans="1:11" x14ac:dyDescent="0.3">
      <c r="A13" s="287" t="s">
        <v>351</v>
      </c>
      <c r="B13" s="287"/>
      <c r="C13" s="287"/>
      <c r="D13" s="287"/>
      <c r="E13" s="287"/>
      <c r="F13" s="287"/>
      <c r="G13" s="287"/>
      <c r="H13" s="287"/>
      <c r="I13" s="287"/>
      <c r="J13" s="287"/>
      <c r="K13" s="287"/>
    </row>
    <row r="14" spans="1:11" ht="28.95" customHeight="1" x14ac:dyDescent="0.3">
      <c r="A14" s="280" t="s">
        <v>369</v>
      </c>
      <c r="B14" s="280"/>
      <c r="C14" s="280"/>
      <c r="D14" s="280"/>
      <c r="E14" s="280"/>
      <c r="F14" s="280"/>
      <c r="G14" s="280"/>
      <c r="H14" s="280"/>
      <c r="I14" s="280"/>
      <c r="J14" s="280"/>
      <c r="K14" s="280"/>
    </row>
    <row r="15" spans="1:11" x14ac:dyDescent="0.3">
      <c r="A15" s="14"/>
      <c r="B15" s="14"/>
      <c r="C15" s="14"/>
      <c r="D15" s="14"/>
      <c r="E15" s="14"/>
      <c r="F15" s="14"/>
      <c r="G15" s="272"/>
      <c r="H15" s="272"/>
      <c r="I15" s="272"/>
      <c r="J15" s="272"/>
      <c r="K15" s="272"/>
    </row>
    <row r="16" spans="1:11" x14ac:dyDescent="0.3">
      <c r="A16" s="14"/>
      <c r="B16" s="14"/>
      <c r="C16" s="14"/>
      <c r="D16" s="14"/>
      <c r="E16" s="14"/>
      <c r="F16" s="14"/>
      <c r="G16" s="272"/>
      <c r="H16" s="272"/>
      <c r="I16" s="272"/>
      <c r="J16" s="272"/>
      <c r="K16" s="272"/>
    </row>
  </sheetData>
  <mergeCells count="5">
    <mergeCell ref="A1:K1"/>
    <mergeCell ref="A3:K3"/>
    <mergeCell ref="A12:K12"/>
    <mergeCell ref="A13:K13"/>
    <mergeCell ref="A14:K14"/>
  </mergeCells>
  <pageMargins left="0.7" right="0.7" top="0.78740157499999996" bottom="0.78740157499999996" header="0.3" footer="0.3"/>
  <pageSetup paperSize="9" scale="60" fitToHeight="0"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tabColor rgb="FF92D050"/>
    <pageSetUpPr fitToPage="1"/>
  </sheetPr>
  <dimension ref="A1:R51"/>
  <sheetViews>
    <sheetView workbookViewId="0">
      <selection activeCell="N5" sqref="N5"/>
    </sheetView>
  </sheetViews>
  <sheetFormatPr baseColWidth="10" defaultRowHeight="14.4" x14ac:dyDescent="0.3"/>
  <cols>
    <col min="2" max="17" width="8.6640625" customWidth="1"/>
    <col min="18" max="18" width="13.6640625" customWidth="1"/>
  </cols>
  <sheetData>
    <row r="1" spans="1:18" x14ac:dyDescent="0.3">
      <c r="A1" s="296" t="s">
        <v>358</v>
      </c>
      <c r="B1" s="287"/>
      <c r="C1" s="287"/>
      <c r="D1" s="287"/>
      <c r="E1" s="287"/>
      <c r="F1" s="287"/>
      <c r="G1" s="287"/>
      <c r="H1" s="287"/>
      <c r="I1" s="287"/>
      <c r="J1" s="287"/>
      <c r="K1" s="287"/>
      <c r="L1" s="287"/>
      <c r="M1" s="287"/>
      <c r="N1" s="287"/>
      <c r="O1" s="287"/>
      <c r="P1" s="287"/>
      <c r="Q1" s="287"/>
      <c r="R1" s="287"/>
    </row>
    <row r="2" spans="1:18" x14ac:dyDescent="0.3">
      <c r="A2" s="282" t="s">
        <v>186</v>
      </c>
      <c r="B2" s="279"/>
      <c r="C2" s="279"/>
      <c r="D2" s="279"/>
      <c r="E2" s="279"/>
      <c r="F2" s="279"/>
      <c r="G2" s="279"/>
      <c r="H2" s="279"/>
      <c r="I2" s="279"/>
      <c r="J2" s="279"/>
      <c r="K2" s="279"/>
      <c r="L2" s="279"/>
      <c r="M2" s="279"/>
      <c r="N2" s="279"/>
      <c r="O2" s="279"/>
      <c r="P2" s="279"/>
      <c r="Q2" s="279"/>
      <c r="R2" s="279"/>
    </row>
    <row r="3" spans="1:18" x14ac:dyDescent="0.3">
      <c r="A3" s="99"/>
      <c r="B3" s="96"/>
      <c r="C3" s="200"/>
      <c r="D3" s="200"/>
      <c r="E3" s="200"/>
      <c r="F3" s="200"/>
      <c r="G3" s="200"/>
    </row>
    <row r="4" spans="1:18" x14ac:dyDescent="0.3">
      <c r="A4" s="281" t="s">
        <v>323</v>
      </c>
      <c r="B4" s="279"/>
      <c r="C4" s="279"/>
      <c r="D4" s="279"/>
      <c r="E4" s="279"/>
      <c r="F4" s="279"/>
      <c r="G4" s="279"/>
      <c r="H4" s="279"/>
      <c r="I4" s="279"/>
      <c r="J4" s="279"/>
      <c r="K4" s="279"/>
      <c r="L4" s="279"/>
      <c r="M4" s="279"/>
      <c r="N4" s="200"/>
      <c r="O4" s="200"/>
      <c r="P4" s="200"/>
      <c r="Q4" s="200"/>
      <c r="R4" s="200"/>
    </row>
    <row r="5" spans="1:18" x14ac:dyDescent="0.3">
      <c r="B5" s="133" t="s">
        <v>268</v>
      </c>
      <c r="C5" s="132" t="s">
        <v>248</v>
      </c>
      <c r="D5" s="132" t="s">
        <v>251</v>
      </c>
      <c r="E5" s="132" t="s">
        <v>255</v>
      </c>
      <c r="F5" s="132" t="s">
        <v>256</v>
      </c>
      <c r="G5" s="132" t="s">
        <v>257</v>
      </c>
      <c r="H5" s="132" t="s">
        <v>259</v>
      </c>
      <c r="I5" s="132" t="s">
        <v>260</v>
      </c>
      <c r="J5" s="132" t="s">
        <v>261</v>
      </c>
      <c r="K5" s="181" t="s">
        <v>265</v>
      </c>
      <c r="L5" s="181" t="s">
        <v>267</v>
      </c>
      <c r="M5" s="96" t="s">
        <v>150</v>
      </c>
    </row>
    <row r="6" spans="1:18" x14ac:dyDescent="0.3">
      <c r="A6" s="4">
        <v>2006</v>
      </c>
      <c r="B6" s="119">
        <v>2343</v>
      </c>
      <c r="C6" s="117">
        <v>27</v>
      </c>
      <c r="D6" s="117">
        <v>117</v>
      </c>
      <c r="E6" s="117">
        <v>203</v>
      </c>
      <c r="F6" s="117">
        <v>65</v>
      </c>
      <c r="G6" s="117">
        <v>208</v>
      </c>
      <c r="H6" s="70">
        <v>397</v>
      </c>
      <c r="I6" s="117">
        <v>256</v>
      </c>
      <c r="J6" s="117">
        <v>303</v>
      </c>
      <c r="K6" s="117">
        <v>299</v>
      </c>
      <c r="L6" s="117">
        <v>225</v>
      </c>
      <c r="M6" s="117">
        <v>243</v>
      </c>
    </row>
    <row r="7" spans="1:18" x14ac:dyDescent="0.3">
      <c r="A7" s="15">
        <v>2007</v>
      </c>
      <c r="B7" s="120">
        <v>2345</v>
      </c>
      <c r="C7" s="118">
        <v>0</v>
      </c>
      <c r="D7" s="118">
        <v>140</v>
      </c>
      <c r="E7" s="118">
        <v>228</v>
      </c>
      <c r="F7" s="118">
        <v>70</v>
      </c>
      <c r="G7" s="118">
        <v>256</v>
      </c>
      <c r="H7" s="66">
        <v>427</v>
      </c>
      <c r="I7" s="118">
        <v>276</v>
      </c>
      <c r="J7" s="118">
        <v>263</v>
      </c>
      <c r="K7" s="118">
        <v>314</v>
      </c>
      <c r="L7" s="118">
        <v>172</v>
      </c>
      <c r="M7" s="118">
        <v>199</v>
      </c>
    </row>
    <row r="8" spans="1:18" x14ac:dyDescent="0.3">
      <c r="A8" s="61">
        <v>2008</v>
      </c>
      <c r="B8" s="120">
        <v>2493</v>
      </c>
      <c r="C8" s="118">
        <v>5</v>
      </c>
      <c r="D8" s="118">
        <v>116</v>
      </c>
      <c r="E8" s="118">
        <v>291</v>
      </c>
      <c r="F8" s="118">
        <v>58</v>
      </c>
      <c r="G8" s="118">
        <v>240</v>
      </c>
      <c r="H8" s="66">
        <v>452</v>
      </c>
      <c r="I8" s="118">
        <v>283</v>
      </c>
      <c r="J8" s="118">
        <v>275</v>
      </c>
      <c r="K8" s="118">
        <v>367</v>
      </c>
      <c r="L8" s="118">
        <v>225</v>
      </c>
      <c r="M8" s="118">
        <v>181</v>
      </c>
    </row>
    <row r="9" spans="1:18" x14ac:dyDescent="0.3">
      <c r="A9" s="3">
        <v>2009</v>
      </c>
      <c r="B9" s="120">
        <v>2598</v>
      </c>
      <c r="C9" s="118">
        <v>0</v>
      </c>
      <c r="D9" s="118">
        <v>68</v>
      </c>
      <c r="E9" s="118">
        <v>283</v>
      </c>
      <c r="F9" s="118">
        <v>72</v>
      </c>
      <c r="G9" s="118">
        <v>232</v>
      </c>
      <c r="H9" s="66">
        <v>473</v>
      </c>
      <c r="I9" s="118">
        <v>300</v>
      </c>
      <c r="J9" s="118">
        <v>284</v>
      </c>
      <c r="K9" s="118">
        <v>383</v>
      </c>
      <c r="L9" s="118">
        <v>279</v>
      </c>
      <c r="M9" s="118">
        <v>224</v>
      </c>
    </row>
    <row r="10" spans="1:18" x14ac:dyDescent="0.3">
      <c r="A10" s="3">
        <v>2010</v>
      </c>
      <c r="B10" s="120">
        <v>2449</v>
      </c>
      <c r="C10" s="118">
        <v>2</v>
      </c>
      <c r="D10" s="118">
        <v>69</v>
      </c>
      <c r="E10" s="118">
        <v>296</v>
      </c>
      <c r="F10" s="118">
        <v>81</v>
      </c>
      <c r="G10" s="118">
        <v>222</v>
      </c>
      <c r="H10" s="66">
        <v>504</v>
      </c>
      <c r="I10" s="118">
        <v>292</v>
      </c>
      <c r="J10" s="118">
        <v>233</v>
      </c>
      <c r="K10" s="118">
        <v>375</v>
      </c>
      <c r="L10" s="118">
        <v>202</v>
      </c>
      <c r="M10" s="118">
        <v>173</v>
      </c>
    </row>
    <row r="11" spans="1:18" x14ac:dyDescent="0.3">
      <c r="A11" s="3">
        <v>2011</v>
      </c>
      <c r="B11" s="120">
        <v>2431</v>
      </c>
      <c r="C11" s="118">
        <v>6</v>
      </c>
      <c r="D11" s="118">
        <v>66</v>
      </c>
      <c r="E11" s="118">
        <v>274</v>
      </c>
      <c r="F11" s="118">
        <v>65</v>
      </c>
      <c r="G11" s="118">
        <v>242</v>
      </c>
      <c r="H11" s="66">
        <v>522</v>
      </c>
      <c r="I11" s="118">
        <v>281</v>
      </c>
      <c r="J11" s="118">
        <v>263</v>
      </c>
      <c r="K11" s="118">
        <v>330</v>
      </c>
      <c r="L11" s="118">
        <v>233</v>
      </c>
      <c r="M11" s="118">
        <v>149</v>
      </c>
    </row>
    <row r="12" spans="1:18" x14ac:dyDescent="0.3">
      <c r="A12" s="3">
        <v>2012</v>
      </c>
      <c r="B12" s="120">
        <v>2314</v>
      </c>
      <c r="C12" s="118">
        <v>119</v>
      </c>
      <c r="D12" s="118">
        <v>69</v>
      </c>
      <c r="E12" s="118">
        <v>226</v>
      </c>
      <c r="F12" s="118">
        <v>70</v>
      </c>
      <c r="G12" s="118">
        <v>156</v>
      </c>
      <c r="H12" s="66">
        <v>564</v>
      </c>
      <c r="I12" s="118">
        <v>180</v>
      </c>
      <c r="J12" s="118">
        <v>219</v>
      </c>
      <c r="K12" s="118">
        <v>295</v>
      </c>
      <c r="L12" s="118">
        <v>188</v>
      </c>
      <c r="M12" s="118">
        <v>228</v>
      </c>
    </row>
    <row r="13" spans="1:18" x14ac:dyDescent="0.3">
      <c r="A13" s="3">
        <v>2013</v>
      </c>
      <c r="B13" s="120">
        <v>2596</v>
      </c>
      <c r="C13" s="118">
        <v>140</v>
      </c>
      <c r="D13" s="118">
        <v>112</v>
      </c>
      <c r="E13" s="118">
        <v>298</v>
      </c>
      <c r="F13" s="118">
        <v>131</v>
      </c>
      <c r="G13" s="118">
        <v>188</v>
      </c>
      <c r="H13" s="66">
        <v>471</v>
      </c>
      <c r="I13" s="118">
        <v>158</v>
      </c>
      <c r="J13" s="118">
        <v>236</v>
      </c>
      <c r="K13" s="118">
        <v>309</v>
      </c>
      <c r="L13" s="118">
        <v>193</v>
      </c>
      <c r="M13" s="118">
        <v>360</v>
      </c>
    </row>
    <row r="14" spans="1:18" x14ac:dyDescent="0.3">
      <c r="A14" s="3">
        <v>2014</v>
      </c>
      <c r="B14" s="120">
        <v>2309</v>
      </c>
      <c r="C14" s="118">
        <v>137</v>
      </c>
      <c r="D14" s="118">
        <v>82</v>
      </c>
      <c r="E14" s="118">
        <v>323</v>
      </c>
      <c r="F14" s="118">
        <v>115</v>
      </c>
      <c r="G14" s="118">
        <v>229</v>
      </c>
      <c r="H14" s="66">
        <v>538</v>
      </c>
      <c r="I14" s="118">
        <v>172</v>
      </c>
      <c r="J14" s="118">
        <v>69</v>
      </c>
      <c r="K14" s="118">
        <v>259</v>
      </c>
      <c r="L14" s="118">
        <v>65</v>
      </c>
      <c r="M14" s="118">
        <v>320</v>
      </c>
    </row>
    <row r="15" spans="1:18" x14ac:dyDescent="0.3">
      <c r="A15" s="3">
        <v>2015</v>
      </c>
      <c r="B15" s="120">
        <v>2163</v>
      </c>
      <c r="C15" s="118">
        <v>140</v>
      </c>
      <c r="D15" s="118">
        <v>92</v>
      </c>
      <c r="E15" s="118">
        <v>276</v>
      </c>
      <c r="F15" s="118">
        <v>160</v>
      </c>
      <c r="G15" s="118">
        <v>221</v>
      </c>
      <c r="H15" s="66">
        <v>477</v>
      </c>
      <c r="I15" s="118">
        <v>161</v>
      </c>
      <c r="J15" s="118">
        <v>3</v>
      </c>
      <c r="K15" s="118">
        <v>307</v>
      </c>
      <c r="L15" s="118">
        <v>21</v>
      </c>
      <c r="M15" s="118">
        <v>305</v>
      </c>
    </row>
    <row r="16" spans="1:18" x14ac:dyDescent="0.3">
      <c r="A16" s="3">
        <v>2016</v>
      </c>
      <c r="B16" s="120">
        <v>2157</v>
      </c>
      <c r="C16" s="118">
        <v>115</v>
      </c>
      <c r="D16" s="118">
        <v>91</v>
      </c>
      <c r="E16" s="118">
        <v>276</v>
      </c>
      <c r="F16" s="118">
        <v>174</v>
      </c>
      <c r="G16" s="118">
        <v>227</v>
      </c>
      <c r="H16" s="66">
        <v>492</v>
      </c>
      <c r="I16" s="118">
        <v>157</v>
      </c>
      <c r="J16" s="118">
        <v>14</v>
      </c>
      <c r="K16" s="118">
        <v>319</v>
      </c>
      <c r="L16" s="118">
        <v>20</v>
      </c>
      <c r="M16" s="118">
        <v>272</v>
      </c>
    </row>
    <row r="17" spans="1:18" x14ac:dyDescent="0.3">
      <c r="A17" s="3">
        <v>2017</v>
      </c>
      <c r="B17" s="120">
        <v>2811</v>
      </c>
      <c r="C17" s="118">
        <v>143</v>
      </c>
      <c r="D17" s="118">
        <v>81</v>
      </c>
      <c r="E17" s="118">
        <v>443</v>
      </c>
      <c r="F17" s="118">
        <v>167</v>
      </c>
      <c r="G17" s="118">
        <v>299</v>
      </c>
      <c r="H17" s="66">
        <v>582</v>
      </c>
      <c r="I17" s="118">
        <v>231</v>
      </c>
      <c r="J17" s="118">
        <v>7</v>
      </c>
      <c r="K17" s="118">
        <v>498</v>
      </c>
      <c r="L17" s="118">
        <v>25</v>
      </c>
      <c r="M17" s="118">
        <v>335</v>
      </c>
    </row>
    <row r="18" spans="1:18" x14ac:dyDescent="0.3">
      <c r="A18" s="3">
        <v>2018</v>
      </c>
      <c r="B18" s="120">
        <v>1566</v>
      </c>
      <c r="C18" s="118">
        <v>59</v>
      </c>
      <c r="D18" s="118">
        <v>80</v>
      </c>
      <c r="E18" s="118">
        <v>132</v>
      </c>
      <c r="F18" s="118">
        <v>141</v>
      </c>
      <c r="G18" s="118">
        <v>226</v>
      </c>
      <c r="H18" s="66">
        <v>181</v>
      </c>
      <c r="I18" s="118">
        <v>103</v>
      </c>
      <c r="J18" s="118">
        <v>8</v>
      </c>
      <c r="K18" s="118">
        <v>323</v>
      </c>
      <c r="L18" s="118">
        <v>7</v>
      </c>
      <c r="M18" s="118">
        <v>306</v>
      </c>
    </row>
    <row r="20" spans="1:18" x14ac:dyDescent="0.3">
      <c r="A20" s="278" t="s">
        <v>6</v>
      </c>
      <c r="B20" s="279"/>
      <c r="C20" s="279"/>
      <c r="D20" s="279"/>
      <c r="E20" s="279"/>
      <c r="F20" s="279"/>
      <c r="G20" s="279"/>
      <c r="H20" s="279"/>
      <c r="I20" s="279"/>
      <c r="J20" s="279"/>
      <c r="K20" s="279"/>
      <c r="L20" s="279"/>
      <c r="M20" s="279"/>
      <c r="N20" s="279"/>
      <c r="O20" s="279"/>
      <c r="P20" s="279"/>
      <c r="Q20" s="279"/>
      <c r="R20" s="279"/>
    </row>
    <row r="21" spans="1:18" ht="34.200000000000003" customHeight="1" x14ac:dyDescent="0.3">
      <c r="A21" s="280" t="s">
        <v>296</v>
      </c>
      <c r="B21" s="280"/>
      <c r="C21" s="280"/>
      <c r="D21" s="280"/>
      <c r="E21" s="280"/>
      <c r="F21" s="280"/>
      <c r="G21" s="280"/>
      <c r="H21" s="280"/>
      <c r="I21" s="280"/>
      <c r="J21" s="280"/>
      <c r="K21" s="280"/>
      <c r="L21" s="280"/>
      <c r="M21" s="280"/>
      <c r="N21" s="280"/>
      <c r="O21" s="280"/>
      <c r="P21" s="280"/>
      <c r="Q21" s="280"/>
      <c r="R21" s="280"/>
    </row>
    <row r="22" spans="1:18" ht="21.6" customHeight="1" x14ac:dyDescent="0.3">
      <c r="A22" s="280" t="s">
        <v>274</v>
      </c>
      <c r="B22" s="277"/>
      <c r="C22" s="277"/>
      <c r="D22" s="277"/>
      <c r="E22" s="277"/>
      <c r="F22" s="277"/>
      <c r="G22" s="277"/>
      <c r="H22" s="277"/>
      <c r="I22" s="277"/>
      <c r="J22" s="277"/>
      <c r="K22" s="277"/>
      <c r="L22" s="277"/>
      <c r="M22" s="277"/>
      <c r="N22" s="277"/>
      <c r="O22" s="277"/>
      <c r="P22" s="277"/>
      <c r="Q22" s="277"/>
      <c r="R22" s="277"/>
    </row>
    <row r="23" spans="1:18" ht="15.6" customHeight="1" x14ac:dyDescent="0.3">
      <c r="A23" s="280" t="s">
        <v>275</v>
      </c>
      <c r="B23" s="277"/>
      <c r="C23" s="277"/>
      <c r="D23" s="277"/>
      <c r="E23" s="277"/>
      <c r="F23" s="277"/>
      <c r="G23" s="277"/>
      <c r="H23" s="277"/>
      <c r="I23" s="277"/>
      <c r="J23" s="277"/>
      <c r="K23" s="277"/>
      <c r="L23" s="277"/>
      <c r="M23" s="277"/>
      <c r="N23" s="277"/>
      <c r="O23" s="277"/>
      <c r="P23" s="277"/>
      <c r="Q23" s="277"/>
      <c r="R23" s="277"/>
    </row>
    <row r="24" spans="1:18" ht="28.2" customHeight="1" x14ac:dyDescent="0.3">
      <c r="A24" s="280" t="s">
        <v>273</v>
      </c>
      <c r="B24" s="277"/>
      <c r="C24" s="277"/>
      <c r="D24" s="277"/>
      <c r="E24" s="277"/>
      <c r="F24" s="277"/>
      <c r="G24" s="277"/>
      <c r="H24" s="277"/>
      <c r="I24" s="277"/>
      <c r="J24" s="277"/>
      <c r="K24" s="277"/>
      <c r="L24" s="277"/>
      <c r="M24" s="277"/>
      <c r="N24" s="277"/>
      <c r="O24" s="277"/>
      <c r="P24" s="277"/>
      <c r="Q24" s="277"/>
      <c r="R24" s="277"/>
    </row>
    <row r="25" spans="1:18" ht="22.95" customHeight="1" x14ac:dyDescent="0.3">
      <c r="A25" s="280" t="s">
        <v>370</v>
      </c>
      <c r="B25" s="280"/>
      <c r="C25" s="280"/>
      <c r="D25" s="280"/>
      <c r="E25" s="280"/>
      <c r="F25" s="280"/>
      <c r="G25" s="280"/>
      <c r="H25" s="280"/>
      <c r="I25" s="280"/>
      <c r="J25" s="280"/>
      <c r="K25" s="280"/>
      <c r="L25" s="280"/>
      <c r="M25" s="280"/>
      <c r="N25" s="272"/>
      <c r="O25" s="272"/>
      <c r="P25" s="272"/>
      <c r="Q25" s="272"/>
      <c r="R25" s="272"/>
    </row>
    <row r="26" spans="1:18" ht="30" customHeight="1" x14ac:dyDescent="0.3">
      <c r="A26" s="280" t="s">
        <v>371</v>
      </c>
      <c r="B26" s="280"/>
      <c r="C26" s="280"/>
      <c r="D26" s="280"/>
      <c r="E26" s="280"/>
      <c r="F26" s="280"/>
      <c r="G26" s="280"/>
      <c r="H26" s="280"/>
      <c r="I26" s="280"/>
      <c r="J26" s="280"/>
      <c r="K26" s="280"/>
      <c r="L26" s="280"/>
      <c r="M26" s="280"/>
      <c r="N26" s="280"/>
      <c r="O26" s="280"/>
      <c r="P26" s="280"/>
      <c r="Q26" s="280"/>
      <c r="R26" s="280"/>
    </row>
    <row r="27" spans="1:18" x14ac:dyDescent="0.3">
      <c r="A27" s="280" t="s">
        <v>374</v>
      </c>
      <c r="B27" s="280"/>
      <c r="C27" s="280"/>
      <c r="D27" s="280"/>
      <c r="E27" s="280"/>
      <c r="F27" s="280"/>
      <c r="G27" s="280"/>
      <c r="H27" s="280"/>
      <c r="I27" s="280"/>
      <c r="J27" s="280"/>
      <c r="K27" s="280"/>
      <c r="L27" s="280"/>
      <c r="M27" s="280"/>
      <c r="N27" s="280"/>
      <c r="O27" s="280"/>
      <c r="P27" s="280"/>
      <c r="Q27" s="280"/>
      <c r="R27" s="280"/>
    </row>
    <row r="28" spans="1:18" s="14" customFormat="1" x14ac:dyDescent="0.3">
      <c r="A28" s="264"/>
      <c r="B28" s="264"/>
      <c r="C28" s="264"/>
      <c r="D28" s="264"/>
      <c r="E28" s="264"/>
      <c r="F28" s="264"/>
      <c r="G28" s="264"/>
      <c r="H28" s="264"/>
      <c r="I28" s="264"/>
      <c r="J28" s="264"/>
      <c r="K28" s="264"/>
      <c r="L28" s="264"/>
      <c r="M28" s="264"/>
      <c r="N28" s="264"/>
      <c r="O28" s="264"/>
      <c r="P28" s="264"/>
      <c r="Q28" s="264"/>
      <c r="R28" s="264"/>
    </row>
    <row r="29" spans="1:18" ht="15.6" customHeight="1" x14ac:dyDescent="0.3">
      <c r="A29" s="278" t="s">
        <v>193</v>
      </c>
      <c r="B29" s="279"/>
      <c r="C29" s="279"/>
      <c r="D29" s="279"/>
      <c r="E29" s="279"/>
      <c r="F29" s="279"/>
      <c r="G29" s="279"/>
      <c r="H29" s="279"/>
      <c r="I29" s="279"/>
      <c r="J29" s="279"/>
      <c r="K29" s="279"/>
      <c r="L29" s="279"/>
      <c r="M29" s="279"/>
      <c r="N29" s="279"/>
      <c r="O29" s="279"/>
      <c r="P29" s="279"/>
      <c r="Q29" s="279"/>
      <c r="R29" s="279"/>
    </row>
    <row r="30" spans="1:18" ht="15.6" customHeight="1" x14ac:dyDescent="0.3">
      <c r="A30" s="133" t="s">
        <v>268</v>
      </c>
      <c r="B30" s="314" t="s">
        <v>185</v>
      </c>
      <c r="C30" s="314"/>
      <c r="D30" s="314"/>
      <c r="E30" s="314"/>
      <c r="F30" s="314"/>
      <c r="G30" s="314"/>
      <c r="H30" s="277"/>
      <c r="I30" s="277"/>
      <c r="J30" s="277"/>
      <c r="K30" s="277"/>
      <c r="L30" s="277"/>
      <c r="M30" s="277"/>
      <c r="N30" s="277"/>
      <c r="O30" s="277"/>
      <c r="P30" s="277"/>
      <c r="Q30" s="277"/>
      <c r="R30" s="277"/>
    </row>
    <row r="31" spans="1:18" ht="15.6" customHeight="1" x14ac:dyDescent="0.3">
      <c r="A31" s="132" t="s">
        <v>247</v>
      </c>
      <c r="B31" s="314" t="s">
        <v>226</v>
      </c>
      <c r="C31" s="314"/>
      <c r="D31" s="314"/>
      <c r="E31" s="314"/>
      <c r="F31" s="314"/>
      <c r="G31" s="314"/>
      <c r="H31" s="277"/>
      <c r="I31" s="277"/>
      <c r="J31" s="277"/>
      <c r="K31" s="277"/>
      <c r="L31" s="277"/>
      <c r="M31" s="277"/>
      <c r="N31" s="277"/>
      <c r="O31" s="277"/>
      <c r="P31" s="277"/>
      <c r="Q31" s="277"/>
      <c r="R31" s="277"/>
    </row>
    <row r="32" spans="1:18" ht="15.6" customHeight="1" x14ac:dyDescent="0.3">
      <c r="A32" s="132" t="s">
        <v>248</v>
      </c>
      <c r="B32" s="314" t="s">
        <v>228</v>
      </c>
      <c r="C32" s="314"/>
      <c r="D32" s="314"/>
      <c r="E32" s="314"/>
      <c r="F32" s="314"/>
      <c r="G32" s="314"/>
      <c r="H32" s="277"/>
      <c r="I32" s="277"/>
      <c r="J32" s="277"/>
      <c r="K32" s="277"/>
      <c r="L32" s="277"/>
      <c r="M32" s="277"/>
      <c r="N32" s="277"/>
      <c r="O32" s="277"/>
      <c r="P32" s="277"/>
      <c r="Q32" s="277"/>
      <c r="R32" s="277"/>
    </row>
    <row r="33" spans="1:18" ht="15.6" customHeight="1" x14ac:dyDescent="0.3">
      <c r="A33" s="132" t="s">
        <v>249</v>
      </c>
      <c r="B33" s="314" t="s">
        <v>297</v>
      </c>
      <c r="C33" s="314"/>
      <c r="D33" s="314"/>
      <c r="E33" s="314"/>
      <c r="F33" s="314"/>
      <c r="G33" s="314"/>
      <c r="H33" s="277"/>
      <c r="I33" s="277"/>
      <c r="J33" s="277"/>
      <c r="K33" s="277"/>
      <c r="L33" s="277"/>
      <c r="M33" s="277"/>
      <c r="N33" s="277"/>
      <c r="O33" s="277"/>
      <c r="P33" s="277"/>
      <c r="Q33" s="277"/>
      <c r="R33" s="277"/>
    </row>
    <row r="34" spans="1:18" ht="15.6" customHeight="1" x14ac:dyDescent="0.3">
      <c r="A34" s="132" t="s">
        <v>250</v>
      </c>
      <c r="B34" s="314" t="s">
        <v>229</v>
      </c>
      <c r="C34" s="314"/>
      <c r="D34" s="314"/>
      <c r="E34" s="314"/>
      <c r="F34" s="314"/>
      <c r="G34" s="314"/>
      <c r="H34" s="277"/>
      <c r="I34" s="277"/>
      <c r="J34" s="277"/>
      <c r="K34" s="277"/>
      <c r="L34" s="277"/>
      <c r="M34" s="277"/>
      <c r="N34" s="277"/>
      <c r="O34" s="277"/>
      <c r="P34" s="277"/>
      <c r="Q34" s="277"/>
      <c r="R34" s="277"/>
    </row>
    <row r="35" spans="1:18" ht="15.6" customHeight="1" x14ac:dyDescent="0.3">
      <c r="A35" s="132" t="s">
        <v>251</v>
      </c>
      <c r="B35" s="314" t="s">
        <v>230</v>
      </c>
      <c r="C35" s="314"/>
      <c r="D35" s="314"/>
      <c r="E35" s="314"/>
      <c r="F35" s="314"/>
      <c r="G35" s="314"/>
      <c r="H35" s="277"/>
      <c r="I35" s="277"/>
      <c r="J35" s="277"/>
      <c r="K35" s="277"/>
      <c r="L35" s="277"/>
      <c r="M35" s="277"/>
      <c r="N35" s="277"/>
      <c r="O35" s="277"/>
      <c r="P35" s="277"/>
      <c r="Q35" s="277"/>
      <c r="R35" s="277"/>
    </row>
    <row r="36" spans="1:18" ht="15.6" customHeight="1" x14ac:dyDescent="0.3">
      <c r="A36" s="132" t="s">
        <v>252</v>
      </c>
      <c r="B36" s="314" t="s">
        <v>231</v>
      </c>
      <c r="C36" s="314"/>
      <c r="D36" s="314"/>
      <c r="E36" s="314"/>
      <c r="F36" s="314"/>
      <c r="G36" s="314"/>
      <c r="H36" s="277"/>
      <c r="I36" s="277"/>
      <c r="J36" s="277"/>
      <c r="K36" s="277"/>
      <c r="L36" s="277"/>
      <c r="M36" s="277"/>
      <c r="N36" s="277"/>
      <c r="O36" s="277"/>
      <c r="P36" s="277"/>
      <c r="Q36" s="277"/>
      <c r="R36" s="277"/>
    </row>
    <row r="37" spans="1:18" ht="15.6" customHeight="1" x14ac:dyDescent="0.3">
      <c r="A37" s="132" t="s">
        <v>253</v>
      </c>
      <c r="B37" s="314" t="s">
        <v>232</v>
      </c>
      <c r="C37" s="314"/>
      <c r="D37" s="314"/>
      <c r="E37" s="314"/>
      <c r="F37" s="314"/>
      <c r="G37" s="314"/>
      <c r="H37" s="277"/>
      <c r="I37" s="277"/>
      <c r="J37" s="277"/>
      <c r="K37" s="277"/>
      <c r="L37" s="277"/>
      <c r="M37" s="277"/>
      <c r="N37" s="277"/>
      <c r="O37" s="277"/>
      <c r="P37" s="277"/>
      <c r="Q37" s="277"/>
      <c r="R37" s="277"/>
    </row>
    <row r="38" spans="1:18" ht="15.6" customHeight="1" x14ac:dyDescent="0.3">
      <c r="A38" s="132" t="s">
        <v>254</v>
      </c>
      <c r="B38" s="314" t="s">
        <v>233</v>
      </c>
      <c r="C38" s="314"/>
      <c r="D38" s="314"/>
      <c r="E38" s="314"/>
      <c r="F38" s="314"/>
      <c r="G38" s="314"/>
      <c r="H38" s="277"/>
      <c r="I38" s="277"/>
      <c r="J38" s="277"/>
      <c r="K38" s="277"/>
      <c r="L38" s="277"/>
      <c r="M38" s="277"/>
      <c r="N38" s="277"/>
      <c r="O38" s="277"/>
      <c r="P38" s="277"/>
      <c r="Q38" s="277"/>
      <c r="R38" s="277"/>
    </row>
    <row r="39" spans="1:18" ht="15.6" customHeight="1" x14ac:dyDescent="0.3">
      <c r="A39" s="132" t="s">
        <v>255</v>
      </c>
      <c r="B39" s="314" t="s">
        <v>234</v>
      </c>
      <c r="C39" s="314"/>
      <c r="D39" s="314"/>
      <c r="E39" s="314"/>
      <c r="F39" s="314"/>
      <c r="G39" s="314"/>
      <c r="H39" s="277"/>
      <c r="I39" s="277"/>
      <c r="J39" s="277"/>
      <c r="K39" s="277"/>
      <c r="L39" s="277"/>
      <c r="M39" s="277"/>
      <c r="N39" s="277"/>
      <c r="O39" s="277"/>
      <c r="P39" s="277"/>
      <c r="Q39" s="277"/>
      <c r="R39" s="277"/>
    </row>
    <row r="40" spans="1:18" ht="15.6" customHeight="1" x14ac:dyDescent="0.3">
      <c r="A40" s="132" t="s">
        <v>256</v>
      </c>
      <c r="B40" s="314" t="s">
        <v>235</v>
      </c>
      <c r="C40" s="314"/>
      <c r="D40" s="314"/>
      <c r="E40" s="314"/>
      <c r="F40" s="314"/>
      <c r="G40" s="314"/>
      <c r="H40" s="277"/>
      <c r="I40" s="277"/>
      <c r="J40" s="277"/>
      <c r="K40" s="277"/>
      <c r="L40" s="277"/>
      <c r="M40" s="277"/>
      <c r="N40" s="277"/>
      <c r="O40" s="277"/>
      <c r="P40" s="277"/>
      <c r="Q40" s="277"/>
      <c r="R40" s="277"/>
    </row>
    <row r="41" spans="1:18" ht="15.6" customHeight="1" x14ac:dyDescent="0.3">
      <c r="A41" s="132" t="s">
        <v>257</v>
      </c>
      <c r="B41" s="314" t="s">
        <v>236</v>
      </c>
      <c r="C41" s="314"/>
      <c r="D41" s="314"/>
      <c r="E41" s="314"/>
      <c r="F41" s="314"/>
      <c r="G41" s="314"/>
      <c r="H41" s="277"/>
      <c r="I41" s="277"/>
      <c r="J41" s="277"/>
      <c r="K41" s="277"/>
      <c r="L41" s="277"/>
      <c r="M41" s="277"/>
      <c r="N41" s="277"/>
      <c r="O41" s="277"/>
      <c r="P41" s="277"/>
      <c r="Q41" s="277"/>
      <c r="R41" s="277"/>
    </row>
    <row r="42" spans="1:18" ht="15.6" customHeight="1" x14ac:dyDescent="0.3">
      <c r="A42" s="132" t="s">
        <v>258</v>
      </c>
      <c r="B42" s="314" t="s">
        <v>237</v>
      </c>
      <c r="C42" s="314"/>
      <c r="D42" s="314"/>
      <c r="E42" s="314"/>
      <c r="F42" s="314"/>
      <c r="G42" s="314"/>
      <c r="H42" s="277"/>
      <c r="I42" s="277"/>
      <c r="J42" s="277"/>
      <c r="K42" s="277"/>
      <c r="L42" s="277"/>
      <c r="M42" s="277"/>
      <c r="N42" s="277"/>
      <c r="O42" s="277"/>
      <c r="P42" s="277"/>
      <c r="Q42" s="277"/>
      <c r="R42" s="277"/>
    </row>
    <row r="43" spans="1:18" ht="15.6" customHeight="1" x14ac:dyDescent="0.3">
      <c r="A43" s="132" t="s">
        <v>259</v>
      </c>
      <c r="B43" s="314" t="s">
        <v>238</v>
      </c>
      <c r="C43" s="314"/>
      <c r="D43" s="314"/>
      <c r="E43" s="314"/>
      <c r="F43" s="314"/>
      <c r="G43" s="314"/>
      <c r="H43" s="277"/>
      <c r="I43" s="277"/>
      <c r="J43" s="277"/>
      <c r="K43" s="277"/>
      <c r="L43" s="277"/>
      <c r="M43" s="277"/>
      <c r="N43" s="277"/>
      <c r="O43" s="277"/>
      <c r="P43" s="277"/>
      <c r="Q43" s="277"/>
      <c r="R43" s="277"/>
    </row>
    <row r="44" spans="1:18" ht="15.6" customHeight="1" x14ac:dyDescent="0.3">
      <c r="A44" s="132" t="s">
        <v>260</v>
      </c>
      <c r="B44" s="314" t="s">
        <v>239</v>
      </c>
      <c r="C44" s="314"/>
      <c r="D44" s="314"/>
      <c r="E44" s="314"/>
      <c r="F44" s="314"/>
      <c r="G44" s="314"/>
      <c r="H44" s="277"/>
      <c r="I44" s="277"/>
      <c r="J44" s="277"/>
      <c r="K44" s="277"/>
      <c r="L44" s="277"/>
      <c r="M44" s="277"/>
      <c r="N44" s="277"/>
      <c r="O44" s="277"/>
      <c r="P44" s="277"/>
      <c r="Q44" s="277"/>
      <c r="R44" s="277"/>
    </row>
    <row r="45" spans="1:18" ht="15.6" customHeight="1" x14ac:dyDescent="0.3">
      <c r="A45" s="132" t="s">
        <v>261</v>
      </c>
      <c r="B45" s="314" t="s">
        <v>240</v>
      </c>
      <c r="C45" s="314"/>
      <c r="D45" s="314"/>
      <c r="E45" s="314"/>
      <c r="F45" s="314"/>
      <c r="G45" s="314"/>
      <c r="H45" s="277"/>
      <c r="I45" s="277"/>
      <c r="J45" s="277"/>
      <c r="K45" s="277"/>
      <c r="L45" s="277"/>
      <c r="M45" s="277"/>
      <c r="N45" s="277"/>
      <c r="O45" s="277"/>
      <c r="P45" s="277"/>
      <c r="Q45" s="277"/>
      <c r="R45" s="277"/>
    </row>
    <row r="46" spans="1:18" ht="15.6" customHeight="1" x14ac:dyDescent="0.3">
      <c r="A46" s="132" t="s">
        <v>262</v>
      </c>
      <c r="B46" s="314" t="s">
        <v>241</v>
      </c>
      <c r="C46" s="314"/>
      <c r="D46" s="314"/>
      <c r="E46" s="314"/>
      <c r="F46" s="314"/>
      <c r="G46" s="314"/>
      <c r="H46" s="277"/>
      <c r="I46" s="277"/>
      <c r="J46" s="277"/>
      <c r="K46" s="277"/>
      <c r="L46" s="277"/>
      <c r="M46" s="277"/>
      <c r="N46" s="277"/>
      <c r="O46" s="277"/>
      <c r="P46" s="277"/>
      <c r="Q46" s="277"/>
      <c r="R46" s="277"/>
    </row>
    <row r="47" spans="1:18" ht="15.6" customHeight="1" x14ac:dyDescent="0.3">
      <c r="A47" s="132" t="s">
        <v>263</v>
      </c>
      <c r="B47" s="314" t="s">
        <v>242</v>
      </c>
      <c r="C47" s="314"/>
      <c r="D47" s="314"/>
      <c r="E47" s="314"/>
      <c r="F47" s="314"/>
      <c r="G47" s="314"/>
      <c r="H47" s="277"/>
      <c r="I47" s="277"/>
      <c r="J47" s="277"/>
      <c r="K47" s="277"/>
      <c r="L47" s="277"/>
      <c r="M47" s="277"/>
      <c r="N47" s="277"/>
      <c r="O47" s="277"/>
      <c r="P47" s="277"/>
      <c r="Q47" s="277"/>
      <c r="R47" s="277"/>
    </row>
    <row r="48" spans="1:18" ht="15.6" customHeight="1" x14ac:dyDescent="0.3">
      <c r="A48" s="132" t="s">
        <v>264</v>
      </c>
      <c r="B48" s="314" t="s">
        <v>243</v>
      </c>
      <c r="C48" s="314"/>
      <c r="D48" s="314"/>
      <c r="E48" s="314"/>
      <c r="F48" s="314"/>
      <c r="G48" s="314"/>
      <c r="H48" s="277"/>
      <c r="I48" s="277"/>
      <c r="J48" s="277"/>
      <c r="K48" s="277"/>
      <c r="L48" s="277"/>
      <c r="M48" s="277"/>
      <c r="N48" s="277"/>
      <c r="O48" s="277"/>
      <c r="P48" s="277"/>
      <c r="Q48" s="277"/>
      <c r="R48" s="277"/>
    </row>
    <row r="49" spans="1:18" ht="15.6" customHeight="1" x14ac:dyDescent="0.3">
      <c r="A49" s="132" t="s">
        <v>265</v>
      </c>
      <c r="B49" s="314" t="s">
        <v>244</v>
      </c>
      <c r="C49" s="314"/>
      <c r="D49" s="314"/>
      <c r="E49" s="314"/>
      <c r="F49" s="314"/>
      <c r="G49" s="314"/>
      <c r="H49" s="277"/>
      <c r="I49" s="277"/>
      <c r="J49" s="277"/>
      <c r="K49" s="277"/>
      <c r="L49" s="277"/>
      <c r="M49" s="277"/>
      <c r="N49" s="277"/>
      <c r="O49" s="277"/>
      <c r="P49" s="277"/>
      <c r="Q49" s="277"/>
      <c r="R49" s="277"/>
    </row>
    <row r="50" spans="1:18" ht="15.6" customHeight="1" x14ac:dyDescent="0.3">
      <c r="A50" s="132" t="s">
        <v>266</v>
      </c>
      <c r="B50" s="314" t="s">
        <v>245</v>
      </c>
      <c r="C50" s="314"/>
      <c r="D50" s="314"/>
      <c r="E50" s="314"/>
      <c r="F50" s="314"/>
      <c r="G50" s="314"/>
      <c r="H50" s="277"/>
      <c r="I50" s="277"/>
      <c r="J50" s="277"/>
      <c r="K50" s="277"/>
      <c r="L50" s="277"/>
      <c r="M50" s="277"/>
      <c r="N50" s="277"/>
      <c r="O50" s="277"/>
      <c r="P50" s="277"/>
      <c r="Q50" s="277"/>
      <c r="R50" s="277"/>
    </row>
    <row r="51" spans="1:18" x14ac:dyDescent="0.3">
      <c r="A51" s="132" t="s">
        <v>267</v>
      </c>
      <c r="B51" s="314" t="s">
        <v>246</v>
      </c>
      <c r="C51" s="314"/>
      <c r="D51" s="314"/>
      <c r="E51" s="314"/>
      <c r="F51" s="314"/>
      <c r="G51" s="314"/>
      <c r="H51" s="277"/>
      <c r="I51" s="277"/>
      <c r="J51" s="277"/>
      <c r="K51" s="277"/>
      <c r="L51" s="277"/>
      <c r="M51" s="277"/>
      <c r="N51" s="277"/>
      <c r="O51" s="277"/>
      <c r="P51" s="277"/>
      <c r="Q51" s="277"/>
      <c r="R51" s="277"/>
    </row>
  </sheetData>
  <mergeCells count="34">
    <mergeCell ref="B51:R51"/>
    <mergeCell ref="B49:R49"/>
    <mergeCell ref="B43:R43"/>
    <mergeCell ref="B45:R45"/>
    <mergeCell ref="B40:R40"/>
    <mergeCell ref="B50:R50"/>
    <mergeCell ref="B47:R47"/>
    <mergeCell ref="B46:R46"/>
    <mergeCell ref="B44:R44"/>
    <mergeCell ref="B48:R48"/>
    <mergeCell ref="B42:R42"/>
    <mergeCell ref="B41:R41"/>
    <mergeCell ref="B34:R34"/>
    <mergeCell ref="B33:R33"/>
    <mergeCell ref="B31:R31"/>
    <mergeCell ref="B30:R30"/>
    <mergeCell ref="B37:R37"/>
    <mergeCell ref="B36:R36"/>
    <mergeCell ref="B39:R39"/>
    <mergeCell ref="A1:R1"/>
    <mergeCell ref="A2:R2"/>
    <mergeCell ref="A20:R20"/>
    <mergeCell ref="A21:R21"/>
    <mergeCell ref="A24:R24"/>
    <mergeCell ref="A23:R23"/>
    <mergeCell ref="A4:M4"/>
    <mergeCell ref="A22:R22"/>
    <mergeCell ref="A25:M25"/>
    <mergeCell ref="A29:R29"/>
    <mergeCell ref="B38:R38"/>
    <mergeCell ref="A26:R26"/>
    <mergeCell ref="A27:R27"/>
    <mergeCell ref="B32:R32"/>
    <mergeCell ref="B35:R35"/>
  </mergeCells>
  <pageMargins left="0.7" right="0.7" top="0.78740157499999996" bottom="0.78740157499999996" header="0.3" footer="0.3"/>
  <pageSetup paperSize="9" scale="53" fitToHeight="0"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tabColor rgb="FF92D050"/>
    <pageSetUpPr fitToPage="1"/>
  </sheetPr>
  <dimension ref="A1:K14"/>
  <sheetViews>
    <sheetView workbookViewId="0">
      <selection activeCell="L6" sqref="L6"/>
    </sheetView>
  </sheetViews>
  <sheetFormatPr baseColWidth="10" defaultRowHeight="14.4" x14ac:dyDescent="0.3"/>
  <cols>
    <col min="1" max="1" width="7.6640625" customWidth="1"/>
    <col min="2" max="2" width="17.6640625" customWidth="1"/>
    <col min="3" max="3" width="9.88671875" style="17" customWidth="1"/>
    <col min="4" max="4" width="13.33203125" style="17" customWidth="1"/>
    <col min="5" max="5" width="11.109375" style="17" customWidth="1"/>
    <col min="6" max="6" width="20.88671875" style="17" customWidth="1"/>
    <col min="7" max="7" width="12.5546875" style="17" customWidth="1"/>
    <col min="8" max="8" width="15.5546875" style="17" customWidth="1"/>
    <col min="9" max="9" width="19.109375" style="17" customWidth="1"/>
    <col min="10" max="10" width="17.33203125" style="17" customWidth="1"/>
    <col min="11" max="11" width="16.6640625" style="17" customWidth="1"/>
  </cols>
  <sheetData>
    <row r="1" spans="1:11" x14ac:dyDescent="0.3">
      <c r="A1" s="278" t="s">
        <v>209</v>
      </c>
      <c r="B1" s="279"/>
      <c r="C1" s="279"/>
      <c r="D1" s="279"/>
      <c r="E1" s="279"/>
      <c r="F1" s="279"/>
      <c r="G1" s="279"/>
      <c r="H1" s="279"/>
      <c r="I1" s="279"/>
      <c r="J1" s="279"/>
      <c r="K1" s="279"/>
    </row>
    <row r="2" spans="1:11" x14ac:dyDescent="0.3">
      <c r="A2" s="278" t="s">
        <v>338</v>
      </c>
      <c r="B2" s="279"/>
      <c r="C2" s="279"/>
      <c r="D2" s="279"/>
      <c r="E2" s="279"/>
      <c r="F2" s="279"/>
      <c r="G2" s="279"/>
      <c r="H2" s="279"/>
      <c r="I2" s="279"/>
      <c r="J2" s="279"/>
      <c r="K2" s="279"/>
    </row>
    <row r="3" spans="1:11" x14ac:dyDescent="0.3">
      <c r="A3" s="282" t="s">
        <v>166</v>
      </c>
      <c r="B3" s="279"/>
    </row>
    <row r="4" spans="1:11" x14ac:dyDescent="0.3">
      <c r="B4" s="26"/>
    </row>
    <row r="5" spans="1:11" x14ac:dyDescent="0.3">
      <c r="A5" s="281" t="s">
        <v>210</v>
      </c>
      <c r="B5" s="279"/>
      <c r="C5" s="279"/>
      <c r="D5" s="279"/>
      <c r="E5" s="279"/>
      <c r="F5" s="279"/>
      <c r="G5" s="279"/>
      <c r="H5" s="279"/>
      <c r="I5" s="279"/>
      <c r="J5" s="279"/>
      <c r="K5" s="279"/>
    </row>
    <row r="6" spans="1:11" ht="72" x14ac:dyDescent="0.3">
      <c r="C6" s="17" t="s">
        <v>5</v>
      </c>
      <c r="D6" s="17" t="s">
        <v>151</v>
      </c>
      <c r="E6" s="17" t="s">
        <v>125</v>
      </c>
      <c r="F6" s="17" t="s">
        <v>126</v>
      </c>
      <c r="G6" s="17" t="s">
        <v>127</v>
      </c>
      <c r="H6" s="17" t="s">
        <v>128</v>
      </c>
      <c r="I6" s="17" t="s">
        <v>66</v>
      </c>
      <c r="J6" s="17" t="s">
        <v>129</v>
      </c>
      <c r="K6" s="17" t="s">
        <v>130</v>
      </c>
    </row>
    <row r="7" spans="1:11" x14ac:dyDescent="0.3">
      <c r="A7" s="316">
        <v>2013</v>
      </c>
      <c r="B7" s="4" t="s">
        <v>293</v>
      </c>
      <c r="C7" s="180">
        <v>355206.2</v>
      </c>
      <c r="D7" s="180">
        <v>120572</v>
      </c>
      <c r="E7" s="180">
        <v>34797.9</v>
      </c>
      <c r="F7" s="180">
        <v>133292.70000000001</v>
      </c>
      <c r="G7" s="180">
        <v>10483.1</v>
      </c>
      <c r="H7" s="180">
        <v>20775.8</v>
      </c>
      <c r="I7" s="180">
        <v>3609.3</v>
      </c>
      <c r="J7" s="180">
        <v>22884.2</v>
      </c>
      <c r="K7" s="180">
        <v>8791.2999999999993</v>
      </c>
    </row>
    <row r="8" spans="1:11" ht="24.6" customHeight="1" x14ac:dyDescent="0.3">
      <c r="A8" s="317"/>
      <c r="B8" s="138" t="s">
        <v>346</v>
      </c>
      <c r="C8" s="137">
        <v>66.913499820667539</v>
      </c>
      <c r="D8" s="137">
        <v>28.499485784427563</v>
      </c>
      <c r="E8" s="137">
        <v>94.976995738248561</v>
      </c>
      <c r="F8" s="137">
        <v>85.162278204282757</v>
      </c>
      <c r="G8" s="137">
        <v>96.315021320029373</v>
      </c>
      <c r="H8" s="137">
        <v>55.960781293620457</v>
      </c>
      <c r="I8" s="137">
        <v>96.741750477932001</v>
      </c>
      <c r="J8" s="137">
        <v>99.402207636710045</v>
      </c>
      <c r="K8" s="137">
        <v>100</v>
      </c>
    </row>
    <row r="9" spans="1:11" x14ac:dyDescent="0.3">
      <c r="A9" s="315">
        <v>2014</v>
      </c>
      <c r="B9" s="15" t="s">
        <v>293</v>
      </c>
      <c r="C9" s="179">
        <v>358972.8</v>
      </c>
      <c r="D9" s="179">
        <v>121057.4</v>
      </c>
      <c r="E9" s="179">
        <v>36267.5</v>
      </c>
      <c r="F9" s="179">
        <v>135355.6</v>
      </c>
      <c r="G9" s="179">
        <v>10754.2</v>
      </c>
      <c r="H9" s="179">
        <v>21379.1</v>
      </c>
      <c r="I9" s="179">
        <v>3467.8</v>
      </c>
      <c r="J9" s="179">
        <v>21460.3</v>
      </c>
      <c r="K9" s="179">
        <v>9230.9</v>
      </c>
    </row>
    <row r="10" spans="1:11" ht="21" customHeight="1" x14ac:dyDescent="0.3">
      <c r="A10" s="315"/>
      <c r="B10" s="138" t="s">
        <v>346</v>
      </c>
      <c r="C10" s="137">
        <v>65.683945970279638</v>
      </c>
      <c r="D10" s="137">
        <v>24.219750300270782</v>
      </c>
      <c r="E10" s="137">
        <v>94.767767284759088</v>
      </c>
      <c r="F10" s="137">
        <v>85.439612398748196</v>
      </c>
      <c r="G10" s="137">
        <v>95.673318331442601</v>
      </c>
      <c r="H10" s="137">
        <v>57.206804776627642</v>
      </c>
      <c r="I10" s="137">
        <v>95.925370551934932</v>
      </c>
      <c r="J10" s="137">
        <v>99.596930145431344</v>
      </c>
      <c r="K10" s="137">
        <v>99.999999999999986</v>
      </c>
    </row>
    <row r="11" spans="1:11" x14ac:dyDescent="0.3">
      <c r="A11" s="315">
        <v>2015</v>
      </c>
      <c r="B11" s="15" t="s">
        <v>293</v>
      </c>
      <c r="C11" s="179">
        <v>363210</v>
      </c>
      <c r="D11" s="179">
        <v>121233</v>
      </c>
      <c r="E11" s="179">
        <v>37893.9</v>
      </c>
      <c r="F11" s="179">
        <v>135911.6</v>
      </c>
      <c r="G11" s="179">
        <v>11689.1</v>
      </c>
      <c r="H11" s="179">
        <v>22597.599999999999</v>
      </c>
      <c r="I11" s="179">
        <v>3210.1</v>
      </c>
      <c r="J11" s="179">
        <v>21400</v>
      </c>
      <c r="K11" s="179">
        <v>9274.7000000000007</v>
      </c>
    </row>
    <row r="12" spans="1:11" ht="21" customHeight="1" x14ac:dyDescent="0.3">
      <c r="A12" s="315"/>
      <c r="B12" s="138" t="s">
        <v>346</v>
      </c>
      <c r="C12" s="137">
        <v>65.901406899589773</v>
      </c>
      <c r="D12" s="137">
        <v>25.127151848094165</v>
      </c>
      <c r="E12" s="137">
        <v>94.963569334378349</v>
      </c>
      <c r="F12" s="137">
        <v>84.655320075696253</v>
      </c>
      <c r="G12" s="137">
        <v>95.309305250190334</v>
      </c>
      <c r="H12" s="137">
        <v>57.79507558324778</v>
      </c>
      <c r="I12" s="137">
        <v>95.601383134481793</v>
      </c>
      <c r="J12" s="137">
        <v>99.587383177570089</v>
      </c>
      <c r="K12" s="137">
        <v>100</v>
      </c>
    </row>
    <row r="13" spans="1:11" x14ac:dyDescent="0.3">
      <c r="A13" s="237">
        <v>2016</v>
      </c>
      <c r="B13" s="175" t="s">
        <v>293</v>
      </c>
      <c r="C13" s="178">
        <v>374355.3</v>
      </c>
      <c r="D13" s="178">
        <v>130603.2</v>
      </c>
      <c r="E13" s="178">
        <v>38648.199999999997</v>
      </c>
      <c r="F13" s="178">
        <v>135343.20000000001</v>
      </c>
      <c r="G13" s="178">
        <v>10587.6</v>
      </c>
      <c r="H13" s="178">
        <v>23257.7</v>
      </c>
      <c r="I13" s="178">
        <v>3290.4</v>
      </c>
      <c r="J13" s="178">
        <v>22609</v>
      </c>
      <c r="K13" s="178">
        <v>10016.1</v>
      </c>
    </row>
    <row r="14" spans="1:11" ht="21" customHeight="1" x14ac:dyDescent="0.3">
      <c r="A14" s="237"/>
      <c r="B14" s="176" t="s">
        <v>346</v>
      </c>
      <c r="C14" s="177">
        <v>64.338557514746014</v>
      </c>
      <c r="D14" s="177">
        <v>23.241007877295505</v>
      </c>
      <c r="E14" s="177">
        <v>93.038744365843712</v>
      </c>
      <c r="F14" s="177">
        <v>85.308681928608152</v>
      </c>
      <c r="G14" s="177">
        <v>93.515999848879815</v>
      </c>
      <c r="H14" s="177">
        <v>58.170412379556026</v>
      </c>
      <c r="I14" s="177">
        <v>95.520301483102358</v>
      </c>
      <c r="J14" s="177">
        <v>99.494891414923259</v>
      </c>
      <c r="K14" s="177">
        <v>100</v>
      </c>
    </row>
  </sheetData>
  <mergeCells count="7">
    <mergeCell ref="A1:K1"/>
    <mergeCell ref="A11:A12"/>
    <mergeCell ref="A7:A8"/>
    <mergeCell ref="A9:A10"/>
    <mergeCell ref="A2:K2"/>
    <mergeCell ref="A3:B3"/>
    <mergeCell ref="A5:K5"/>
  </mergeCells>
  <pageMargins left="0.7" right="0.7" top="0.78740157499999996" bottom="0.78740157499999996" header="0.3" footer="0.3"/>
  <pageSetup paperSize="9" scale="54" fitToHeight="0"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2">
    <tabColor rgb="FF92D050"/>
    <pageSetUpPr fitToPage="1"/>
  </sheetPr>
  <dimension ref="A1:J16"/>
  <sheetViews>
    <sheetView workbookViewId="0">
      <selection activeCell="K5" sqref="K5"/>
    </sheetView>
  </sheetViews>
  <sheetFormatPr baseColWidth="10" defaultRowHeight="14.4" x14ac:dyDescent="0.3"/>
  <cols>
    <col min="1" max="1" width="7.6640625" customWidth="1"/>
    <col min="2" max="2" width="18.109375" customWidth="1"/>
    <col min="3" max="3" width="8" style="17" customWidth="1"/>
    <col min="4" max="4" width="20.6640625" style="17" customWidth="1"/>
    <col min="5" max="5" width="12.44140625" style="17" customWidth="1"/>
    <col min="6" max="6" width="16.6640625" style="17" customWidth="1"/>
    <col min="7" max="7" width="12.5546875" style="17" customWidth="1"/>
    <col min="8" max="8" width="15.5546875" style="17" customWidth="1"/>
    <col min="9" max="9" width="9.88671875" style="17" customWidth="1"/>
    <col min="10" max="10" width="19.44140625" style="17" customWidth="1"/>
  </cols>
  <sheetData>
    <row r="1" spans="1:10" x14ac:dyDescent="0.3">
      <c r="A1" s="278" t="s">
        <v>339</v>
      </c>
      <c r="B1" s="279"/>
      <c r="C1" s="279"/>
      <c r="D1" s="279"/>
      <c r="E1" s="279"/>
      <c r="F1" s="279"/>
      <c r="G1" s="279"/>
      <c r="H1" s="279"/>
      <c r="I1" s="279"/>
      <c r="J1" s="279"/>
    </row>
    <row r="2" spans="1:10" x14ac:dyDescent="0.3">
      <c r="A2" s="282" t="s">
        <v>166</v>
      </c>
      <c r="B2" s="279"/>
    </row>
    <row r="3" spans="1:10" x14ac:dyDescent="0.3">
      <c r="B3" s="26"/>
    </row>
    <row r="4" spans="1:10" x14ac:dyDescent="0.3">
      <c r="A4" s="281" t="s">
        <v>211</v>
      </c>
      <c r="B4" s="279"/>
      <c r="C4" s="279"/>
      <c r="D4" s="279"/>
      <c r="E4" s="279"/>
      <c r="F4" s="279"/>
      <c r="G4" s="279"/>
      <c r="H4" s="279"/>
      <c r="I4" s="279"/>
      <c r="J4" s="279"/>
    </row>
    <row r="5" spans="1:10" ht="72" x14ac:dyDescent="0.3">
      <c r="C5" t="s">
        <v>5</v>
      </c>
      <c r="D5" s="17" t="s">
        <v>131</v>
      </c>
      <c r="E5" s="17" t="s">
        <v>132</v>
      </c>
      <c r="F5" s="17" t="s">
        <v>133</v>
      </c>
      <c r="G5" s="17" t="s">
        <v>134</v>
      </c>
      <c r="H5" s="17" t="s">
        <v>135</v>
      </c>
      <c r="I5" s="17" t="s">
        <v>136</v>
      </c>
      <c r="J5" s="17" t="s">
        <v>137</v>
      </c>
    </row>
    <row r="6" spans="1:10" x14ac:dyDescent="0.3">
      <c r="A6" s="316">
        <v>2013</v>
      </c>
      <c r="B6" s="4" t="s">
        <v>293</v>
      </c>
      <c r="C6" s="180">
        <v>355206.2</v>
      </c>
      <c r="D6" s="180">
        <v>190719</v>
      </c>
      <c r="E6" s="180">
        <v>24547.7</v>
      </c>
      <c r="F6" s="180">
        <v>46840.6</v>
      </c>
      <c r="G6" s="180">
        <v>12734.6</v>
      </c>
      <c r="H6" s="180">
        <v>52587.9</v>
      </c>
      <c r="I6" s="180">
        <v>4892.3</v>
      </c>
      <c r="J6" s="180">
        <v>22884.2</v>
      </c>
    </row>
    <row r="7" spans="1:10" x14ac:dyDescent="0.3">
      <c r="A7" s="317"/>
      <c r="B7" s="138" t="s">
        <v>346</v>
      </c>
      <c r="C7" s="137">
        <v>66.913499820667539</v>
      </c>
      <c r="D7" s="137">
        <v>54.423943078560605</v>
      </c>
      <c r="E7" s="137">
        <v>49.410739091646057</v>
      </c>
      <c r="F7" s="137">
        <v>96.159314782475036</v>
      </c>
      <c r="G7" s="137">
        <v>94.935058816138707</v>
      </c>
      <c r="H7" s="137">
        <v>70.594946746304757</v>
      </c>
      <c r="I7" s="137">
        <v>97.132228195327343</v>
      </c>
      <c r="J7" s="137">
        <v>99.402207636710045</v>
      </c>
    </row>
    <row r="8" spans="1:10" x14ac:dyDescent="0.3">
      <c r="A8" s="315">
        <v>2014</v>
      </c>
      <c r="B8" s="15" t="s">
        <v>293</v>
      </c>
      <c r="C8" s="179">
        <v>358972.8</v>
      </c>
      <c r="D8" s="179">
        <v>184337.2</v>
      </c>
      <c r="E8" s="179">
        <v>32648.2</v>
      </c>
      <c r="F8" s="179">
        <v>49078.5</v>
      </c>
      <c r="G8" s="179">
        <v>13315.1</v>
      </c>
      <c r="H8" s="179">
        <v>53485.4</v>
      </c>
      <c r="I8" s="179">
        <v>4648.2</v>
      </c>
      <c r="J8" s="179">
        <v>21460.3</v>
      </c>
    </row>
    <row r="9" spans="1:10" ht="28.2" customHeight="1" x14ac:dyDescent="0.3">
      <c r="A9" s="315"/>
      <c r="B9" s="138" t="s">
        <v>346</v>
      </c>
      <c r="C9" s="137">
        <v>65.683945970279638</v>
      </c>
      <c r="D9" s="137">
        <v>54.191449148625452</v>
      </c>
      <c r="E9" s="137">
        <v>38.249581906506329</v>
      </c>
      <c r="F9" s="137">
        <v>96.004971627087215</v>
      </c>
      <c r="G9" s="137">
        <v>93.54266960067892</v>
      </c>
      <c r="H9" s="137">
        <v>71.039012515564991</v>
      </c>
      <c r="I9" s="137">
        <v>96.00060238371843</v>
      </c>
      <c r="J9" s="137">
        <v>99.596930145431344</v>
      </c>
    </row>
    <row r="10" spans="1:10" x14ac:dyDescent="0.3">
      <c r="A10" s="315">
        <v>2015</v>
      </c>
      <c r="B10" s="15" t="s">
        <v>293</v>
      </c>
      <c r="C10" s="179">
        <v>363210</v>
      </c>
      <c r="D10" s="179">
        <v>180259.4</v>
      </c>
      <c r="E10" s="179">
        <v>32486.1</v>
      </c>
      <c r="F10" s="179">
        <v>50834.1</v>
      </c>
      <c r="G10" s="179">
        <v>18100</v>
      </c>
      <c r="H10" s="179">
        <v>55727.7</v>
      </c>
      <c r="I10" s="179">
        <v>4402.6000000000004</v>
      </c>
      <c r="J10" s="179">
        <v>21400</v>
      </c>
    </row>
    <row r="11" spans="1:10" ht="28.2" customHeight="1" x14ac:dyDescent="0.3">
      <c r="A11" s="315"/>
      <c r="B11" s="138" t="s">
        <v>346</v>
      </c>
      <c r="C11" s="137">
        <v>65.901406899589773</v>
      </c>
      <c r="D11" s="137">
        <v>53.16965439805081</v>
      </c>
      <c r="E11" s="137">
        <v>39.195225034707157</v>
      </c>
      <c r="F11" s="137">
        <v>96.188385355499548</v>
      </c>
      <c r="G11" s="137">
        <v>91.60110497237568</v>
      </c>
      <c r="H11" s="137">
        <v>71.384248766771293</v>
      </c>
      <c r="I11" s="137">
        <v>95.750238495434516</v>
      </c>
      <c r="J11" s="137">
        <v>99.587383177570089</v>
      </c>
    </row>
    <row r="12" spans="1:10" x14ac:dyDescent="0.3">
      <c r="A12" s="318">
        <v>2016</v>
      </c>
      <c r="B12" s="175" t="s">
        <v>293</v>
      </c>
      <c r="C12" s="178">
        <v>374355.3</v>
      </c>
      <c r="D12" s="178">
        <v>184760.1</v>
      </c>
      <c r="E12" s="178">
        <v>34916.800000000003</v>
      </c>
      <c r="F12" s="178">
        <v>52748.800000000003</v>
      </c>
      <c r="G12" s="178">
        <v>17072.599999999999</v>
      </c>
      <c r="H12" s="178">
        <v>57752.4</v>
      </c>
      <c r="I12" s="178">
        <v>4495.7</v>
      </c>
      <c r="J12" s="178">
        <v>22609</v>
      </c>
    </row>
    <row r="13" spans="1:10" ht="25.2" customHeight="1" x14ac:dyDescent="0.3">
      <c r="A13" s="318"/>
      <c r="B13" s="238" t="s">
        <v>346</v>
      </c>
      <c r="C13" s="177">
        <v>64.338557514746014</v>
      </c>
      <c r="D13" s="177">
        <v>51.611846930154293</v>
      </c>
      <c r="E13" s="177">
        <v>35.578575356275486</v>
      </c>
      <c r="F13" s="177">
        <v>94.777890681873316</v>
      </c>
      <c r="G13" s="177">
        <v>89.685226620432758</v>
      </c>
      <c r="H13" s="177">
        <v>70.956358523628452</v>
      </c>
      <c r="I13" s="177">
        <v>95.517939364281432</v>
      </c>
      <c r="J13" s="177">
        <v>99.494891414923259</v>
      </c>
    </row>
    <row r="14" spans="1:10" x14ac:dyDescent="0.3">
      <c r="C14" s="194"/>
      <c r="D14" s="194"/>
      <c r="E14" s="194"/>
      <c r="F14" s="194"/>
      <c r="G14" s="195"/>
      <c r="H14" s="194"/>
      <c r="I14" s="194"/>
      <c r="J14" s="194"/>
    </row>
    <row r="15" spans="1:10" x14ac:dyDescent="0.3">
      <c r="A15" s="278" t="s">
        <v>6</v>
      </c>
      <c r="B15" s="279"/>
      <c r="C15" s="279"/>
      <c r="D15" s="279"/>
      <c r="E15" s="279"/>
      <c r="F15" s="279"/>
      <c r="G15" s="279"/>
      <c r="H15" s="279"/>
      <c r="I15" s="279"/>
      <c r="J15" s="279"/>
    </row>
    <row r="16" spans="1:10" ht="47.4" customHeight="1" x14ac:dyDescent="0.3">
      <c r="A16" s="280" t="s">
        <v>347</v>
      </c>
      <c r="B16" s="280"/>
      <c r="C16" s="280"/>
      <c r="D16" s="280"/>
      <c r="E16" s="280"/>
      <c r="F16" s="280"/>
      <c r="G16" s="280"/>
      <c r="H16" s="280"/>
      <c r="I16" s="280"/>
      <c r="J16" s="280"/>
    </row>
  </sheetData>
  <mergeCells count="9">
    <mergeCell ref="A12:A13"/>
    <mergeCell ref="A15:J15"/>
    <mergeCell ref="A16:J16"/>
    <mergeCell ref="A10:A11"/>
    <mergeCell ref="A1:J1"/>
    <mergeCell ref="A2:B2"/>
    <mergeCell ref="A4:J4"/>
    <mergeCell ref="A6:A7"/>
    <mergeCell ref="A8:A9"/>
  </mergeCells>
  <pageMargins left="0.7" right="0.7" top="0.78740157499999996" bottom="0.78740157499999996" header="0.3" footer="0.3"/>
  <pageSetup paperSize="9" scale="62" fitToHeight="0"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3">
    <tabColor rgb="FF92D050"/>
    <pageSetUpPr fitToPage="1"/>
  </sheetPr>
  <dimension ref="A1:F16"/>
  <sheetViews>
    <sheetView workbookViewId="0">
      <selection activeCell="G5" sqref="G5"/>
    </sheetView>
  </sheetViews>
  <sheetFormatPr baseColWidth="10" defaultRowHeight="14.4" x14ac:dyDescent="0.3"/>
  <cols>
    <col min="1" max="1" width="7.6640625" customWidth="1"/>
    <col min="2" max="2" width="22.6640625" customWidth="1"/>
    <col min="3" max="3" width="21.6640625" style="17" customWidth="1"/>
    <col min="4" max="4" width="32.109375" style="17" customWidth="1"/>
    <col min="5" max="5" width="20.6640625" style="17" customWidth="1"/>
    <col min="6" max="6" width="21.6640625" style="17" customWidth="1"/>
  </cols>
  <sheetData>
    <row r="1" spans="1:6" x14ac:dyDescent="0.3">
      <c r="A1" s="278" t="s">
        <v>340</v>
      </c>
      <c r="B1" s="279"/>
      <c r="C1" s="279"/>
      <c r="D1" s="279"/>
      <c r="E1" s="279"/>
      <c r="F1" s="279"/>
    </row>
    <row r="2" spans="1:6" x14ac:dyDescent="0.3">
      <c r="A2" s="282" t="s">
        <v>166</v>
      </c>
      <c r="B2" s="279"/>
    </row>
    <row r="3" spans="1:6" x14ac:dyDescent="0.3">
      <c r="B3" s="26"/>
    </row>
    <row r="4" spans="1:6" x14ac:dyDescent="0.3">
      <c r="A4" s="281" t="s">
        <v>212</v>
      </c>
      <c r="B4" s="279"/>
      <c r="C4" s="279"/>
      <c r="D4" s="279"/>
      <c r="E4" s="279"/>
      <c r="F4" s="279"/>
    </row>
    <row r="5" spans="1:6" ht="65.400000000000006" customHeight="1" x14ac:dyDescent="0.3">
      <c r="C5" s="57" t="s">
        <v>5</v>
      </c>
      <c r="D5" s="55" t="s">
        <v>140</v>
      </c>
      <c r="E5" s="56" t="s">
        <v>141</v>
      </c>
      <c r="F5" s="56" t="s">
        <v>142</v>
      </c>
    </row>
    <row r="6" spans="1:6" x14ac:dyDescent="0.3">
      <c r="A6" s="316">
        <v>2013</v>
      </c>
      <c r="B6" s="4" t="s">
        <v>293</v>
      </c>
      <c r="C6" s="180">
        <v>355206.2</v>
      </c>
      <c r="D6" s="180">
        <v>226963.4</v>
      </c>
      <c r="E6" s="180">
        <v>48066</v>
      </c>
      <c r="F6" s="180">
        <v>80176.800000000003</v>
      </c>
    </row>
    <row r="7" spans="1:6" ht="19.95" customHeight="1" x14ac:dyDescent="0.3">
      <c r="A7" s="317"/>
      <c r="B7" s="138" t="s">
        <v>346</v>
      </c>
      <c r="C7" s="137">
        <v>66.913499820667539</v>
      </c>
      <c r="D7" s="137">
        <v>66.988201621935531</v>
      </c>
      <c r="E7" s="137">
        <v>46.588856988307747</v>
      </c>
      <c r="F7" s="137">
        <v>78.886535755979281</v>
      </c>
    </row>
    <row r="8" spans="1:6" x14ac:dyDescent="0.3">
      <c r="A8" s="315">
        <v>2014</v>
      </c>
      <c r="B8" s="15" t="s">
        <v>293</v>
      </c>
      <c r="C8" s="179">
        <v>358972.8</v>
      </c>
      <c r="D8" s="179">
        <v>225632.5</v>
      </c>
      <c r="E8" s="179">
        <v>47815.199999999997</v>
      </c>
      <c r="F8" s="179">
        <v>85525.1</v>
      </c>
    </row>
    <row r="9" spans="1:6" ht="15" customHeight="1" x14ac:dyDescent="0.3">
      <c r="A9" s="315"/>
      <c r="B9" s="138" t="s">
        <v>346</v>
      </c>
      <c r="C9" s="137">
        <v>65.683945970279638</v>
      </c>
      <c r="D9" s="137">
        <v>65.082335213233904</v>
      </c>
      <c r="E9" s="137">
        <v>46.731792400742869</v>
      </c>
      <c r="F9" s="137">
        <v>77.866731520921931</v>
      </c>
    </row>
    <row r="10" spans="1:6" x14ac:dyDescent="0.3">
      <c r="A10" s="315">
        <v>2015</v>
      </c>
      <c r="B10" s="15" t="s">
        <v>293</v>
      </c>
      <c r="C10" s="179">
        <v>363210</v>
      </c>
      <c r="D10" s="179">
        <v>227924.3</v>
      </c>
      <c r="E10" s="179">
        <v>47821.8</v>
      </c>
      <c r="F10" s="179">
        <v>87463.9</v>
      </c>
    </row>
    <row r="11" spans="1:6" ht="15" customHeight="1" x14ac:dyDescent="0.3">
      <c r="A11" s="315"/>
      <c r="B11" s="138" t="s">
        <v>346</v>
      </c>
      <c r="C11" s="137">
        <v>65.901406899589773</v>
      </c>
      <c r="D11" s="137">
        <v>65.100298651789217</v>
      </c>
      <c r="E11" s="137">
        <v>47.271746358355394</v>
      </c>
      <c r="F11" s="137">
        <v>78.174881293882407</v>
      </c>
    </row>
    <row r="12" spans="1:6" x14ac:dyDescent="0.3">
      <c r="A12" s="237">
        <v>2016</v>
      </c>
      <c r="B12" s="175" t="s">
        <v>293</v>
      </c>
      <c r="C12" s="178">
        <v>374355.3</v>
      </c>
      <c r="D12" s="178">
        <v>233539.3</v>
      </c>
      <c r="E12" s="178">
        <v>49940.800000000003</v>
      </c>
      <c r="F12" s="178">
        <v>90875.199999999997</v>
      </c>
    </row>
    <row r="13" spans="1:6" ht="16.95" customHeight="1" x14ac:dyDescent="0.3">
      <c r="A13" s="237"/>
      <c r="B13" s="176" t="s">
        <v>346</v>
      </c>
      <c r="C13" s="177">
        <v>64.338557514746014</v>
      </c>
      <c r="D13" s="177">
        <v>63.611220895155554</v>
      </c>
      <c r="E13" s="177">
        <v>45.828060423541473</v>
      </c>
      <c r="F13" s="177">
        <v>76.380244555170165</v>
      </c>
    </row>
    <row r="14" spans="1:6" x14ac:dyDescent="0.3">
      <c r="C14" s="196"/>
    </row>
    <row r="16" spans="1:6" x14ac:dyDescent="0.3">
      <c r="D16" s="17" t="s">
        <v>361</v>
      </c>
    </row>
  </sheetData>
  <mergeCells count="6">
    <mergeCell ref="A10:A11"/>
    <mergeCell ref="A1:F1"/>
    <mergeCell ref="A2:B2"/>
    <mergeCell ref="A4:F4"/>
    <mergeCell ref="A6:A7"/>
    <mergeCell ref="A8:A9"/>
  </mergeCells>
  <pageMargins left="0.7" right="0.7" top="0.78740157499999996" bottom="0.78740157499999996" header="0.3" footer="0.3"/>
  <pageSetup paperSize="9" scale="69"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92D050"/>
  </sheetPr>
  <dimension ref="A1:K18"/>
  <sheetViews>
    <sheetView zoomScaleNormal="100" workbookViewId="0">
      <selection activeCell="G2" sqref="G2"/>
    </sheetView>
  </sheetViews>
  <sheetFormatPr baseColWidth="10" defaultRowHeight="14.4" x14ac:dyDescent="0.3"/>
  <cols>
    <col min="1" max="1" width="17.33203125" customWidth="1"/>
  </cols>
  <sheetData>
    <row r="1" spans="1:11" x14ac:dyDescent="0.3">
      <c r="A1" s="278" t="s">
        <v>190</v>
      </c>
      <c r="B1" s="279"/>
      <c r="C1" s="279"/>
      <c r="D1" s="279"/>
      <c r="E1" s="279"/>
      <c r="F1" s="279"/>
    </row>
    <row r="2" spans="1:11" x14ac:dyDescent="0.3">
      <c r="A2" s="289" t="s">
        <v>362</v>
      </c>
      <c r="B2" s="289"/>
      <c r="C2" s="279"/>
      <c r="D2" s="279"/>
      <c r="E2" s="279"/>
      <c r="F2" s="279"/>
    </row>
    <row r="4" spans="1:11" x14ac:dyDescent="0.3">
      <c r="A4" s="281" t="s">
        <v>15</v>
      </c>
      <c r="B4" s="279"/>
      <c r="C4" s="279"/>
      <c r="D4" s="279"/>
      <c r="E4" s="279"/>
      <c r="F4" s="279"/>
    </row>
    <row r="5" spans="1:11" x14ac:dyDescent="0.3">
      <c r="A5" s="51"/>
      <c r="B5" s="288" t="s">
        <v>152</v>
      </c>
      <c r="C5" s="288"/>
      <c r="D5" s="288"/>
      <c r="E5" s="288" t="s">
        <v>74</v>
      </c>
      <c r="F5" s="288"/>
    </row>
    <row r="6" spans="1:11" x14ac:dyDescent="0.3">
      <c r="B6" s="7" t="s">
        <v>5</v>
      </c>
      <c r="C6" s="7" t="s">
        <v>14</v>
      </c>
      <c r="D6" s="7" t="s">
        <v>13</v>
      </c>
      <c r="E6" s="7" t="s">
        <v>14</v>
      </c>
      <c r="F6" s="7" t="s">
        <v>13</v>
      </c>
    </row>
    <row r="7" spans="1:11" x14ac:dyDescent="0.3">
      <c r="A7" s="4" t="s">
        <v>5</v>
      </c>
      <c r="B7" s="9">
        <f t="shared" ref="B7:B13" si="0">C7+D7</f>
        <v>122</v>
      </c>
      <c r="C7" s="9">
        <f>SUM(C8:C13)</f>
        <v>32</v>
      </c>
      <c r="D7" s="9">
        <f>SUM(D8:D13)</f>
        <v>90</v>
      </c>
      <c r="E7" s="5">
        <f>C7/B7*100</f>
        <v>26.229508196721312</v>
      </c>
      <c r="F7" s="5">
        <f>D7/B7*100</f>
        <v>73.770491803278688</v>
      </c>
    </row>
    <row r="8" spans="1:11" x14ac:dyDescent="0.3">
      <c r="A8" t="s">
        <v>8</v>
      </c>
      <c r="B8" s="8">
        <f t="shared" si="0"/>
        <v>0</v>
      </c>
      <c r="C8" s="8">
        <v>0</v>
      </c>
      <c r="D8" s="8">
        <v>0</v>
      </c>
      <c r="E8" s="8">
        <v>0</v>
      </c>
      <c r="F8" s="8">
        <v>0</v>
      </c>
      <c r="J8" s="8"/>
      <c r="K8" s="8"/>
    </row>
    <row r="9" spans="1:11" x14ac:dyDescent="0.3">
      <c r="A9" t="s">
        <v>9</v>
      </c>
      <c r="B9" s="8">
        <f t="shared" si="0"/>
        <v>22</v>
      </c>
      <c r="C9" s="8">
        <v>7</v>
      </c>
      <c r="D9" s="8">
        <v>15</v>
      </c>
      <c r="E9" s="58">
        <f>C9/B9*100</f>
        <v>31.818181818181817</v>
      </c>
      <c r="F9" s="58">
        <f>D9/B9*100</f>
        <v>68.181818181818173</v>
      </c>
      <c r="J9" s="8"/>
      <c r="K9" s="8"/>
    </row>
    <row r="10" spans="1:11" x14ac:dyDescent="0.3">
      <c r="A10" t="s">
        <v>10</v>
      </c>
      <c r="B10" s="8">
        <f t="shared" si="0"/>
        <v>42</v>
      </c>
      <c r="C10" s="8">
        <v>16</v>
      </c>
      <c r="D10" s="8">
        <v>26</v>
      </c>
      <c r="E10" s="58">
        <f>C10/B10*100</f>
        <v>38.095238095238095</v>
      </c>
      <c r="F10" s="58">
        <f>D10/B10*100</f>
        <v>61.904761904761905</v>
      </c>
      <c r="J10" s="8"/>
      <c r="K10" s="8"/>
    </row>
    <row r="11" spans="1:11" x14ac:dyDescent="0.3">
      <c r="A11" t="s">
        <v>11</v>
      </c>
      <c r="B11" s="8">
        <f t="shared" si="0"/>
        <v>40</v>
      </c>
      <c r="C11" s="8">
        <v>7</v>
      </c>
      <c r="D11" s="8">
        <v>33</v>
      </c>
      <c r="E11" s="58">
        <f>C11/B11*100</f>
        <v>17.5</v>
      </c>
      <c r="F11" s="58">
        <f>D11/B11*100</f>
        <v>82.5</v>
      </c>
      <c r="J11" s="8"/>
      <c r="K11" s="8"/>
    </row>
    <row r="12" spans="1:11" x14ac:dyDescent="0.3">
      <c r="A12" t="s">
        <v>283</v>
      </c>
      <c r="B12" s="8">
        <f t="shared" si="0"/>
        <v>17</v>
      </c>
      <c r="C12" s="8">
        <v>2</v>
      </c>
      <c r="D12" s="8">
        <v>15</v>
      </c>
      <c r="E12" s="58">
        <f>C12/B12*100</f>
        <v>11.76470588235294</v>
      </c>
      <c r="F12" s="58">
        <f>D12/B12*100</f>
        <v>88.235294117647058</v>
      </c>
      <c r="J12" s="8"/>
      <c r="K12" s="8"/>
    </row>
    <row r="13" spans="1:11" x14ac:dyDescent="0.3">
      <c r="A13" t="s">
        <v>12</v>
      </c>
      <c r="B13" s="8">
        <f t="shared" si="0"/>
        <v>1</v>
      </c>
      <c r="C13" s="8">
        <v>0</v>
      </c>
      <c r="D13" s="8">
        <v>1</v>
      </c>
      <c r="E13" s="59">
        <f>C13/B13*100</f>
        <v>0</v>
      </c>
      <c r="F13" s="58">
        <f>D13/B13*100</f>
        <v>100</v>
      </c>
      <c r="J13" s="8"/>
      <c r="K13" s="8"/>
    </row>
    <row r="15" spans="1:11" x14ac:dyDescent="0.3">
      <c r="A15" s="278" t="s">
        <v>6</v>
      </c>
      <c r="B15" s="279"/>
      <c r="C15" s="279"/>
      <c r="D15" s="279"/>
      <c r="E15" s="279"/>
      <c r="F15" s="279"/>
    </row>
    <row r="16" spans="1:11" ht="33.6" customHeight="1" x14ac:dyDescent="0.3">
      <c r="A16" s="285" t="s">
        <v>364</v>
      </c>
      <c r="B16" s="286"/>
      <c r="C16" s="280"/>
      <c r="D16" s="277"/>
      <c r="E16" s="277"/>
      <c r="F16" s="277"/>
    </row>
    <row r="18" spans="1:1" x14ac:dyDescent="0.3">
      <c r="A18" s="259"/>
    </row>
  </sheetData>
  <mergeCells count="7">
    <mergeCell ref="A15:F15"/>
    <mergeCell ref="A16:F16"/>
    <mergeCell ref="E5:F5"/>
    <mergeCell ref="A4:F4"/>
    <mergeCell ref="A1:F1"/>
    <mergeCell ref="B5:D5"/>
    <mergeCell ref="A2:F2"/>
  </mergeCells>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rgb="FF92D050"/>
  </sheetPr>
  <dimension ref="A1:F21"/>
  <sheetViews>
    <sheetView workbookViewId="0">
      <selection activeCell="G7" sqref="G7"/>
    </sheetView>
  </sheetViews>
  <sheetFormatPr baseColWidth="10" defaultRowHeight="14.4" x14ac:dyDescent="0.3"/>
  <cols>
    <col min="1" max="1" width="36.33203125" customWidth="1"/>
    <col min="2" max="3" width="9.88671875" customWidth="1"/>
    <col min="5" max="5" width="9.33203125" customWidth="1"/>
    <col min="6" max="6" width="10.33203125" customWidth="1"/>
  </cols>
  <sheetData>
    <row r="1" spans="1:6" x14ac:dyDescent="0.3">
      <c r="A1" s="278" t="s">
        <v>191</v>
      </c>
      <c r="B1" s="279"/>
      <c r="C1" s="279"/>
      <c r="D1" s="279"/>
      <c r="E1" s="279"/>
      <c r="F1" s="279"/>
    </row>
    <row r="2" spans="1:6" x14ac:dyDescent="0.3">
      <c r="A2" s="289" t="s">
        <v>362</v>
      </c>
      <c r="B2" s="289"/>
      <c r="C2" s="279"/>
      <c r="D2" s="279"/>
      <c r="E2" s="279"/>
      <c r="F2" s="279"/>
    </row>
    <row r="4" spans="1:6" x14ac:dyDescent="0.3">
      <c r="A4" s="281" t="s">
        <v>16</v>
      </c>
      <c r="B4" s="279"/>
      <c r="C4" s="279"/>
      <c r="D4" s="279"/>
      <c r="E4" s="279"/>
      <c r="F4" s="279"/>
    </row>
    <row r="5" spans="1:6" ht="14.4" customHeight="1" x14ac:dyDescent="0.3">
      <c r="A5" s="51"/>
      <c r="B5" s="290" t="s">
        <v>5</v>
      </c>
      <c r="C5" s="288" t="s">
        <v>162</v>
      </c>
      <c r="D5" s="279"/>
      <c r="E5" s="279"/>
      <c r="F5" s="279"/>
    </row>
    <row r="6" spans="1:6" x14ac:dyDescent="0.3">
      <c r="A6" s="1"/>
      <c r="B6" s="291"/>
      <c r="C6" s="1" t="s">
        <v>154</v>
      </c>
      <c r="D6" s="1" t="s">
        <v>153</v>
      </c>
      <c r="E6" s="1" t="s">
        <v>155</v>
      </c>
      <c r="F6" s="1" t="s">
        <v>150</v>
      </c>
    </row>
    <row r="7" spans="1:6" x14ac:dyDescent="0.3">
      <c r="A7" s="190" t="s">
        <v>284</v>
      </c>
      <c r="B7" s="203">
        <v>122</v>
      </c>
      <c r="C7" s="204">
        <v>46</v>
      </c>
      <c r="D7" s="204">
        <v>43</v>
      </c>
      <c r="E7" s="204">
        <v>28</v>
      </c>
      <c r="F7" s="204">
        <v>5</v>
      </c>
    </row>
    <row r="8" spans="1:6" x14ac:dyDescent="0.3">
      <c r="A8" t="s">
        <v>17</v>
      </c>
      <c r="B8" s="71">
        <v>30</v>
      </c>
      <c r="C8" s="32">
        <v>12</v>
      </c>
      <c r="D8" s="32">
        <v>11</v>
      </c>
      <c r="E8" s="32">
        <v>7</v>
      </c>
      <c r="F8" s="32" t="s">
        <v>46</v>
      </c>
    </row>
    <row r="9" spans="1:6" x14ac:dyDescent="0.3">
      <c r="A9" t="s">
        <v>37</v>
      </c>
      <c r="B9" s="71">
        <v>31</v>
      </c>
      <c r="C9" s="32">
        <v>13</v>
      </c>
      <c r="D9" s="32">
        <v>8</v>
      </c>
      <c r="E9" s="32">
        <v>7</v>
      </c>
      <c r="F9" s="32">
        <v>3</v>
      </c>
    </row>
    <row r="10" spans="1:6" x14ac:dyDescent="0.3">
      <c r="A10" t="s">
        <v>35</v>
      </c>
      <c r="B10" s="71">
        <v>8</v>
      </c>
      <c r="C10" s="32">
        <v>6</v>
      </c>
      <c r="D10" s="32">
        <v>1</v>
      </c>
      <c r="E10" s="32">
        <v>1</v>
      </c>
      <c r="F10" s="32" t="s">
        <v>46</v>
      </c>
    </row>
    <row r="11" spans="1:6" x14ac:dyDescent="0.3">
      <c r="A11" t="s">
        <v>38</v>
      </c>
      <c r="B11" s="71">
        <v>34</v>
      </c>
      <c r="C11" s="32">
        <v>7</v>
      </c>
      <c r="D11" s="32">
        <v>17</v>
      </c>
      <c r="E11" s="32">
        <v>9</v>
      </c>
      <c r="F11" s="32">
        <v>1</v>
      </c>
    </row>
    <row r="12" spans="1:6" x14ac:dyDescent="0.3">
      <c r="A12" t="s">
        <v>34</v>
      </c>
      <c r="B12" s="71">
        <v>5</v>
      </c>
      <c r="C12" s="32">
        <v>1</v>
      </c>
      <c r="D12" s="32">
        <v>3</v>
      </c>
      <c r="E12" s="32" t="s">
        <v>46</v>
      </c>
      <c r="F12" s="32">
        <v>1</v>
      </c>
    </row>
    <row r="13" spans="1:6" x14ac:dyDescent="0.3">
      <c r="A13" t="s">
        <v>36</v>
      </c>
      <c r="B13" s="71">
        <v>14</v>
      </c>
      <c r="C13" s="32">
        <v>7</v>
      </c>
      <c r="D13" s="32">
        <v>3</v>
      </c>
      <c r="E13" s="32">
        <v>4</v>
      </c>
      <c r="F13" s="32" t="s">
        <v>46</v>
      </c>
    </row>
    <row r="15" spans="1:6" x14ac:dyDescent="0.3">
      <c r="A15" s="278" t="s">
        <v>6</v>
      </c>
      <c r="B15" s="279"/>
      <c r="C15" s="279"/>
      <c r="D15" s="279"/>
      <c r="E15" s="279"/>
      <c r="F15" s="279"/>
    </row>
    <row r="16" spans="1:6" ht="14.4" customHeight="1" x14ac:dyDescent="0.3">
      <c r="A16" s="292" t="s">
        <v>276</v>
      </c>
      <c r="B16" s="277"/>
      <c r="C16" s="277"/>
      <c r="D16" s="277"/>
      <c r="E16" s="277"/>
      <c r="F16" s="277"/>
    </row>
    <row r="17" spans="1:6" ht="31.2" customHeight="1" x14ac:dyDescent="0.3">
      <c r="A17" s="285" t="s">
        <v>364</v>
      </c>
      <c r="B17" s="286"/>
      <c r="C17" s="286"/>
      <c r="D17" s="280"/>
      <c r="E17" s="277"/>
      <c r="F17" s="277"/>
    </row>
    <row r="18" spans="1:6" ht="22.2" customHeight="1" x14ac:dyDescent="0.3">
      <c r="A18" s="287" t="s">
        <v>164</v>
      </c>
      <c r="B18" s="287"/>
      <c r="C18" s="287"/>
      <c r="D18" s="287"/>
      <c r="E18" s="287"/>
      <c r="F18" s="287"/>
    </row>
    <row r="19" spans="1:6" ht="77.400000000000006" customHeight="1" x14ac:dyDescent="0.3">
      <c r="A19" s="280" t="s">
        <v>277</v>
      </c>
      <c r="B19" s="280"/>
      <c r="C19" s="280"/>
      <c r="D19" s="280"/>
      <c r="E19" s="280"/>
      <c r="F19" s="280"/>
    </row>
    <row r="21" spans="1:6" x14ac:dyDescent="0.3">
      <c r="A21" s="259"/>
    </row>
  </sheetData>
  <mergeCells count="10">
    <mergeCell ref="A1:F1"/>
    <mergeCell ref="A15:F15"/>
    <mergeCell ref="A4:F4"/>
    <mergeCell ref="B5:B6"/>
    <mergeCell ref="A19:F19"/>
    <mergeCell ref="A17:F17"/>
    <mergeCell ref="A18:F18"/>
    <mergeCell ref="A2:F2"/>
    <mergeCell ref="A16:F16"/>
    <mergeCell ref="C5:F5"/>
  </mergeCells>
  <pageMargins left="0.7" right="0.7" top="0.78740157499999996" bottom="0.78740157499999996"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rgb="FF92D050"/>
    <pageSetUpPr fitToPage="1"/>
  </sheetPr>
  <dimension ref="A1:G15"/>
  <sheetViews>
    <sheetView workbookViewId="0">
      <selection activeCell="A15" sqref="A15:G15"/>
    </sheetView>
  </sheetViews>
  <sheetFormatPr baseColWidth="10" defaultRowHeight="14.4" x14ac:dyDescent="0.3"/>
  <cols>
    <col min="1" max="1" width="28.6640625" customWidth="1"/>
    <col min="2" max="2" width="13.33203125" customWidth="1"/>
    <col min="3" max="3" width="11" customWidth="1"/>
    <col min="4" max="4" width="6.109375" customWidth="1"/>
    <col min="5" max="5" width="17.44140625" customWidth="1"/>
    <col min="6" max="6" width="17.6640625" customWidth="1"/>
    <col min="7" max="7" width="21.33203125" customWidth="1"/>
  </cols>
  <sheetData>
    <row r="1" spans="1:7" x14ac:dyDescent="0.3">
      <c r="A1" s="278" t="s">
        <v>220</v>
      </c>
      <c r="B1" s="278"/>
      <c r="C1" s="278"/>
      <c r="D1" s="278"/>
      <c r="E1" s="278"/>
      <c r="F1" s="279"/>
      <c r="G1" s="279"/>
    </row>
    <row r="2" spans="1:7" x14ac:dyDescent="0.3">
      <c r="A2" s="283" t="s">
        <v>363</v>
      </c>
      <c r="B2" s="283"/>
      <c r="C2" s="283"/>
      <c r="D2" s="283"/>
      <c r="E2" s="283"/>
      <c r="F2" s="283"/>
      <c r="G2" s="283"/>
    </row>
    <row r="3" spans="1:7" x14ac:dyDescent="0.3">
      <c r="A3" s="26"/>
      <c r="B3" s="26"/>
      <c r="C3" s="26"/>
      <c r="D3" s="26"/>
      <c r="E3" s="26"/>
    </row>
    <row r="4" spans="1:7" x14ac:dyDescent="0.3">
      <c r="A4" s="281" t="s">
        <v>19</v>
      </c>
      <c r="B4" s="281"/>
      <c r="C4" s="281"/>
      <c r="D4" s="281"/>
      <c r="E4" s="281"/>
      <c r="F4" s="279"/>
      <c r="G4" s="279"/>
    </row>
    <row r="5" spans="1:7" ht="43.2" x14ac:dyDescent="0.3">
      <c r="A5" s="51"/>
      <c r="B5" s="294" t="s">
        <v>152</v>
      </c>
      <c r="C5" s="294"/>
      <c r="D5" s="294"/>
      <c r="E5" s="294"/>
      <c r="F5" s="295"/>
      <c r="G5" s="248" t="s">
        <v>157</v>
      </c>
    </row>
    <row r="6" spans="1:7" ht="33.6" customHeight="1" x14ac:dyDescent="0.3">
      <c r="B6" s="1" t="s">
        <v>194</v>
      </c>
      <c r="C6" s="60" t="s">
        <v>158</v>
      </c>
      <c r="D6" s="111" t="s">
        <v>1</v>
      </c>
      <c r="E6" s="111" t="s">
        <v>168</v>
      </c>
      <c r="F6" s="111" t="s">
        <v>163</v>
      </c>
      <c r="G6" s="249"/>
    </row>
    <row r="7" spans="1:7" x14ac:dyDescent="0.3">
      <c r="A7" s="125" t="s">
        <v>18</v>
      </c>
      <c r="B7" s="112">
        <v>2</v>
      </c>
      <c r="C7" s="112">
        <v>39</v>
      </c>
      <c r="D7" s="22">
        <v>22</v>
      </c>
      <c r="E7" s="22">
        <v>69</v>
      </c>
      <c r="F7" s="22">
        <v>30</v>
      </c>
      <c r="G7" s="113" t="s">
        <v>7</v>
      </c>
    </row>
    <row r="8" spans="1:7" x14ac:dyDescent="0.3">
      <c r="A8" s="123" t="s">
        <v>159</v>
      </c>
      <c r="B8" s="31">
        <v>1</v>
      </c>
      <c r="C8" s="32">
        <v>35</v>
      </c>
      <c r="D8" s="43">
        <v>18</v>
      </c>
      <c r="E8" s="43">
        <v>61</v>
      </c>
      <c r="F8" s="19">
        <v>28</v>
      </c>
      <c r="G8" s="114">
        <v>5.6</v>
      </c>
    </row>
    <row r="9" spans="1:7" x14ac:dyDescent="0.3">
      <c r="A9" s="123" t="s">
        <v>160</v>
      </c>
      <c r="B9" s="31">
        <v>1</v>
      </c>
      <c r="C9" s="32">
        <v>4</v>
      </c>
      <c r="D9" s="43">
        <v>4</v>
      </c>
      <c r="E9" s="43">
        <v>8</v>
      </c>
      <c r="F9" s="19">
        <v>2</v>
      </c>
      <c r="G9" s="115" t="s">
        <v>7</v>
      </c>
    </row>
    <row r="10" spans="1:7" x14ac:dyDescent="0.3">
      <c r="A10" s="105" t="s">
        <v>161</v>
      </c>
      <c r="B10" s="43">
        <v>7</v>
      </c>
      <c r="C10" s="19">
        <v>297</v>
      </c>
      <c r="D10" s="43" t="s">
        <v>46</v>
      </c>
      <c r="E10" s="43">
        <v>130</v>
      </c>
      <c r="F10" s="43">
        <v>61</v>
      </c>
      <c r="G10" s="115" t="s">
        <v>7</v>
      </c>
    </row>
    <row r="11" spans="1:7" x14ac:dyDescent="0.3">
      <c r="A11" t="s">
        <v>353</v>
      </c>
      <c r="B11" s="19">
        <v>2</v>
      </c>
      <c r="C11" s="19" t="s">
        <v>46</v>
      </c>
      <c r="D11" s="19" t="s">
        <v>46</v>
      </c>
      <c r="E11" s="19">
        <v>45</v>
      </c>
      <c r="F11" s="19">
        <v>7</v>
      </c>
      <c r="G11" s="239" t="s">
        <v>7</v>
      </c>
    </row>
    <row r="12" spans="1:7" x14ac:dyDescent="0.3">
      <c r="B12" s="8"/>
      <c r="C12" s="8"/>
      <c r="D12" s="8"/>
      <c r="E12" s="8"/>
      <c r="F12" s="8"/>
      <c r="G12" s="8"/>
    </row>
    <row r="13" spans="1:7" x14ac:dyDescent="0.3">
      <c r="A13" s="293" t="s">
        <v>6</v>
      </c>
      <c r="B13" s="278"/>
      <c r="C13" s="278"/>
      <c r="D13" s="278"/>
      <c r="E13" s="278"/>
      <c r="F13" s="278"/>
      <c r="G13" s="278"/>
    </row>
    <row r="14" spans="1:7" ht="15.6" customHeight="1" x14ac:dyDescent="0.3">
      <c r="A14" s="277" t="s">
        <v>331</v>
      </c>
      <c r="B14" s="277"/>
      <c r="C14" s="277"/>
      <c r="D14" s="277"/>
      <c r="E14" s="277"/>
      <c r="F14" s="277"/>
      <c r="G14" s="277"/>
    </row>
    <row r="15" spans="1:7" ht="48" customHeight="1" x14ac:dyDescent="0.3">
      <c r="A15" s="277" t="s">
        <v>354</v>
      </c>
      <c r="B15" s="277"/>
      <c r="C15" s="277"/>
      <c r="D15" s="277"/>
      <c r="E15" s="277"/>
      <c r="F15" s="277"/>
      <c r="G15" s="277"/>
    </row>
  </sheetData>
  <mergeCells count="7">
    <mergeCell ref="A15:G15"/>
    <mergeCell ref="A14:G14"/>
    <mergeCell ref="A13:G13"/>
    <mergeCell ref="A1:G1"/>
    <mergeCell ref="A4:G4"/>
    <mergeCell ref="B5:F5"/>
    <mergeCell ref="A2:G2"/>
  </mergeCells>
  <pageMargins left="0.7" right="0.7" top="0.78740157499999996" bottom="0.78740157499999996" header="0.3" footer="0.3"/>
  <pageSetup paperSize="9" scale="75"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rgb="FF92D050"/>
  </sheetPr>
  <dimension ref="A1:B15"/>
  <sheetViews>
    <sheetView workbookViewId="0">
      <selection activeCell="D11" sqref="D11"/>
    </sheetView>
  </sheetViews>
  <sheetFormatPr baseColWidth="10" defaultRowHeight="14.4" x14ac:dyDescent="0.3"/>
  <cols>
    <col min="1" max="1" width="32.5546875" customWidth="1"/>
    <col min="2" max="2" width="18.33203125" customWidth="1"/>
  </cols>
  <sheetData>
    <row r="1" spans="1:2" x14ac:dyDescent="0.3">
      <c r="A1" s="278" t="s">
        <v>156</v>
      </c>
      <c r="B1" s="279"/>
    </row>
    <row r="2" spans="1:2" x14ac:dyDescent="0.3">
      <c r="A2" s="283" t="s">
        <v>363</v>
      </c>
      <c r="B2" s="283"/>
    </row>
    <row r="3" spans="1:2" x14ac:dyDescent="0.3">
      <c r="A3" s="11"/>
      <c r="B3" s="13"/>
    </row>
    <row r="4" spans="1:2" x14ac:dyDescent="0.3">
      <c r="A4" s="281" t="s">
        <v>39</v>
      </c>
      <c r="B4" s="279"/>
    </row>
    <row r="5" spans="1:2" x14ac:dyDescent="0.3">
      <c r="B5" s="7" t="s">
        <v>5</v>
      </c>
    </row>
    <row r="6" spans="1:2" x14ac:dyDescent="0.3">
      <c r="A6" s="4" t="s">
        <v>20</v>
      </c>
      <c r="B6" s="4">
        <v>4</v>
      </c>
    </row>
    <row r="7" spans="1:2" x14ac:dyDescent="0.3">
      <c r="A7" t="s">
        <v>21</v>
      </c>
      <c r="B7">
        <v>17</v>
      </c>
    </row>
    <row r="8" spans="1:2" ht="14.4" customHeight="1" x14ac:dyDescent="0.3">
      <c r="A8" s="10" t="s">
        <v>22</v>
      </c>
      <c r="B8" s="14">
        <v>13</v>
      </c>
    </row>
    <row r="9" spans="1:2" x14ac:dyDescent="0.3">
      <c r="A9" s="10" t="s">
        <v>23</v>
      </c>
      <c r="B9" s="14">
        <v>4</v>
      </c>
    </row>
    <row r="10" spans="1:2" x14ac:dyDescent="0.3">
      <c r="A10" s="2" t="s">
        <v>198</v>
      </c>
      <c r="B10" s="14">
        <v>1</v>
      </c>
    </row>
    <row r="11" spans="1:2" x14ac:dyDescent="0.3">
      <c r="A11" s="2" t="s">
        <v>285</v>
      </c>
      <c r="B11" s="14">
        <v>1</v>
      </c>
    </row>
    <row r="12" spans="1:2" x14ac:dyDescent="0.3">
      <c r="A12" s="2" t="s">
        <v>25</v>
      </c>
      <c r="B12" s="116">
        <v>1</v>
      </c>
    </row>
    <row r="13" spans="1:2" x14ac:dyDescent="0.3">
      <c r="A13" s="14"/>
      <c r="B13" s="14"/>
    </row>
    <row r="14" spans="1:2" x14ac:dyDescent="0.3">
      <c r="A14" s="296" t="s">
        <v>6</v>
      </c>
      <c r="B14" s="287"/>
    </row>
    <row r="15" spans="1:2" ht="30.6" customHeight="1" x14ac:dyDescent="0.3">
      <c r="A15" s="280" t="s">
        <v>328</v>
      </c>
      <c r="B15" s="280"/>
    </row>
  </sheetData>
  <mergeCells count="5">
    <mergeCell ref="A4:B4"/>
    <mergeCell ref="A2:B2"/>
    <mergeCell ref="A1:B1"/>
    <mergeCell ref="A14:B14"/>
    <mergeCell ref="A15:B15"/>
  </mergeCells>
  <pageMargins left="0.7" right="0.7" top="0.78740157499999996" bottom="0.78740157499999996"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rgb="FF92D050"/>
  </sheetPr>
  <dimension ref="A1:B10"/>
  <sheetViews>
    <sheetView workbookViewId="0">
      <selection activeCell="D5" sqref="D5"/>
    </sheetView>
  </sheetViews>
  <sheetFormatPr baseColWidth="10" defaultRowHeight="14.4" x14ac:dyDescent="0.3"/>
  <cols>
    <col min="1" max="1" width="29.33203125" customWidth="1"/>
    <col min="2" max="2" width="26" customWidth="1"/>
  </cols>
  <sheetData>
    <row r="1" spans="1:2" ht="42" customHeight="1" x14ac:dyDescent="0.3">
      <c r="A1" s="297" t="s">
        <v>327</v>
      </c>
      <c r="B1" s="277"/>
    </row>
    <row r="2" spans="1:2" x14ac:dyDescent="0.3">
      <c r="A2" s="283" t="s">
        <v>363</v>
      </c>
      <c r="B2" s="283"/>
    </row>
    <row r="3" spans="1:2" x14ac:dyDescent="0.3">
      <c r="A3" s="26"/>
    </row>
    <row r="4" spans="1:2" x14ac:dyDescent="0.3">
      <c r="A4" s="281" t="s">
        <v>26</v>
      </c>
      <c r="B4" s="279"/>
    </row>
    <row r="5" spans="1:2" x14ac:dyDescent="0.3">
      <c r="B5" s="7" t="s">
        <v>5</v>
      </c>
    </row>
    <row r="6" spans="1:2" x14ac:dyDescent="0.3">
      <c r="A6" s="230" t="s">
        <v>300</v>
      </c>
      <c r="B6" s="94">
        <v>1571</v>
      </c>
    </row>
    <row r="7" spans="1:2" x14ac:dyDescent="0.3">
      <c r="A7" s="229" t="s">
        <v>301</v>
      </c>
      <c r="B7" s="62">
        <v>829</v>
      </c>
    </row>
    <row r="8" spans="1:2" x14ac:dyDescent="0.3">
      <c r="A8" s="14" t="s">
        <v>302</v>
      </c>
      <c r="B8" s="14">
        <v>3450</v>
      </c>
    </row>
    <row r="9" spans="1:2" x14ac:dyDescent="0.3">
      <c r="A9" s="14" t="s">
        <v>303</v>
      </c>
      <c r="B9" s="14">
        <v>2881</v>
      </c>
    </row>
    <row r="10" spans="1:2" x14ac:dyDescent="0.3">
      <c r="A10" s="14" t="s">
        <v>304</v>
      </c>
      <c r="B10" s="14">
        <v>638</v>
      </c>
    </row>
  </sheetData>
  <mergeCells count="3">
    <mergeCell ref="A4:B4"/>
    <mergeCell ref="A1:B1"/>
    <mergeCell ref="A2:B2"/>
  </mergeCells>
  <pageMargins left="0.7" right="0.7" top="0.78740157499999996" bottom="0.78740157499999996"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rgb="FF92D050"/>
    <pageSetUpPr fitToPage="1"/>
  </sheetPr>
  <dimension ref="A1:B30"/>
  <sheetViews>
    <sheetView zoomScaleNormal="100" workbookViewId="0">
      <selection activeCell="D7" sqref="D7"/>
    </sheetView>
  </sheetViews>
  <sheetFormatPr baseColWidth="10" defaultRowHeight="14.4" x14ac:dyDescent="0.3"/>
  <cols>
    <col min="1" max="1" width="60" customWidth="1"/>
  </cols>
  <sheetData>
    <row r="1" spans="1:2" ht="32.4" customHeight="1" x14ac:dyDescent="0.3">
      <c r="A1" s="297" t="s">
        <v>222</v>
      </c>
      <c r="B1" s="277"/>
    </row>
    <row r="2" spans="1:2" x14ac:dyDescent="0.3">
      <c r="A2" s="298" t="s">
        <v>363</v>
      </c>
      <c r="B2" s="298"/>
    </row>
    <row r="3" spans="1:2" x14ac:dyDescent="0.3">
      <c r="A3" s="11"/>
      <c r="B3" s="13"/>
    </row>
    <row r="4" spans="1:2" x14ac:dyDescent="0.3">
      <c r="A4" s="281" t="s">
        <v>32</v>
      </c>
      <c r="B4" s="279"/>
    </row>
    <row r="5" spans="1:2" x14ac:dyDescent="0.3">
      <c r="B5" s="7" t="s">
        <v>152</v>
      </c>
    </row>
    <row r="6" spans="1:2" x14ac:dyDescent="0.3">
      <c r="A6" s="231" t="s">
        <v>5</v>
      </c>
      <c r="B6" s="262">
        <v>822</v>
      </c>
    </row>
    <row r="7" spans="1:2" x14ac:dyDescent="0.3">
      <c r="A7" s="110" t="s">
        <v>305</v>
      </c>
      <c r="B7" s="275">
        <v>264</v>
      </c>
    </row>
    <row r="8" spans="1:2" x14ac:dyDescent="0.3">
      <c r="A8" s="247" t="s">
        <v>306</v>
      </c>
      <c r="B8" s="275">
        <v>19</v>
      </c>
    </row>
    <row r="9" spans="1:2" x14ac:dyDescent="0.3">
      <c r="A9" s="236" t="s">
        <v>307</v>
      </c>
      <c r="B9" s="275">
        <v>19</v>
      </c>
    </row>
    <row r="10" spans="1:2" x14ac:dyDescent="0.3">
      <c r="A10" s="247" t="s">
        <v>341</v>
      </c>
      <c r="B10" s="275">
        <v>20</v>
      </c>
    </row>
    <row r="11" spans="1:2" x14ac:dyDescent="0.3">
      <c r="A11" s="236" t="s">
        <v>342</v>
      </c>
      <c r="B11" s="275">
        <v>20</v>
      </c>
    </row>
    <row r="12" spans="1:2" ht="14.4" customHeight="1" x14ac:dyDescent="0.3">
      <c r="A12" s="247" t="s">
        <v>308</v>
      </c>
      <c r="B12" s="275">
        <v>23</v>
      </c>
    </row>
    <row r="13" spans="1:2" x14ac:dyDescent="0.3">
      <c r="A13" s="236" t="s">
        <v>343</v>
      </c>
      <c r="B13" s="275">
        <v>9</v>
      </c>
    </row>
    <row r="14" spans="1:2" x14ac:dyDescent="0.3">
      <c r="A14" s="110" t="s">
        <v>309</v>
      </c>
      <c r="B14" s="275">
        <v>14</v>
      </c>
    </row>
    <row r="15" spans="1:2" x14ac:dyDescent="0.3">
      <c r="A15" s="110" t="s">
        <v>310</v>
      </c>
      <c r="B15" s="275">
        <v>15</v>
      </c>
    </row>
    <row r="16" spans="1:2" x14ac:dyDescent="0.3">
      <c r="A16" s="235" t="s">
        <v>311</v>
      </c>
      <c r="B16" s="275" t="s">
        <v>46</v>
      </c>
    </row>
    <row r="17" spans="1:2" x14ac:dyDescent="0.3">
      <c r="A17" s="110" t="s">
        <v>312</v>
      </c>
      <c r="B17" s="275">
        <v>12</v>
      </c>
    </row>
    <row r="18" spans="1:2" x14ac:dyDescent="0.3">
      <c r="A18" s="232" t="s">
        <v>313</v>
      </c>
      <c r="B18" s="275">
        <v>31</v>
      </c>
    </row>
    <row r="19" spans="1:2" x14ac:dyDescent="0.3">
      <c r="A19" s="247" t="s">
        <v>314</v>
      </c>
      <c r="B19" s="275">
        <v>5</v>
      </c>
    </row>
    <row r="20" spans="1:2" x14ac:dyDescent="0.3">
      <c r="A20" s="236" t="s">
        <v>344</v>
      </c>
      <c r="B20" s="275" t="s">
        <v>46</v>
      </c>
    </row>
    <row r="21" spans="1:2" x14ac:dyDescent="0.3">
      <c r="A21" s="110" t="s">
        <v>366</v>
      </c>
      <c r="B21" s="275">
        <v>2</v>
      </c>
    </row>
    <row r="22" spans="1:2" x14ac:dyDescent="0.3">
      <c r="A22" s="110" t="s">
        <v>315</v>
      </c>
      <c r="B22" s="275">
        <v>6</v>
      </c>
    </row>
    <row r="23" spans="1:2" x14ac:dyDescent="0.3">
      <c r="A23" s="110" t="s">
        <v>316</v>
      </c>
      <c r="B23" s="275">
        <v>438</v>
      </c>
    </row>
    <row r="24" spans="1:2" x14ac:dyDescent="0.3">
      <c r="A24" s="247" t="s">
        <v>345</v>
      </c>
      <c r="B24" s="275">
        <v>96</v>
      </c>
    </row>
    <row r="25" spans="1:2" x14ac:dyDescent="0.3">
      <c r="A25" s="247" t="s">
        <v>317</v>
      </c>
      <c r="B25" s="275">
        <v>10</v>
      </c>
    </row>
    <row r="26" spans="1:2" x14ac:dyDescent="0.3">
      <c r="A26" s="247" t="s">
        <v>318</v>
      </c>
      <c r="B26" s="275">
        <v>3</v>
      </c>
    </row>
    <row r="27" spans="1:2" x14ac:dyDescent="0.3">
      <c r="A27" s="110" t="s">
        <v>319</v>
      </c>
      <c r="B27" s="275">
        <v>38</v>
      </c>
    </row>
    <row r="28" spans="1:2" x14ac:dyDescent="0.3">
      <c r="A28" s="247" t="s">
        <v>320</v>
      </c>
      <c r="B28" s="275" t="s">
        <v>46</v>
      </c>
    </row>
    <row r="29" spans="1:2" x14ac:dyDescent="0.3">
      <c r="A29" s="247" t="s">
        <v>321</v>
      </c>
      <c r="B29" s="275" t="s">
        <v>46</v>
      </c>
    </row>
    <row r="30" spans="1:2" x14ac:dyDescent="0.3">
      <c r="A30" s="110" t="s">
        <v>322</v>
      </c>
      <c r="B30" s="275">
        <v>2</v>
      </c>
    </row>
  </sheetData>
  <mergeCells count="3">
    <mergeCell ref="A4:B4"/>
    <mergeCell ref="A1:B1"/>
    <mergeCell ref="A2:B2"/>
  </mergeCells>
  <pageMargins left="0.7" right="0.7" top="0.78740157499999996" bottom="0.78740157499999996" header="0.3" footer="0.3"/>
  <pageSetup paperSize="9"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rgb="FF92D050"/>
    <pageSetUpPr fitToPage="1"/>
  </sheetPr>
  <dimension ref="A1:J77"/>
  <sheetViews>
    <sheetView zoomScale="70" zoomScaleNormal="70" workbookViewId="0">
      <selection activeCell="K6" sqref="K6"/>
    </sheetView>
  </sheetViews>
  <sheetFormatPr baseColWidth="10" defaultRowHeight="14.4" x14ac:dyDescent="0.3"/>
  <cols>
    <col min="1" max="1" width="8" customWidth="1"/>
    <col min="2" max="2" width="9.5546875" customWidth="1"/>
    <col min="3" max="3" width="70.6640625" customWidth="1"/>
    <col min="4" max="4" width="6" customWidth="1"/>
    <col min="5" max="5" width="7.33203125" customWidth="1"/>
    <col min="6" max="6" width="6.6640625" customWidth="1"/>
    <col min="7" max="7" width="8" customWidth="1"/>
    <col min="8" max="8" width="5.88671875" customWidth="1"/>
    <col min="9" max="9" width="6.33203125" customWidth="1"/>
    <col min="10" max="10" width="6.44140625" customWidth="1"/>
  </cols>
  <sheetData>
    <row r="1" spans="1:10" ht="19.2" customHeight="1" x14ac:dyDescent="0.3">
      <c r="A1" s="299" t="s">
        <v>367</v>
      </c>
      <c r="B1" s="299"/>
      <c r="C1" s="280"/>
      <c r="D1" s="280"/>
      <c r="E1" s="280"/>
      <c r="F1" s="280"/>
      <c r="G1" s="280"/>
      <c r="H1" s="280"/>
      <c r="I1" s="280"/>
      <c r="J1" s="280"/>
    </row>
    <row r="2" spans="1:10" x14ac:dyDescent="0.3">
      <c r="A2" s="300" t="s">
        <v>363</v>
      </c>
      <c r="B2" s="300"/>
      <c r="C2" s="300"/>
      <c r="D2" s="300"/>
      <c r="E2" s="300"/>
      <c r="F2" s="300"/>
      <c r="G2" s="300"/>
      <c r="H2" s="300"/>
      <c r="I2" s="300"/>
      <c r="J2" s="300"/>
    </row>
    <row r="3" spans="1:10" ht="8.4" customHeight="1" x14ac:dyDescent="0.3">
      <c r="A3" s="26"/>
      <c r="B3" s="26"/>
    </row>
    <row r="4" spans="1:10" x14ac:dyDescent="0.3">
      <c r="A4" s="281" t="s">
        <v>33</v>
      </c>
      <c r="B4" s="281"/>
      <c r="C4" s="279"/>
      <c r="D4" s="279"/>
      <c r="E4" s="279"/>
      <c r="F4" s="279"/>
      <c r="G4" s="279"/>
      <c r="H4" s="279"/>
      <c r="I4" s="279"/>
      <c r="J4" s="279"/>
    </row>
    <row r="5" spans="1:10" ht="28.2" customHeight="1" x14ac:dyDescent="0.3">
      <c r="D5" s="95" t="s">
        <v>5</v>
      </c>
      <c r="E5" s="95" t="s">
        <v>184</v>
      </c>
      <c r="F5" s="95" t="s">
        <v>27</v>
      </c>
      <c r="G5" s="95" t="s">
        <v>28</v>
      </c>
      <c r="H5" s="95" t="s">
        <v>29</v>
      </c>
      <c r="I5" s="95" t="s">
        <v>30</v>
      </c>
      <c r="J5" s="95" t="s">
        <v>31</v>
      </c>
    </row>
    <row r="6" spans="1:10" ht="13.95" customHeight="1" x14ac:dyDescent="0.3">
      <c r="A6" s="209" t="s">
        <v>5</v>
      </c>
      <c r="B6" s="52" t="s">
        <v>268</v>
      </c>
      <c r="C6" s="52" t="s">
        <v>185</v>
      </c>
      <c r="D6" s="103">
        <v>1566</v>
      </c>
      <c r="E6" s="103">
        <v>134</v>
      </c>
      <c r="F6" s="103">
        <v>113</v>
      </c>
      <c r="G6" s="103">
        <v>143</v>
      </c>
      <c r="H6" s="103">
        <v>214</v>
      </c>
      <c r="I6" s="103">
        <v>238</v>
      </c>
      <c r="J6" s="103">
        <v>724</v>
      </c>
    </row>
    <row r="7" spans="1:10" ht="13.95" customHeight="1" x14ac:dyDescent="0.3">
      <c r="A7" s="210"/>
      <c r="B7" s="132" t="s">
        <v>247</v>
      </c>
      <c r="C7" s="101" t="s">
        <v>226</v>
      </c>
      <c r="D7" s="104">
        <v>83</v>
      </c>
      <c r="E7" s="104">
        <v>10</v>
      </c>
      <c r="F7" s="104">
        <v>7</v>
      </c>
      <c r="G7" s="104">
        <v>7</v>
      </c>
      <c r="H7" s="104">
        <v>4</v>
      </c>
      <c r="I7" s="104">
        <v>8</v>
      </c>
      <c r="J7" s="104">
        <v>47</v>
      </c>
    </row>
    <row r="8" spans="1:10" ht="13.95" customHeight="1" x14ac:dyDescent="0.3">
      <c r="A8" s="210"/>
      <c r="B8" s="132" t="s">
        <v>248</v>
      </c>
      <c r="C8" s="101" t="s">
        <v>228</v>
      </c>
      <c r="D8" s="104">
        <v>59</v>
      </c>
      <c r="E8" s="104">
        <v>1</v>
      </c>
      <c r="F8" s="104">
        <v>5</v>
      </c>
      <c r="G8" s="104">
        <v>6</v>
      </c>
      <c r="H8" s="104">
        <v>6</v>
      </c>
      <c r="I8" s="104">
        <v>12</v>
      </c>
      <c r="J8" s="104">
        <v>29</v>
      </c>
    </row>
    <row r="9" spans="1:10" ht="28.95" customHeight="1" x14ac:dyDescent="0.3">
      <c r="A9" s="210"/>
      <c r="B9" s="132" t="s">
        <v>249</v>
      </c>
      <c r="C9" s="101" t="s">
        <v>227</v>
      </c>
      <c r="D9" s="104">
        <v>9</v>
      </c>
      <c r="E9" s="104">
        <v>0</v>
      </c>
      <c r="F9" s="104">
        <v>0</v>
      </c>
      <c r="G9" s="104">
        <v>1</v>
      </c>
      <c r="H9" s="104">
        <v>0</v>
      </c>
      <c r="I9" s="104">
        <v>0</v>
      </c>
      <c r="J9" s="104">
        <v>8</v>
      </c>
    </row>
    <row r="10" spans="1:10" ht="13.95" customHeight="1" x14ac:dyDescent="0.3">
      <c r="A10" s="210"/>
      <c r="B10" s="132" t="s">
        <v>250</v>
      </c>
      <c r="C10" s="101" t="s">
        <v>229</v>
      </c>
      <c r="D10" s="104">
        <v>38</v>
      </c>
      <c r="E10" s="104">
        <v>0</v>
      </c>
      <c r="F10" s="104">
        <v>2</v>
      </c>
      <c r="G10" s="104">
        <v>1</v>
      </c>
      <c r="H10" s="104">
        <v>2</v>
      </c>
      <c r="I10" s="104">
        <v>8</v>
      </c>
      <c r="J10" s="104">
        <v>25</v>
      </c>
    </row>
    <row r="11" spans="1:10" ht="13.95" customHeight="1" x14ac:dyDescent="0.3">
      <c r="A11" s="210"/>
      <c r="B11" s="132" t="s">
        <v>251</v>
      </c>
      <c r="C11" s="101" t="s">
        <v>230</v>
      </c>
      <c r="D11" s="104">
        <v>80</v>
      </c>
      <c r="E11" s="104">
        <v>6</v>
      </c>
      <c r="F11" s="104">
        <v>8</v>
      </c>
      <c r="G11" s="104">
        <v>17</v>
      </c>
      <c r="H11" s="104">
        <v>10</v>
      </c>
      <c r="I11" s="104">
        <v>13</v>
      </c>
      <c r="J11" s="104">
        <v>26</v>
      </c>
    </row>
    <row r="12" spans="1:10" ht="13.95" customHeight="1" x14ac:dyDescent="0.3">
      <c r="A12" s="210"/>
      <c r="B12" s="132" t="s">
        <v>252</v>
      </c>
      <c r="C12" s="101" t="s">
        <v>231</v>
      </c>
      <c r="D12" s="104">
        <v>38</v>
      </c>
      <c r="E12" s="104">
        <v>3</v>
      </c>
      <c r="F12" s="104">
        <v>5</v>
      </c>
      <c r="G12" s="104">
        <v>2</v>
      </c>
      <c r="H12" s="104">
        <v>4</v>
      </c>
      <c r="I12" s="104">
        <v>5</v>
      </c>
      <c r="J12" s="104">
        <v>19</v>
      </c>
    </row>
    <row r="13" spans="1:10" ht="13.95" customHeight="1" x14ac:dyDescent="0.3">
      <c r="A13" s="210"/>
      <c r="B13" s="132" t="s">
        <v>253</v>
      </c>
      <c r="C13" s="101" t="s">
        <v>232</v>
      </c>
      <c r="D13" s="104">
        <v>0</v>
      </c>
      <c r="E13" s="104">
        <v>0</v>
      </c>
      <c r="F13" s="104">
        <v>0</v>
      </c>
      <c r="G13" s="104">
        <v>0</v>
      </c>
      <c r="H13" s="104">
        <v>0</v>
      </c>
      <c r="I13" s="104">
        <v>0</v>
      </c>
      <c r="J13" s="104">
        <v>0</v>
      </c>
    </row>
    <row r="14" spans="1:10" ht="13.95" customHeight="1" x14ac:dyDescent="0.3">
      <c r="A14" s="210"/>
      <c r="B14" s="132" t="s">
        <v>254</v>
      </c>
      <c r="C14" s="101" t="s">
        <v>233</v>
      </c>
      <c r="D14" s="104">
        <v>15</v>
      </c>
      <c r="E14" s="104">
        <v>0</v>
      </c>
      <c r="F14" s="104">
        <v>0</v>
      </c>
      <c r="G14" s="104">
        <v>4</v>
      </c>
      <c r="H14" s="104">
        <v>0</v>
      </c>
      <c r="I14" s="104">
        <v>5</v>
      </c>
      <c r="J14" s="104">
        <v>6</v>
      </c>
    </row>
    <row r="15" spans="1:10" ht="13.95" customHeight="1" x14ac:dyDescent="0.3">
      <c r="A15" s="210"/>
      <c r="B15" s="132" t="s">
        <v>255</v>
      </c>
      <c r="C15" s="101" t="s">
        <v>234</v>
      </c>
      <c r="D15" s="104">
        <v>132</v>
      </c>
      <c r="E15" s="104">
        <v>0</v>
      </c>
      <c r="F15" s="104">
        <v>1</v>
      </c>
      <c r="G15" s="104">
        <v>5</v>
      </c>
      <c r="H15" s="104">
        <v>18</v>
      </c>
      <c r="I15" s="104">
        <v>18</v>
      </c>
      <c r="J15" s="104">
        <v>90</v>
      </c>
    </row>
    <row r="16" spans="1:10" ht="13.95" customHeight="1" x14ac:dyDescent="0.3">
      <c r="A16" s="210"/>
      <c r="B16" s="132" t="s">
        <v>256</v>
      </c>
      <c r="C16" s="101" t="s">
        <v>235</v>
      </c>
      <c r="D16" s="104">
        <v>141</v>
      </c>
      <c r="E16" s="104">
        <v>3</v>
      </c>
      <c r="F16" s="104">
        <v>6</v>
      </c>
      <c r="G16" s="104">
        <v>7</v>
      </c>
      <c r="H16" s="104">
        <v>4</v>
      </c>
      <c r="I16" s="104">
        <v>17</v>
      </c>
      <c r="J16" s="104">
        <v>104</v>
      </c>
    </row>
    <row r="17" spans="1:10" ht="13.95" customHeight="1" x14ac:dyDescent="0.3">
      <c r="A17" s="210"/>
      <c r="B17" s="132" t="s">
        <v>257</v>
      </c>
      <c r="C17" s="101" t="s">
        <v>236</v>
      </c>
      <c r="D17" s="104">
        <v>226</v>
      </c>
      <c r="E17" s="104">
        <v>19</v>
      </c>
      <c r="F17" s="104">
        <v>27</v>
      </c>
      <c r="G17" s="104">
        <v>18</v>
      </c>
      <c r="H17" s="104">
        <v>42</v>
      </c>
      <c r="I17" s="104">
        <v>31</v>
      </c>
      <c r="J17" s="104">
        <v>89</v>
      </c>
    </row>
    <row r="18" spans="1:10" ht="13.95" customHeight="1" x14ac:dyDescent="0.3">
      <c r="A18" s="210"/>
      <c r="B18" s="132" t="s">
        <v>258</v>
      </c>
      <c r="C18" s="101" t="s">
        <v>237</v>
      </c>
      <c r="D18" s="104">
        <v>54</v>
      </c>
      <c r="E18" s="104">
        <v>9</v>
      </c>
      <c r="F18" s="104">
        <v>10</v>
      </c>
      <c r="G18" s="104">
        <v>7</v>
      </c>
      <c r="H18" s="104">
        <v>7</v>
      </c>
      <c r="I18" s="104">
        <v>9</v>
      </c>
      <c r="J18" s="104">
        <v>12</v>
      </c>
    </row>
    <row r="19" spans="1:10" ht="13.95" customHeight="1" x14ac:dyDescent="0.3">
      <c r="A19" s="210"/>
      <c r="B19" s="132" t="s">
        <v>259</v>
      </c>
      <c r="C19" s="101" t="s">
        <v>238</v>
      </c>
      <c r="D19" s="104">
        <v>181</v>
      </c>
      <c r="E19" s="104">
        <v>5</v>
      </c>
      <c r="F19" s="104">
        <v>8</v>
      </c>
      <c r="G19" s="104">
        <v>15</v>
      </c>
      <c r="H19" s="104">
        <v>44</v>
      </c>
      <c r="I19" s="104">
        <v>38</v>
      </c>
      <c r="J19" s="104">
        <v>71</v>
      </c>
    </row>
    <row r="20" spans="1:10" ht="13.95" customHeight="1" x14ac:dyDescent="0.3">
      <c r="A20" s="210"/>
      <c r="B20" s="132" t="s">
        <v>260</v>
      </c>
      <c r="C20" s="101" t="s">
        <v>239</v>
      </c>
      <c r="D20" s="104">
        <v>103</v>
      </c>
      <c r="E20" s="104">
        <v>9</v>
      </c>
      <c r="F20" s="104">
        <v>7</v>
      </c>
      <c r="G20" s="104">
        <v>7</v>
      </c>
      <c r="H20" s="104">
        <v>24</v>
      </c>
      <c r="I20" s="104">
        <v>18</v>
      </c>
      <c r="J20" s="104">
        <v>38</v>
      </c>
    </row>
    <row r="21" spans="1:10" ht="13.95" customHeight="1" x14ac:dyDescent="0.3">
      <c r="A21" s="210"/>
      <c r="B21" s="132" t="s">
        <v>261</v>
      </c>
      <c r="C21" s="101" t="s">
        <v>240</v>
      </c>
      <c r="D21" s="104">
        <v>8</v>
      </c>
      <c r="E21" s="104">
        <v>0</v>
      </c>
      <c r="F21" s="104">
        <v>4</v>
      </c>
      <c r="G21" s="104">
        <v>3</v>
      </c>
      <c r="H21" s="104">
        <v>1</v>
      </c>
      <c r="I21" s="104">
        <v>0</v>
      </c>
      <c r="J21" s="104">
        <v>0</v>
      </c>
    </row>
    <row r="22" spans="1:10" ht="13.95" customHeight="1" x14ac:dyDescent="0.3">
      <c r="A22" s="210"/>
      <c r="B22" s="132" t="s">
        <v>262</v>
      </c>
      <c r="C22" s="101" t="s">
        <v>329</v>
      </c>
      <c r="D22" s="104">
        <v>0</v>
      </c>
      <c r="E22" s="104">
        <v>0</v>
      </c>
      <c r="F22" s="104">
        <v>0</v>
      </c>
      <c r="G22" s="104">
        <v>0</v>
      </c>
      <c r="H22" s="104">
        <v>0</v>
      </c>
      <c r="I22" s="104">
        <v>0</v>
      </c>
      <c r="J22" s="104">
        <v>0</v>
      </c>
    </row>
    <row r="23" spans="1:10" ht="13.95" customHeight="1" x14ac:dyDescent="0.3">
      <c r="A23" s="210"/>
      <c r="B23" s="132" t="s">
        <v>263</v>
      </c>
      <c r="C23" s="202" t="s">
        <v>298</v>
      </c>
      <c r="D23" s="104">
        <v>2</v>
      </c>
      <c r="E23" s="104">
        <v>1</v>
      </c>
      <c r="F23" s="104">
        <v>1</v>
      </c>
      <c r="G23" s="104">
        <v>0</v>
      </c>
      <c r="H23" s="104">
        <v>0</v>
      </c>
      <c r="I23" s="104">
        <v>0</v>
      </c>
      <c r="J23" s="104">
        <v>0</v>
      </c>
    </row>
    <row r="24" spans="1:10" ht="13.95" customHeight="1" x14ac:dyDescent="0.3">
      <c r="A24" s="210"/>
      <c r="B24" s="132" t="s">
        <v>264</v>
      </c>
      <c r="C24" s="101" t="s">
        <v>287</v>
      </c>
      <c r="D24" s="104">
        <v>67</v>
      </c>
      <c r="E24" s="104">
        <v>11</v>
      </c>
      <c r="F24" s="104">
        <v>5</v>
      </c>
      <c r="G24" s="104">
        <v>9</v>
      </c>
      <c r="H24" s="104">
        <v>5</v>
      </c>
      <c r="I24" s="104">
        <v>7</v>
      </c>
      <c r="J24" s="104">
        <v>30</v>
      </c>
    </row>
    <row r="25" spans="1:10" ht="13.95" customHeight="1" x14ac:dyDescent="0.3">
      <c r="A25" s="210"/>
      <c r="B25" s="132" t="s">
        <v>265</v>
      </c>
      <c r="C25" s="226" t="s">
        <v>330</v>
      </c>
      <c r="D25" s="104">
        <v>323</v>
      </c>
      <c r="E25" s="104">
        <v>57</v>
      </c>
      <c r="F25" s="104">
        <v>17</v>
      </c>
      <c r="G25" s="104">
        <v>34</v>
      </c>
      <c r="H25" s="104">
        <v>43</v>
      </c>
      <c r="I25" s="104">
        <v>49</v>
      </c>
      <c r="J25" s="104">
        <v>123</v>
      </c>
    </row>
    <row r="26" spans="1:10" ht="13.95" customHeight="1" x14ac:dyDescent="0.3">
      <c r="A26" s="210"/>
      <c r="B26" s="132" t="s">
        <v>266</v>
      </c>
      <c r="C26" s="101" t="s">
        <v>245</v>
      </c>
      <c r="D26" s="104">
        <v>0</v>
      </c>
      <c r="E26" s="104">
        <v>0</v>
      </c>
      <c r="F26" s="104">
        <v>0</v>
      </c>
      <c r="G26" s="104">
        <v>0</v>
      </c>
      <c r="H26" s="104">
        <v>0</v>
      </c>
      <c r="I26" s="104">
        <v>0</v>
      </c>
      <c r="J26" s="104">
        <v>0</v>
      </c>
    </row>
    <row r="27" spans="1:10" ht="33.6" customHeight="1" x14ac:dyDescent="0.3">
      <c r="A27" s="210"/>
      <c r="B27" s="132" t="s">
        <v>267</v>
      </c>
      <c r="C27" s="101" t="s">
        <v>246</v>
      </c>
      <c r="D27" s="104">
        <v>7</v>
      </c>
      <c r="E27" s="104">
        <v>0</v>
      </c>
      <c r="F27" s="104">
        <v>0</v>
      </c>
      <c r="G27" s="104">
        <v>0</v>
      </c>
      <c r="H27" s="104">
        <v>0</v>
      </c>
      <c r="I27" s="104">
        <v>0</v>
      </c>
      <c r="J27" s="104">
        <v>7</v>
      </c>
    </row>
    <row r="28" spans="1:10" ht="12" customHeight="1" x14ac:dyDescent="0.3">
      <c r="A28" s="208"/>
      <c r="B28" s="208"/>
      <c r="C28" s="207"/>
      <c r="D28" s="104"/>
      <c r="E28" s="104"/>
      <c r="F28" s="104"/>
      <c r="G28" s="104"/>
      <c r="H28" s="104"/>
      <c r="I28" s="104"/>
      <c r="J28" s="212" t="s">
        <v>299</v>
      </c>
    </row>
    <row r="29" spans="1:10" ht="12" customHeight="1" x14ac:dyDescent="0.3">
      <c r="A29" s="212" t="s">
        <v>299</v>
      </c>
      <c r="B29" s="208"/>
      <c r="C29" s="207"/>
      <c r="D29" s="104"/>
      <c r="E29" s="104"/>
      <c r="F29" s="104"/>
      <c r="G29" s="104"/>
      <c r="H29" s="104"/>
      <c r="I29" s="104"/>
      <c r="J29" s="104"/>
    </row>
    <row r="30" spans="1:10" ht="28.2" customHeight="1" x14ac:dyDescent="0.3">
      <c r="D30" s="207" t="s">
        <v>5</v>
      </c>
      <c r="E30" s="207" t="s">
        <v>184</v>
      </c>
      <c r="F30" s="207" t="s">
        <v>27</v>
      </c>
      <c r="G30" s="207" t="s">
        <v>28</v>
      </c>
      <c r="H30" s="207" t="s">
        <v>29</v>
      </c>
      <c r="I30" s="207" t="s">
        <v>30</v>
      </c>
      <c r="J30" s="207" t="s">
        <v>31</v>
      </c>
    </row>
    <row r="31" spans="1:10" ht="13.95" customHeight="1" x14ac:dyDescent="0.3">
      <c r="A31" s="209" t="s">
        <v>14</v>
      </c>
      <c r="B31" s="131" t="s">
        <v>268</v>
      </c>
      <c r="C31" s="52" t="s">
        <v>185</v>
      </c>
      <c r="D31" s="103">
        <v>807</v>
      </c>
      <c r="E31" s="103">
        <v>82</v>
      </c>
      <c r="F31" s="103">
        <v>70</v>
      </c>
      <c r="G31" s="103">
        <v>80</v>
      </c>
      <c r="H31" s="103">
        <v>129</v>
      </c>
      <c r="I31" s="103">
        <v>124</v>
      </c>
      <c r="J31" s="103">
        <v>322</v>
      </c>
    </row>
    <row r="32" spans="1:10" ht="13.95" customHeight="1" x14ac:dyDescent="0.3">
      <c r="A32" s="211"/>
      <c r="B32" s="132" t="s">
        <v>247</v>
      </c>
      <c r="C32" s="130" t="s">
        <v>226</v>
      </c>
      <c r="D32" s="104">
        <v>33</v>
      </c>
      <c r="E32" s="104">
        <v>4</v>
      </c>
      <c r="F32" s="104">
        <v>2</v>
      </c>
      <c r="G32" s="104">
        <v>4</v>
      </c>
      <c r="H32" s="104">
        <v>2</v>
      </c>
      <c r="I32" s="104">
        <v>2</v>
      </c>
      <c r="J32" s="104">
        <v>19</v>
      </c>
    </row>
    <row r="33" spans="1:10" ht="13.95" customHeight="1" x14ac:dyDescent="0.3">
      <c r="A33" s="211"/>
      <c r="B33" s="132" t="s">
        <v>248</v>
      </c>
      <c r="C33" s="130" t="s">
        <v>228</v>
      </c>
      <c r="D33" s="104">
        <v>29</v>
      </c>
      <c r="E33" s="104">
        <v>0</v>
      </c>
      <c r="F33" s="104">
        <v>2</v>
      </c>
      <c r="G33" s="104">
        <v>1</v>
      </c>
      <c r="H33" s="104">
        <v>2</v>
      </c>
      <c r="I33" s="104">
        <v>4</v>
      </c>
      <c r="J33" s="104">
        <v>20</v>
      </c>
    </row>
    <row r="34" spans="1:10" ht="32.4" customHeight="1" x14ac:dyDescent="0.3">
      <c r="A34" s="211"/>
      <c r="B34" s="132" t="s">
        <v>249</v>
      </c>
      <c r="C34" s="130" t="s">
        <v>227</v>
      </c>
      <c r="D34" s="104">
        <v>2</v>
      </c>
      <c r="E34" s="104">
        <v>0</v>
      </c>
      <c r="F34" s="104">
        <v>0</v>
      </c>
      <c r="G34" s="104">
        <v>0</v>
      </c>
      <c r="H34" s="104">
        <v>0</v>
      </c>
      <c r="I34" s="104">
        <v>0</v>
      </c>
      <c r="J34" s="104">
        <v>2</v>
      </c>
    </row>
    <row r="35" spans="1:10" ht="13.95" customHeight="1" x14ac:dyDescent="0.3">
      <c r="A35" s="211"/>
      <c r="B35" s="132" t="s">
        <v>250</v>
      </c>
      <c r="C35" s="130" t="s">
        <v>229</v>
      </c>
      <c r="D35" s="104">
        <v>23</v>
      </c>
      <c r="E35" s="104">
        <v>0</v>
      </c>
      <c r="F35" s="104">
        <v>2</v>
      </c>
      <c r="G35" s="104">
        <v>1</v>
      </c>
      <c r="H35" s="104">
        <v>2</v>
      </c>
      <c r="I35" s="104">
        <v>3</v>
      </c>
      <c r="J35" s="104">
        <v>15</v>
      </c>
    </row>
    <row r="36" spans="1:10" ht="13.95" customHeight="1" x14ac:dyDescent="0.3">
      <c r="A36" s="211"/>
      <c r="B36" s="132" t="s">
        <v>251</v>
      </c>
      <c r="C36" s="130" t="s">
        <v>230</v>
      </c>
      <c r="D36" s="104">
        <v>38</v>
      </c>
      <c r="E36" s="104">
        <v>4</v>
      </c>
      <c r="F36" s="104">
        <v>4</v>
      </c>
      <c r="G36" s="104">
        <v>10</v>
      </c>
      <c r="H36" s="104">
        <v>5</v>
      </c>
      <c r="I36" s="104">
        <v>7</v>
      </c>
      <c r="J36" s="104">
        <v>8</v>
      </c>
    </row>
    <row r="37" spans="1:10" ht="13.95" customHeight="1" x14ac:dyDescent="0.3">
      <c r="A37" s="211"/>
      <c r="B37" s="132" t="s">
        <v>252</v>
      </c>
      <c r="C37" s="130" t="s">
        <v>231</v>
      </c>
      <c r="D37" s="104">
        <v>15</v>
      </c>
      <c r="E37" s="104">
        <v>2</v>
      </c>
      <c r="F37" s="104">
        <v>3</v>
      </c>
      <c r="G37" s="104">
        <v>0</v>
      </c>
      <c r="H37" s="104">
        <v>1</v>
      </c>
      <c r="I37" s="104">
        <v>1</v>
      </c>
      <c r="J37" s="104">
        <v>8</v>
      </c>
    </row>
    <row r="38" spans="1:10" ht="13.95" customHeight="1" x14ac:dyDescent="0.3">
      <c r="A38" s="211"/>
      <c r="B38" s="132" t="s">
        <v>253</v>
      </c>
      <c r="C38" s="130" t="s">
        <v>232</v>
      </c>
      <c r="D38" s="104">
        <v>0</v>
      </c>
      <c r="E38" s="104">
        <v>0</v>
      </c>
      <c r="F38" s="104">
        <v>0</v>
      </c>
      <c r="G38" s="104">
        <v>0</v>
      </c>
      <c r="H38" s="104">
        <v>0</v>
      </c>
      <c r="I38" s="104">
        <v>0</v>
      </c>
      <c r="J38" s="104">
        <v>0</v>
      </c>
    </row>
    <row r="39" spans="1:10" ht="13.95" customHeight="1" x14ac:dyDescent="0.3">
      <c r="A39" s="211"/>
      <c r="B39" s="132" t="s">
        <v>254</v>
      </c>
      <c r="C39" s="130" t="s">
        <v>233</v>
      </c>
      <c r="D39" s="104">
        <v>5</v>
      </c>
      <c r="E39" s="104">
        <v>0</v>
      </c>
      <c r="F39" s="104">
        <v>0</v>
      </c>
      <c r="G39" s="104">
        <v>1</v>
      </c>
      <c r="H39" s="104">
        <v>0</v>
      </c>
      <c r="I39" s="104">
        <v>1</v>
      </c>
      <c r="J39" s="104">
        <v>3</v>
      </c>
    </row>
    <row r="40" spans="1:10" ht="13.95" customHeight="1" x14ac:dyDescent="0.3">
      <c r="A40" s="211"/>
      <c r="B40" s="132" t="s">
        <v>255</v>
      </c>
      <c r="C40" s="130" t="s">
        <v>234</v>
      </c>
      <c r="D40" s="104">
        <v>65</v>
      </c>
      <c r="E40" s="104">
        <v>0</v>
      </c>
      <c r="F40" s="104">
        <v>1</v>
      </c>
      <c r="G40" s="104">
        <v>3</v>
      </c>
      <c r="H40" s="104">
        <v>14</v>
      </c>
      <c r="I40" s="104">
        <v>12</v>
      </c>
      <c r="J40" s="104">
        <v>35</v>
      </c>
    </row>
    <row r="41" spans="1:10" ht="13.95" customHeight="1" x14ac:dyDescent="0.3">
      <c r="A41" s="211"/>
      <c r="B41" s="132" t="s">
        <v>256</v>
      </c>
      <c r="C41" s="130" t="s">
        <v>235</v>
      </c>
      <c r="D41" s="104">
        <v>77</v>
      </c>
      <c r="E41" s="104">
        <v>3</v>
      </c>
      <c r="F41" s="104">
        <v>3</v>
      </c>
      <c r="G41" s="104">
        <v>3</v>
      </c>
      <c r="H41" s="104">
        <v>2</v>
      </c>
      <c r="I41" s="104">
        <v>8</v>
      </c>
      <c r="J41" s="104">
        <v>58</v>
      </c>
    </row>
    <row r="42" spans="1:10" ht="13.95" customHeight="1" x14ac:dyDescent="0.3">
      <c r="A42" s="211"/>
      <c r="B42" s="132" t="s">
        <v>257</v>
      </c>
      <c r="C42" s="130" t="s">
        <v>236</v>
      </c>
      <c r="D42" s="104">
        <v>137</v>
      </c>
      <c r="E42" s="104">
        <v>10</v>
      </c>
      <c r="F42" s="104">
        <v>20</v>
      </c>
      <c r="G42" s="104">
        <v>11</v>
      </c>
      <c r="H42" s="104">
        <v>30</v>
      </c>
      <c r="I42" s="104">
        <v>20</v>
      </c>
      <c r="J42" s="104">
        <v>46</v>
      </c>
    </row>
    <row r="43" spans="1:10" ht="13.95" customHeight="1" x14ac:dyDescent="0.3">
      <c r="A43" s="211"/>
      <c r="B43" s="132" t="s">
        <v>258</v>
      </c>
      <c r="C43" s="130" t="s">
        <v>237</v>
      </c>
      <c r="D43" s="104">
        <v>30</v>
      </c>
      <c r="E43" s="104">
        <v>7</v>
      </c>
      <c r="F43" s="104">
        <v>7</v>
      </c>
      <c r="G43" s="104">
        <v>3</v>
      </c>
      <c r="H43" s="104">
        <v>4</v>
      </c>
      <c r="I43" s="104">
        <v>5</v>
      </c>
      <c r="J43" s="104">
        <v>4</v>
      </c>
    </row>
    <row r="44" spans="1:10" ht="13.95" customHeight="1" x14ac:dyDescent="0.3">
      <c r="A44" s="211"/>
      <c r="B44" s="132" t="s">
        <v>259</v>
      </c>
      <c r="C44" s="130" t="s">
        <v>238</v>
      </c>
      <c r="D44" s="104">
        <v>77</v>
      </c>
      <c r="E44" s="104">
        <v>3</v>
      </c>
      <c r="F44" s="104">
        <v>5</v>
      </c>
      <c r="G44" s="104">
        <v>8</v>
      </c>
      <c r="H44" s="104">
        <v>21</v>
      </c>
      <c r="I44" s="104">
        <v>13</v>
      </c>
      <c r="J44" s="104">
        <v>27</v>
      </c>
    </row>
    <row r="45" spans="1:10" ht="13.95" customHeight="1" x14ac:dyDescent="0.3">
      <c r="A45" s="211"/>
      <c r="B45" s="132" t="s">
        <v>260</v>
      </c>
      <c r="C45" s="130" t="s">
        <v>239</v>
      </c>
      <c r="D45" s="104">
        <v>58</v>
      </c>
      <c r="E45" s="104">
        <v>4</v>
      </c>
      <c r="F45" s="104">
        <v>4</v>
      </c>
      <c r="G45" s="104">
        <v>6</v>
      </c>
      <c r="H45" s="104">
        <v>13</v>
      </c>
      <c r="I45" s="104">
        <v>11</v>
      </c>
      <c r="J45" s="104">
        <v>20</v>
      </c>
    </row>
    <row r="46" spans="1:10" ht="13.95" customHeight="1" x14ac:dyDescent="0.3">
      <c r="A46" s="211"/>
      <c r="B46" s="132" t="s">
        <v>261</v>
      </c>
      <c r="C46" s="130" t="s">
        <v>240</v>
      </c>
      <c r="D46" s="104">
        <v>0</v>
      </c>
      <c r="E46" s="104">
        <v>0</v>
      </c>
      <c r="F46" s="104">
        <v>0</v>
      </c>
      <c r="G46" s="104">
        <v>0</v>
      </c>
      <c r="H46" s="104">
        <v>0</v>
      </c>
      <c r="I46" s="104">
        <v>0</v>
      </c>
      <c r="J46" s="104">
        <v>0</v>
      </c>
    </row>
    <row r="47" spans="1:10" ht="13.95" customHeight="1" x14ac:dyDescent="0.3">
      <c r="A47" s="211"/>
      <c r="B47" s="132" t="s">
        <v>262</v>
      </c>
      <c r="C47" s="226" t="s">
        <v>329</v>
      </c>
      <c r="D47" s="104">
        <v>0</v>
      </c>
      <c r="E47" s="104">
        <v>0</v>
      </c>
      <c r="F47" s="104">
        <v>0</v>
      </c>
      <c r="G47" s="104">
        <v>0</v>
      </c>
      <c r="H47" s="104">
        <v>0</v>
      </c>
      <c r="I47" s="104">
        <v>0</v>
      </c>
      <c r="J47" s="104">
        <v>0</v>
      </c>
    </row>
    <row r="48" spans="1:10" ht="13.95" customHeight="1" x14ac:dyDescent="0.3">
      <c r="A48" s="211"/>
      <c r="B48" s="132" t="s">
        <v>263</v>
      </c>
      <c r="C48" s="202" t="s">
        <v>298</v>
      </c>
      <c r="D48" s="104">
        <v>1</v>
      </c>
      <c r="E48" s="104">
        <v>1</v>
      </c>
      <c r="F48" s="104">
        <v>0</v>
      </c>
      <c r="G48" s="104">
        <v>0</v>
      </c>
      <c r="H48" s="104">
        <v>0</v>
      </c>
      <c r="I48" s="104">
        <v>0</v>
      </c>
      <c r="J48" s="104">
        <v>0</v>
      </c>
    </row>
    <row r="49" spans="1:10" ht="13.95" customHeight="1" x14ac:dyDescent="0.3">
      <c r="A49" s="211"/>
      <c r="B49" s="132" t="s">
        <v>264</v>
      </c>
      <c r="C49" s="130" t="s">
        <v>287</v>
      </c>
      <c r="D49" s="104">
        <v>36</v>
      </c>
      <c r="E49" s="104">
        <v>7</v>
      </c>
      <c r="F49" s="104">
        <v>3</v>
      </c>
      <c r="G49" s="104">
        <v>7</v>
      </c>
      <c r="H49" s="104">
        <v>3</v>
      </c>
      <c r="I49" s="104">
        <v>5</v>
      </c>
      <c r="J49" s="104">
        <v>11</v>
      </c>
    </row>
    <row r="50" spans="1:10" ht="13.95" customHeight="1" x14ac:dyDescent="0.3">
      <c r="A50" s="211"/>
      <c r="B50" s="132" t="s">
        <v>265</v>
      </c>
      <c r="C50" s="226" t="s">
        <v>330</v>
      </c>
      <c r="D50" s="104">
        <v>177</v>
      </c>
      <c r="E50" s="104">
        <v>37</v>
      </c>
      <c r="F50" s="104">
        <v>14</v>
      </c>
      <c r="G50" s="104">
        <v>22</v>
      </c>
      <c r="H50" s="104">
        <v>30</v>
      </c>
      <c r="I50" s="104">
        <v>32</v>
      </c>
      <c r="J50" s="104">
        <v>42</v>
      </c>
    </row>
    <row r="51" spans="1:10" ht="13.95" customHeight="1" x14ac:dyDescent="0.3">
      <c r="A51" s="211"/>
      <c r="B51" s="132" t="s">
        <v>266</v>
      </c>
      <c r="C51" s="130" t="s">
        <v>245</v>
      </c>
      <c r="D51" s="104">
        <v>0</v>
      </c>
      <c r="E51" s="104">
        <v>0</v>
      </c>
      <c r="F51" s="104">
        <v>0</v>
      </c>
      <c r="G51" s="104">
        <v>0</v>
      </c>
      <c r="H51" s="104">
        <v>0</v>
      </c>
      <c r="I51" s="104">
        <v>0</v>
      </c>
      <c r="J51" s="104">
        <v>0</v>
      </c>
    </row>
    <row r="52" spans="1:10" ht="29.4" customHeight="1" x14ac:dyDescent="0.3">
      <c r="A52" s="211"/>
      <c r="B52" s="132" t="s">
        <v>267</v>
      </c>
      <c r="C52" s="130" t="s">
        <v>246</v>
      </c>
      <c r="D52" s="104">
        <v>4</v>
      </c>
      <c r="E52" s="104">
        <v>0</v>
      </c>
      <c r="F52" s="104">
        <v>0</v>
      </c>
      <c r="G52" s="104">
        <v>0</v>
      </c>
      <c r="H52" s="104">
        <v>0</v>
      </c>
      <c r="I52" s="104">
        <v>0</v>
      </c>
      <c r="J52" s="104">
        <v>4</v>
      </c>
    </row>
    <row r="53" spans="1:10" x14ac:dyDescent="0.3">
      <c r="A53" s="209" t="s">
        <v>13</v>
      </c>
      <c r="B53" s="131" t="s">
        <v>268</v>
      </c>
      <c r="C53" s="52" t="s">
        <v>185</v>
      </c>
      <c r="D53" s="103">
        <v>759</v>
      </c>
      <c r="E53" s="103">
        <v>52</v>
      </c>
      <c r="F53" s="103">
        <v>43</v>
      </c>
      <c r="G53" s="103">
        <v>63</v>
      </c>
      <c r="H53" s="103">
        <v>85</v>
      </c>
      <c r="I53" s="103">
        <v>114</v>
      </c>
      <c r="J53" s="103">
        <v>402</v>
      </c>
    </row>
    <row r="54" spans="1:10" x14ac:dyDescent="0.3">
      <c r="A54" s="211"/>
      <c r="B54" s="132" t="s">
        <v>247</v>
      </c>
      <c r="C54" s="130" t="s">
        <v>226</v>
      </c>
      <c r="D54" s="104">
        <v>50</v>
      </c>
      <c r="E54" s="104">
        <v>6</v>
      </c>
      <c r="F54" s="104">
        <v>5</v>
      </c>
      <c r="G54" s="104">
        <v>3</v>
      </c>
      <c r="H54" s="104">
        <v>2</v>
      </c>
      <c r="I54" s="104">
        <v>6</v>
      </c>
      <c r="J54" s="104">
        <v>28</v>
      </c>
    </row>
    <row r="55" spans="1:10" x14ac:dyDescent="0.3">
      <c r="A55" s="211"/>
      <c r="B55" s="132" t="s">
        <v>248</v>
      </c>
      <c r="C55" s="130" t="s">
        <v>228</v>
      </c>
      <c r="D55" s="104">
        <v>30</v>
      </c>
      <c r="E55" s="104">
        <v>1</v>
      </c>
      <c r="F55" s="104">
        <v>3</v>
      </c>
      <c r="G55" s="104">
        <v>5</v>
      </c>
      <c r="H55" s="104">
        <v>4</v>
      </c>
      <c r="I55" s="104">
        <v>8</v>
      </c>
      <c r="J55" s="104">
        <v>9</v>
      </c>
    </row>
    <row r="56" spans="1:10" ht="28.8" x14ac:dyDescent="0.3">
      <c r="A56" s="211"/>
      <c r="B56" s="132" t="s">
        <v>249</v>
      </c>
      <c r="C56" s="130" t="s">
        <v>227</v>
      </c>
      <c r="D56" s="104">
        <v>7</v>
      </c>
      <c r="E56" s="104">
        <v>0</v>
      </c>
      <c r="F56" s="104">
        <v>0</v>
      </c>
      <c r="G56" s="104">
        <v>1</v>
      </c>
      <c r="H56" s="104">
        <v>0</v>
      </c>
      <c r="I56" s="104">
        <v>0</v>
      </c>
      <c r="J56" s="104">
        <v>6</v>
      </c>
    </row>
    <row r="57" spans="1:10" x14ac:dyDescent="0.3">
      <c r="A57" s="211"/>
      <c r="B57" s="132" t="s">
        <v>250</v>
      </c>
      <c r="C57" s="130" t="s">
        <v>229</v>
      </c>
      <c r="D57" s="104">
        <v>15</v>
      </c>
      <c r="E57" s="104">
        <v>0</v>
      </c>
      <c r="F57" s="104">
        <v>0</v>
      </c>
      <c r="G57" s="104">
        <v>0</v>
      </c>
      <c r="H57" s="104">
        <v>0</v>
      </c>
      <c r="I57" s="104">
        <v>5</v>
      </c>
      <c r="J57" s="104">
        <v>10</v>
      </c>
    </row>
    <row r="58" spans="1:10" x14ac:dyDescent="0.3">
      <c r="A58" s="211"/>
      <c r="B58" s="132" t="s">
        <v>251</v>
      </c>
      <c r="C58" s="130" t="s">
        <v>230</v>
      </c>
      <c r="D58" s="104">
        <v>42</v>
      </c>
      <c r="E58" s="104">
        <v>2</v>
      </c>
      <c r="F58" s="104">
        <v>4</v>
      </c>
      <c r="G58" s="104">
        <v>7</v>
      </c>
      <c r="H58" s="104">
        <v>5</v>
      </c>
      <c r="I58" s="104">
        <v>6</v>
      </c>
      <c r="J58" s="104">
        <v>18</v>
      </c>
    </row>
    <row r="59" spans="1:10" x14ac:dyDescent="0.3">
      <c r="A59" s="211"/>
      <c r="B59" s="132" t="s">
        <v>252</v>
      </c>
      <c r="C59" s="130" t="s">
        <v>231</v>
      </c>
      <c r="D59" s="104">
        <v>23</v>
      </c>
      <c r="E59" s="104">
        <v>1</v>
      </c>
      <c r="F59" s="104">
        <v>2</v>
      </c>
      <c r="G59" s="104">
        <v>2</v>
      </c>
      <c r="H59" s="104">
        <v>3</v>
      </c>
      <c r="I59" s="104">
        <v>4</v>
      </c>
      <c r="J59" s="104">
        <v>11</v>
      </c>
    </row>
    <row r="60" spans="1:10" x14ac:dyDescent="0.3">
      <c r="A60" s="211"/>
      <c r="B60" s="132" t="s">
        <v>253</v>
      </c>
      <c r="C60" s="130" t="s">
        <v>232</v>
      </c>
      <c r="D60" s="104">
        <v>0</v>
      </c>
      <c r="E60" s="104">
        <v>0</v>
      </c>
      <c r="F60" s="104">
        <v>0</v>
      </c>
      <c r="G60" s="104">
        <v>0</v>
      </c>
      <c r="H60" s="104">
        <v>0</v>
      </c>
      <c r="I60" s="104">
        <v>0</v>
      </c>
      <c r="J60" s="104">
        <v>0</v>
      </c>
    </row>
    <row r="61" spans="1:10" x14ac:dyDescent="0.3">
      <c r="A61" s="211"/>
      <c r="B61" s="132" t="s">
        <v>254</v>
      </c>
      <c r="C61" s="130" t="s">
        <v>233</v>
      </c>
      <c r="D61" s="104">
        <v>10</v>
      </c>
      <c r="E61" s="104">
        <v>0</v>
      </c>
      <c r="F61" s="104">
        <v>0</v>
      </c>
      <c r="G61" s="104">
        <v>3</v>
      </c>
      <c r="H61" s="104">
        <v>0</v>
      </c>
      <c r="I61" s="104">
        <v>4</v>
      </c>
      <c r="J61" s="104">
        <v>3</v>
      </c>
    </row>
    <row r="62" spans="1:10" x14ac:dyDescent="0.3">
      <c r="A62" s="211"/>
      <c r="B62" s="132" t="s">
        <v>255</v>
      </c>
      <c r="C62" s="130" t="s">
        <v>234</v>
      </c>
      <c r="D62" s="104">
        <v>67</v>
      </c>
      <c r="E62" s="104">
        <v>0</v>
      </c>
      <c r="F62" s="104">
        <v>0</v>
      </c>
      <c r="G62" s="104">
        <v>2</v>
      </c>
      <c r="H62" s="104">
        <v>4</v>
      </c>
      <c r="I62" s="104">
        <v>6</v>
      </c>
      <c r="J62" s="104">
        <v>55</v>
      </c>
    </row>
    <row r="63" spans="1:10" x14ac:dyDescent="0.3">
      <c r="A63" s="211"/>
      <c r="B63" s="132" t="s">
        <v>256</v>
      </c>
      <c r="C63" s="130" t="s">
        <v>235</v>
      </c>
      <c r="D63" s="104">
        <v>64</v>
      </c>
      <c r="E63" s="104">
        <v>0</v>
      </c>
      <c r="F63" s="104">
        <v>3</v>
      </c>
      <c r="G63" s="104">
        <v>4</v>
      </c>
      <c r="H63" s="104">
        <v>2</v>
      </c>
      <c r="I63" s="104">
        <v>9</v>
      </c>
      <c r="J63" s="104">
        <v>46</v>
      </c>
    </row>
    <row r="64" spans="1:10" x14ac:dyDescent="0.3">
      <c r="A64" s="211"/>
      <c r="B64" s="132" t="s">
        <v>257</v>
      </c>
      <c r="C64" s="130" t="s">
        <v>236</v>
      </c>
      <c r="D64" s="104">
        <v>89</v>
      </c>
      <c r="E64" s="104">
        <v>9</v>
      </c>
      <c r="F64" s="104">
        <v>7</v>
      </c>
      <c r="G64" s="104">
        <v>7</v>
      </c>
      <c r="H64" s="104">
        <v>12</v>
      </c>
      <c r="I64" s="104">
        <v>11</v>
      </c>
      <c r="J64" s="104">
        <v>43</v>
      </c>
    </row>
    <row r="65" spans="1:10" x14ac:dyDescent="0.3">
      <c r="A65" s="211"/>
      <c r="B65" s="132" t="s">
        <v>258</v>
      </c>
      <c r="C65" s="130" t="s">
        <v>237</v>
      </c>
      <c r="D65" s="104">
        <v>24</v>
      </c>
      <c r="E65" s="104">
        <v>2</v>
      </c>
      <c r="F65" s="104">
        <v>3</v>
      </c>
      <c r="G65" s="104">
        <v>4</v>
      </c>
      <c r="H65" s="104">
        <v>3</v>
      </c>
      <c r="I65" s="104">
        <v>4</v>
      </c>
      <c r="J65" s="104">
        <v>8</v>
      </c>
    </row>
    <row r="66" spans="1:10" x14ac:dyDescent="0.3">
      <c r="A66" s="211"/>
      <c r="B66" s="132" t="s">
        <v>259</v>
      </c>
      <c r="C66" s="130" t="s">
        <v>238</v>
      </c>
      <c r="D66" s="104">
        <v>104</v>
      </c>
      <c r="E66" s="104">
        <v>2</v>
      </c>
      <c r="F66" s="104">
        <v>3</v>
      </c>
      <c r="G66" s="104">
        <v>7</v>
      </c>
      <c r="H66" s="104">
        <v>23</v>
      </c>
      <c r="I66" s="104">
        <v>25</v>
      </c>
      <c r="J66" s="104">
        <v>44</v>
      </c>
    </row>
    <row r="67" spans="1:10" x14ac:dyDescent="0.3">
      <c r="A67" s="211"/>
      <c r="B67" s="132" t="s">
        <v>260</v>
      </c>
      <c r="C67" s="130" t="s">
        <v>239</v>
      </c>
      <c r="D67" s="104">
        <v>45</v>
      </c>
      <c r="E67" s="104">
        <v>5</v>
      </c>
      <c r="F67" s="104">
        <v>3</v>
      </c>
      <c r="G67" s="104">
        <v>1</v>
      </c>
      <c r="H67" s="104">
        <v>11</v>
      </c>
      <c r="I67" s="104">
        <v>7</v>
      </c>
      <c r="J67" s="104">
        <v>18</v>
      </c>
    </row>
    <row r="68" spans="1:10" x14ac:dyDescent="0.3">
      <c r="A68" s="211"/>
      <c r="B68" s="132" t="s">
        <v>261</v>
      </c>
      <c r="C68" s="130" t="s">
        <v>240</v>
      </c>
      <c r="D68" s="104">
        <v>8</v>
      </c>
      <c r="E68" s="104">
        <v>0</v>
      </c>
      <c r="F68" s="104">
        <v>4</v>
      </c>
      <c r="G68" s="104">
        <v>3</v>
      </c>
      <c r="H68" s="104">
        <v>1</v>
      </c>
      <c r="I68" s="104">
        <v>0</v>
      </c>
      <c r="J68" s="104">
        <v>0</v>
      </c>
    </row>
    <row r="69" spans="1:10" x14ac:dyDescent="0.3">
      <c r="A69" s="211"/>
      <c r="B69" s="132" t="s">
        <v>262</v>
      </c>
      <c r="C69" s="226" t="s">
        <v>329</v>
      </c>
      <c r="D69" s="104">
        <v>0</v>
      </c>
      <c r="E69" s="104">
        <v>0</v>
      </c>
      <c r="F69" s="104">
        <v>0</v>
      </c>
      <c r="G69" s="104">
        <v>0</v>
      </c>
      <c r="H69" s="104">
        <v>0</v>
      </c>
      <c r="I69" s="104">
        <v>0</v>
      </c>
      <c r="J69" s="104">
        <v>0</v>
      </c>
    </row>
    <row r="70" spans="1:10" x14ac:dyDescent="0.3">
      <c r="A70" s="211"/>
      <c r="B70" s="132" t="s">
        <v>263</v>
      </c>
      <c r="C70" s="130" t="s">
        <v>298</v>
      </c>
      <c r="D70" s="104">
        <v>1</v>
      </c>
      <c r="E70" s="104">
        <v>0</v>
      </c>
      <c r="F70" s="104">
        <v>1</v>
      </c>
      <c r="G70" s="104">
        <v>0</v>
      </c>
      <c r="H70" s="104">
        <v>0</v>
      </c>
      <c r="I70" s="104">
        <v>0</v>
      </c>
      <c r="J70" s="104">
        <v>0</v>
      </c>
    </row>
    <row r="71" spans="1:10" x14ac:dyDescent="0.3">
      <c r="A71" s="211"/>
      <c r="B71" s="132" t="s">
        <v>264</v>
      </c>
      <c r="C71" s="130" t="s">
        <v>287</v>
      </c>
      <c r="D71" s="104">
        <v>31</v>
      </c>
      <c r="E71" s="104">
        <v>4</v>
      </c>
      <c r="F71" s="104">
        <v>2</v>
      </c>
      <c r="G71" s="104">
        <v>2</v>
      </c>
      <c r="H71" s="104">
        <v>2</v>
      </c>
      <c r="I71" s="104">
        <v>2</v>
      </c>
      <c r="J71" s="104">
        <v>19</v>
      </c>
    </row>
    <row r="72" spans="1:10" x14ac:dyDescent="0.3">
      <c r="A72" s="211"/>
      <c r="B72" s="132" t="s">
        <v>265</v>
      </c>
      <c r="C72" s="130" t="s">
        <v>330</v>
      </c>
      <c r="D72" s="104">
        <v>146</v>
      </c>
      <c r="E72" s="104">
        <v>20</v>
      </c>
      <c r="F72" s="104">
        <v>3</v>
      </c>
      <c r="G72" s="104">
        <v>12</v>
      </c>
      <c r="H72" s="104">
        <v>13</v>
      </c>
      <c r="I72" s="104">
        <v>17</v>
      </c>
      <c r="J72" s="104">
        <v>81</v>
      </c>
    </row>
    <row r="73" spans="1:10" x14ac:dyDescent="0.3">
      <c r="A73" s="211"/>
      <c r="B73" s="132" t="s">
        <v>266</v>
      </c>
      <c r="C73" s="130" t="s">
        <v>245</v>
      </c>
      <c r="D73" s="104">
        <v>0</v>
      </c>
      <c r="E73" s="104">
        <v>0</v>
      </c>
      <c r="F73" s="104">
        <v>0</v>
      </c>
      <c r="G73" s="104">
        <v>0</v>
      </c>
      <c r="H73" s="104">
        <v>0</v>
      </c>
      <c r="I73" s="104">
        <v>0</v>
      </c>
      <c r="J73" s="104">
        <v>0</v>
      </c>
    </row>
    <row r="74" spans="1:10" ht="28.8" x14ac:dyDescent="0.3">
      <c r="A74" s="211"/>
      <c r="B74" s="132" t="s">
        <v>267</v>
      </c>
      <c r="C74" s="130" t="s">
        <v>246</v>
      </c>
      <c r="D74" s="104">
        <v>3</v>
      </c>
      <c r="E74" s="104">
        <v>0</v>
      </c>
      <c r="F74" s="104">
        <v>0</v>
      </c>
      <c r="G74" s="104">
        <v>0</v>
      </c>
      <c r="H74" s="104">
        <v>0</v>
      </c>
      <c r="I74" s="104">
        <v>0</v>
      </c>
      <c r="J74" s="104">
        <v>3</v>
      </c>
    </row>
    <row r="76" spans="1:10" x14ac:dyDescent="0.3">
      <c r="A76" s="296" t="s">
        <v>6</v>
      </c>
      <c r="B76" s="287"/>
      <c r="C76" s="287"/>
      <c r="D76" s="287"/>
      <c r="E76" s="287"/>
      <c r="F76" s="287"/>
      <c r="G76" s="287"/>
      <c r="H76" s="287"/>
      <c r="I76" s="287"/>
      <c r="J76" s="287"/>
    </row>
    <row r="77" spans="1:10" x14ac:dyDescent="0.3">
      <c r="A77" s="287" t="s">
        <v>373</v>
      </c>
      <c r="B77" s="287"/>
      <c r="C77" s="287"/>
      <c r="D77" s="287"/>
      <c r="E77" s="287"/>
      <c r="F77" s="287"/>
      <c r="G77" s="287"/>
      <c r="H77" s="287"/>
      <c r="I77" s="287"/>
      <c r="J77" s="287"/>
    </row>
  </sheetData>
  <mergeCells count="5">
    <mergeCell ref="A1:J1"/>
    <mergeCell ref="A4:J4"/>
    <mergeCell ref="A2:J2"/>
    <mergeCell ref="A76:J76"/>
    <mergeCell ref="A77:J77"/>
  </mergeCells>
  <pageMargins left="0.7" right="0.7" top="0.78740157499999996" bottom="0.78740157499999996" header="0.3" footer="0.3"/>
  <pageSetup paperSize="9" scale="61"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25</vt:i4>
      </vt:variant>
      <vt:variant>
        <vt:lpstr>Benannte Bereiche</vt:lpstr>
      </vt:variant>
      <vt:variant>
        <vt:i4>23</vt:i4>
      </vt:variant>
    </vt:vector>
  </HeadingPairs>
  <TitlesOfParts>
    <vt:vector size="48" baseType="lpstr">
      <vt:lpstr>Inhalt</vt:lpstr>
      <vt:lpstr>Tab_1_1</vt:lpstr>
      <vt:lpstr>Tab_1_2</vt:lpstr>
      <vt:lpstr>Tab_1_3</vt:lpstr>
      <vt:lpstr>Tab_2_1</vt:lpstr>
      <vt:lpstr>Tab_2_2</vt:lpstr>
      <vt:lpstr>Tab_2_3</vt:lpstr>
      <vt:lpstr>Tab_2_4</vt:lpstr>
      <vt:lpstr>Tab_2_5</vt:lpstr>
      <vt:lpstr>Tab_3_1</vt:lpstr>
      <vt:lpstr>Tab_3_2</vt:lpstr>
      <vt:lpstr>Tab_3_3</vt:lpstr>
      <vt:lpstr>Tab_3_4</vt:lpstr>
      <vt:lpstr>Tab_3_5</vt:lpstr>
      <vt:lpstr>Tab_3_6</vt:lpstr>
      <vt:lpstr>Tab_4_1_1</vt:lpstr>
      <vt:lpstr>Tab_4_1_2</vt:lpstr>
      <vt:lpstr>Tab_4_1_3</vt:lpstr>
      <vt:lpstr>Tab_4_1_4</vt:lpstr>
      <vt:lpstr>Tab_4_1_5</vt:lpstr>
      <vt:lpstr>Tab_4_1_6</vt:lpstr>
      <vt:lpstr>Tab_4_1_7</vt:lpstr>
      <vt:lpstr>Tab_4_2_1</vt:lpstr>
      <vt:lpstr>Tab_4_2_2</vt:lpstr>
      <vt:lpstr>Tab_4_2_3</vt:lpstr>
      <vt:lpstr>Inhalt!Druckbereich</vt:lpstr>
      <vt:lpstr>Tab_1_1!Druckbereich</vt:lpstr>
      <vt:lpstr>Tab_1_2!Druckbereich</vt:lpstr>
      <vt:lpstr>Tab_1_3!Druckbereich</vt:lpstr>
      <vt:lpstr>Tab_2_1!Druckbereich</vt:lpstr>
      <vt:lpstr>Tab_2_2!Druckbereich</vt:lpstr>
      <vt:lpstr>Tab_2_3!Druckbereich</vt:lpstr>
      <vt:lpstr>Tab_2_4!Druckbereich</vt:lpstr>
      <vt:lpstr>Tab_2_5!Druckbereich</vt:lpstr>
      <vt:lpstr>Tab_3_1!Druckbereich</vt:lpstr>
      <vt:lpstr>Tab_3_2!Druckbereich</vt:lpstr>
      <vt:lpstr>Tab_3_3!Druckbereich</vt:lpstr>
      <vt:lpstr>Tab_3_4!Druckbereich</vt:lpstr>
      <vt:lpstr>Tab_3_5!Druckbereich</vt:lpstr>
      <vt:lpstr>Tab_3_6!Druckbereich</vt:lpstr>
      <vt:lpstr>Tab_4_1_1!Druckbereich</vt:lpstr>
      <vt:lpstr>Tab_4_1_2!Druckbereich</vt:lpstr>
      <vt:lpstr>Tab_4_1_3!Druckbereich</vt:lpstr>
      <vt:lpstr>Tab_4_1_4!Druckbereich</vt:lpstr>
      <vt:lpstr>Tab_4_1_5!Druckbereich</vt:lpstr>
      <vt:lpstr>Tab_4_1_6!Druckbereich</vt:lpstr>
      <vt:lpstr>Tab_4_1_7!Druckbereich</vt:lpstr>
      <vt:lpstr>Tab_4_2_2!Druckbereich</vt:lpstr>
    </vt:vector>
  </TitlesOfParts>
  <Company>Landesverwaltung Liechtenstein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Frick Franziska</dc:creator>
  <cp:lastModifiedBy>Frick Franziska</cp:lastModifiedBy>
  <cp:lastPrinted>2019-04-18T12:50:10Z</cp:lastPrinted>
  <dcterms:created xsi:type="dcterms:W3CDTF">2017-01-24T07:46:21Z</dcterms:created>
  <dcterms:modified xsi:type="dcterms:W3CDTF">2019-05-07T12:13:36Z</dcterms:modified>
</cp:coreProperties>
</file>