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72" yWindow="3408" windowWidth="22116" windowHeight="10320" tabRatio="993" activeTab="9"/>
  </bookViews>
  <sheets>
    <sheet name="Inhalt" sheetId="1" r:id="rId1"/>
    <sheet name="Tab_1_1" sheetId="2" r:id="rId2"/>
    <sheet name="Tab_1_2" sheetId="3" r:id="rId3"/>
    <sheet name="Tab_1_3" sheetId="4" r:id="rId4"/>
    <sheet name="Tab_2_1" sheetId="5" r:id="rId5"/>
    <sheet name="Tab_2_2" sheetId="6" r:id="rId6"/>
    <sheet name="Tab_2_3" sheetId="7" r:id="rId7"/>
    <sheet name="Tab_2_4" sheetId="8" r:id="rId8"/>
    <sheet name="Tab_2_5" sheetId="9" r:id="rId9"/>
    <sheet name="Tab_3_1" sheetId="10" r:id="rId10"/>
    <sheet name="Tab_3_2" sheetId="11" r:id="rId11"/>
    <sheet name="Tab_3_3" sheetId="12" r:id="rId12"/>
    <sheet name="Tab_3_4" sheetId="13" r:id="rId13"/>
    <sheet name="Tab_3_5" sheetId="14" r:id="rId14"/>
    <sheet name="Tab_3_6" sheetId="15" r:id="rId15"/>
    <sheet name="Tab_4_1_1" sheetId="16" r:id="rId16"/>
    <sheet name="Tab_4_1_2" sheetId="17" r:id="rId17"/>
    <sheet name="Tab_4_1_3" sheetId="18" r:id="rId18"/>
    <sheet name="Tab_4_1_4" sheetId="19" r:id="rId19"/>
    <sheet name="Tab_4_1_5" sheetId="20" r:id="rId20"/>
    <sheet name="Tab_4_1_6" sheetId="21" r:id="rId21"/>
    <sheet name="Tab_4_1_7" sheetId="22" r:id="rId22"/>
    <sheet name="Tab_4_2_1" sheetId="23" r:id="rId23"/>
    <sheet name="Tab_4_2_2" sheetId="24" r:id="rId24"/>
    <sheet name="Tab_4_2_3" sheetId="25" r:id="rId25"/>
  </sheets>
  <externalReferences>
    <externalReference r:id="rId28"/>
  </externalReferences>
  <definedNames>
    <definedName name="_xlnm.Print_Area" localSheetId="0">'Inhalt'!$A$1:$B$32</definedName>
    <definedName name="_xlnm.Print_Area" localSheetId="1">'Tab_1_1'!$A$1:$C$27</definedName>
    <definedName name="_xlnm.Print_Area" localSheetId="2">'Tab_1_2'!$A$1:$F$16</definedName>
    <definedName name="_xlnm.Print_Area" localSheetId="3">'Tab_1_3'!$A$1:$F$19</definedName>
    <definedName name="_xlnm.Print_Area" localSheetId="4">'Tab_2_1'!$A$1:$G$15</definedName>
    <definedName name="_xlnm.Print_Area" localSheetId="5">'Tab_2_2'!$A$1:$B$12</definedName>
    <definedName name="_xlnm.Print_Area" localSheetId="6">'Tab_2_3'!$A$1:$B$7</definedName>
    <definedName name="_xlnm.Print_Area" localSheetId="7">'Tab_2_4'!$A$1:$B$24</definedName>
    <definedName name="_xlnm.Print_Area" localSheetId="8">'Tab_2_5'!$A$1:$J$52</definedName>
    <definedName name="_xlnm.Print_Area" localSheetId="9">'Tab_3_1'!$A$1:$F$37</definedName>
    <definedName name="_xlnm.Print_Area" localSheetId="10">'Tab_3_2'!$A$1:$F$43</definedName>
    <definedName name="_xlnm.Print_Area" localSheetId="11">'Tab_3_3'!$A$1:$F$17</definedName>
    <definedName name="_xlnm.Print_Area" localSheetId="12">'Tab_3_4'!$A$1:$J$40</definedName>
    <definedName name="_xlnm.Print_Area" localSheetId="13">'Tab_3_5'!$A$1:$F$30</definedName>
    <definedName name="_xlnm.Print_Area" localSheetId="14">'Tab_3_6'!$A$1:$F$33</definedName>
    <definedName name="_xlnm.Print_Area" localSheetId="15">'Tab_4_1_1'!$A$1:$L$20</definedName>
    <definedName name="_xlnm.Print_Area" localSheetId="16">'Tab_4_1_2'!$A$1:$I$23</definedName>
    <definedName name="_xlnm.Print_Area" localSheetId="17">'Tab_4_1_3'!$A$1:$M$25</definedName>
    <definedName name="_xlnm.Print_Area" localSheetId="18">'Tab_4_1_4'!$A$1:$F$17</definedName>
    <definedName name="_xlnm.Print_Area" localSheetId="19">'Tab_4_1_5'!$A$1:$C$14</definedName>
    <definedName name="_xlnm.Print_Area" localSheetId="20">'Tab_4_1_6'!$A$1:$K$11</definedName>
    <definedName name="_xlnm.Print_Area" localSheetId="21">'Tab_4_1_7'!$A$1:$R$46</definedName>
    <definedName name="_xlnm.Print_Area" localSheetId="23">'Tab_4_2_2'!$A$1:$J$14</definedName>
  </definedNames>
  <calcPr fullCalcOnLoad="1"/>
</workbook>
</file>

<file path=xl/sharedStrings.xml><?xml version="1.0" encoding="utf-8"?>
<sst xmlns="http://schemas.openxmlformats.org/spreadsheetml/2006/main" count="869" uniqueCount="392">
  <si>
    <t>Gesundheitsversorgungsstatistik</t>
  </si>
  <si>
    <t>Ärzte</t>
  </si>
  <si>
    <t>Apotheker</t>
  </si>
  <si>
    <t>Zahnärzte</t>
  </si>
  <si>
    <t>Tabelle 1.1</t>
  </si>
  <si>
    <t>Total</t>
  </si>
  <si>
    <t>Erläuterung zur Tabelle:</t>
  </si>
  <si>
    <t>.</t>
  </si>
  <si>
    <t>bis 35 Jahre</t>
  </si>
  <si>
    <t>35 bis 44 Jahre</t>
  </si>
  <si>
    <t>45 bis 54 Jahre</t>
  </si>
  <si>
    <t>55 bis 64 Jahre</t>
  </si>
  <si>
    <t>75+ Jahre</t>
  </si>
  <si>
    <t>Männer</t>
  </si>
  <si>
    <t>Frauen</t>
  </si>
  <si>
    <t>Tabelle 1.2</t>
  </si>
  <si>
    <t>Tabelle 1.3</t>
  </si>
  <si>
    <t>Allgemeinmediziner</t>
  </si>
  <si>
    <t>Spitäler</t>
  </si>
  <si>
    <t>Tabelle 2.1</t>
  </si>
  <si>
    <t>Operationssäle</t>
  </si>
  <si>
    <t>Tagespflegeplätze</t>
  </si>
  <si>
    <t>Chirurgische Tagespflegeplätze</t>
  </si>
  <si>
    <t>Onkologische Tagespflegeplätze</t>
  </si>
  <si>
    <t>Computertomographen</t>
  </si>
  <si>
    <t>Angiographiegeräte</t>
  </si>
  <si>
    <t>Tabelle 2.3</t>
  </si>
  <si>
    <t>25-34 Jahre</t>
  </si>
  <si>
    <t>35-44 Jahre</t>
  </si>
  <si>
    <t>45-54 Jahre</t>
  </si>
  <si>
    <t>55-64 Jahre</t>
  </si>
  <si>
    <t>65+ Jahre</t>
  </si>
  <si>
    <t>Tabelle 2.4</t>
  </si>
  <si>
    <t>Tabelle 2.5</t>
  </si>
  <si>
    <t>Pädiater</t>
  </si>
  <si>
    <t>Gynäkologen</t>
  </si>
  <si>
    <t>Psychiater</t>
  </si>
  <si>
    <t>Chirurgen</t>
  </si>
  <si>
    <t>Medizinische Spezialisten</t>
  </si>
  <si>
    <t>Tabelle 2.2</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</si>
  <si>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</si>
  <si>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</si>
  <si>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</si>
  <si>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</si>
  <si>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</si>
  <si>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</si>
  <si>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</si>
  <si>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</si>
  <si>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</si>
  <si>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</si>
  <si>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</si>
  <si>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</si>
  <si>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</si>
  <si>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</si>
  <si>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</si>
  <si>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</si>
  <si>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</si>
  <si>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</si>
  <si>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</si>
  <si>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</si>
  <si>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</si>
  <si>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</si>
  <si>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</si>
  <si>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HP.6 Anbieter von Präventivmassnahmen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</si>
  <si>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</si>
  <si>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</si>
  <si>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</si>
  <si>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</si>
  <si>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</si>
  <si>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</si>
  <si>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</si>
  <si>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</si>
  <si>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</si>
  <si>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</si>
  <si>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</si>
  <si>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</si>
  <si>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</si>
  <si>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</si>
  <si>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</si>
  <si>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</si>
  <si>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</si>
  <si>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</si>
  <si>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</si>
  <si>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</si>
  <si>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</si>
  <si>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</si>
  <si>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</si>
  <si>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</si>
  <si>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</si>
  <si>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</si>
  <si>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</si>
  <si>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</si>
  <si>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</si>
  <si>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</si>
  <si>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</si>
  <si>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</si>
  <si>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</si>
  <si>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</si>
  <si>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</si>
  <si>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</si>
  <si>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</si>
  <si>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</si>
  <si>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</si>
  <si>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</si>
  <si>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</si>
  <si>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</si>
  <si>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</si>
  <si>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</si>
  <si>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xml:space="preserve">HF.3 Selbstzahlungen der Haushalte -Total </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</si>
  <si>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</si>
  <si>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</si>
  <si>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</si>
  <si>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</si>
  <si>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</si>
  <si>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</si>
  <si>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</si>
  <si>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</si>
  <si>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</si>
  <si>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</si>
  <si>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</si>
  <si>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</si>
  <si>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</si>
  <si>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</si>
  <si>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</si>
  <si>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</si>
  <si>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</si>
  <si>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</si>
  <si>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</si>
  <si>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</si>
  <si>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</si>
  <si>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</si>
  <si>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</si>
  <si>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</si>
  <si>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</si>
  <si>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</si>
  <si>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davon Allgemeinmediziner</t>
  </si>
  <si>
    <t>davon Pädiater</t>
  </si>
  <si>
    <t>davon Gynäkologen</t>
  </si>
  <si>
    <t>davon Psychiater</t>
  </si>
  <si>
    <t>davon Chirurgen</t>
  </si>
  <si>
    <t>davon medizinische Spezialisten</t>
  </si>
  <si>
    <t>Andere</t>
  </si>
  <si>
    <t>HP.1 Krankenhäuser</t>
  </si>
  <si>
    <t>Anzahl (N)</t>
  </si>
  <si>
    <t>CH</t>
  </si>
  <si>
    <t>AT</t>
  </si>
  <si>
    <t>DE</t>
  </si>
  <si>
    <t>2.2 Technische Ausstattung und Medizintechnik in Spitälern</t>
  </si>
  <si>
    <t>Durchschnittliche Aufenthaltsdauer (Tage)</t>
  </si>
  <si>
    <t>Verfügbare Betten</t>
  </si>
  <si>
    <t>Öffentlich</t>
  </si>
  <si>
    <t>Privat</t>
  </si>
  <si>
    <t>Pflegeheime</t>
  </si>
  <si>
    <t>Privates Spital: Es werden nur ambulante Behandlungen vorgenommen.</t>
  </si>
  <si>
    <t>Ausbildungsland</t>
  </si>
  <si>
    <t>Pflegehilfspersonal</t>
  </si>
  <si>
    <t>Ausbildungsland: Es wird das Land der ersten Ausbildung berücksichtigt.</t>
  </si>
  <si>
    <t>Ab 2005</t>
  </si>
  <si>
    <t>Ab 2013</t>
  </si>
  <si>
    <t>Berichtsjahr 2016</t>
  </si>
  <si>
    <t>Physiotherapeuten</t>
  </si>
  <si>
    <t>Pflegefachpersonal</t>
  </si>
  <si>
    <t>Hebammen</t>
  </si>
  <si>
    <t>Betten</t>
  </si>
  <si>
    <t>2009: Ab 2009 ist die Anzahl der Betten in Spitälern deutlich tiefer, weil diese von Pflegeheimen übernommen wurden.</t>
  </si>
  <si>
    <t>Ab 2010</t>
  </si>
  <si>
    <t>Augenoptiker</t>
  </si>
  <si>
    <t>Chiropraktoren</t>
  </si>
  <si>
    <t>Drogisten</t>
  </si>
  <si>
    <t>Ergotherapeuten</t>
  </si>
  <si>
    <t>Ernährungsberater</t>
  </si>
  <si>
    <t>Logopäden</t>
  </si>
  <si>
    <t>Medizinische Masseure</t>
  </si>
  <si>
    <t>Naturheilpraktiker</t>
  </si>
  <si>
    <t>Osteopathen</t>
  </si>
  <si>
    <t>Personal</t>
  </si>
  <si>
    <t>Med. Masseure</t>
  </si>
  <si>
    <t>bis 24 Jahre</t>
  </si>
  <si>
    <t>Alle Diagnosen</t>
  </si>
  <si>
    <t>Ab 2006</t>
  </si>
  <si>
    <t>Psychologen/Psychotherapeuten</t>
  </si>
  <si>
    <t>Ärztegesellschaften</t>
  </si>
  <si>
    <t>Gesundheitsberufegesellschaften</t>
  </si>
  <si>
    <t>1.2 Ärzte mit einer Bewilligung nach Alterskategorie und Geschlecht</t>
  </si>
  <si>
    <t>1.3 Ärzte mit einer Bewilligung nach medizinischer Fachrichtung und Ausbildungsland</t>
  </si>
  <si>
    <t>Spitäler: Es wurden öffentliche und private Spitäler berücksichtigt.</t>
  </si>
  <si>
    <t>Pflegeheime, Personal: Daten für alle Pflegeheime sind erst ab 2012 verfügbar.</t>
  </si>
  <si>
    <t>ICD-10 Kategorien</t>
  </si>
  <si>
    <t>Organisation</t>
  </si>
  <si>
    <t>Ab 2008</t>
  </si>
  <si>
    <t>Gesellschaften</t>
  </si>
  <si>
    <t>Organisationen</t>
  </si>
  <si>
    <t>Familienhilfe</t>
  </si>
  <si>
    <t>Pesonal</t>
  </si>
  <si>
    <t>Computertomographen (CT)</t>
  </si>
  <si>
    <t>4.1.1</t>
  </si>
  <si>
    <t>Tabelle 4.1.1</t>
  </si>
  <si>
    <t>Tabelle 4.1.2</t>
  </si>
  <si>
    <t>Tabelle 4.1.3</t>
  </si>
  <si>
    <t>Tabelle 4.1.4</t>
  </si>
  <si>
    <t>Tabelle 4.1.5</t>
  </si>
  <si>
    <t>4.1.2</t>
  </si>
  <si>
    <t>4.1.3</t>
  </si>
  <si>
    <t>4.1.4</t>
  </si>
  <si>
    <t>4.1.5</t>
  </si>
  <si>
    <t>4.2 Gesundheitsausgaben für die Einwohner in Liechtenstein</t>
  </si>
  <si>
    <t>Tabelle 4.2.1</t>
  </si>
  <si>
    <t>Tabelle 4.2.2</t>
  </si>
  <si>
    <t>Tabelle 4.2.3</t>
  </si>
  <si>
    <t>4.2.1</t>
  </si>
  <si>
    <t>4.2.2</t>
  </si>
  <si>
    <t>4.2.3</t>
  </si>
  <si>
    <t>Tabelle 4.1.6</t>
  </si>
  <si>
    <t>4.1.6</t>
  </si>
  <si>
    <t>4.1 Bewilligungen, Gesundheitsinfrastruktur, -massnahmen und Diagnosen in Liechtenstein</t>
  </si>
  <si>
    <t>Bewilligungen</t>
  </si>
  <si>
    <t>1.1 Personen mit einer Bewilligung in Gesundheitsberufen und Gesundheitsberufegesellschaften</t>
  </si>
  <si>
    <t>2.1 Spitäler, Pflegeheime und Familienhilfen</t>
  </si>
  <si>
    <t xml:space="preserve">Gesellschaften: Inhaber einer Bewilligung nach dem Gesundheitsgesetz (GesG) können ihre Tätigkeit auch im Rahmen einer Gesundheitsberufegesellschaft ausüben. </t>
  </si>
  <si>
    <t>2.4 Chirurgische Eingriffe und Verfahren im Liechtensteinischen Landesspital nach ICD-9-CM</t>
  </si>
  <si>
    <t xml:space="preserve">Anzahl Bewilligungen: Berücksichtigt werden die Personen, die über eine Bewilligung des Amts für Gesundheit zur eigenverantwortlichen Ausübung eines Gesundheitsberufes gemäss Ärztegesetz oder Gesundheitsgesetz (GesG) verfügen. </t>
  </si>
  <si>
    <t xml:space="preserve">Gesellschaften: Inhaber einer Bewilligung nach dem Gesundheitsgesetz (GesG) oder Ärztegesetz können ihre Tätigkeit auch Rahmen einer Gesundheitsberufegesellschaft bzw. Ärztegesellschaft ausüben. </t>
  </si>
  <si>
    <t xml:space="preserve">Total: Berücksichtigt werden die Personen, die per 31. Dezember 2016 über eine Bewilligung des Amts für Gesundheit gemäss Ärztegesetz verfügen. </t>
  </si>
  <si>
    <t xml:space="preserve">Anzahl Bewilligungen: Berücksichtigt werden die Personen, die über eine Bewilligung des Amts für Gesundheit gemäss Ärztegesetz verfügen. </t>
  </si>
  <si>
    <t xml:space="preserve">Ärztegesellschaften: Inhaber einer Bewilligung nach dem Ärztegesetz können ihre Tätigkeit auch im Rahmen einer Ärztegesellschaft ausüben. </t>
  </si>
  <si>
    <t>Bestimmte infektiöse u. parasitäre Krankheiten</t>
  </si>
  <si>
    <t>Krankheiten des Blutes u. der blutbildenden Organe sowie best. Störungen mit Be-teiligung d. Immunsystems</t>
  </si>
  <si>
    <t>Neubildungen</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</si>
  <si>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</si>
  <si>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</si>
  <si>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</si>
  <si>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</si>
  <si>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</si>
  <si>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</si>
  <si>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</si>
  <si>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</si>
  <si>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</si>
  <si>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 d. Bindegewebes</t>
  </si>
  <si>
    <t>Krankheiten des Urogenitalsystems</t>
  </si>
  <si>
    <t>Schwangerschaft, Geburt und Wochenbett</t>
  </si>
  <si>
    <t>Bestimmte Zustände, die ihren Ursprung in d. Perinatalperiode haben</t>
  </si>
  <si>
    <t>Angeb. Fehlbildungen, Deformitäten u. Chromosomenanomalien</t>
  </si>
  <si>
    <t>Symptome u. abnorme klin. u. Laborbefunde, die anderenorts nicht klassifiziert sind</t>
  </si>
  <si>
    <t>Verletzungen, Vergiftungen und bestimmte andere Folgen äußerer Ursachen</t>
  </si>
  <si>
    <t>Äussere Ursachen von Morbidität und Mortalität</t>
  </si>
  <si>
    <t>Faktoren, d. d. Gesundheitszustand beeinfl. u. zur Inanspruchnahme d. Gesundheitswesens führen</t>
  </si>
  <si>
    <t>A00-B99</t>
  </si>
  <si>
    <t>C00-D48</t>
  </si>
  <si>
    <t>D50-D89</t>
  </si>
  <si>
    <t>E00-E90</t>
  </si>
  <si>
    <t>F00-F99</t>
  </si>
  <si>
    <t>G00-G99</t>
  </si>
  <si>
    <t>H00-H59</t>
  </si>
  <si>
    <t>H60-H95</t>
  </si>
  <si>
    <t>I00-I99</t>
  </si>
  <si>
    <t>J00-J99</t>
  </si>
  <si>
    <t>K00-K93</t>
  </si>
  <si>
    <t>L00-L99</t>
  </si>
  <si>
    <t>M00-M99</t>
  </si>
  <si>
    <t>N00-N99</t>
  </si>
  <si>
    <t>O00-O99</t>
  </si>
  <si>
    <t>P00-P96</t>
  </si>
  <si>
    <t>Q00-Q99</t>
  </si>
  <si>
    <t>R00-R99</t>
  </si>
  <si>
    <t>S00-T98</t>
  </si>
  <si>
    <t>V01-Y98</t>
  </si>
  <si>
    <t>Z00-Z99</t>
  </si>
  <si>
    <t>A00-Z99</t>
  </si>
  <si>
    <t>Rechnungsjahr 2015</t>
  </si>
  <si>
    <t xml:space="preserve">   ….HC.1.3.1 allgemeinmedizinisch</t>
  </si>
  <si>
    <t xml:space="preserve">   ….HC.1.3.2 zahnmedizinisch</t>
  </si>
  <si>
    <t xml:space="preserve">   ….HC.1.3.3 fachärztlich</t>
  </si>
  <si>
    <t xml:space="preserve">   ….HC.1.3.9 andere</t>
  </si>
  <si>
    <t>2010: Ab 2010 werden die angestellten Ärzte am Liechtensteinischen Landesspital mitberücksichtigt.</t>
  </si>
  <si>
    <t>Z00-Z99: In der Kategorie Z werden u.a. auch die Neugeborenen erfasst. Aus diesem Grund ist ein Teil des Rückgangs auf die Schliessung der Geburtenabteilung des Liechtensteinischen Landesspitals im Frühjahr 2014 zurückzuführen.</t>
  </si>
  <si>
    <t>C00-D48: 2012 wurde in Zusammenarbeit mit dem Kantonsspital Graubünden die onkologische Sprechstunde eingeführt.</t>
  </si>
  <si>
    <t>O00-O99: Die Geburtenabteilung des Liechtensteinischen Landesspitals wurde im Frühjahr 2014 geschlossen.</t>
  </si>
  <si>
    <t>Fachrichtung: Die Gliederung nach Fachrichtung folgt der Definition von Eurostat/ OECD/ WHO.</t>
  </si>
  <si>
    <r>
      <t>Medizinisc</t>
    </r>
    <r>
      <rPr>
        <sz val="11"/>
        <rFont val="Calibri"/>
        <family val="2"/>
      </rPr>
      <t>he Spezialisten: Ärzte, die sich auf die Diagnosestellung und nicht-chirurgische Behandlung</t>
    </r>
    <r>
      <rPr>
        <sz val="11"/>
        <color theme="1"/>
        <rFont val="Calibri"/>
        <family val="2"/>
      </rPr>
      <t xml:space="preserve"> von physischen Beschwerden spezialisiert haben. Dazu gehören u.a. Kardiologen, Onkologen, Rheumatologen, Neurol</t>
    </r>
    <r>
      <rPr>
        <sz val="11"/>
        <rFont val="Calibri"/>
        <family val="2"/>
      </rPr>
      <t>o</t>
    </r>
    <r>
      <rPr>
        <sz val="11"/>
        <color theme="1"/>
        <rFont val="Calibri"/>
        <family val="2"/>
      </rPr>
      <t>gen. Die Ärzte der Inneren Medizin werden entsprechend der Definition von Eurostat/ OECD/ WHO den medizinischen Spezialisten zugerechnet. In der Krankenkassenstatistik werden die Ärzte der Inneren Medizin den Allgemeinmedizinern zugeordnet.</t>
    </r>
  </si>
  <si>
    <t>Bewilligungen für die eigenverantwortliche Ausübung von Gesundheitsberufen in Liechtenstein</t>
  </si>
  <si>
    <t>Gesundheitsinfrastruktur, Massnahmen und Diagnosen</t>
  </si>
  <si>
    <t>Gesundheitsausgaben für die Einwohner in Liechtenstein</t>
  </si>
  <si>
    <t>Zeitreihen</t>
  </si>
  <si>
    <t>per 31. Dezember 2016</t>
  </si>
  <si>
    <t>Labormedizinische Diagnostiker</t>
  </si>
  <si>
    <t>65 bis 74 Jahre</t>
  </si>
  <si>
    <t>Fachrichtung - Total</t>
  </si>
  <si>
    <t>Magnetresonanztomographen (MRT)</t>
  </si>
  <si>
    <t>Magnetresonanztomographen</t>
  </si>
  <si>
    <t>Symptome u. abnorme klin. u. Laborbefunde, die andernorts nicht klassifiziert sind</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</si>
  <si>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</si>
  <si>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</si>
  <si>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</si>
  <si>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</si>
  <si>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</si>
  <si>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</si>
  <si>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</si>
  <si>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Anzahl Bewilligungen: Berücksichtigt werden die Personen, die jeweils per 31. Dezember über eine Bewilligung des Amts für Gesundheit zur eigenverantwortlichen Ausübung eines Gesundheitsberufes gemäss Gesundheitsgesetz (GesG) verfügen. Einzeln aufgeführt werden die häufigsten Kategorien.</t>
  </si>
  <si>
    <t>ICD-10 Codes: Ausgewiesen werden die zehn häufigsten Diagnosen der letzten fünf Jahre. Bis 2011 wurde für die Codierung der Krankheitsfälle der Tessiner Code verwendet, welcher nachträglich auf ICD-10 umcodiert wurde. Seit 2012 wird das ICD-10 Codiersystem verwendet.</t>
  </si>
  <si>
    <t>Krankheiten des Blutes u. der blutbildenden Organe sowie best. Störungen mit Beteiligung d. Immunsystems</t>
  </si>
  <si>
    <t>Pflegefachpersonal: Die Anzahl des Pflegefachpersonals in Tabelle 2.1 ist höher als in Tabelle 1.1, da das gesamte Pflegefachpersonal in Spitälern, Pflegeheimen und bei der Familienhilfe berücksichtigt wird. D.h. es werden auch Personen ohne Bewilligung zur eigenverantwortlichen Berufsausübung gezählt, die angestellt tätig sind.</t>
  </si>
  <si>
    <t>Angeborene Fehlbildungen, Deformitäten u. Chromosomenanomalien</t>
  </si>
  <si>
    <t>2015: Seit 2015 werden die Praxislaborleistungen von Ärzten separat erfasst und als HC.4 Hilfsleistungen codiert. In den Vorjahren 2013 und 2014 waren diese Leistungen in der Kategorie HC.1. Kurative Gesundheitsversorgung enthalten. Im Jahr 2015 beliefen sich die Praxislaborleistungen der Ärzte auf CHF 3480 Tsd.</t>
  </si>
  <si>
    <t>&gt;&gt;</t>
  </si>
  <si>
    <t>Computertomographie</t>
  </si>
  <si>
    <t>Endoskopie</t>
  </si>
  <si>
    <t>Magnetresonanztomographie</t>
  </si>
  <si>
    <t>Röntgen</t>
  </si>
  <si>
    <t>Ultraschall</t>
  </si>
  <si>
    <t>Allgemeinchirurgische Operationen</t>
  </si>
  <si>
    <t>davon Appendektomie</t>
  </si>
  <si>
    <t>davon laparoskopische Appendektomie</t>
  </si>
  <si>
    <t>davon Verschluss der Inguinalhernie</t>
  </si>
  <si>
    <t>Dentaleingriffe</t>
  </si>
  <si>
    <t>Eingriffe an Hals, Nasen und Ohren</t>
  </si>
  <si>
    <t>davon Tonsillektomie</t>
  </si>
  <si>
    <t>Gefässchirurgie</t>
  </si>
  <si>
    <t>Gynäkologische Operationen</t>
  </si>
  <si>
    <t>davon Hysterektomie</t>
  </si>
  <si>
    <t>Plastische Operationen</t>
  </si>
  <si>
    <t>Traumatologische und orthopädische Eingriffe</t>
  </si>
  <si>
    <t>davon Ersatz des Hüftgelenks</t>
  </si>
  <si>
    <t>davon totaler Ersatz des Kniegelenks</t>
  </si>
  <si>
    <t>Urologische Operationen</t>
  </si>
  <si>
    <t>davon offene Prostatektomie</t>
  </si>
  <si>
    <t>davon transurethrale Prostatektomie</t>
  </si>
  <si>
    <t>Diverse Eingriffe</t>
  </si>
  <si>
    <t>Tabelle 4.1.7</t>
  </si>
  <si>
    <t xml:space="preserve">Allgemeinchirurgische Eingriffe </t>
  </si>
  <si>
    <t xml:space="preserve">Gynäkologische Eingriffe </t>
  </si>
  <si>
    <t>Plastische Eingriffe</t>
  </si>
  <si>
    <t>Gynäkologische Eingriffe: Die Geburtenabteilung des Liechtensteinischen Landesspitals wurde im Frühjahr 2014 geschlossen.</t>
  </si>
  <si>
    <t>Ultraschall: Die Geburtenabteilung des Liechtensteinischen Landesspitals wurde im Frühjahr 2014 geschlossen, was zu einem Rückgang der Ultraschalluntersuchungen führte.</t>
  </si>
  <si>
    <t>4.1.7</t>
  </si>
  <si>
    <t>2.3 Untersuchungen mit Hilfe bildgebender medizinischer Techniken im Liechtensteinischen Landesspital</t>
  </si>
  <si>
    <t>Technische Ausstattung: Berücksichtigt werden Grossgeräte in Spitälern.</t>
  </si>
  <si>
    <t>Bestimmte Zustände, mit Ursprung in d. Perinatalperiode</t>
  </si>
  <si>
    <t>Verletzungen, Vergiftungen u. bestimmte andere Folgen äusserer Ursachen</t>
  </si>
  <si>
    <t>2.5 Stationäre Krankheitsfälle nach ICD-10 Diagnose und Alterskategorie der Patienten</t>
  </si>
  <si>
    <t>Familienhilfe: In der Familienhilfe werden die Angaben der Lebenshilfe Balzers sowie der Familienhilfe Liechtenstein ausgewiesen.</t>
  </si>
  <si>
    <t>Personen mit einer Bewilligung in Gesundheitsberufen und Gesundheitsberufegesellschaften</t>
  </si>
  <si>
    <t>Ärzte mit einer Bewilligung nach medizinischer Fachrichtung und Ärztegesellschaften</t>
  </si>
  <si>
    <t>Spitäler, Pflegeheime und Familienhilfen</t>
  </si>
  <si>
    <t>Technische Ausstattung und Medizintechnik in Spitälern</t>
  </si>
  <si>
    <t>Untersuchungen mit Hilfe bildgebender Verfahren im Liechtensteinischen Landesspital</t>
  </si>
  <si>
    <t>Chirurgische Eingriffe im Liechtensteinischen Landesspital</t>
  </si>
  <si>
    <t>Die zehn häufigsten ICD-10 Diagnosen stationärer Krankheitsfälle</t>
  </si>
  <si>
    <t>Gesundheitsausgaben in Tsd. CHF und Anteil im Inland nach Leistungserbringer</t>
  </si>
  <si>
    <t>Gesundheitsausgaben in Tsd. CHF und Anteil im Inland nach Funktion der Leistung</t>
  </si>
  <si>
    <t>Gesundheitsausgaben in Tsd. CHF und Anteil im Inland nach Finanzierungssystem</t>
  </si>
  <si>
    <t>davon Cholezystektomie</t>
  </si>
  <si>
    <t>davon laparoskopische Cholezystektomie</t>
  </si>
  <si>
    <t>davon laparoskopischer Verschluss einer Inguinalhernie</t>
  </si>
  <si>
    <t>davon laparoskopische Hysterektomie</t>
  </si>
  <si>
    <t>davon arthroskopische Exzision eines Meniskus am Kniegelenk</t>
  </si>
  <si>
    <t>Angiographie</t>
  </si>
  <si>
    <t>Anteil Inland in %</t>
  </si>
  <si>
    <t>Tab_1_1</t>
  </si>
  <si>
    <t>Tab_1_2</t>
  </si>
  <si>
    <t>Tab_1_3</t>
  </si>
  <si>
    <t>Tab_2_1</t>
  </si>
  <si>
    <t>Tab_2_2</t>
  </si>
  <si>
    <t>Tab_2_3</t>
  </si>
  <si>
    <t>Tab_2_4</t>
  </si>
  <si>
    <t>Tab_2_5</t>
  </si>
  <si>
    <t>Tab_3_1</t>
  </si>
  <si>
    <t>Tab_3_2</t>
  </si>
  <si>
    <t>Tab_3_3</t>
  </si>
  <si>
    <t>Tab_3_4</t>
  </si>
  <si>
    <t>Tab_3_5</t>
  </si>
  <si>
    <t>Tab_3_6</t>
  </si>
  <si>
    <t>Tab_4_1_1</t>
  </si>
  <si>
    <t>Tab_4_1_2</t>
  </si>
  <si>
    <t>Tab_4_1_3</t>
  </si>
  <si>
    <t>Tab_4_1_4</t>
  </si>
  <si>
    <t>Tab_4_1_5</t>
  </si>
  <si>
    <t>Tab_4_1_6</t>
  </si>
  <si>
    <t>Tab_4_1_7</t>
  </si>
  <si>
    <t>Tab_4_2_1</t>
  </si>
  <si>
    <t>Tab_4_2_2</t>
  </si>
  <si>
    <t>Tab_4_2_3</t>
  </si>
  <si>
    <t>- HP.5.1 Apotheken</t>
  </si>
  <si>
    <t>- HP.5.2 Einzelhandel und sonstige Anbieter langlebiger medizinischer Güter und Geräte</t>
  </si>
  <si>
    <t>- HP.5.9 Sonstige Händler und übrige Anbieter pharmazeutischer und medizinischer Güter</t>
  </si>
  <si>
    <t>HP.6 Anbieter von Präventivmassnahmen -Total</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</si>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</sst>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 \ #######0&quot; &quot;;_ * \-#####\ ##0&quot; &quot;;_ * &quot;- &quot;_ ;_ @&quot; &quot;\ "/>
    <numFmt numFmtId="166" formatCode="_ * \ ##\ ###\ ##0&quot; &quot;;_ * \-##\ ###\ ##0&quot; &quot;;_ * &quot;- &quot;_ ;_ @&quot; &quot;\ "/>
    <numFmt numFmtId="167" formatCode="0.0_ ;\-0.0\ "/>
    <numFmt numFmtId="168" formatCode="_ * #,##0.0_ ;_ * \-#,##0.0_ ;_ * &quot;-&quot;?_ ;_ @_ "/>
    <numFmt numFmtId="169" formatCode="0_ ;\-0\ "/>
    <numFmt numFmtId="170" formatCode="0;;\-"/>
    <numFmt numFmtId="171" formatCode="#,##0.0"/>
    <numFmt numFmtId="172" formatCode="&quot;Ja&quot;;&quot;Ja&quot;;&quot;Nein&quot;"/>
    <numFmt numFmtId="173" formatCode="&quot;Wahr&quot;;&quot;Wahr&quot;;&quot;Falsch&quot;"/>
    <numFmt numFmtId="174" formatCode="&quot;Ein&quot;;&quot;Ein&quot;;&quot;Aus&quot;"/>
    <numFmt numFmtId="175" formatCode="[$€-2]\ #,##0.00_);[Red]\([$€-2]\ #,##0.00\)"/>
  </numFmts>
  <fonts count="52">
    <font>
      <sz val="11"/>
      <color theme="1"/>
      <name val="Calibri"/>
      <family val="2"/>
    </font>
    <font>
      <sz val="11"/>
      <color indexed="8"/>
      <name val="Calibri"/>
      <family val="2"/>
    </font>
    <font>
      <sz val="11"/>
      <name val="Calibri"/>
      <family val="2"/>
    </font>
    <font>
      <sz val="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23"/>
      <name val="Calibri"/>
      <family val="2"/>
    </font>
    <font>
      <sz val="10"/>
      <name val="Calibri"/>
      <family val="2"/>
    </font>
    <font>
      <b/>
      <sz val="16"/>
      <color indexed="8"/>
      <name val="Calibri"/>
      <family val="2"/>
    </font>
    <font>
      <i/>
      <sz val="11"/>
      <color indexed="8"/>
      <name val="Calibri"/>
      <family val="2"/>
    </font>
    <font>
      <u val="single"/>
      <sz val="11"/>
      <color indexed="62"/>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0" tint="-0.4999699890613556"/>
      <name val="Calibri"/>
      <family val="2"/>
    </font>
    <font>
      <b/>
      <sz val="16"/>
      <color theme="1"/>
      <name val="Calibri"/>
      <family val="2"/>
    </font>
    <font>
      <i/>
      <sz val="11"/>
      <color theme="1"/>
      <name val="Calibri"/>
      <family val="2"/>
    </font>
    <font>
      <u val="single"/>
      <sz val="11"/>
      <color theme="3" tint="0.39998000860214233"/>
      <name val="Calibri"/>
      <family val="2"/>
    </font>
    <font>
      <sz val="11"/>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bottom style="thin">
        <color theme="2" tint="-0.4999699890613556"/>
      </bottom>
    </border>
    <border>
      <left style="thin">
        <color theme="2" tint="-0.4999699890613556"/>
      </left>
      <right/>
      <top/>
      <bottom/>
    </border>
    <border>
      <left/>
      <right style="thin">
        <color theme="2" tint="-0.4999699890613556"/>
      </right>
      <top/>
      <bottom/>
    </border>
    <border>
      <left style="thin">
        <color theme="2" tint="-0.4999699890613556"/>
      </left>
      <right/>
      <top style="thin"/>
      <bottom/>
    </border>
    <border>
      <left/>
      <right style="thin">
        <color theme="2" tint="-0.4999699890613556"/>
      </right>
      <top style="thin"/>
      <bottom/>
    </border>
    <border>
      <left/>
      <right/>
      <top/>
      <bottom style="thin"/>
    </border>
    <border>
      <left/>
      <right/>
      <top style="thin">
        <color theme="2" tint="-0.499969989061355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312">
    <xf numFmtId="0" fontId="0" fillId="0" borderId="0" xfId="0" applyFont="1" applyAlignment="1">
      <alignment/>
    </xf>
    <xf numFmtId="0" fontId="34" fillId="0" borderId="0" xfId="0" applyFont="1" applyAlignment="1">
      <alignment/>
    </xf>
    <xf numFmtId="0" fontId="0" fillId="0" borderId="0" xfId="0" applyAlignment="1">
      <alignment/>
    </xf>
    <xf numFmtId="0" fontId="0" fillId="0" borderId="0" xfId="0" applyAlignment="1">
      <alignment horizontal="right"/>
    </xf>
    <xf numFmtId="0" fontId="0" fillId="0" borderId="10" xfId="0" applyBorder="1" applyAlignment="1">
      <alignment/>
    </xf>
    <xf numFmtId="164" fontId="0" fillId="0" borderId="10" xfId="0" applyNumberFormat="1" applyBorder="1" applyAlignment="1">
      <alignment/>
    </xf>
    <xf numFmtId="164" fontId="0" fillId="0" borderId="0" xfId="0" applyNumberFormat="1" applyAlignment="1">
      <alignment/>
    </xf>
    <xf numFmtId="0" fontId="34" fillId="0" borderId="0" xfId="0" applyFont="1" applyAlignment="1">
      <alignment horizontal="right"/>
    </xf>
    <xf numFmtId="41" fontId="0" fillId="0" borderId="0" xfId="0" applyNumberFormat="1" applyAlignment="1">
      <alignment/>
    </xf>
    <xf numFmtId="41" fontId="0" fillId="0" borderId="10" xfId="0" applyNumberFormat="1" applyBorder="1" applyAlignment="1">
      <alignment/>
    </xf>
    <xf numFmtId="0" fontId="0" fillId="0" borderId="0" xfId="0" applyAlignment="1">
      <alignment horizontal="left" indent="1"/>
    </xf>
    <xf numFmtId="0" fontId="0" fillId="0" borderId="0" xfId="0" applyFont="1" applyAlignment="1">
      <alignment/>
    </xf>
    <xf numFmtId="0" fontId="34" fillId="0" borderId="0" xfId="0" applyFont="1"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165" fontId="0" fillId="0" borderId="0" xfId="0" applyNumberFormat="1" applyFill="1" applyAlignment="1">
      <alignment horizontal="right"/>
    </xf>
    <xf numFmtId="41" fontId="0" fillId="0" borderId="0" xfId="0" applyNumberFormat="1" applyFill="1" applyAlignment="1">
      <alignment horizontal="right"/>
    </xf>
    <xf numFmtId="167" fontId="0" fillId="0" borderId="0" xfId="0" applyNumberFormat="1" applyFill="1" applyAlignment="1">
      <alignment horizontal="right"/>
    </xf>
    <xf numFmtId="167" fontId="0" fillId="0" borderId="10" xfId="0" applyNumberFormat="1" applyFill="1" applyBorder="1" applyAlignment="1">
      <alignment horizontal="right"/>
    </xf>
    <xf numFmtId="41" fontId="0" fillId="0" borderId="10" xfId="0" applyNumberFormat="1" applyFill="1" applyBorder="1" applyAlignment="1">
      <alignment horizontal="right"/>
    </xf>
    <xf numFmtId="0" fontId="34" fillId="0" borderId="0" xfId="0" applyFont="1" applyAlignment="1">
      <alignment wrapText="1"/>
    </xf>
    <xf numFmtId="166" fontId="0" fillId="0" borderId="0" xfId="0" applyNumberFormat="1" applyFill="1" applyAlignment="1" quotePrefix="1">
      <alignment horizontal="left" wrapText="1"/>
    </xf>
    <xf numFmtId="0" fontId="0" fillId="0" borderId="0" xfId="0" applyFill="1" applyAlignment="1">
      <alignment horizontal="left" wrapText="1"/>
    </xf>
    <xf numFmtId="0" fontId="0" fillId="0" borderId="0" xfId="0" applyFont="1" applyAlignment="1">
      <alignment/>
    </xf>
    <xf numFmtId="0" fontId="0" fillId="0" borderId="0" xfId="0" applyFont="1" applyAlignment="1">
      <alignment/>
    </xf>
    <xf numFmtId="0" fontId="34" fillId="0" borderId="0" xfId="0" applyFont="1" applyAlignment="1">
      <alignment horizontal="left" vertical="center" wrapText="1"/>
    </xf>
    <xf numFmtId="165" fontId="0" fillId="0" borderId="10" xfId="0" applyNumberFormat="1" applyFill="1" applyBorder="1" applyAlignment="1">
      <alignment horizontal="right"/>
    </xf>
    <xf numFmtId="0" fontId="34" fillId="0" borderId="0" xfId="0" applyFont="1" applyBorder="1" applyAlignment="1">
      <alignment wrapText="1"/>
    </xf>
    <xf numFmtId="41" fontId="0" fillId="0" borderId="0" xfId="0" applyNumberFormat="1" applyBorder="1" applyAlignment="1">
      <alignment horizontal="right"/>
    </xf>
    <xf numFmtId="41" fontId="0" fillId="0" borderId="0" xfId="0" applyNumberFormat="1" applyAlignment="1">
      <alignment horizontal="right"/>
    </xf>
    <xf numFmtId="41" fontId="0" fillId="0" borderId="0" xfId="0" applyNumberFormat="1" applyAlignment="1">
      <alignment horizontal="right" vertical="center" wrapText="1"/>
    </xf>
    <xf numFmtId="41" fontId="0" fillId="0" borderId="0" xfId="0" applyNumberFormat="1" applyBorder="1" applyAlignment="1">
      <alignment horizontal="right" vertical="center" wrapText="1"/>
    </xf>
    <xf numFmtId="41" fontId="0" fillId="0" borderId="11" xfId="0" applyNumberFormat="1" applyBorder="1" applyAlignment="1">
      <alignment horizontal="right" vertical="center" wrapText="1"/>
    </xf>
    <xf numFmtId="0" fontId="34" fillId="0" borderId="12" xfId="0" applyFont="1" applyBorder="1" applyAlignment="1">
      <alignment wrapText="1"/>
    </xf>
    <xf numFmtId="0" fontId="34" fillId="0" borderId="13" xfId="0" applyFont="1" applyBorder="1" applyAlignment="1">
      <alignment wrapText="1"/>
    </xf>
    <xf numFmtId="165" fontId="0" fillId="0" borderId="14" xfId="0" applyNumberFormat="1" applyFill="1" applyBorder="1" applyAlignment="1">
      <alignment horizontal="right"/>
    </xf>
    <xf numFmtId="164" fontId="0" fillId="0" borderId="15" xfId="0" applyNumberFormat="1" applyBorder="1" applyAlignment="1">
      <alignment/>
    </xf>
    <xf numFmtId="165" fontId="0" fillId="0" borderId="12" xfId="0" applyNumberFormat="1" applyFill="1" applyBorder="1" applyAlignment="1">
      <alignment horizontal="right"/>
    </xf>
    <xf numFmtId="164" fontId="0" fillId="0" borderId="13" xfId="0" applyNumberFormat="1" applyBorder="1" applyAlignment="1">
      <alignment/>
    </xf>
    <xf numFmtId="167" fontId="0" fillId="0" borderId="15" xfId="0" applyNumberFormat="1" applyFill="1" applyBorder="1" applyAlignment="1">
      <alignment horizontal="right"/>
    </xf>
    <xf numFmtId="41" fontId="0" fillId="0" borderId="0" xfId="0" applyNumberFormat="1" applyFill="1" applyBorder="1" applyAlignment="1">
      <alignment horizontal="right"/>
    </xf>
    <xf numFmtId="167" fontId="0" fillId="0" borderId="13" xfId="0" applyNumberFormat="1" applyFill="1" applyBorder="1" applyAlignment="1">
      <alignment horizontal="right"/>
    </xf>
    <xf numFmtId="165" fontId="0" fillId="0" borderId="0" xfId="0" applyNumberFormat="1" applyFill="1" applyBorder="1" applyAlignment="1">
      <alignment horizontal="right"/>
    </xf>
    <xf numFmtId="41" fontId="0" fillId="33" borderId="0" xfId="0" applyNumberFormat="1" applyFill="1" applyBorder="1" applyAlignment="1">
      <alignment horizontal="right" vertical="center" wrapText="1"/>
    </xf>
    <xf numFmtId="41" fontId="0" fillId="33" borderId="0" xfId="0" applyNumberFormat="1" applyFill="1" applyBorder="1" applyAlignment="1">
      <alignment horizontal="right"/>
    </xf>
    <xf numFmtId="0" fontId="34" fillId="33" borderId="0" xfId="0" applyFont="1" applyFill="1" applyAlignment="1">
      <alignment wrapText="1"/>
    </xf>
    <xf numFmtId="165" fontId="0" fillId="33" borderId="10" xfId="0" applyNumberFormat="1" applyFill="1" applyBorder="1" applyAlignment="1">
      <alignment horizontal="right"/>
    </xf>
    <xf numFmtId="165" fontId="0" fillId="33" borderId="0" xfId="0" applyNumberFormat="1" applyFill="1" applyAlignment="1">
      <alignment horizontal="right"/>
    </xf>
    <xf numFmtId="41" fontId="0" fillId="33" borderId="0" xfId="0" applyNumberFormat="1" applyFill="1" applyAlignment="1">
      <alignment horizontal="right"/>
    </xf>
    <xf numFmtId="0" fontId="47" fillId="0" borderId="0" xfId="0" applyFont="1" applyAlignment="1">
      <alignment horizontal="right"/>
    </xf>
    <xf numFmtId="0" fontId="0" fillId="0" borderId="10" xfId="0" applyBorder="1" applyAlignment="1">
      <alignment wrapText="1"/>
    </xf>
    <xf numFmtId="0" fontId="0" fillId="0" borderId="16" xfId="0" applyBorder="1" applyAlignment="1">
      <alignment/>
    </xf>
    <xf numFmtId="0" fontId="0" fillId="0" borderId="10" xfId="0" applyFont="1" applyBorder="1" applyAlignment="1">
      <alignment horizontal="left" wrapText="1"/>
    </xf>
    <xf numFmtId="0" fontId="0" fillId="0" borderId="0" xfId="0" applyFont="1" applyFill="1" applyAlignment="1">
      <alignment horizontal="left" wrapText="1"/>
    </xf>
    <xf numFmtId="166" fontId="0" fillId="0" borderId="0" xfId="0" applyNumberFormat="1" applyFont="1" applyFill="1" applyAlignment="1" quotePrefix="1">
      <alignment horizontal="left" wrapText="1"/>
    </xf>
    <xf numFmtId="0" fontId="0" fillId="0" borderId="16" xfId="0" applyFont="1" applyBorder="1" applyAlignment="1">
      <alignment horizontal="left" wrapText="1"/>
    </xf>
    <xf numFmtId="164" fontId="0" fillId="0" borderId="0" xfId="0" applyNumberFormat="1" applyBorder="1" applyAlignment="1">
      <alignment/>
    </xf>
    <xf numFmtId="168" fontId="0" fillId="0" borderId="0" xfId="0" applyNumberFormat="1" applyBorder="1" applyAlignment="1">
      <alignment/>
    </xf>
    <xf numFmtId="0" fontId="34" fillId="0" borderId="0" xfId="0" applyFont="1" applyAlignment="1">
      <alignment horizontal="right" wrapText="1"/>
    </xf>
    <xf numFmtId="0" fontId="0" fillId="0" borderId="0" xfId="0" applyBorder="1" applyAlignment="1">
      <alignment horizontal="right"/>
    </xf>
    <xf numFmtId="0" fontId="0" fillId="0" borderId="0" xfId="0" applyFill="1" applyBorder="1" applyAlignment="1">
      <alignment/>
    </xf>
    <xf numFmtId="41" fontId="0" fillId="0" borderId="0" xfId="0" applyNumberFormat="1" applyBorder="1" applyAlignment="1">
      <alignment/>
    </xf>
    <xf numFmtId="41" fontId="0" fillId="0" borderId="10" xfId="0" applyNumberFormat="1" applyBorder="1" applyAlignment="1">
      <alignment/>
    </xf>
    <xf numFmtId="41" fontId="0" fillId="0" borderId="0" xfId="0" applyNumberFormat="1" applyBorder="1" applyAlignment="1">
      <alignment/>
    </xf>
    <xf numFmtId="41" fontId="0" fillId="0" borderId="0" xfId="0" applyNumberFormat="1" applyFill="1" applyBorder="1" applyAlignment="1">
      <alignment/>
    </xf>
    <xf numFmtId="0" fontId="0" fillId="0" borderId="0" xfId="0" applyBorder="1" applyAlignment="1">
      <alignment wrapText="1"/>
    </xf>
    <xf numFmtId="0" fontId="0" fillId="0" borderId="0" xfId="0" applyFill="1" applyBorder="1" applyAlignment="1">
      <alignment wrapText="1"/>
    </xf>
    <xf numFmtId="0" fontId="34" fillId="0" borderId="16" xfId="0" applyFont="1" applyBorder="1" applyAlignment="1">
      <alignment wrapText="1"/>
    </xf>
    <xf numFmtId="41" fontId="0" fillId="0" borderId="10" xfId="0" applyNumberFormat="1" applyFill="1" applyBorder="1" applyAlignment="1">
      <alignment/>
    </xf>
    <xf numFmtId="41" fontId="0" fillId="0" borderId="0" xfId="0" applyNumberFormat="1" applyFill="1" applyAlignment="1">
      <alignment/>
    </xf>
    <xf numFmtId="41" fontId="0" fillId="0" borderId="0" xfId="0" applyNumberFormat="1" applyFill="1" applyAlignment="1">
      <alignment/>
    </xf>
    <xf numFmtId="165" fontId="0" fillId="0" borderId="13" xfId="0" applyNumberFormat="1" applyFill="1" applyBorder="1" applyAlignment="1">
      <alignment horizontal="right"/>
    </xf>
    <xf numFmtId="0" fontId="0" fillId="0" borderId="0" xfId="0" applyFont="1" applyFill="1" applyAlignment="1">
      <alignment/>
    </xf>
    <xf numFmtId="0" fontId="0" fillId="0" borderId="0" xfId="0" applyAlignment="1">
      <alignment wrapText="1"/>
    </xf>
    <xf numFmtId="0" fontId="34" fillId="0" borderId="0" xfId="0" applyFont="1" applyAlignment="1">
      <alignment wrapText="1"/>
    </xf>
    <xf numFmtId="169" fontId="0" fillId="0" borderId="10" xfId="0" applyNumberFormat="1" applyBorder="1" applyAlignment="1">
      <alignment horizontal="right"/>
    </xf>
    <xf numFmtId="169" fontId="0" fillId="0" borderId="0" xfId="0" applyNumberFormat="1" applyAlignment="1">
      <alignment horizontal="right"/>
    </xf>
    <xf numFmtId="169" fontId="0" fillId="0" borderId="0" xfId="0" applyNumberFormat="1" applyAlignment="1">
      <alignment/>
    </xf>
    <xf numFmtId="169" fontId="0" fillId="0" borderId="0" xfId="0" applyNumberFormat="1" applyFill="1" applyAlignment="1">
      <alignment wrapText="1"/>
    </xf>
    <xf numFmtId="169" fontId="0" fillId="0" borderId="0" xfId="0" applyNumberFormat="1" applyAlignment="1">
      <alignment wrapText="1"/>
    </xf>
    <xf numFmtId="169" fontId="0" fillId="0" borderId="10" xfId="0" applyNumberFormat="1" applyBorder="1" applyAlignment="1">
      <alignment/>
    </xf>
    <xf numFmtId="0" fontId="34" fillId="0" borderId="0" xfId="0" applyFont="1" applyAlignment="1">
      <alignment horizontal="left" wrapText="1"/>
    </xf>
    <xf numFmtId="0" fontId="0" fillId="0" borderId="10" xfId="0" applyFill="1" applyBorder="1" applyAlignment="1">
      <alignment horizontal="left" wrapText="1"/>
    </xf>
    <xf numFmtId="166" fontId="0" fillId="0" borderId="0" xfId="0" applyNumberFormat="1" applyFill="1" applyAlignment="1">
      <alignment horizontal="left" wrapText="1"/>
    </xf>
    <xf numFmtId="0" fontId="0" fillId="0" borderId="0" xfId="0" applyFont="1" applyAlignment="1">
      <alignment wrapText="1"/>
    </xf>
    <xf numFmtId="164" fontId="0" fillId="0" borderId="15" xfId="0" applyNumberFormat="1" applyFont="1" applyBorder="1" applyAlignment="1">
      <alignment horizontal="right"/>
    </xf>
    <xf numFmtId="164" fontId="0" fillId="0" borderId="10" xfId="0" applyNumberFormat="1" applyFont="1" applyBorder="1" applyAlignment="1">
      <alignment horizontal="right"/>
    </xf>
    <xf numFmtId="3" fontId="0" fillId="33" borderId="0" xfId="0" applyNumberFormat="1" applyFont="1" applyFill="1" applyAlignment="1">
      <alignment horizontal="right"/>
    </xf>
    <xf numFmtId="3" fontId="0" fillId="0" borderId="12" xfId="0" applyNumberFormat="1" applyFont="1" applyBorder="1" applyAlignment="1">
      <alignment horizontal="right"/>
    </xf>
    <xf numFmtId="164" fontId="0" fillId="0" borderId="13" xfId="0" applyNumberFormat="1" applyFont="1" applyBorder="1" applyAlignment="1">
      <alignment horizontal="right"/>
    </xf>
    <xf numFmtId="3" fontId="0" fillId="0" borderId="0" xfId="0" applyNumberFormat="1" applyFont="1" applyAlignment="1">
      <alignment horizontal="right"/>
    </xf>
    <xf numFmtId="164" fontId="0" fillId="0" borderId="0" xfId="0" applyNumberFormat="1" applyFont="1" applyBorder="1" applyAlignment="1">
      <alignment horizontal="right"/>
    </xf>
    <xf numFmtId="3" fontId="0" fillId="0" borderId="13" xfId="0" applyNumberFormat="1" applyFont="1" applyBorder="1" applyAlignment="1">
      <alignment horizontal="right"/>
    </xf>
    <xf numFmtId="0" fontId="0" fillId="0" borderId="10" xfId="0" applyFill="1" applyBorder="1" applyAlignment="1">
      <alignment/>
    </xf>
    <xf numFmtId="0" fontId="0" fillId="0" borderId="0" xfId="0" applyAlignment="1">
      <alignment wrapText="1"/>
    </xf>
    <xf numFmtId="0" fontId="0" fillId="0" borderId="0" xfId="0" applyAlignment="1">
      <alignment/>
    </xf>
    <xf numFmtId="0" fontId="34" fillId="0" borderId="0" xfId="0" applyFont="1" applyAlignment="1">
      <alignment/>
    </xf>
    <xf numFmtId="0" fontId="47" fillId="0" borderId="0" xfId="0" applyFont="1" applyAlignment="1">
      <alignment horizontal="right"/>
    </xf>
    <xf numFmtId="0" fontId="0" fillId="0" borderId="0" xfId="0" applyFont="1" applyAlignment="1">
      <alignment/>
    </xf>
    <xf numFmtId="0" fontId="0" fillId="0" borderId="0" xfId="0" applyAlignment="1">
      <alignment horizontal="center"/>
    </xf>
    <xf numFmtId="0" fontId="0" fillId="0" borderId="0" xfId="0" applyAlignment="1">
      <alignment wrapText="1"/>
    </xf>
    <xf numFmtId="0" fontId="0" fillId="0" borderId="0" xfId="0" applyAlignment="1">
      <alignment/>
    </xf>
    <xf numFmtId="0" fontId="0" fillId="0" borderId="0" xfId="0" applyFont="1" applyBorder="1" applyAlignment="1">
      <alignment/>
    </xf>
    <xf numFmtId="0" fontId="0" fillId="0" borderId="0" xfId="0" applyFont="1" applyAlignment="1">
      <alignment/>
    </xf>
    <xf numFmtId="170" fontId="0" fillId="0" borderId="10" xfId="0" applyNumberFormat="1" applyFill="1" applyBorder="1" applyAlignment="1">
      <alignment/>
    </xf>
    <xf numFmtId="170" fontId="0" fillId="0" borderId="0" xfId="0" applyNumberFormat="1" applyFill="1" applyBorder="1" applyAlignment="1">
      <alignment/>
    </xf>
    <xf numFmtId="170" fontId="0" fillId="0" borderId="16" xfId="0" applyNumberFormat="1" applyFill="1" applyBorder="1" applyAlignment="1">
      <alignment/>
    </xf>
    <xf numFmtId="170" fontId="0" fillId="0" borderId="0" xfId="0" applyNumberFormat="1" applyFill="1" applyAlignment="1">
      <alignment/>
    </xf>
    <xf numFmtId="0" fontId="0" fillId="0" borderId="0" xfId="0" applyAlignment="1">
      <alignment horizontal="left"/>
    </xf>
    <xf numFmtId="0" fontId="0" fillId="0" borderId="10" xfId="0" applyFill="1" applyBorder="1" applyAlignment="1">
      <alignment wrapText="1"/>
    </xf>
    <xf numFmtId="0" fontId="0" fillId="0" borderId="16" xfId="0" applyFill="1" applyBorder="1" applyAlignment="1">
      <alignment/>
    </xf>
    <xf numFmtId="0" fontId="24" fillId="0" borderId="0" xfId="53" applyFont="1">
      <alignment/>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Border="1" applyAlignment="1">
      <alignment/>
    </xf>
    <xf numFmtId="0" fontId="34" fillId="0" borderId="0" xfId="0" applyFont="1" applyFill="1" applyAlignment="1">
      <alignment/>
    </xf>
    <xf numFmtId="41" fontId="0" fillId="0" borderId="10" xfId="0" applyNumberFormat="1" applyBorder="1" applyAlignment="1">
      <alignment horizontal="right"/>
    </xf>
    <xf numFmtId="168" fontId="0" fillId="0" borderId="10" xfId="0" applyNumberFormat="1" applyBorder="1" applyAlignment="1">
      <alignment horizontal="right"/>
    </xf>
    <xf numFmtId="168" fontId="0" fillId="0" borderId="0" xfId="0" applyNumberFormat="1" applyFill="1" applyAlignment="1">
      <alignment/>
    </xf>
    <xf numFmtId="168" fontId="0" fillId="0" borderId="0" xfId="0" applyNumberFormat="1" applyAlignment="1">
      <alignment horizontal="right"/>
    </xf>
    <xf numFmtId="0" fontId="0" fillId="0" borderId="0" xfId="0" applyFill="1" applyAlignment="1">
      <alignment horizontal="right"/>
    </xf>
    <xf numFmtId="41" fontId="0" fillId="0" borderId="10" xfId="0" applyNumberFormat="1" applyFill="1" applyBorder="1" applyAlignment="1">
      <alignment/>
    </xf>
    <xf numFmtId="41" fontId="0" fillId="0" borderId="0" xfId="0" applyNumberFormat="1" applyFill="1" applyBorder="1" applyAlignment="1">
      <alignment/>
    </xf>
    <xf numFmtId="169" fontId="0" fillId="0" borderId="10" xfId="0" applyNumberFormat="1" applyFill="1" applyBorder="1" applyAlignment="1">
      <alignment/>
    </xf>
    <xf numFmtId="169" fontId="0" fillId="0" borderId="0" xfId="0" applyNumberFormat="1" applyFill="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horizontal="left" indent="2"/>
    </xf>
    <xf numFmtId="0" fontId="0" fillId="0" borderId="10" xfId="0" applyBorder="1" applyAlignment="1">
      <alignment horizontal="right"/>
    </xf>
    <xf numFmtId="0" fontId="0" fillId="0" borderId="10" xfId="0" applyBorder="1" applyAlignment="1">
      <alignment horizontal="left"/>
    </xf>
    <xf numFmtId="0" fontId="0" fillId="0" borderId="0" xfId="0" applyAlignment="1">
      <alignment/>
    </xf>
    <xf numFmtId="0" fontId="2" fillId="0" borderId="0" xfId="0" applyFont="1" applyFill="1" applyAlignment="1">
      <alignment/>
    </xf>
    <xf numFmtId="0" fontId="48" fillId="0" borderId="0" xfId="0" applyFont="1" applyAlignment="1">
      <alignment/>
    </xf>
    <xf numFmtId="0" fontId="0" fillId="0" borderId="0" xfId="0" applyAlignment="1">
      <alignment/>
    </xf>
    <xf numFmtId="0" fontId="0" fillId="0" borderId="0" xfId="0" applyAlignment="1">
      <alignment wrapText="1"/>
    </xf>
    <xf numFmtId="0" fontId="0" fillId="0" borderId="10" xfId="0" applyBorder="1" applyAlignment="1">
      <alignment vertical="top"/>
    </xf>
    <xf numFmtId="0" fontId="0" fillId="0" borderId="0" xfId="0" applyAlignment="1">
      <alignment vertical="top"/>
    </xf>
    <xf numFmtId="0" fontId="0" fillId="0" borderId="0" xfId="0" applyBorder="1" applyAlignment="1">
      <alignment wrapText="1"/>
    </xf>
    <xf numFmtId="0" fontId="0" fillId="0" borderId="0" xfId="0" applyAlignment="1">
      <alignment wrapText="1"/>
    </xf>
    <xf numFmtId="0" fontId="34" fillId="33" borderId="0" xfId="0" applyFont="1" applyFill="1" applyAlignment="1">
      <alignment/>
    </xf>
    <xf numFmtId="0" fontId="0" fillId="0" borderId="0" xfId="0" applyFill="1" applyAlignment="1">
      <alignment/>
    </xf>
    <xf numFmtId="164" fontId="0" fillId="0" borderId="0" xfId="0" applyNumberFormat="1" applyAlignment="1">
      <alignment wrapText="1"/>
    </xf>
    <xf numFmtId="0" fontId="0" fillId="0" borderId="0" xfId="0" applyBorder="1" applyAlignment="1">
      <alignment horizontal="left" wrapText="1" indent="1"/>
    </xf>
    <xf numFmtId="41" fontId="0" fillId="0" borderId="13" xfId="0" applyNumberFormat="1" applyFill="1" applyBorder="1" applyAlignment="1">
      <alignment horizontal="right"/>
    </xf>
    <xf numFmtId="169" fontId="0" fillId="33" borderId="10" xfId="0" applyNumberFormat="1" applyFill="1" applyBorder="1" applyAlignment="1">
      <alignment horizontal="right"/>
    </xf>
    <xf numFmtId="169" fontId="0" fillId="33" borderId="0" xfId="0" applyNumberFormat="1" applyFill="1" applyAlignment="1">
      <alignment horizontal="right"/>
    </xf>
    <xf numFmtId="1" fontId="0" fillId="0" borderId="10" xfId="0" applyNumberFormat="1" applyFill="1" applyBorder="1" applyAlignment="1">
      <alignment horizontal="right"/>
    </xf>
    <xf numFmtId="1" fontId="0" fillId="0" borderId="0" xfId="0" applyNumberFormat="1" applyFill="1" applyBorder="1" applyAlignment="1">
      <alignment horizontal="right"/>
    </xf>
    <xf numFmtId="169" fontId="0" fillId="0" borderId="10" xfId="0" applyNumberFormat="1" applyFill="1" applyBorder="1" applyAlignment="1">
      <alignment horizontal="right"/>
    </xf>
    <xf numFmtId="169" fontId="0" fillId="0" borderId="0" xfId="0" applyNumberFormat="1" applyFill="1" applyAlignment="1">
      <alignment horizontal="right"/>
    </xf>
    <xf numFmtId="41" fontId="0" fillId="33" borderId="16" xfId="0" applyNumberFormat="1" applyFill="1" applyBorder="1" applyAlignment="1">
      <alignment horizontal="right"/>
    </xf>
    <xf numFmtId="41" fontId="0" fillId="0" borderId="16" xfId="0" applyNumberFormat="1" applyFill="1" applyBorder="1" applyAlignment="1">
      <alignment horizontal="right"/>
    </xf>
    <xf numFmtId="0" fontId="0" fillId="0" borderId="10"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16" xfId="0" applyFont="1" applyFill="1" applyBorder="1" applyAlignment="1">
      <alignment wrapText="1"/>
    </xf>
    <xf numFmtId="169" fontId="0" fillId="33" borderId="0" xfId="0" applyNumberFormat="1" applyFill="1" applyBorder="1" applyAlignment="1">
      <alignment horizontal="right"/>
    </xf>
    <xf numFmtId="169" fontId="0" fillId="33" borderId="16" xfId="0" applyNumberFormat="1" applyFill="1" applyBorder="1" applyAlignment="1">
      <alignment horizontal="right"/>
    </xf>
    <xf numFmtId="169" fontId="0" fillId="0" borderId="0" xfId="0" applyNumberFormat="1" applyFill="1" applyBorder="1" applyAlignment="1">
      <alignment horizontal="right"/>
    </xf>
    <xf numFmtId="169" fontId="0" fillId="0" borderId="16" xfId="0" applyNumberFormat="1" applyFill="1" applyBorder="1" applyAlignment="1">
      <alignment horizontal="right"/>
    </xf>
    <xf numFmtId="164" fontId="0" fillId="0" borderId="13" xfId="0" applyNumberFormat="1" applyFont="1" applyFill="1" applyBorder="1" applyAlignment="1">
      <alignment horizontal="right"/>
    </xf>
    <xf numFmtId="164" fontId="0" fillId="0" borderId="0" xfId="0" applyNumberFormat="1" applyFont="1" applyFill="1" applyBorder="1" applyAlignment="1">
      <alignment horizontal="right"/>
    </xf>
    <xf numFmtId="1" fontId="0" fillId="33" borderId="10" xfId="0" applyNumberFormat="1" applyFill="1" applyBorder="1" applyAlignment="1">
      <alignment horizontal="right" vertical="center" wrapText="1"/>
    </xf>
    <xf numFmtId="1" fontId="0" fillId="33" borderId="0" xfId="0" applyNumberFormat="1" applyFill="1" applyBorder="1" applyAlignment="1">
      <alignment horizontal="right" vertical="center" wrapText="1"/>
    </xf>
    <xf numFmtId="1" fontId="0" fillId="0" borderId="17" xfId="0" applyNumberFormat="1" applyBorder="1" applyAlignment="1">
      <alignment horizontal="right" vertical="center" wrapText="1"/>
    </xf>
    <xf numFmtId="1" fontId="0" fillId="0" borderId="0" xfId="0" applyNumberFormat="1" applyBorder="1" applyAlignment="1">
      <alignment horizontal="right" vertical="center" wrapText="1"/>
    </xf>
    <xf numFmtId="1" fontId="0" fillId="0" borderId="11" xfId="0" applyNumberFormat="1" applyBorder="1" applyAlignment="1">
      <alignment horizontal="right" vertical="center" wrapText="1"/>
    </xf>
    <xf numFmtId="1" fontId="0" fillId="0" borderId="0" xfId="0" applyNumberFormat="1" applyAlignment="1">
      <alignment horizontal="right" vertical="center" wrapText="1"/>
    </xf>
    <xf numFmtId="169" fontId="0" fillId="33" borderId="10" xfId="0" applyNumberFormat="1" applyFill="1" applyBorder="1" applyAlignment="1">
      <alignment horizontal="right" vertical="center" wrapText="1"/>
    </xf>
    <xf numFmtId="169" fontId="0" fillId="33" borderId="0" xfId="0" applyNumberFormat="1" applyFill="1" applyBorder="1" applyAlignment="1">
      <alignment horizontal="right" vertical="center" wrapText="1"/>
    </xf>
    <xf numFmtId="169" fontId="0" fillId="0" borderId="17" xfId="0" applyNumberFormat="1" applyBorder="1" applyAlignment="1">
      <alignment horizontal="right" vertical="center" wrapText="1"/>
    </xf>
    <xf numFmtId="169" fontId="0" fillId="0" borderId="0" xfId="0" applyNumberFormat="1" applyBorder="1" applyAlignment="1">
      <alignment horizontal="right" vertical="center" wrapText="1"/>
    </xf>
    <xf numFmtId="169" fontId="0" fillId="0" borderId="11" xfId="0" applyNumberFormat="1" applyBorder="1" applyAlignment="1">
      <alignment horizontal="right" vertical="center" wrapText="1"/>
    </xf>
    <xf numFmtId="169" fontId="0" fillId="0" borderId="0" xfId="0" applyNumberFormat="1" applyAlignment="1">
      <alignment horizontal="righ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33" borderId="0" xfId="0" applyFill="1" applyBorder="1" applyAlignment="1">
      <alignment/>
    </xf>
    <xf numFmtId="0" fontId="0" fillId="33" borderId="0" xfId="0" applyFill="1" applyAlignment="1">
      <alignment horizontal="left" wrapText="1" indent="1"/>
    </xf>
    <xf numFmtId="164" fontId="0" fillId="33" borderId="0" xfId="0" applyNumberFormat="1" applyFill="1" applyAlignment="1">
      <alignment wrapText="1"/>
    </xf>
    <xf numFmtId="1" fontId="0" fillId="33" borderId="0" xfId="0" applyNumberFormat="1" applyFill="1" applyAlignment="1">
      <alignment wrapText="1"/>
    </xf>
    <xf numFmtId="1" fontId="0" fillId="0" borderId="0" xfId="0" applyNumberFormat="1" applyAlignment="1">
      <alignment wrapText="1"/>
    </xf>
    <xf numFmtId="1" fontId="0" fillId="0" borderId="10" xfId="0" applyNumberFormat="1" applyBorder="1" applyAlignment="1">
      <alignment wrapText="1"/>
    </xf>
    <xf numFmtId="0" fontId="0" fillId="0" borderId="0" xfId="0" applyAlignment="1">
      <alignment vertical="top"/>
    </xf>
    <xf numFmtId="0" fontId="0" fillId="0" borderId="0" xfId="0" applyAlignment="1">
      <alignment wrapText="1"/>
    </xf>
    <xf numFmtId="0" fontId="0" fillId="0" borderId="0" xfId="0" applyFill="1" applyAlignment="1">
      <alignment wrapText="1"/>
    </xf>
    <xf numFmtId="1" fontId="0" fillId="33" borderId="10" xfId="0" applyNumberFormat="1" applyFont="1" applyFill="1" applyBorder="1" applyAlignment="1">
      <alignment horizontal="right"/>
    </xf>
    <xf numFmtId="1" fontId="0" fillId="0" borderId="14" xfId="0" applyNumberFormat="1" applyFont="1" applyBorder="1" applyAlignment="1">
      <alignment horizontal="right"/>
    </xf>
    <xf numFmtId="1" fontId="0" fillId="33" borderId="0" xfId="0" applyNumberFormat="1" applyFont="1" applyFill="1" applyAlignment="1">
      <alignment horizontal="right"/>
    </xf>
    <xf numFmtId="1" fontId="0" fillId="0" borderId="12" xfId="0" applyNumberFormat="1" applyFont="1" applyBorder="1" applyAlignment="1">
      <alignment horizontal="right"/>
    </xf>
    <xf numFmtId="1" fontId="0" fillId="0" borderId="12" xfId="0" applyNumberFormat="1" applyFont="1" applyFill="1" applyBorder="1" applyAlignment="1">
      <alignment horizontal="right"/>
    </xf>
    <xf numFmtId="1" fontId="0" fillId="0" borderId="10" xfId="0" applyNumberFormat="1" applyFont="1" applyBorder="1" applyAlignment="1">
      <alignment horizontal="right"/>
    </xf>
    <xf numFmtId="1" fontId="0" fillId="0" borderId="0" xfId="0" applyNumberFormat="1" applyFont="1" applyAlignment="1">
      <alignment horizontal="right"/>
    </xf>
    <xf numFmtId="1" fontId="0" fillId="0" borderId="0" xfId="0" applyNumberFormat="1" applyFont="1" applyFill="1" applyAlignment="1">
      <alignment horizontal="right"/>
    </xf>
    <xf numFmtId="0" fontId="34" fillId="0" borderId="10" xfId="0" applyFont="1" applyBorder="1" applyAlignment="1">
      <alignment/>
    </xf>
    <xf numFmtId="0" fontId="34" fillId="0" borderId="0" xfId="0" applyFont="1" applyBorder="1" applyAlignment="1">
      <alignment horizontal="right"/>
    </xf>
    <xf numFmtId="0" fontId="34" fillId="0" borderId="10" xfId="0" applyFont="1" applyFill="1" applyBorder="1" applyAlignment="1">
      <alignment/>
    </xf>
    <xf numFmtId="0" fontId="34" fillId="0" borderId="10" xfId="0" applyFont="1" applyBorder="1" applyAlignment="1">
      <alignment/>
    </xf>
    <xf numFmtId="3" fontId="0" fillId="0" borderId="0" xfId="0" applyNumberFormat="1" applyAlignment="1">
      <alignment wrapText="1"/>
    </xf>
    <xf numFmtId="171" fontId="0" fillId="0" borderId="0" xfId="0" applyNumberFormat="1" applyAlignment="1">
      <alignment wrapText="1"/>
    </xf>
    <xf numFmtId="167" fontId="3" fillId="0" borderId="0" xfId="48" applyNumberFormat="1" applyFont="1" applyFill="1" applyBorder="1" applyAlignment="1">
      <alignment horizontal="right"/>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0" xfId="0" applyAlignment="1">
      <alignment vertical="center" wrapText="1"/>
    </xf>
    <xf numFmtId="0" fontId="0" fillId="0" borderId="0" xfId="0" applyAlignment="1">
      <alignment wrapText="1"/>
    </xf>
    <xf numFmtId="41" fontId="34" fillId="0" borderId="10" xfId="0" applyNumberFormat="1" applyFont="1" applyFill="1" applyBorder="1" applyAlignment="1">
      <alignment/>
    </xf>
    <xf numFmtId="41" fontId="34" fillId="0" borderId="10" xfId="0" applyNumberFormat="1" applyFont="1" applyBorder="1" applyAlignment="1">
      <alignment/>
    </xf>
    <xf numFmtId="0" fontId="34" fillId="0" borderId="0" xfId="0" applyFont="1" applyFill="1" applyBorder="1" applyAlignment="1">
      <alignment horizontal="left" wrapText="1"/>
    </xf>
    <xf numFmtId="0" fontId="34" fillId="0" borderId="0" xfId="0" applyFont="1" applyFill="1" applyBorder="1" applyAlignment="1">
      <alignment wrapText="1"/>
    </xf>
    <xf numFmtId="0" fontId="0" fillId="0" borderId="0" xfId="0" applyAlignment="1">
      <alignment wrapText="1"/>
    </xf>
    <xf numFmtId="0" fontId="0" fillId="0" borderId="0" xfId="0" applyAlignment="1">
      <alignment vertical="top"/>
    </xf>
    <xf numFmtId="0" fontId="0" fillId="0" borderId="10" xfId="0" applyBorder="1" applyAlignment="1">
      <alignment vertical="top"/>
    </xf>
    <xf numFmtId="0" fontId="0" fillId="0" borderId="0" xfId="0" applyAlignment="1">
      <alignment vertical="top"/>
    </xf>
    <xf numFmtId="0" fontId="0" fillId="0" borderId="0" xfId="0" applyBorder="1" applyAlignment="1">
      <alignment vertical="top"/>
    </xf>
    <xf numFmtId="0" fontId="4" fillId="0" borderId="0" xfId="0" applyFont="1" applyFill="1" applyBorder="1" applyAlignment="1">
      <alignment horizontal="right"/>
    </xf>
    <xf numFmtId="0" fontId="0" fillId="0" borderId="0" xfId="0" applyAlignment="1">
      <alignment wrapText="1"/>
    </xf>
    <xf numFmtId="0" fontId="0" fillId="0" borderId="10" xfId="0" applyFont="1" applyFill="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0" xfId="0" applyFont="1" applyBorder="1" applyAlignment="1">
      <alignment vertical="top" wrapText="1"/>
    </xf>
    <xf numFmtId="0" fontId="0" fillId="0" borderId="0" xfId="0" applyFill="1" applyBorder="1" applyAlignment="1">
      <alignment vertical="top" wrapText="1"/>
    </xf>
    <xf numFmtId="0" fontId="0" fillId="0" borderId="0" xfId="0" applyAlignment="1">
      <alignment wrapText="1"/>
    </xf>
    <xf numFmtId="0" fontId="0" fillId="0" borderId="0" xfId="0" applyFill="1" applyAlignment="1">
      <alignment wrapText="1"/>
    </xf>
    <xf numFmtId="0" fontId="34" fillId="0" borderId="0" xfId="0" applyFont="1" applyAlignment="1">
      <alignment wrapText="1"/>
    </xf>
    <xf numFmtId="0" fontId="34" fillId="0" borderId="0" xfId="0" applyFont="1" applyFill="1" applyAlignment="1">
      <alignment wrapText="1"/>
    </xf>
    <xf numFmtId="169" fontId="0" fillId="0" borderId="10" xfId="0" applyNumberFormat="1" applyFill="1" applyBorder="1" applyAlignment="1">
      <alignment wrapText="1"/>
    </xf>
    <xf numFmtId="169" fontId="0" fillId="0" borderId="10" xfId="0" applyNumberFormat="1" applyBorder="1" applyAlignment="1">
      <alignment wrapText="1"/>
    </xf>
    <xf numFmtId="0" fontId="34" fillId="0" borderId="16" xfId="0" applyFont="1" applyBorder="1" applyAlignment="1">
      <alignment/>
    </xf>
    <xf numFmtId="0" fontId="0" fillId="0" borderId="0" xfId="0" applyFill="1" applyAlignment="1" quotePrefix="1">
      <alignment horizontal="right"/>
    </xf>
    <xf numFmtId="0" fontId="0" fillId="0" borderId="0" xfId="0" applyAlignment="1">
      <alignment wrapText="1"/>
    </xf>
    <xf numFmtId="0" fontId="0" fillId="0" borderId="0" xfId="0" applyFill="1" applyBorder="1" applyAlignment="1">
      <alignment/>
    </xf>
    <xf numFmtId="0" fontId="0" fillId="0" borderId="0" xfId="0" applyAlignment="1">
      <alignment horizontal="left"/>
    </xf>
    <xf numFmtId="0" fontId="0" fillId="0" borderId="10" xfId="0" applyFill="1" applyBorder="1" applyAlignment="1">
      <alignment/>
    </xf>
    <xf numFmtId="0" fontId="34" fillId="0" borderId="10" xfId="0" applyFont="1" applyFill="1" applyBorder="1" applyAlignment="1">
      <alignment/>
    </xf>
    <xf numFmtId="169" fontId="34" fillId="0" borderId="10" xfId="0" applyNumberFormat="1" applyFont="1" applyFill="1" applyBorder="1" applyAlignment="1">
      <alignment horizontal="right"/>
    </xf>
    <xf numFmtId="0" fontId="49" fillId="0" borderId="0" xfId="0" applyFont="1" applyFill="1" applyAlignment="1">
      <alignment horizontal="left" indent="1"/>
    </xf>
    <xf numFmtId="0" fontId="49" fillId="0" borderId="0" xfId="0" applyFont="1" applyFill="1" applyAlignment="1">
      <alignment horizontal="left" indent="3"/>
    </xf>
    <xf numFmtId="41" fontId="49" fillId="0" borderId="0" xfId="0" applyNumberFormat="1" applyFont="1" applyFill="1" applyAlignment="1">
      <alignment/>
    </xf>
    <xf numFmtId="41" fontId="0" fillId="0" borderId="0" xfId="0" applyNumberFormat="1" applyFont="1" applyFill="1" applyAlignment="1">
      <alignment/>
    </xf>
    <xf numFmtId="41" fontId="0" fillId="0" borderId="0" xfId="46" applyNumberFormat="1" applyFont="1" applyFill="1" applyAlignment="1">
      <alignment/>
    </xf>
    <xf numFmtId="0" fontId="0" fillId="0" borderId="0" xfId="46" applyFont="1" applyFill="1" applyAlignment="1">
      <alignment/>
    </xf>
    <xf numFmtId="41" fontId="36" fillId="0" borderId="0" xfId="46" applyNumberFormat="1" applyFill="1" applyAlignment="1">
      <alignment/>
    </xf>
    <xf numFmtId="0" fontId="0" fillId="0" borderId="10" xfId="0" applyFill="1" applyBorder="1" applyAlignment="1">
      <alignment horizontal="right"/>
    </xf>
    <xf numFmtId="0" fontId="0" fillId="0" borderId="0" xfId="0" applyFill="1" applyBorder="1" applyAlignment="1">
      <alignment horizontal="right"/>
    </xf>
    <xf numFmtId="0" fontId="50" fillId="0" borderId="0" xfId="47" applyFont="1" applyAlignment="1">
      <alignment/>
    </xf>
    <xf numFmtId="0" fontId="51" fillId="0" borderId="0" xfId="0" applyFont="1" applyAlignment="1">
      <alignment/>
    </xf>
    <xf numFmtId="0" fontId="51" fillId="0" borderId="0" xfId="0" applyFont="1" applyFill="1" applyAlignment="1">
      <alignment/>
    </xf>
    <xf numFmtId="0" fontId="50" fillId="0" borderId="0" xfId="47" applyFont="1" applyFill="1" applyAlignment="1">
      <alignment/>
    </xf>
    <xf numFmtId="0" fontId="51" fillId="0" borderId="0" xfId="0" applyFont="1" applyAlignment="1">
      <alignment/>
    </xf>
    <xf numFmtId="0" fontId="50" fillId="0" borderId="0" xfId="47" applyFont="1" applyAlignment="1">
      <alignment/>
    </xf>
    <xf numFmtId="0" fontId="51" fillId="0" borderId="0" xfId="0" applyFont="1" applyFill="1" applyAlignment="1">
      <alignment/>
    </xf>
    <xf numFmtId="0" fontId="50" fillId="0" borderId="0" xfId="47" applyFont="1" applyFill="1" applyAlignment="1">
      <alignment/>
    </xf>
    <xf numFmtId="0" fontId="0" fillId="0" borderId="0" xfId="0" applyAlignment="1" quotePrefix="1">
      <alignment wrapText="1"/>
    </xf>
    <xf numFmtId="0" fontId="0" fillId="0" borderId="0" xfId="0" applyAlignment="1">
      <alignment wrapText="1"/>
    </xf>
    <xf numFmtId="0" fontId="0" fillId="0" borderId="0" xfId="0" applyFill="1" applyAlignment="1">
      <alignment wrapText="1"/>
    </xf>
    <xf numFmtId="0" fontId="47" fillId="0" borderId="0" xfId="0" applyFont="1" applyAlignment="1">
      <alignment horizontal="right"/>
    </xf>
    <xf numFmtId="0" fontId="0" fillId="0" borderId="0" xfId="0" applyFont="1" applyAlignment="1">
      <alignment/>
    </xf>
    <xf numFmtId="0" fontId="0" fillId="0" borderId="0" xfId="0" applyAlignment="1">
      <alignment/>
    </xf>
    <xf numFmtId="0" fontId="24" fillId="0" borderId="0" xfId="53" applyFont="1">
      <alignment/>
      <protection/>
    </xf>
    <xf numFmtId="0" fontId="34"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Alignment="1">
      <alignment wrapText="1"/>
    </xf>
    <xf numFmtId="0" fontId="0" fillId="0" borderId="0" xfId="0" applyFill="1" applyAlignment="1">
      <alignment/>
    </xf>
    <xf numFmtId="0" fontId="34" fillId="0" borderId="0" xfId="0" applyFont="1" applyAlignment="1">
      <alignment/>
    </xf>
    <xf numFmtId="0" fontId="34" fillId="0" borderId="0" xfId="0" applyFont="1" applyAlignment="1">
      <alignment horizontal="center"/>
    </xf>
    <xf numFmtId="0" fontId="24" fillId="0" borderId="0" xfId="53" applyFont="1" applyAlignment="1">
      <alignment/>
      <protection/>
    </xf>
    <xf numFmtId="0" fontId="34" fillId="0" borderId="0" xfId="0" applyFont="1" applyAlignment="1">
      <alignment horizontal="right"/>
    </xf>
    <xf numFmtId="0" fontId="0" fillId="0" borderId="16" xfId="0" applyBorder="1" applyAlignment="1">
      <alignment/>
    </xf>
    <xf numFmtId="0" fontId="0" fillId="0" borderId="0" xfId="0" applyFont="1" applyAlignment="1">
      <alignment wrapText="1"/>
    </xf>
    <xf numFmtId="0" fontId="34" fillId="0" borderId="0" xfId="0" applyFont="1" applyAlignment="1">
      <alignment horizontal="left"/>
    </xf>
    <xf numFmtId="0" fontId="28" fillId="0" borderId="0" xfId="0" applyFont="1" applyAlignment="1">
      <alignment horizontal="center"/>
    </xf>
    <xf numFmtId="0" fontId="2" fillId="0" borderId="0" xfId="0" applyFont="1" applyAlignment="1">
      <alignment horizontal="center"/>
    </xf>
    <xf numFmtId="0" fontId="34" fillId="0" borderId="0" xfId="0" applyFont="1" applyAlignment="1">
      <alignment wrapText="1"/>
    </xf>
    <xf numFmtId="0" fontId="0" fillId="0" borderId="0" xfId="0" applyBorder="1" applyAlignment="1">
      <alignment/>
    </xf>
    <xf numFmtId="0" fontId="34" fillId="0" borderId="0" xfId="0" applyFont="1" applyFill="1" applyAlignment="1">
      <alignment/>
    </xf>
    <xf numFmtId="0" fontId="24" fillId="0" borderId="0" xfId="53" applyFont="1" applyFill="1">
      <alignment/>
      <protection/>
    </xf>
    <xf numFmtId="0" fontId="34" fillId="0" borderId="12" xfId="0" applyFont="1" applyBorder="1" applyAlignment="1">
      <alignment/>
    </xf>
    <xf numFmtId="0" fontId="0" fillId="0" borderId="13" xfId="0" applyBorder="1" applyAlignment="1">
      <alignment/>
    </xf>
    <xf numFmtId="0" fontId="0" fillId="0" borderId="13" xfId="0" applyFont="1" applyBorder="1" applyAlignment="1">
      <alignment/>
    </xf>
    <xf numFmtId="0" fontId="34" fillId="0" borderId="16" xfId="0" applyFont="1" applyFill="1" applyBorder="1" applyAlignment="1">
      <alignment horizontal="left" wrapText="1"/>
    </xf>
    <xf numFmtId="0" fontId="0" fillId="0" borderId="16" xfId="0" applyFill="1" applyBorder="1" applyAlignment="1">
      <alignment wrapText="1"/>
    </xf>
    <xf numFmtId="0" fontId="0" fillId="0" borderId="17" xfId="0" applyFont="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0" xfId="0" applyAlignment="1">
      <alignment vertical="center" wrapText="1"/>
    </xf>
    <xf numFmtId="0" fontId="34" fillId="0" borderId="16" xfId="0" applyFont="1" applyBorder="1" applyAlignment="1">
      <alignment horizontal="left" vertical="center" wrapText="1"/>
    </xf>
    <xf numFmtId="0" fontId="0" fillId="0" borderId="16" xfId="0" applyBorder="1" applyAlignment="1">
      <alignment horizontal="left" vertical="center" wrapText="1"/>
    </xf>
    <xf numFmtId="2" fontId="0" fillId="33" borderId="10" xfId="0" applyNumberFormat="1" applyFont="1" applyFill="1" applyBorder="1" applyAlignment="1">
      <alignment horizontal="center" vertical="top" wrapText="1"/>
    </xf>
    <xf numFmtId="0" fontId="0" fillId="0" borderId="0" xfId="0" applyBorder="1" applyAlignment="1">
      <alignment wrapText="1"/>
    </xf>
    <xf numFmtId="0" fontId="47" fillId="0" borderId="0" xfId="0" applyFont="1" applyFill="1" applyAlignment="1">
      <alignment horizontal="right"/>
    </xf>
    <xf numFmtId="0" fontId="0" fillId="0" borderId="0" xfId="0" applyAlignment="1">
      <alignment horizontal="center"/>
    </xf>
    <xf numFmtId="0" fontId="0" fillId="0" borderId="16" xfId="0" applyBorder="1" applyAlignment="1">
      <alignment wrapText="1"/>
    </xf>
    <xf numFmtId="0" fontId="0" fillId="0" borderId="0" xfId="0" applyFill="1" applyAlignment="1" quotePrefix="1">
      <alignment wrapText="1"/>
    </xf>
    <xf numFmtId="0" fontId="2" fillId="0" borderId="0" xfId="0" applyFont="1" applyAlignment="1">
      <alignment horizontal="left"/>
    </xf>
    <xf numFmtId="0" fontId="0" fillId="0" borderId="0" xfId="0" applyAlignment="1">
      <alignment horizontal="left"/>
    </xf>
    <xf numFmtId="0" fontId="0" fillId="0" borderId="0" xfId="0" applyFill="1" applyBorder="1" applyAlignment="1">
      <alignment/>
    </xf>
    <xf numFmtId="0" fontId="0" fillId="33" borderId="0" xfId="0" applyFill="1" applyBorder="1" applyAlignment="1">
      <alignment vertical="top"/>
    </xf>
    <xf numFmtId="0" fontId="0" fillId="0" borderId="10" xfId="0" applyBorder="1" applyAlignment="1">
      <alignment vertical="top"/>
    </xf>
    <xf numFmtId="0" fontId="0" fillId="0" borderId="0" xfId="0" applyAlignment="1">
      <alignment vertical="top"/>
    </xf>
    <xf numFmtId="0" fontId="0" fillId="0" borderId="0" xfId="0" applyBorder="1" applyAlignment="1">
      <alignment vertical="top"/>
    </xf>
    <xf numFmtId="168" fontId="0" fillId="0" borderId="13" xfId="0" applyNumberFormat="1" applyFill="1" applyBorder="1" applyAlignment="1">
      <alignment horizontal="right"/>
    </xf>
    <xf numFmtId="168" fontId="0" fillId="0" borderId="0" xfId="0" applyNumberFormat="1" applyFill="1" applyAlignment="1">
      <alignment horizontal="righ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4" /><Relationship Id="rId3" Type="http://schemas.openxmlformats.org/officeDocument/2006/relationships/hyperlink" Target="#Inhalt!C4"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Inhalt!C5" /><Relationship Id="rId4" Type="http://schemas.openxmlformats.org/officeDocument/2006/relationships/hyperlink" Target="#Inhalt!C5"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C5" /><Relationship Id="rId3" Type="http://schemas.openxmlformats.org/officeDocument/2006/relationships/hyperlink" Target="#Inhalt!C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1638300</xdr:colOff>
      <xdr:row>1</xdr:row>
      <xdr:rowOff>152400</xdr:rowOff>
    </xdr:from>
    <xdr:to>
      <xdr:col>2</xdr:col>
      <xdr:colOff>1885950</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5305425" y="333375"/>
          <a:ext cx="24765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xdr:row>
      <xdr:rowOff>180975</xdr:rowOff>
    </xdr:from>
    <xdr:to>
      <xdr:col>5</xdr:col>
      <xdr:colOff>590550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838950" y="361950"/>
          <a:ext cx="24765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1</xdr:row>
      <xdr:rowOff>171450</xdr:rowOff>
    </xdr:from>
    <xdr:to>
      <xdr:col>6</xdr:col>
      <xdr:colOff>19050</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6734175" y="352425"/>
          <a:ext cx="25717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942975</xdr:colOff>
      <xdr:row>1</xdr:row>
      <xdr:rowOff>114300</xdr:rowOff>
    </xdr:from>
    <xdr:to>
      <xdr:col>9</xdr:col>
      <xdr:colOff>1190625</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9658350" y="295275"/>
          <a:ext cx="247650" cy="219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447675</xdr:rowOff>
    </xdr:from>
    <xdr:to>
      <xdr:col>0</xdr:col>
      <xdr:colOff>619125</xdr:colOff>
      <xdr:row>14</xdr:row>
      <xdr:rowOff>85725</xdr:rowOff>
    </xdr:to>
    <xdr:pic>
      <xdr:nvPicPr>
        <xdr:cNvPr id="1" name="Picture 2" hidden="1"/>
        <xdr:cNvPicPr preferRelativeResize="1">
          <a:picLocks noChangeAspect="1"/>
        </xdr:cNvPicPr>
      </xdr:nvPicPr>
      <xdr:blipFill>
        <a:blip r:embed="rId1"/>
        <a:stretch>
          <a:fillRect/>
        </a:stretch>
      </xdr:blipFill>
      <xdr:spPr>
        <a:xfrm>
          <a:off x="0" y="4105275"/>
          <a:ext cx="619125" cy="190500"/>
        </a:xfrm>
        <a:prstGeom prst="rect">
          <a:avLst/>
        </a:prstGeom>
        <a:noFill/>
        <a:ln w="9525" cmpd="sng">
          <a:noFill/>
        </a:ln>
      </xdr:spPr>
    </xdr:pic>
    <xdr:clientData/>
  </xdr:twoCellAnchor>
  <xdr:twoCellAnchor editAs="oneCell">
    <xdr:from>
      <xdr:col>5</xdr:col>
      <xdr:colOff>742950</xdr:colOff>
      <xdr:row>1</xdr:row>
      <xdr:rowOff>171450</xdr:rowOff>
    </xdr:from>
    <xdr:to>
      <xdr:col>6</xdr:col>
      <xdr:colOff>19050</xdr:colOff>
      <xdr:row>3</xdr:row>
      <xdr:rowOff>19050</xdr:rowOff>
    </xdr:to>
    <xdr:pic>
      <xdr:nvPicPr>
        <xdr:cNvPr id="2" name="Grafik 9">
          <a:hlinkClick r:id="rId4"/>
        </xdr:cNvPr>
        <xdr:cNvPicPr preferRelativeResize="1">
          <a:picLocks noChangeAspect="1"/>
        </xdr:cNvPicPr>
      </xdr:nvPicPr>
      <xdr:blipFill>
        <a:blip r:embed="rId2"/>
        <a:stretch>
          <a:fillRect/>
        </a:stretch>
      </xdr:blipFill>
      <xdr:spPr>
        <a:xfrm>
          <a:off x="7429500" y="352425"/>
          <a:ext cx="257175"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971550</xdr:colOff>
      <xdr:row>1</xdr:row>
      <xdr:rowOff>161925</xdr:rowOff>
    </xdr:from>
    <xdr:to>
      <xdr:col>5</xdr:col>
      <xdr:colOff>1219200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096250" y="342900"/>
          <a:ext cx="24765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2</xdr:row>
      <xdr:rowOff>161925</xdr:rowOff>
    </xdr:from>
    <xdr:to>
      <xdr:col>12</xdr:col>
      <xdr:colOff>9525</xdr:colOff>
      <xdr:row>4</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8258175" y="523875"/>
          <a:ext cx="24765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1028700</xdr:colOff>
      <xdr:row>1</xdr:row>
      <xdr:rowOff>171450</xdr:rowOff>
    </xdr:from>
    <xdr:to>
      <xdr:col>8</xdr:col>
      <xdr:colOff>1276350</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6619875" y="352425"/>
          <a:ext cx="2476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847725</xdr:colOff>
      <xdr:row>1</xdr:row>
      <xdr:rowOff>152400</xdr:rowOff>
    </xdr:from>
    <xdr:to>
      <xdr:col>13</xdr:col>
      <xdr:colOff>9525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10734675" y="333375"/>
          <a:ext cx="257175" cy="238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952500</xdr:colOff>
      <xdr:row>1</xdr:row>
      <xdr:rowOff>161925</xdr:rowOff>
    </xdr:from>
    <xdr:to>
      <xdr:col>6</xdr:col>
      <xdr:colOff>19050</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115175" y="342900"/>
          <a:ext cx="257175" cy="2381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0</xdr:row>
      <xdr:rowOff>180975</xdr:rowOff>
    </xdr:from>
    <xdr:to>
      <xdr:col>5</xdr:col>
      <xdr:colOff>762000</xdr:colOff>
      <xdr:row>2</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5705475" y="180975"/>
          <a:ext cx="2476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1</xdr:row>
      <xdr:rowOff>161925</xdr:rowOff>
    </xdr:from>
    <xdr:to>
      <xdr:col>5</xdr:col>
      <xdr:colOff>752475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4705350" y="342900"/>
          <a:ext cx="2476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0</xdr:row>
      <xdr:rowOff>209550</xdr:rowOff>
    </xdr:from>
    <xdr:to>
      <xdr:col>10</xdr:col>
      <xdr:colOff>752475</xdr:colOff>
      <xdr:row>2</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9382125" y="209550"/>
          <a:ext cx="247650" cy="2381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1</xdr:row>
      <xdr:rowOff>152400</xdr:rowOff>
    </xdr:from>
    <xdr:to>
      <xdr:col>13</xdr:col>
      <xdr:colOff>9525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486650" y="333375"/>
          <a:ext cx="257175" cy="2381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2</xdr:row>
      <xdr:rowOff>161925</xdr:rowOff>
    </xdr:from>
    <xdr:to>
      <xdr:col>11</xdr:col>
      <xdr:colOff>9525</xdr:colOff>
      <xdr:row>4</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10372725" y="523875"/>
          <a:ext cx="257175" cy="238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1047750</xdr:colOff>
      <xdr:row>1</xdr:row>
      <xdr:rowOff>171450</xdr:rowOff>
    </xdr:from>
    <xdr:to>
      <xdr:col>9</xdr:col>
      <xdr:colOff>1295400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9163050" y="352425"/>
          <a:ext cx="247650" cy="2381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1190625</xdr:colOff>
      <xdr:row>1</xdr:row>
      <xdr:rowOff>171450</xdr:rowOff>
    </xdr:from>
    <xdr:to>
      <xdr:col>5</xdr:col>
      <xdr:colOff>1447800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8191500" y="352425"/>
          <a:ext cx="257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1</xdr:row>
      <xdr:rowOff>171450</xdr:rowOff>
    </xdr:from>
    <xdr:to>
      <xdr:col>5</xdr:col>
      <xdr:colOff>685800</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5553075" y="352425"/>
          <a:ext cx="24765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1190625</xdr:colOff>
      <xdr:row>1</xdr:row>
      <xdr:rowOff>161925</xdr:rowOff>
    </xdr:from>
    <xdr:to>
      <xdr:col>7</xdr:col>
      <xdr:colOff>19050</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477125" y="342900"/>
          <a:ext cx="24765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1009650</xdr:colOff>
      <xdr:row>2</xdr:row>
      <xdr:rowOff>0</xdr:rowOff>
    </xdr:from>
    <xdr:to>
      <xdr:col>1</xdr:col>
      <xdr:colOff>1228725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3181350" y="361950"/>
          <a:ext cx="21907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1485900</xdr:colOff>
      <xdr:row>1</xdr:row>
      <xdr:rowOff>180975</xdr:rowOff>
    </xdr:from>
    <xdr:to>
      <xdr:col>2</xdr:col>
      <xdr:colOff>9525</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3438525" y="714375"/>
          <a:ext cx="257175"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xdr:row>
      <xdr:rowOff>152400</xdr:rowOff>
    </xdr:from>
    <xdr:to>
      <xdr:col>2</xdr:col>
      <xdr:colOff>19050</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4524375" y="561975"/>
          <a:ext cx="257175"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xdr:row>
      <xdr:rowOff>76200</xdr:rowOff>
    </xdr:from>
    <xdr:to>
      <xdr:col>9</xdr:col>
      <xdr:colOff>428625</xdr:colOff>
      <xdr:row>2</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8743950" y="238125"/>
          <a:ext cx="247650" cy="219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xdr:row>
      <xdr:rowOff>171450</xdr:rowOff>
    </xdr:from>
    <xdr:to>
      <xdr:col>5</xdr:col>
      <xdr:colOff>504825</xdr:colOff>
      <xdr:row>3</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810375" y="352425"/>
          <a:ext cx="2571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icherung\66_Gesundheit%20Heilanstalten\664_Spit&#228;ler\6640_Reporting\Vertragsspit&#228;ler\01%20LLS%20-%20Liechtensteinisches%20Landesspital\Amt%20f&#252;r%20Statistik\Spitalaustritte%20Liechtenstein%20ICD-10%20ab%202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3">
          <cell r="B3">
            <v>2343</v>
          </cell>
          <cell r="D3">
            <v>27</v>
          </cell>
          <cell r="G3">
            <v>117</v>
          </cell>
          <cell r="K3">
            <v>203</v>
          </cell>
          <cell r="L3">
            <v>65</v>
          </cell>
          <cell r="M3">
            <v>208</v>
          </cell>
          <cell r="O3">
            <v>397</v>
          </cell>
          <cell r="P3">
            <v>256</v>
          </cell>
          <cell r="Q3">
            <v>303</v>
          </cell>
          <cell r="U3">
            <v>299</v>
          </cell>
          <cell r="W3">
            <v>225</v>
          </cell>
        </row>
        <row r="4">
          <cell r="B4">
            <v>2345</v>
          </cell>
          <cell r="D4">
            <v>0</v>
          </cell>
          <cell r="G4">
            <v>140</v>
          </cell>
          <cell r="K4">
            <v>228</v>
          </cell>
          <cell r="L4">
            <v>70</v>
          </cell>
          <cell r="M4">
            <v>256</v>
          </cell>
          <cell r="O4">
            <v>427</v>
          </cell>
          <cell r="P4">
            <v>276</v>
          </cell>
          <cell r="Q4">
            <v>263</v>
          </cell>
          <cell r="U4">
            <v>314</v>
          </cell>
          <cell r="W4">
            <v>172</v>
          </cell>
        </row>
        <row r="5">
          <cell r="B5">
            <v>2493</v>
          </cell>
          <cell r="D5">
            <v>5</v>
          </cell>
          <cell r="G5">
            <v>116</v>
          </cell>
          <cell r="K5">
            <v>291</v>
          </cell>
          <cell r="L5">
            <v>58</v>
          </cell>
          <cell r="M5">
            <v>240</v>
          </cell>
          <cell r="O5">
            <v>452</v>
          </cell>
          <cell r="P5">
            <v>283</v>
          </cell>
          <cell r="Q5">
            <v>275</v>
          </cell>
          <cell r="U5">
            <v>367</v>
          </cell>
          <cell r="W5">
            <v>225</v>
          </cell>
        </row>
        <row r="6">
          <cell r="B6">
            <v>2598</v>
          </cell>
          <cell r="D6">
            <v>0</v>
          </cell>
          <cell r="G6">
            <v>68</v>
          </cell>
          <cell r="K6">
            <v>283</v>
          </cell>
          <cell r="L6">
            <v>72</v>
          </cell>
          <cell r="M6">
            <v>232</v>
          </cell>
          <cell r="O6">
            <v>473</v>
          </cell>
          <cell r="P6">
            <v>300</v>
          </cell>
          <cell r="Q6">
            <v>284</v>
          </cell>
          <cell r="U6">
            <v>383</v>
          </cell>
          <cell r="W6">
            <v>279</v>
          </cell>
        </row>
        <row r="7">
          <cell r="B7">
            <v>2449</v>
          </cell>
          <cell r="D7">
            <v>2</v>
          </cell>
          <cell r="G7">
            <v>69</v>
          </cell>
          <cell r="K7">
            <v>296</v>
          </cell>
          <cell r="L7">
            <v>81</v>
          </cell>
          <cell r="M7">
            <v>222</v>
          </cell>
          <cell r="O7">
            <v>504</v>
          </cell>
          <cell r="P7">
            <v>292</v>
          </cell>
          <cell r="Q7">
            <v>233</v>
          </cell>
          <cell r="U7">
            <v>375</v>
          </cell>
          <cell r="W7">
            <v>202</v>
          </cell>
        </row>
        <row r="8">
          <cell r="B8">
            <v>2431</v>
          </cell>
          <cell r="D8">
            <v>6</v>
          </cell>
          <cell r="G8">
            <v>66</v>
          </cell>
          <cell r="K8">
            <v>274</v>
          </cell>
          <cell r="L8">
            <v>65</v>
          </cell>
          <cell r="M8">
            <v>242</v>
          </cell>
          <cell r="O8">
            <v>522</v>
          </cell>
          <cell r="P8">
            <v>281</v>
          </cell>
          <cell r="Q8">
            <v>263</v>
          </cell>
          <cell r="U8">
            <v>330</v>
          </cell>
          <cell r="W8">
            <v>233</v>
          </cell>
        </row>
        <row r="9">
          <cell r="B9">
            <v>2314</v>
          </cell>
          <cell r="D9">
            <v>119</v>
          </cell>
          <cell r="G9">
            <v>69</v>
          </cell>
          <cell r="K9">
            <v>226</v>
          </cell>
          <cell r="L9">
            <v>70</v>
          </cell>
          <cell r="M9">
            <v>156</v>
          </cell>
          <cell r="O9">
            <v>564</v>
          </cell>
          <cell r="P9">
            <v>180</v>
          </cell>
          <cell r="Q9">
            <v>219</v>
          </cell>
          <cell r="U9">
            <v>295</v>
          </cell>
          <cell r="W9">
            <v>188</v>
          </cell>
        </row>
        <row r="10">
          <cell r="B10">
            <v>2596</v>
          </cell>
          <cell r="D10">
            <v>140</v>
          </cell>
          <cell r="G10">
            <v>112</v>
          </cell>
          <cell r="K10">
            <v>298</v>
          </cell>
          <cell r="L10">
            <v>131</v>
          </cell>
          <cell r="M10">
            <v>188</v>
          </cell>
          <cell r="O10">
            <v>471</v>
          </cell>
          <cell r="P10">
            <v>158</v>
          </cell>
          <cell r="Q10">
            <v>236</v>
          </cell>
          <cell r="U10">
            <v>309</v>
          </cell>
          <cell r="W10">
            <v>193</v>
          </cell>
        </row>
        <row r="11">
          <cell r="B11">
            <v>2309</v>
          </cell>
          <cell r="D11">
            <v>137</v>
          </cell>
          <cell r="G11">
            <v>82</v>
          </cell>
          <cell r="K11">
            <v>323</v>
          </cell>
          <cell r="L11">
            <v>115</v>
          </cell>
          <cell r="M11">
            <v>229</v>
          </cell>
          <cell r="O11">
            <v>538</v>
          </cell>
          <cell r="P11">
            <v>172</v>
          </cell>
          <cell r="Q11">
            <v>69</v>
          </cell>
          <cell r="U11">
            <v>259</v>
          </cell>
          <cell r="W11">
            <v>65</v>
          </cell>
        </row>
        <row r="12">
          <cell r="B12">
            <v>2163</v>
          </cell>
          <cell r="D12">
            <v>140</v>
          </cell>
          <cell r="G12">
            <v>92</v>
          </cell>
          <cell r="K12">
            <v>276</v>
          </cell>
          <cell r="L12">
            <v>160</v>
          </cell>
          <cell r="M12">
            <v>221</v>
          </cell>
          <cell r="O12">
            <v>477</v>
          </cell>
          <cell r="P12">
            <v>161</v>
          </cell>
          <cell r="Q12">
            <v>3</v>
          </cell>
          <cell r="U12">
            <v>307</v>
          </cell>
          <cell r="W12">
            <v>21</v>
          </cell>
        </row>
        <row r="13">
          <cell r="B13">
            <v>2157</v>
          </cell>
          <cell r="D13">
            <v>115</v>
          </cell>
          <cell r="G13">
            <v>91</v>
          </cell>
          <cell r="K13">
            <v>276</v>
          </cell>
          <cell r="L13">
            <v>174</v>
          </cell>
          <cell r="M13">
            <v>227</v>
          </cell>
          <cell r="O13">
            <v>492</v>
          </cell>
          <cell r="P13">
            <v>157</v>
          </cell>
          <cell r="Q13">
            <v>14</v>
          </cell>
          <cell r="U13">
            <v>319</v>
          </cell>
          <cell r="W13">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G34"/>
  <sheetViews>
    <sheetView zoomScalePageLayoutView="0" workbookViewId="0" topLeftCell="A1">
      <selection activeCell="B33" sqref="B33:G33"/>
    </sheetView>
  </sheetViews>
  <sheetFormatPr defaultColWidth="11.421875" defaultRowHeight="15"/>
  <cols>
    <col min="1" max="1" width="7.7109375" style="0" customWidth="1"/>
    <col min="2" max="2" width="92.57421875" style="0" customWidth="1"/>
    <col min="3" max="6" width="11.421875" style="0" customWidth="1"/>
    <col min="7" max="7" width="34.7109375" style="0" customWidth="1"/>
  </cols>
  <sheetData>
    <row r="1" spans="1:7" ht="21">
      <c r="A1" s="135" t="s">
        <v>0</v>
      </c>
      <c r="B1" s="136"/>
      <c r="C1" s="136"/>
      <c r="D1" s="136"/>
      <c r="E1" s="136"/>
      <c r="F1" s="136"/>
      <c r="G1" s="136"/>
    </row>
    <row r="3" spans="1:7" ht="14.25">
      <c r="A3">
        <v>1</v>
      </c>
      <c r="B3" s="133" t="s">
        <v>279</v>
      </c>
      <c r="C3" s="133"/>
      <c r="D3" s="133"/>
      <c r="E3" s="133"/>
      <c r="F3" s="133"/>
      <c r="G3" s="133"/>
    </row>
    <row r="4" spans="1:7" ht="14.25">
      <c r="A4">
        <v>1.1</v>
      </c>
      <c r="B4" s="133" t="str">
        <f>MID(Tab_1_1!A1,5,100)</f>
        <v>Personen mit einer Bewilligung in Gesundheitsberufen und Gesundheitsberufegesellschaften</v>
      </c>
      <c r="C4" s="254" t="s">
        <v>357</v>
      </c>
      <c r="D4" s="133"/>
      <c r="E4" s="133"/>
      <c r="F4" s="133"/>
      <c r="G4" s="133"/>
    </row>
    <row r="5" spans="1:7" ht="14.25">
      <c r="A5">
        <v>1.2</v>
      </c>
      <c r="B5" s="133" t="str">
        <f>MID(Tab_1_3!A1,5,120)</f>
        <v>Ärzte mit einer Bewilligung nach medizinischer Fachrichtung und Ausbildungsland</v>
      </c>
      <c r="C5" s="254" t="s">
        <v>358</v>
      </c>
      <c r="D5" s="133"/>
      <c r="E5" s="133"/>
      <c r="F5" s="133"/>
      <c r="G5" s="133"/>
    </row>
    <row r="6" spans="1:7" ht="14.25">
      <c r="A6">
        <v>1.3</v>
      </c>
      <c r="B6" s="133" t="str">
        <f>MID(Tab_1_2!A1,5,100)</f>
        <v>Ärzte mit einer Bewilligung nach Alterskategorie und Geschlecht</v>
      </c>
      <c r="C6" s="254" t="s">
        <v>359</v>
      </c>
      <c r="D6" s="133"/>
      <c r="E6" s="133"/>
      <c r="F6" s="133"/>
      <c r="G6" s="133"/>
    </row>
    <row r="7" spans="1:7" ht="14.25">
      <c r="A7">
        <v>2</v>
      </c>
      <c r="B7" s="133" t="s">
        <v>280</v>
      </c>
      <c r="C7" s="255"/>
      <c r="D7" s="104"/>
      <c r="E7" s="104"/>
      <c r="F7" s="104"/>
      <c r="G7" s="104"/>
    </row>
    <row r="8" spans="1:7" ht="14.25">
      <c r="A8">
        <v>2.1</v>
      </c>
      <c r="B8" s="133" t="str">
        <f>MID(Tab_2_1!A1,5,120)</f>
        <v>Spitäler, Pflegeheime und Familienhilfen</v>
      </c>
      <c r="C8" s="254" t="s">
        <v>360</v>
      </c>
      <c r="D8" s="104"/>
      <c r="E8" s="104"/>
      <c r="F8" s="104"/>
      <c r="G8" s="104"/>
    </row>
    <row r="9" spans="1:7" ht="14.25">
      <c r="A9">
        <v>2.2</v>
      </c>
      <c r="B9" s="133" t="str">
        <f>MID(Tab_2_2!A1,5,100)</f>
        <v>Technische Ausstattung und Medizintechnik in Spitälern</v>
      </c>
      <c r="C9" s="254" t="s">
        <v>361</v>
      </c>
      <c r="D9" s="104"/>
      <c r="E9" s="104"/>
      <c r="F9" s="104"/>
      <c r="G9" s="104"/>
    </row>
    <row r="10" spans="1:7" ht="14.25">
      <c r="A10">
        <v>2.3</v>
      </c>
      <c r="B10" s="133" t="str">
        <f>MID(Tab_2_3!A1,5,100)</f>
        <v>Untersuchungen mit Hilfe bildgebender medizinischer Techniken im Liechtensteinischen Landesspital</v>
      </c>
      <c r="C10" s="254" t="s">
        <v>362</v>
      </c>
      <c r="D10" s="104"/>
      <c r="E10" s="104"/>
      <c r="F10" s="104"/>
      <c r="G10" s="104"/>
    </row>
    <row r="11" spans="1:7" ht="14.25">
      <c r="A11">
        <v>2.4</v>
      </c>
      <c r="B11" s="133" t="str">
        <f>MID(Tab_2_4!A1,5,100)</f>
        <v>Chirurgische Eingriffe und Verfahren im Liechtensteinischen Landesspital nach ICD-9-CM</v>
      </c>
      <c r="C11" s="254" t="s">
        <v>363</v>
      </c>
      <c r="D11" s="104"/>
      <c r="E11" s="104"/>
      <c r="F11" s="104"/>
      <c r="G11" s="104"/>
    </row>
    <row r="12" spans="1:7" ht="14.25">
      <c r="A12">
        <v>2.5</v>
      </c>
      <c r="B12" s="133" t="str">
        <f>MID(Tab_2_5!A1,5,90)</f>
        <v>Stationäre Krankheitsfälle nach ICD-10 Diagnose und Alterskategorie der Patienten</v>
      </c>
      <c r="C12" s="254" t="s">
        <v>364</v>
      </c>
      <c r="D12" s="104"/>
      <c r="E12" s="104"/>
      <c r="F12" s="104"/>
      <c r="G12" s="104"/>
    </row>
    <row r="13" spans="1:7" ht="14.25">
      <c r="A13" s="14">
        <v>3</v>
      </c>
      <c r="B13" s="143" t="s">
        <v>281</v>
      </c>
      <c r="C13" s="256"/>
      <c r="D13" s="143"/>
      <c r="E13" s="143"/>
      <c r="F13" s="143"/>
      <c r="G13" s="143"/>
    </row>
    <row r="14" spans="1:7" ht="14.25">
      <c r="A14" s="14">
        <v>3.1</v>
      </c>
      <c r="B14" s="14" t="str">
        <f>MID(Tab_3_1!A1,5,120)</f>
        <v>Gesundheitsausgaben nach Leistungserbringer der Gesundheitsversorgung und Ort der Leistung</v>
      </c>
      <c r="C14" s="257" t="s">
        <v>365</v>
      </c>
      <c r="D14" s="14"/>
      <c r="E14" s="14"/>
      <c r="F14" s="14"/>
      <c r="G14" s="14"/>
    </row>
    <row r="15" spans="1:7" ht="14.25">
      <c r="A15" s="14">
        <v>3.2</v>
      </c>
      <c r="B15" s="14" t="str">
        <f>MID(Tab_3_2!A1,5,120)</f>
        <v>Gesundheitsausgaben nach Funktion der Gesundheitsversorgung und Ort der Leistung</v>
      </c>
      <c r="C15" s="257" t="s">
        <v>366</v>
      </c>
      <c r="D15" s="14"/>
      <c r="E15" s="14"/>
      <c r="F15" s="14"/>
      <c r="G15" s="14"/>
    </row>
    <row r="16" spans="1:7" ht="14.25">
      <c r="A16" s="14">
        <v>3.3</v>
      </c>
      <c r="B16" s="14" t="str">
        <f>MID(Tab_3_3!A1,5,120)</f>
        <v>Gesundheitsausgaben nach Finanzierungssystem und Ort der Leistung</v>
      </c>
      <c r="C16" s="257" t="s">
        <v>367</v>
      </c>
      <c r="D16" s="14"/>
      <c r="E16" s="14"/>
      <c r="F16" s="14"/>
      <c r="G16" s="14"/>
    </row>
    <row r="17" spans="1:7" ht="14.25">
      <c r="A17" s="14">
        <v>3.4</v>
      </c>
      <c r="B17" s="14" t="str">
        <f>MID(Tab_3_4!A1,5,150)</f>
        <v>Gesundheitsausgaben nach Ort der Leistung, Funktion und Leistungserbringer</v>
      </c>
      <c r="C17" s="257" t="s">
        <v>368</v>
      </c>
      <c r="D17" s="14"/>
      <c r="E17" s="14"/>
      <c r="F17" s="14"/>
      <c r="G17" s="14"/>
    </row>
    <row r="18" spans="1:7" ht="14.25">
      <c r="A18" s="14">
        <v>3.5</v>
      </c>
      <c r="B18" s="14" t="str">
        <f>MID(Tab_3_5!A1,5,120)</f>
        <v>Gesundheitsausgaben nach Ort der Leistung, Funktion und Finanzierungssystem</v>
      </c>
      <c r="C18" s="257" t="s">
        <v>369</v>
      </c>
      <c r="D18" s="14"/>
      <c r="E18" s="14"/>
      <c r="F18" s="14"/>
      <c r="G18" s="14"/>
    </row>
    <row r="19" spans="1:7" ht="14.25">
      <c r="A19" s="14">
        <v>3.6</v>
      </c>
      <c r="B19" s="14" t="str">
        <f>MID(Tab_3_6!A1,5,120)</f>
        <v>Gesundheitsausgaben nach Ort der Leistung, Leistungserbringer und Finanzierungssystem</v>
      </c>
      <c r="C19" s="257" t="s">
        <v>370</v>
      </c>
      <c r="D19" s="14"/>
      <c r="E19" s="14"/>
      <c r="F19" s="14"/>
      <c r="G19" s="14"/>
    </row>
    <row r="20" spans="1:3" ht="14.25">
      <c r="A20">
        <v>4</v>
      </c>
      <c r="B20" t="s">
        <v>282</v>
      </c>
      <c r="C20" s="258"/>
    </row>
    <row r="21" spans="1:3" ht="14.25">
      <c r="A21" s="14">
        <v>4.1</v>
      </c>
      <c r="B21" t="str">
        <f>MID(Tab_4_1_1!A1,5,100)</f>
        <v>Bewilligungen, Gesundheitsinfrastruktur, -massnahmen und Diagnosen in Liechtenstein</v>
      </c>
      <c r="C21" s="258"/>
    </row>
    <row r="22" spans="1:3" ht="14.25">
      <c r="A22" s="123" t="s">
        <v>195</v>
      </c>
      <c r="B22" t="str">
        <f>MID(Tab_4_1_1!A2,1,100)</f>
        <v>Personen mit einer Bewilligung in Gesundheitsberufen und Gesundheitsberufegesellschaften</v>
      </c>
      <c r="C22" s="259" t="s">
        <v>371</v>
      </c>
    </row>
    <row r="23" spans="1:3" ht="14.25">
      <c r="A23" s="123" t="s">
        <v>201</v>
      </c>
      <c r="B23" t="str">
        <f>MID(Tab_4_1_2!A1,1,100)</f>
        <v>Ärzte mit einer Bewilligung nach medizinischer Fachrichtung und Ärztegesellschaften</v>
      </c>
      <c r="C23" s="259" t="s">
        <v>372</v>
      </c>
    </row>
    <row r="24" spans="1:3" ht="14.25">
      <c r="A24" s="123" t="s">
        <v>202</v>
      </c>
      <c r="B24" s="241" t="str">
        <f>MID(Tab_4_1_3!A1,1,120)</f>
        <v>Spitäler, Pflegeheime und Familienhilfen</v>
      </c>
      <c r="C24" s="259" t="s">
        <v>373</v>
      </c>
    </row>
    <row r="25" spans="1:3" ht="14.25">
      <c r="A25" s="123" t="s">
        <v>203</v>
      </c>
      <c r="B25" t="str">
        <f>MID(Tab_4_1_4!A1,1,100)</f>
        <v>Technische Ausstattung und Medizintechnik in Spitälern</v>
      </c>
      <c r="C25" s="259" t="s">
        <v>374</v>
      </c>
    </row>
    <row r="26" spans="1:3" ht="14.25">
      <c r="A26" s="123" t="s">
        <v>204</v>
      </c>
      <c r="B26" t="str">
        <f>MID(Tab_4_1_5!A1,1,100)</f>
        <v>Untersuchungen mit Hilfe bildgebender Verfahren im Liechtensteinischen Landesspital</v>
      </c>
      <c r="C26" s="259" t="s">
        <v>375</v>
      </c>
    </row>
    <row r="27" spans="1:3" ht="14.25">
      <c r="A27" s="238" t="s">
        <v>213</v>
      </c>
      <c r="B27" t="str">
        <f>MID(Tab_4_1_6!A1,1,100)</f>
        <v>Chirurgische Eingriffe im Liechtensteinischen Landesspital</v>
      </c>
      <c r="C27" s="259" t="s">
        <v>376</v>
      </c>
    </row>
    <row r="28" spans="1:3" ht="14.25">
      <c r="A28" s="238" t="s">
        <v>333</v>
      </c>
      <c r="B28" t="str">
        <f>MID(Tab_4_1_7!A1,1,150)</f>
        <v>Die zehn häufigsten ICD-10 Diagnosen stationärer Krankheitsfälle</v>
      </c>
      <c r="C28" s="259" t="s">
        <v>377</v>
      </c>
    </row>
    <row r="29" spans="1:7" ht="14.25">
      <c r="A29" s="123">
        <v>4.2</v>
      </c>
      <c r="B29" s="14" t="str">
        <f>MID(Tab_4_2_1!A1,5,100)</f>
        <v>Gesundheitsausgaben für die Einwohner in Liechtenstein</v>
      </c>
      <c r="C29" s="260"/>
      <c r="D29" s="14"/>
      <c r="E29" s="14"/>
      <c r="F29" s="14"/>
      <c r="G29" s="14"/>
    </row>
    <row r="30" spans="1:7" ht="14.25">
      <c r="A30" s="123" t="s">
        <v>209</v>
      </c>
      <c r="B30" s="14" t="str">
        <f>MID(Tab_4_2_1!A2,1,120)</f>
        <v>Gesundheitsausgaben in Tsd. CHF und Anteil im Inland nach Leistungserbringer</v>
      </c>
      <c r="C30" s="261" t="s">
        <v>378</v>
      </c>
      <c r="D30" s="14"/>
      <c r="E30" s="14"/>
      <c r="F30" s="14"/>
      <c r="G30" s="14"/>
    </row>
    <row r="31" spans="1:7" ht="14.25">
      <c r="A31" s="123" t="s">
        <v>210</v>
      </c>
      <c r="B31" s="14" t="str">
        <f>MID(Tab_4_2_2!A1,1,120)</f>
        <v>Gesundheitsausgaben in Tsd. CHF und Anteil im Inland nach Funktion der Leistung</v>
      </c>
      <c r="C31" s="261" t="s">
        <v>379</v>
      </c>
      <c r="D31" s="14"/>
      <c r="E31" s="14"/>
      <c r="F31" s="14"/>
      <c r="G31" s="14"/>
    </row>
    <row r="32" spans="1:7" ht="14.25">
      <c r="A32" s="123" t="s">
        <v>211</v>
      </c>
      <c r="B32" s="14" t="str">
        <f>MID(Tab_4_2_3!A1,1,120)</f>
        <v>Gesundheitsausgaben in Tsd. CHF und Anteil im Inland nach Finanzierungssystem</v>
      </c>
      <c r="C32" s="261" t="s">
        <v>380</v>
      </c>
      <c r="D32" s="14"/>
      <c r="E32" s="14"/>
      <c r="F32" s="14"/>
      <c r="G32" s="14"/>
    </row>
    <row r="33" spans="2:7" ht="21" customHeight="1">
      <c r="B33" s="262"/>
      <c r="C33" s="263"/>
      <c r="D33" s="263"/>
      <c r="E33" s="263"/>
      <c r="F33" s="263"/>
      <c r="G33" s="263"/>
    </row>
    <row r="34" spans="2:7" ht="37.5" customHeight="1">
      <c r="B34" s="262"/>
      <c r="C34" s="263"/>
      <c r="D34" s="263"/>
      <c r="E34" s="263"/>
      <c r="F34" s="263"/>
      <c r="G34" s="263"/>
    </row>
  </sheetData>
  <sheetProtection/>
  <mergeCells count="2">
    <mergeCell ref="B33:G33"/>
    <mergeCell ref="B34:G34"/>
  </mergeCells>
  <hyperlinks>
    <hyperlink ref="C4" location="Tab_1_1!Druckbereich" display="Tab_1_1"/>
    <hyperlink ref="C5" location="Tab_1_2!Druckbereich" display="Tab_1_2"/>
    <hyperlink ref="C6" location="Tab_1_3!Druckbereich" display="Tab_1_3"/>
    <hyperlink ref="C8" location="Tab_2_1!Druckbereich" display="Tab_2_1"/>
    <hyperlink ref="C9" location="Tab_2_2!Druckbereich" display="Tab_2_2"/>
    <hyperlink ref="C10" location="Tab_2_3!Druckbereich" display="Tab_2_3"/>
    <hyperlink ref="C11" location="Tab_2_4!Druckbereich" display="Tab_2_4"/>
    <hyperlink ref="C12" location="Tab_2_5!Druckbereich" display="Tab_2_5"/>
    <hyperlink ref="C14" location="Tab_3_1!Druckbereich" display="Tab_3_1"/>
    <hyperlink ref="C15" location="Tab_3_2!Druckbereich" display="Tab_3_2"/>
    <hyperlink ref="C16" location="Tab_3_3!Druckbereich" display="Tab_3_3"/>
    <hyperlink ref="C17" location="Tab_3_4!Druckbereich" display="Tab_3_4"/>
    <hyperlink ref="C18" location="Tab_3_5!Druckbereich" display="Tab_3_5"/>
    <hyperlink ref="C19" location="Tab_3_6!Druckbereich" display="Tab_3_6"/>
    <hyperlink ref="C22" location="Tab_4_1_1!Druckbereich" display="Tab_4_1_1"/>
    <hyperlink ref="C23" location="Tab_4_1_2!Druckbereich" display="Tab_4_1_2"/>
    <hyperlink ref="C24" location="Tab_4_1_3!Druckbereich" display="Tab_4_1_3"/>
    <hyperlink ref="C25" location="Tab_4_1_4!Druckbereich" display="Tab_4_1_4"/>
    <hyperlink ref="C26" location="Tab_4_1_5!Druckbereich" display="Tab_4_1_5"/>
    <hyperlink ref="C27" location="Tab_4_1_6!Druckbereich" display="Tab_4_1_6"/>
    <hyperlink ref="C28" location="Tab_4_1_7!Druckbereich" display="Tab_4_1_7"/>
    <hyperlink ref="C30" location="Tab_4_2_1!A1" display="Tab_4_2_1"/>
    <hyperlink ref="C31" location="Tab_4_2_2!A1" display="Tab_4_2_2"/>
    <hyperlink ref="C32" location="Tab_4_2_3!A1" display="Tab_4_2_3"/>
  </hyperlinks>
  <printOptions/>
  <pageMargins left="0.7" right="0.7" top="0.787401575" bottom="0.787401575" header="0.3" footer="0.3"/>
  <pageSetup fitToHeight="1" fitToWidth="1" horizontalDpi="600" verticalDpi="600" orientation="portrait" paperSize="9" scale="92" r:id="rId1"/>
  <ignoredErrors>
    <ignoredError sqref="A22:A32" twoDigitTextYear="1"/>
  </ignoredErrors>
</worksheet>
</file>

<file path=xl/worksheets/sheet10.xml><?xml version="1.0" encoding="utf-8"?>
<worksheet xmlns="http://schemas.openxmlformats.org/spreadsheetml/2006/main" xmlns:r="http://schemas.openxmlformats.org/officeDocument/2006/relationships">
  <sheetPr codeName="Tabelle11">
    <tabColor rgb="FF92D050"/>
    <pageSetUpPr fitToPage="1"/>
  </sheetPr>
  <dimension ref="A1:F38"/>
  <sheetViews>
    <sheetView tabSelected="1" zoomScale="70" zoomScaleNormal="70" zoomScalePageLayoutView="0" workbookViewId="0" topLeftCell="A1">
      <selection activeCell="G36" sqref="G36"/>
    </sheetView>
  </sheetViews>
  <sheetFormatPr defaultColWidth="11.421875" defaultRowHeight="15"/>
  <cols>
    <col min="1" max="1" width="62.7109375" style="76" customWidth="1"/>
    <col min="2" max="2" width="9.00390625" style="0" customWidth="1"/>
    <col min="3" max="3" width="9.28125" style="0" customWidth="1"/>
    <col min="4" max="4" width="7.7109375" style="0" customWidth="1"/>
    <col min="5" max="5" width="9.7109375" style="0" customWidth="1"/>
    <col min="6" max="6" width="7.57421875" style="0" customWidth="1"/>
  </cols>
  <sheetData>
    <row r="1" spans="1:6" ht="14.25">
      <c r="A1" s="273" t="s">
        <v>291</v>
      </c>
      <c r="B1" s="267"/>
      <c r="C1" s="267"/>
      <c r="D1" s="267"/>
      <c r="E1" s="267"/>
      <c r="F1" s="267"/>
    </row>
    <row r="2" ht="15">
      <c r="A2" s="76" t="s">
        <v>268</v>
      </c>
    </row>
    <row r="3" ht="15"/>
    <row r="4" spans="1:6" ht="15">
      <c r="A4" s="265" t="s">
        <v>65</v>
      </c>
      <c r="B4" s="267"/>
      <c r="C4" s="267"/>
      <c r="D4" s="267"/>
      <c r="E4" s="267"/>
      <c r="F4" s="267"/>
    </row>
    <row r="5" spans="1:6" ht="14.25">
      <c r="A5" s="84"/>
      <c r="B5" s="142" t="s">
        <v>5</v>
      </c>
      <c r="C5" s="286" t="s">
        <v>40</v>
      </c>
      <c r="D5" s="287"/>
      <c r="E5" s="273" t="s">
        <v>41</v>
      </c>
      <c r="F5" s="267"/>
    </row>
    <row r="6" spans="1:6" ht="28.5">
      <c r="A6" s="84"/>
      <c r="B6" s="48" t="s">
        <v>294</v>
      </c>
      <c r="C6" s="36" t="s">
        <v>294</v>
      </c>
      <c r="D6" s="37" t="s">
        <v>64</v>
      </c>
      <c r="E6" s="23" t="s">
        <v>294</v>
      </c>
      <c r="F6" s="23" t="s">
        <v>64</v>
      </c>
    </row>
    <row r="7" spans="1:6" ht="15.75" customHeight="1">
      <c r="A7" s="85" t="s">
        <v>42</v>
      </c>
      <c r="B7" s="147">
        <v>363288.2</v>
      </c>
      <c r="C7" s="149">
        <v>238881.6</v>
      </c>
      <c r="D7" s="42">
        <v>65.8</v>
      </c>
      <c r="E7" s="151">
        <v>124406.6</v>
      </c>
      <c r="F7" s="21">
        <v>34.2</v>
      </c>
    </row>
    <row r="8" spans="1:6" ht="15.75" customHeight="1">
      <c r="A8" s="25" t="s">
        <v>43</v>
      </c>
      <c r="B8" s="148">
        <v>121151.7</v>
      </c>
      <c r="C8" s="150">
        <v>30342.5</v>
      </c>
      <c r="D8" s="44">
        <v>25</v>
      </c>
      <c r="E8" s="152">
        <v>90809.3</v>
      </c>
      <c r="F8" s="20">
        <v>75</v>
      </c>
    </row>
    <row r="9" spans="1:6" ht="15.75" customHeight="1">
      <c r="A9" s="24" t="s">
        <v>44</v>
      </c>
      <c r="B9" s="148">
        <v>98461.1</v>
      </c>
      <c r="C9" s="150">
        <v>30342.5</v>
      </c>
      <c r="D9" s="44">
        <v>30.8</v>
      </c>
      <c r="E9" s="152">
        <v>68118.6</v>
      </c>
      <c r="F9" s="20">
        <v>69.2</v>
      </c>
    </row>
    <row r="10" spans="1:6" ht="15.75" customHeight="1">
      <c r="A10" s="24" t="s">
        <v>45</v>
      </c>
      <c r="B10" s="148">
        <v>11126</v>
      </c>
      <c r="C10" s="45">
        <v>0</v>
      </c>
      <c r="D10" s="74">
        <v>0</v>
      </c>
      <c r="E10" s="152">
        <v>11126</v>
      </c>
      <c r="F10" s="20">
        <v>100</v>
      </c>
    </row>
    <row r="11" spans="1:6" ht="15.75" customHeight="1">
      <c r="A11" s="24" t="s">
        <v>47</v>
      </c>
      <c r="B11" s="148">
        <v>11564.6</v>
      </c>
      <c r="C11" s="45">
        <v>0</v>
      </c>
      <c r="D11" s="74">
        <v>0</v>
      </c>
      <c r="E11" s="152">
        <v>11564.6</v>
      </c>
      <c r="F11" s="20">
        <v>100</v>
      </c>
    </row>
    <row r="12" spans="1:6" ht="15.75" customHeight="1">
      <c r="A12" s="86" t="s">
        <v>48</v>
      </c>
      <c r="B12" s="148">
        <v>37845.2</v>
      </c>
      <c r="C12" s="150">
        <v>36007.3</v>
      </c>
      <c r="D12" s="44">
        <v>95.1</v>
      </c>
      <c r="E12" s="152">
        <v>1838</v>
      </c>
      <c r="F12" s="20">
        <v>4.86</v>
      </c>
    </row>
    <row r="13" spans="1:6" ht="15.75" customHeight="1">
      <c r="A13" s="24" t="s">
        <v>49</v>
      </c>
      <c r="B13" s="148">
        <v>35426.8</v>
      </c>
      <c r="C13" s="150">
        <v>35365.5</v>
      </c>
      <c r="D13" s="44">
        <v>99.8</v>
      </c>
      <c r="E13" s="152">
        <v>61.3</v>
      </c>
      <c r="F13" s="20">
        <v>0.17</v>
      </c>
    </row>
    <row r="14" spans="1:6" ht="15.75" customHeight="1">
      <c r="A14" s="24" t="s">
        <v>50</v>
      </c>
      <c r="B14" s="148">
        <v>653.9</v>
      </c>
      <c r="C14" s="150">
        <v>641.8</v>
      </c>
      <c r="D14" s="44">
        <v>98.1</v>
      </c>
      <c r="E14" s="152">
        <v>12.1</v>
      </c>
      <c r="F14" s="20">
        <v>1.86</v>
      </c>
    </row>
    <row r="15" spans="1:6" ht="15.75" customHeight="1">
      <c r="A15" s="24" t="s">
        <v>51</v>
      </c>
      <c r="B15" s="148">
        <v>1764.5</v>
      </c>
      <c r="C15" s="45">
        <v>0</v>
      </c>
      <c r="D15" s="74">
        <v>0</v>
      </c>
      <c r="E15" s="152">
        <v>1764.5</v>
      </c>
      <c r="F15" s="20">
        <v>100</v>
      </c>
    </row>
    <row r="16" spans="1:6" ht="15.75" customHeight="1">
      <c r="A16" s="24" t="s">
        <v>52</v>
      </c>
      <c r="B16" s="148">
        <v>135660.9</v>
      </c>
      <c r="C16" s="150">
        <v>114741.1</v>
      </c>
      <c r="D16" s="44">
        <v>84.6</v>
      </c>
      <c r="E16" s="152">
        <v>20919.8</v>
      </c>
      <c r="F16" s="20">
        <v>15.4</v>
      </c>
    </row>
    <row r="17" spans="1:6" ht="15.75" customHeight="1">
      <c r="A17" s="24" t="s">
        <v>53</v>
      </c>
      <c r="B17" s="148">
        <v>80204.8</v>
      </c>
      <c r="C17" s="150">
        <v>72897.1</v>
      </c>
      <c r="D17" s="44">
        <v>90.9</v>
      </c>
      <c r="E17" s="152">
        <v>7307.7</v>
      </c>
      <c r="F17" s="20">
        <v>9.11</v>
      </c>
    </row>
    <row r="18" spans="1:6" ht="15.75" customHeight="1">
      <c r="A18" s="24" t="s">
        <v>54</v>
      </c>
      <c r="B18" s="148">
        <v>22106.5</v>
      </c>
      <c r="C18" s="150">
        <v>19006.1</v>
      </c>
      <c r="D18" s="44">
        <v>86</v>
      </c>
      <c r="E18" s="152">
        <v>3100.5</v>
      </c>
      <c r="F18" s="20">
        <v>14</v>
      </c>
    </row>
    <row r="19" spans="1:6" ht="15.75" customHeight="1">
      <c r="A19" s="24" t="s">
        <v>55</v>
      </c>
      <c r="B19" s="148">
        <v>29562.5</v>
      </c>
      <c r="C19" s="150">
        <v>19068</v>
      </c>
      <c r="D19" s="44">
        <v>64.5</v>
      </c>
      <c r="E19" s="152">
        <v>10494.5</v>
      </c>
      <c r="F19" s="20">
        <v>35.5</v>
      </c>
    </row>
    <row r="20" spans="1:6" ht="15.75" customHeight="1">
      <c r="A20" s="24" t="s">
        <v>56</v>
      </c>
      <c r="B20" s="51">
        <v>0</v>
      </c>
      <c r="C20" s="43">
        <v>0</v>
      </c>
      <c r="D20" s="146">
        <v>0</v>
      </c>
      <c r="E20" s="19">
        <v>0</v>
      </c>
      <c r="F20" s="19">
        <v>0</v>
      </c>
    </row>
    <row r="21" spans="1:6" ht="15.75" customHeight="1">
      <c r="A21" s="24" t="s">
        <v>57</v>
      </c>
      <c r="B21" s="148">
        <v>3787</v>
      </c>
      <c r="C21" s="150">
        <v>3769.9</v>
      </c>
      <c r="D21" s="44">
        <v>99.5</v>
      </c>
      <c r="E21" s="152">
        <v>17.2</v>
      </c>
      <c r="F21" s="20">
        <v>0.45</v>
      </c>
    </row>
    <row r="22" spans="1:6" ht="15.75" customHeight="1">
      <c r="A22" s="24" t="s">
        <v>58</v>
      </c>
      <c r="B22" s="148">
        <v>11708</v>
      </c>
      <c r="C22" s="150">
        <v>11159.1</v>
      </c>
      <c r="D22" s="44">
        <v>95.3</v>
      </c>
      <c r="E22" s="152">
        <v>548.9</v>
      </c>
      <c r="F22" s="20">
        <v>4.69</v>
      </c>
    </row>
    <row r="23" spans="1:6" ht="15.75" customHeight="1">
      <c r="A23" s="24" t="s">
        <v>59</v>
      </c>
      <c r="B23" s="148">
        <v>1238.4</v>
      </c>
      <c r="C23" s="150">
        <v>1201.2</v>
      </c>
      <c r="D23" s="44">
        <v>97</v>
      </c>
      <c r="E23" s="152">
        <v>37.2</v>
      </c>
      <c r="F23" s="20">
        <v>3</v>
      </c>
    </row>
    <row r="24" spans="1:6" ht="15.75" customHeight="1">
      <c r="A24" s="24" t="s">
        <v>60</v>
      </c>
      <c r="B24" s="148">
        <v>10469.6</v>
      </c>
      <c r="C24" s="150">
        <v>9957.9</v>
      </c>
      <c r="D24" s="44">
        <v>95.1</v>
      </c>
      <c r="E24" s="152">
        <v>511.7</v>
      </c>
      <c r="F24" s="20">
        <v>4.89</v>
      </c>
    </row>
    <row r="25" spans="1:6" ht="15.75" customHeight="1">
      <c r="A25" s="24" t="s">
        <v>61</v>
      </c>
      <c r="B25" s="51">
        <v>0</v>
      </c>
      <c r="C25" s="45">
        <v>0</v>
      </c>
      <c r="D25" s="74" t="s">
        <v>7</v>
      </c>
      <c r="E25" s="45">
        <v>0</v>
      </c>
      <c r="F25" s="45" t="s">
        <v>7</v>
      </c>
    </row>
    <row r="26" spans="1:6" ht="15.75" customHeight="1">
      <c r="A26" s="24" t="s">
        <v>62</v>
      </c>
      <c r="B26" s="148">
        <v>23037.7</v>
      </c>
      <c r="C26" s="150">
        <v>12976.5</v>
      </c>
      <c r="D26" s="44">
        <v>56.3</v>
      </c>
      <c r="E26" s="152">
        <v>10061.2</v>
      </c>
      <c r="F26" s="20">
        <v>43.7</v>
      </c>
    </row>
    <row r="27" spans="1:6" ht="15.75" customHeight="1">
      <c r="A27" s="24" t="s">
        <v>381</v>
      </c>
      <c r="B27" s="51">
        <v>14783.1</v>
      </c>
      <c r="C27" s="43">
        <v>12735.9</v>
      </c>
      <c r="D27" s="310">
        <v>86.2</v>
      </c>
      <c r="E27" s="19">
        <v>2047.1</v>
      </c>
      <c r="F27" s="311">
        <v>13.8</v>
      </c>
    </row>
    <row r="28" spans="1:6" ht="30.75" customHeight="1">
      <c r="A28" s="24" t="s">
        <v>382</v>
      </c>
      <c r="B28" s="51">
        <v>6056.8</v>
      </c>
      <c r="C28" s="43">
        <v>240.6</v>
      </c>
      <c r="D28" s="310">
        <v>3.97</v>
      </c>
      <c r="E28" s="19">
        <v>5816.2</v>
      </c>
      <c r="F28" s="311">
        <v>96</v>
      </c>
    </row>
    <row r="29" spans="1:6" ht="30" customHeight="1">
      <c r="A29" s="24" t="s">
        <v>383</v>
      </c>
      <c r="B29" s="51">
        <v>2197.8</v>
      </c>
      <c r="C29" s="43">
        <v>0</v>
      </c>
      <c r="D29" s="310">
        <v>0</v>
      </c>
      <c r="E29" s="19">
        <v>2197.8</v>
      </c>
      <c r="F29" s="311">
        <v>100</v>
      </c>
    </row>
    <row r="30" spans="1:6" ht="21" customHeight="1">
      <c r="A30" s="24" t="s">
        <v>384</v>
      </c>
      <c r="B30" s="51">
        <v>3210</v>
      </c>
      <c r="C30" s="43">
        <v>3068.8</v>
      </c>
      <c r="D30" s="310">
        <v>95.6</v>
      </c>
      <c r="E30" s="19">
        <v>141.2</v>
      </c>
      <c r="F30" s="311">
        <v>4.4</v>
      </c>
    </row>
    <row r="31" spans="1:6" ht="15.75" customHeight="1">
      <c r="A31" s="24" t="s">
        <v>385</v>
      </c>
      <c r="B31" s="51">
        <v>21400</v>
      </c>
      <c r="C31" s="43">
        <v>21311.7</v>
      </c>
      <c r="D31" s="310">
        <v>99.6</v>
      </c>
      <c r="E31" s="19">
        <v>88.3</v>
      </c>
      <c r="F31" s="311">
        <v>0.41</v>
      </c>
    </row>
    <row r="32" spans="1:6" ht="15.75" customHeight="1">
      <c r="A32" s="24" t="s">
        <v>386</v>
      </c>
      <c r="B32" s="51">
        <v>2480.5</v>
      </c>
      <c r="C32" s="43">
        <v>2392.2</v>
      </c>
      <c r="D32" s="310">
        <v>96.4</v>
      </c>
      <c r="E32" s="19">
        <v>88.3</v>
      </c>
      <c r="F32" s="311">
        <v>3.56</v>
      </c>
    </row>
    <row r="33" spans="1:6" ht="15.75" customHeight="1">
      <c r="A33" s="24" t="s">
        <v>387</v>
      </c>
      <c r="B33" s="51">
        <v>10259.7</v>
      </c>
      <c r="C33" s="43">
        <v>10259.7</v>
      </c>
      <c r="D33" s="310">
        <v>100</v>
      </c>
      <c r="E33" s="19">
        <v>0</v>
      </c>
      <c r="F33" s="311">
        <v>0</v>
      </c>
    </row>
    <row r="34" spans="1:6" ht="15.75" customHeight="1">
      <c r="A34" s="24" t="s">
        <v>388</v>
      </c>
      <c r="B34" s="51">
        <v>8574.7</v>
      </c>
      <c r="C34" s="43">
        <v>8574.7</v>
      </c>
      <c r="D34" s="310">
        <v>100</v>
      </c>
      <c r="E34" s="19">
        <v>0</v>
      </c>
      <c r="F34" s="311">
        <v>0</v>
      </c>
    </row>
    <row r="35" spans="1:6" ht="15.75" customHeight="1">
      <c r="A35" s="24" t="s">
        <v>389</v>
      </c>
      <c r="B35" s="51">
        <v>85</v>
      </c>
      <c r="C35" s="43">
        <v>85</v>
      </c>
      <c r="D35" s="310">
        <v>100</v>
      </c>
      <c r="E35" s="19">
        <v>0</v>
      </c>
      <c r="F35" s="311">
        <v>0</v>
      </c>
    </row>
    <row r="36" spans="1:6" ht="15.75" customHeight="1">
      <c r="A36" s="24" t="s">
        <v>390</v>
      </c>
      <c r="B36" s="51">
        <v>9274.7</v>
      </c>
      <c r="C36" s="43">
        <v>9274.7</v>
      </c>
      <c r="D36" s="310">
        <v>100</v>
      </c>
      <c r="E36" s="19">
        <v>0</v>
      </c>
      <c r="F36" s="311">
        <v>0</v>
      </c>
    </row>
    <row r="37" spans="1:6" ht="15.75" customHeight="1">
      <c r="A37" s="24" t="s">
        <v>391</v>
      </c>
      <c r="B37" s="51">
        <v>9274.7</v>
      </c>
      <c r="C37" s="43">
        <v>9274.7</v>
      </c>
      <c r="D37" s="310">
        <v>100</v>
      </c>
      <c r="E37" s="19">
        <v>0</v>
      </c>
      <c r="F37" s="311">
        <v>0</v>
      </c>
    </row>
    <row r="38" spans="1:6" ht="14.25">
      <c r="A38" s="24"/>
      <c r="B38" s="24"/>
      <c r="C38" s="24"/>
      <c r="D38" s="24"/>
      <c r="E38" s="24"/>
      <c r="F38" s="24"/>
    </row>
  </sheetData>
  <sheetProtection/>
  <mergeCells count="4">
    <mergeCell ref="A1:F1"/>
    <mergeCell ref="C5:D5"/>
    <mergeCell ref="E5:F5"/>
    <mergeCell ref="A4:F4"/>
  </mergeCells>
  <printOptions/>
  <pageMargins left="0.7" right="0.7" top="0.787401575" bottom="0.787401575" header="0.3" footer="0.3"/>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codeName="Tabelle12">
    <tabColor rgb="FF92D050"/>
    <pageSetUpPr fitToPage="1"/>
  </sheetPr>
  <dimension ref="A1:F43"/>
  <sheetViews>
    <sheetView zoomScale="85" zoomScaleNormal="85" zoomScalePageLayoutView="0" workbookViewId="0" topLeftCell="A1">
      <selection activeCell="A1" sqref="A1:F1"/>
    </sheetView>
  </sheetViews>
  <sheetFormatPr defaultColWidth="11.421875" defaultRowHeight="15"/>
  <cols>
    <col min="1" max="1" width="55.00390625" style="87" customWidth="1"/>
    <col min="2" max="2" width="10.421875" style="26" customWidth="1"/>
    <col min="3" max="3" width="10.8515625" style="26" customWidth="1"/>
    <col min="4" max="4" width="9.8515625" style="26" customWidth="1"/>
    <col min="5" max="5" width="11.28125" style="26" customWidth="1"/>
    <col min="6" max="6" width="8.8515625" style="26" customWidth="1"/>
    <col min="7" max="16384" width="11.57421875" style="26" customWidth="1"/>
  </cols>
  <sheetData>
    <row r="1" spans="1:6" ht="14.25">
      <c r="A1" s="273" t="s">
        <v>290</v>
      </c>
      <c r="B1" s="266"/>
      <c r="C1" s="266"/>
      <c r="D1" s="266"/>
      <c r="E1" s="266"/>
      <c r="F1" s="266"/>
    </row>
    <row r="2" ht="15">
      <c r="A2" s="87" t="s">
        <v>268</v>
      </c>
    </row>
    <row r="3" ht="15"/>
    <row r="4" spans="1:6" ht="15">
      <c r="A4" s="265" t="s">
        <v>99</v>
      </c>
      <c r="B4" s="266"/>
      <c r="C4" s="266"/>
      <c r="D4" s="266"/>
      <c r="E4" s="266"/>
      <c r="F4" s="266"/>
    </row>
    <row r="5" spans="2:6" ht="14.25">
      <c r="B5" s="142" t="s">
        <v>5</v>
      </c>
      <c r="C5" s="286" t="s">
        <v>40</v>
      </c>
      <c r="D5" s="288"/>
      <c r="E5" s="273" t="s">
        <v>41</v>
      </c>
      <c r="F5" s="266"/>
    </row>
    <row r="6" spans="2:6" ht="45" customHeight="1">
      <c r="B6" s="48" t="s">
        <v>294</v>
      </c>
      <c r="C6" s="36" t="s">
        <v>294</v>
      </c>
      <c r="D6" s="37" t="s">
        <v>64</v>
      </c>
      <c r="E6" s="77" t="s">
        <v>294</v>
      </c>
      <c r="F6" s="77" t="s">
        <v>64</v>
      </c>
    </row>
    <row r="7" spans="1:6" ht="15.75" customHeight="1">
      <c r="A7" s="55" t="s">
        <v>66</v>
      </c>
      <c r="B7" s="194">
        <v>363288.2</v>
      </c>
      <c r="C7" s="195">
        <v>238881.6</v>
      </c>
      <c r="D7" s="88">
        <v>65.8</v>
      </c>
      <c r="E7" s="199">
        <v>124406.6</v>
      </c>
      <c r="F7" s="89">
        <v>34.2</v>
      </c>
    </row>
    <row r="8" spans="1:6" ht="15.75" customHeight="1">
      <c r="A8" s="56" t="s">
        <v>67</v>
      </c>
      <c r="B8" s="196">
        <v>194701.6</v>
      </c>
      <c r="C8" s="197">
        <v>97771.3</v>
      </c>
      <c r="D8" s="92">
        <v>50.2</v>
      </c>
      <c r="E8" s="200">
        <v>96930.3</v>
      </c>
      <c r="F8" s="94">
        <v>49.8</v>
      </c>
    </row>
    <row r="9" spans="1:6" ht="15.75" customHeight="1">
      <c r="A9" s="57" t="s">
        <v>68</v>
      </c>
      <c r="B9" s="196">
        <v>85300.9</v>
      </c>
      <c r="C9" s="197">
        <v>24222.6</v>
      </c>
      <c r="D9" s="92">
        <v>28.4</v>
      </c>
      <c r="E9" s="200">
        <v>61078.3</v>
      </c>
      <c r="F9" s="94">
        <v>71.6</v>
      </c>
    </row>
    <row r="10" spans="1:6" ht="15.75" customHeight="1">
      <c r="A10" s="57" t="s">
        <v>69</v>
      </c>
      <c r="B10" s="90" t="s">
        <v>7</v>
      </c>
      <c r="C10" s="91" t="s">
        <v>7</v>
      </c>
      <c r="D10" s="95" t="s">
        <v>7</v>
      </c>
      <c r="E10" s="93" t="s">
        <v>7</v>
      </c>
      <c r="F10" s="93" t="s">
        <v>7</v>
      </c>
    </row>
    <row r="11" spans="1:6" ht="15.75" customHeight="1">
      <c r="A11" s="57" t="s">
        <v>70</v>
      </c>
      <c r="B11" s="196">
        <v>109010</v>
      </c>
      <c r="C11" s="197">
        <v>73159.3</v>
      </c>
      <c r="D11" s="92">
        <v>67.1</v>
      </c>
      <c r="E11" s="200">
        <v>35850.6</v>
      </c>
      <c r="F11" s="94">
        <v>32.9</v>
      </c>
    </row>
    <row r="12" spans="1:6" ht="15.75" customHeight="1">
      <c r="A12" s="57" t="s">
        <v>269</v>
      </c>
      <c r="B12" s="196">
        <v>64048</v>
      </c>
      <c r="C12" s="198">
        <v>35700.3</v>
      </c>
      <c r="D12" s="165">
        <v>55.7</v>
      </c>
      <c r="E12" s="201">
        <v>28347.7</v>
      </c>
      <c r="F12" s="166">
        <v>44.3</v>
      </c>
    </row>
    <row r="13" spans="1:6" ht="15.75" customHeight="1">
      <c r="A13" s="57" t="s">
        <v>270</v>
      </c>
      <c r="B13" s="196">
        <v>22111.4</v>
      </c>
      <c r="C13" s="198">
        <v>19005.9</v>
      </c>
      <c r="D13" s="165">
        <v>86</v>
      </c>
      <c r="E13" s="201">
        <v>3105.5</v>
      </c>
      <c r="F13" s="166">
        <v>14</v>
      </c>
    </row>
    <row r="14" spans="1:6" ht="15.75" customHeight="1">
      <c r="A14" s="57" t="s">
        <v>271</v>
      </c>
      <c r="B14" s="196">
        <v>22344.1</v>
      </c>
      <c r="C14" s="198">
        <v>17966.9</v>
      </c>
      <c r="D14" s="165">
        <v>80.4</v>
      </c>
      <c r="E14" s="201">
        <v>4377.1</v>
      </c>
      <c r="F14" s="166">
        <v>19.6</v>
      </c>
    </row>
    <row r="15" spans="1:6" ht="15.75" customHeight="1">
      <c r="A15" s="57" t="s">
        <v>272</v>
      </c>
      <c r="B15" s="196">
        <v>506.5</v>
      </c>
      <c r="C15" s="198">
        <v>486.3</v>
      </c>
      <c r="D15" s="165">
        <v>96</v>
      </c>
      <c r="E15" s="201">
        <v>20.3</v>
      </c>
      <c r="F15" s="166">
        <v>4</v>
      </c>
    </row>
    <row r="16" spans="1:6" ht="15.75" customHeight="1">
      <c r="A16" s="57" t="s">
        <v>71</v>
      </c>
      <c r="B16" s="196">
        <v>390.7</v>
      </c>
      <c r="C16" s="197">
        <v>389.4</v>
      </c>
      <c r="D16" s="92">
        <v>99.7</v>
      </c>
      <c r="E16" s="200">
        <v>1.3</v>
      </c>
      <c r="F16" s="94">
        <v>0.34</v>
      </c>
    </row>
    <row r="17" spans="1:6" ht="15.75" customHeight="1">
      <c r="A17" s="56" t="s">
        <v>72</v>
      </c>
      <c r="B17" s="196">
        <v>24550.3</v>
      </c>
      <c r="C17" s="197">
        <v>12658.5</v>
      </c>
      <c r="D17" s="92">
        <v>51.6</v>
      </c>
      <c r="E17" s="200">
        <v>11891.9</v>
      </c>
      <c r="F17" s="94">
        <v>48.4</v>
      </c>
    </row>
    <row r="18" spans="1:6" ht="15.75" customHeight="1">
      <c r="A18" s="57" t="s">
        <v>73</v>
      </c>
      <c r="B18" s="196">
        <v>9737.5</v>
      </c>
      <c r="C18" s="197">
        <v>35.4</v>
      </c>
      <c r="D18" s="92">
        <v>0.36</v>
      </c>
      <c r="E18" s="200">
        <v>9702.1</v>
      </c>
      <c r="F18" s="94">
        <v>99.6</v>
      </c>
    </row>
    <row r="19" spans="1:6" ht="15.75" customHeight="1">
      <c r="A19" s="57" t="s">
        <v>74</v>
      </c>
      <c r="B19" s="90" t="s">
        <v>7</v>
      </c>
      <c r="C19" s="91" t="s">
        <v>7</v>
      </c>
      <c r="D19" s="95" t="s">
        <v>7</v>
      </c>
      <c r="E19" s="93" t="s">
        <v>7</v>
      </c>
      <c r="F19" s="93" t="s">
        <v>7</v>
      </c>
    </row>
    <row r="20" spans="1:6" ht="15.75" customHeight="1">
      <c r="A20" s="57" t="s">
        <v>75</v>
      </c>
      <c r="B20" s="196">
        <v>14732.6</v>
      </c>
      <c r="C20" s="197">
        <v>12543.2</v>
      </c>
      <c r="D20" s="92">
        <v>85.1</v>
      </c>
      <c r="E20" s="200">
        <v>2189.4</v>
      </c>
      <c r="F20" s="94">
        <v>14.9</v>
      </c>
    </row>
    <row r="21" spans="1:6" ht="15.75" customHeight="1">
      <c r="A21" s="57" t="s">
        <v>76</v>
      </c>
      <c r="B21" s="196">
        <v>80.2</v>
      </c>
      <c r="C21" s="197">
        <v>79.9</v>
      </c>
      <c r="D21" s="92">
        <v>99.5</v>
      </c>
      <c r="E21" s="200">
        <v>0.4</v>
      </c>
      <c r="F21" s="94">
        <v>0.49</v>
      </c>
    </row>
    <row r="22" spans="1:6" ht="15.75" customHeight="1">
      <c r="A22" s="57" t="s">
        <v>77</v>
      </c>
      <c r="B22" s="196">
        <v>50888.5</v>
      </c>
      <c r="C22" s="197">
        <v>48995.4</v>
      </c>
      <c r="D22" s="92">
        <v>96.3</v>
      </c>
      <c r="E22" s="200">
        <v>1893.1</v>
      </c>
      <c r="F22" s="94">
        <v>3.72</v>
      </c>
    </row>
    <row r="23" spans="1:6" ht="15.75" customHeight="1">
      <c r="A23" s="57" t="s">
        <v>78</v>
      </c>
      <c r="B23" s="196">
        <v>37902.8</v>
      </c>
      <c r="C23" s="197">
        <v>36025.1</v>
      </c>
      <c r="D23" s="92">
        <v>95</v>
      </c>
      <c r="E23" s="200">
        <v>1877.7</v>
      </c>
      <c r="F23" s="94">
        <v>4.95</v>
      </c>
    </row>
    <row r="24" spans="1:6" ht="15.75" customHeight="1">
      <c r="A24" s="57" t="s">
        <v>79</v>
      </c>
      <c r="B24" s="90" t="s">
        <v>7</v>
      </c>
      <c r="C24" s="91" t="s">
        <v>7</v>
      </c>
      <c r="D24" s="95" t="s">
        <v>7</v>
      </c>
      <c r="E24" s="93" t="s">
        <v>7</v>
      </c>
      <c r="F24" s="93" t="s">
        <v>7</v>
      </c>
    </row>
    <row r="25" spans="1:6" ht="15.75" customHeight="1">
      <c r="A25" s="57" t="s">
        <v>80</v>
      </c>
      <c r="B25" s="196">
        <v>395</v>
      </c>
      <c r="C25" s="197">
        <v>395</v>
      </c>
      <c r="D25" s="92">
        <v>100</v>
      </c>
      <c r="E25" s="93" t="s">
        <v>46</v>
      </c>
      <c r="F25" s="93" t="s">
        <v>46</v>
      </c>
    </row>
    <row r="26" spans="1:6" ht="15.75" customHeight="1">
      <c r="A26" s="57" t="s">
        <v>81</v>
      </c>
      <c r="B26" s="196">
        <v>12590.7</v>
      </c>
      <c r="C26" s="197">
        <v>12575.3</v>
      </c>
      <c r="D26" s="92">
        <v>99.9</v>
      </c>
      <c r="E26" s="200">
        <v>15.4</v>
      </c>
      <c r="F26" s="94">
        <v>0.12</v>
      </c>
    </row>
    <row r="27" spans="1:6" ht="15.75" customHeight="1">
      <c r="A27" s="57" t="s">
        <v>82</v>
      </c>
      <c r="B27" s="196">
        <v>18248.2</v>
      </c>
      <c r="C27" s="197">
        <v>16709.3</v>
      </c>
      <c r="D27" s="92">
        <v>91.6</v>
      </c>
      <c r="E27" s="200">
        <v>1538.9</v>
      </c>
      <c r="F27" s="94">
        <v>8.43</v>
      </c>
    </row>
    <row r="28" spans="1:6" ht="15.75" customHeight="1">
      <c r="A28" s="57" t="s">
        <v>83</v>
      </c>
      <c r="B28" s="196">
        <v>16041.9</v>
      </c>
      <c r="C28" s="197">
        <v>14836.8</v>
      </c>
      <c r="D28" s="92">
        <v>92.5</v>
      </c>
      <c r="E28" s="200">
        <v>1205.1</v>
      </c>
      <c r="F28" s="94">
        <v>7.51</v>
      </c>
    </row>
    <row r="29" spans="1:6" ht="15.75" customHeight="1">
      <c r="A29" s="57" t="s">
        <v>84</v>
      </c>
      <c r="B29" s="196">
        <v>967.9</v>
      </c>
      <c r="C29" s="197">
        <v>671.3</v>
      </c>
      <c r="D29" s="92">
        <v>69.4</v>
      </c>
      <c r="E29" s="200">
        <v>296.6</v>
      </c>
      <c r="F29" s="94">
        <v>30.6</v>
      </c>
    </row>
    <row r="30" spans="1:6" ht="15.75" customHeight="1">
      <c r="A30" s="57" t="s">
        <v>85</v>
      </c>
      <c r="B30" s="196">
        <v>1238.4</v>
      </c>
      <c r="C30" s="197">
        <v>1201.2</v>
      </c>
      <c r="D30" s="92">
        <v>97</v>
      </c>
      <c r="E30" s="200">
        <v>37.2</v>
      </c>
      <c r="F30" s="94">
        <v>3.01</v>
      </c>
    </row>
    <row r="31" spans="1:6" ht="15.75" customHeight="1">
      <c r="A31" s="57" t="s">
        <v>86</v>
      </c>
      <c r="B31" s="196">
        <v>49099.7</v>
      </c>
      <c r="C31" s="197">
        <v>37222.4</v>
      </c>
      <c r="D31" s="92">
        <v>75.8</v>
      </c>
      <c r="E31" s="200">
        <v>11877.3</v>
      </c>
      <c r="F31" s="94">
        <v>24.2</v>
      </c>
    </row>
    <row r="32" spans="1:6" ht="33" customHeight="1">
      <c r="A32" s="57" t="s">
        <v>87</v>
      </c>
      <c r="B32" s="196">
        <v>42105.4</v>
      </c>
      <c r="C32" s="197">
        <v>36175.9</v>
      </c>
      <c r="D32" s="92">
        <v>85.9</v>
      </c>
      <c r="E32" s="200">
        <v>5929.5</v>
      </c>
      <c r="F32" s="94">
        <v>14.1</v>
      </c>
    </row>
    <row r="33" spans="1:6" ht="33" customHeight="1">
      <c r="A33" s="57" t="s">
        <v>88</v>
      </c>
      <c r="B33" s="196">
        <v>6994.3</v>
      </c>
      <c r="C33" s="197">
        <v>1046.4</v>
      </c>
      <c r="D33" s="92">
        <v>15</v>
      </c>
      <c r="E33" s="200">
        <v>5947.9</v>
      </c>
      <c r="F33" s="94">
        <v>85</v>
      </c>
    </row>
    <row r="34" spans="1:6" ht="15.75" customHeight="1">
      <c r="A34" s="57" t="s">
        <v>89</v>
      </c>
      <c r="B34" s="196">
        <v>4400</v>
      </c>
      <c r="C34" s="197">
        <v>4213.1</v>
      </c>
      <c r="D34" s="92">
        <v>95.8</v>
      </c>
      <c r="E34" s="200">
        <v>186.9</v>
      </c>
      <c r="F34" s="94">
        <v>4.25</v>
      </c>
    </row>
    <row r="35" spans="1:6" ht="15.75" customHeight="1">
      <c r="A35" s="57" t="s">
        <v>90</v>
      </c>
      <c r="B35" s="196">
        <v>2844.2</v>
      </c>
      <c r="C35" s="197">
        <v>2772.3</v>
      </c>
      <c r="D35" s="92">
        <v>97.5</v>
      </c>
      <c r="E35" s="200">
        <v>72</v>
      </c>
      <c r="F35" s="94">
        <v>2.53</v>
      </c>
    </row>
    <row r="36" spans="1:6" ht="15.75" customHeight="1">
      <c r="A36" s="57" t="s">
        <v>91</v>
      </c>
      <c r="B36" s="196">
        <v>510.3</v>
      </c>
      <c r="C36" s="197">
        <v>510.3</v>
      </c>
      <c r="D36" s="92">
        <v>100</v>
      </c>
      <c r="E36" s="93" t="s">
        <v>46</v>
      </c>
      <c r="F36" s="94" t="s">
        <v>46</v>
      </c>
    </row>
    <row r="37" spans="1:6" ht="15.75" customHeight="1">
      <c r="A37" s="57" t="s">
        <v>92</v>
      </c>
      <c r="B37" s="196">
        <v>0.2</v>
      </c>
      <c r="C37" s="197">
        <v>0.1</v>
      </c>
      <c r="D37" s="92">
        <v>50</v>
      </c>
      <c r="E37" s="200">
        <v>0.1</v>
      </c>
      <c r="F37" s="94">
        <v>50</v>
      </c>
    </row>
    <row r="38" spans="1:6" ht="33" customHeight="1">
      <c r="A38" s="57" t="s">
        <v>93</v>
      </c>
      <c r="B38" s="196">
        <v>639.4</v>
      </c>
      <c r="C38" s="197">
        <v>596.5</v>
      </c>
      <c r="D38" s="92">
        <v>93.3</v>
      </c>
      <c r="E38" s="200">
        <v>42.9</v>
      </c>
      <c r="F38" s="94">
        <v>6.71</v>
      </c>
    </row>
    <row r="39" spans="1:6" ht="33" customHeight="1">
      <c r="A39" s="57" t="s">
        <v>94</v>
      </c>
      <c r="B39" s="196">
        <v>406</v>
      </c>
      <c r="C39" s="197">
        <v>334</v>
      </c>
      <c r="D39" s="92">
        <v>82.3</v>
      </c>
      <c r="E39" s="200">
        <v>72</v>
      </c>
      <c r="F39" s="94">
        <v>17.7</v>
      </c>
    </row>
    <row r="40" spans="1:6" ht="15.75" customHeight="1">
      <c r="A40" s="57" t="s">
        <v>95</v>
      </c>
      <c r="B40" s="90" t="s">
        <v>46</v>
      </c>
      <c r="C40" s="91" t="s">
        <v>46</v>
      </c>
      <c r="D40" s="92" t="s">
        <v>46</v>
      </c>
      <c r="E40" s="93" t="s">
        <v>46</v>
      </c>
      <c r="F40" s="93" t="s">
        <v>46</v>
      </c>
    </row>
    <row r="41" spans="1:6" ht="33" customHeight="1">
      <c r="A41" s="57" t="s">
        <v>96</v>
      </c>
      <c r="B41" s="196">
        <v>21400</v>
      </c>
      <c r="C41" s="197">
        <v>21311.7</v>
      </c>
      <c r="D41" s="92">
        <v>99.6</v>
      </c>
      <c r="E41" s="93">
        <v>88.3</v>
      </c>
      <c r="F41" s="94">
        <v>0.41</v>
      </c>
    </row>
    <row r="42" spans="1:6" ht="15.75" customHeight="1">
      <c r="A42" s="57" t="s">
        <v>97</v>
      </c>
      <c r="B42" s="196">
        <v>2420.9</v>
      </c>
      <c r="C42" s="197">
        <v>2384.9</v>
      </c>
      <c r="D42" s="92">
        <v>98.5</v>
      </c>
      <c r="E42" s="93">
        <v>36</v>
      </c>
      <c r="F42" s="94">
        <v>1.49</v>
      </c>
    </row>
    <row r="43" spans="1:6" ht="15.75" customHeight="1">
      <c r="A43" s="57" t="s">
        <v>98</v>
      </c>
      <c r="B43" s="196">
        <v>18979.1</v>
      </c>
      <c r="C43" s="197">
        <v>18926.8</v>
      </c>
      <c r="D43" s="92">
        <v>99.7</v>
      </c>
      <c r="E43" s="93">
        <v>52.3</v>
      </c>
      <c r="F43" s="94">
        <v>0.28</v>
      </c>
    </row>
  </sheetData>
  <sheetProtection/>
  <mergeCells count="4">
    <mergeCell ref="C5:D5"/>
    <mergeCell ref="E5:F5"/>
    <mergeCell ref="A1:F1"/>
    <mergeCell ref="A4:F4"/>
  </mergeCells>
  <printOptions/>
  <pageMargins left="0.7" right="0.7" top="0.787401575" bottom="0.787401575" header="0.3" footer="0.3"/>
  <pageSetup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codeName="Tabelle13">
    <tabColor rgb="FF92D050"/>
    <pageSetUpPr fitToPage="1"/>
  </sheetPr>
  <dimension ref="A1:F17"/>
  <sheetViews>
    <sheetView zoomScale="85" zoomScaleNormal="85" zoomScalePageLayoutView="0" workbookViewId="0" topLeftCell="A1">
      <selection activeCell="K24" sqref="K24"/>
    </sheetView>
  </sheetViews>
  <sheetFormatPr defaultColWidth="11.421875" defaultRowHeight="15"/>
  <cols>
    <col min="1" max="1" width="57.7109375" style="76" customWidth="1"/>
    <col min="2" max="2" width="9.8515625" style="0" customWidth="1"/>
    <col min="4" max="4" width="8.7109375" style="0" customWidth="1"/>
    <col min="5" max="5" width="9.7109375" style="0" customWidth="1"/>
    <col min="6" max="6" width="7.140625" style="0" customWidth="1"/>
  </cols>
  <sheetData>
    <row r="1" spans="1:6" ht="14.25">
      <c r="A1" s="273" t="s">
        <v>292</v>
      </c>
      <c r="B1" s="273"/>
      <c r="C1" s="273"/>
      <c r="D1" s="273"/>
      <c r="E1" s="273"/>
      <c r="F1" s="267"/>
    </row>
    <row r="2" spans="1:5" ht="15">
      <c r="A2" s="87" t="s">
        <v>268</v>
      </c>
      <c r="B2" s="12"/>
      <c r="C2" s="12"/>
      <c r="D2" s="12"/>
      <c r="E2" s="12"/>
    </row>
    <row r="3" spans="1:5" ht="15">
      <c r="A3" s="87"/>
      <c r="B3" s="12"/>
      <c r="C3" s="12"/>
      <c r="D3" s="12"/>
      <c r="E3" s="12"/>
    </row>
    <row r="4" spans="1:6" ht="15">
      <c r="A4" s="265" t="s">
        <v>111</v>
      </c>
      <c r="B4" s="267"/>
      <c r="C4" s="267"/>
      <c r="D4" s="267"/>
      <c r="E4" s="267"/>
      <c r="F4" s="267"/>
    </row>
    <row r="5" spans="2:6" ht="14.25">
      <c r="B5" s="142" t="s">
        <v>5</v>
      </c>
      <c r="C5" s="286" t="s">
        <v>40</v>
      </c>
      <c r="D5" s="287"/>
      <c r="E5" s="273" t="s">
        <v>41</v>
      </c>
      <c r="F5" s="267"/>
    </row>
    <row r="6" spans="2:6" ht="28.5">
      <c r="B6" s="48" t="s">
        <v>294</v>
      </c>
      <c r="C6" s="36" t="s">
        <v>294</v>
      </c>
      <c r="D6" s="37" t="s">
        <v>64</v>
      </c>
      <c r="E6" s="23" t="s">
        <v>294</v>
      </c>
      <c r="F6" s="23" t="s">
        <v>64</v>
      </c>
    </row>
    <row r="7" spans="1:6" ht="18.75" customHeight="1">
      <c r="A7" s="55" t="s">
        <v>100</v>
      </c>
      <c r="B7" s="49">
        <v>363288.2</v>
      </c>
      <c r="C7" s="38">
        <v>238881.6</v>
      </c>
      <c r="D7" s="39">
        <v>65.8</v>
      </c>
      <c r="E7" s="29">
        <v>124406.6</v>
      </c>
      <c r="F7" s="5">
        <v>34.2</v>
      </c>
    </row>
    <row r="8" spans="1:6" ht="32.25" customHeight="1">
      <c r="A8" s="56" t="s">
        <v>101</v>
      </c>
      <c r="B8" s="50">
        <v>227921.5</v>
      </c>
      <c r="C8" s="40">
        <v>148427.5</v>
      </c>
      <c r="D8" s="41">
        <v>65.1</v>
      </c>
      <c r="E8" s="18">
        <v>79493.9</v>
      </c>
      <c r="F8" s="6">
        <v>34.9</v>
      </c>
    </row>
    <row r="9" spans="1:6" ht="18.75" customHeight="1">
      <c r="A9" s="57" t="s">
        <v>102</v>
      </c>
      <c r="B9" s="50">
        <v>51855.9</v>
      </c>
      <c r="C9" s="40">
        <v>31120.8</v>
      </c>
      <c r="D9" s="41">
        <v>60</v>
      </c>
      <c r="E9" s="18">
        <v>20735.1</v>
      </c>
      <c r="F9" s="6">
        <v>40</v>
      </c>
    </row>
    <row r="10" spans="1:6" ht="18.75" customHeight="1">
      <c r="A10" s="57" t="s">
        <v>103</v>
      </c>
      <c r="B10" s="50">
        <v>176065.6</v>
      </c>
      <c r="C10" s="40">
        <v>117306.7</v>
      </c>
      <c r="D10" s="41">
        <v>66.6</v>
      </c>
      <c r="E10" s="18">
        <v>58758.9</v>
      </c>
      <c r="F10" s="6">
        <v>33.4</v>
      </c>
    </row>
    <row r="11" spans="1:6" ht="18.75" customHeight="1">
      <c r="A11" s="57" t="s">
        <v>104</v>
      </c>
      <c r="B11" s="50">
        <v>47821.9</v>
      </c>
      <c r="C11" s="40">
        <v>22596.2</v>
      </c>
      <c r="D11" s="41">
        <v>47.3</v>
      </c>
      <c r="E11" s="18">
        <v>25225.7</v>
      </c>
      <c r="F11" s="6">
        <v>52.7</v>
      </c>
    </row>
    <row r="12" spans="1:6" ht="18.75" customHeight="1">
      <c r="A12" s="57" t="s">
        <v>105</v>
      </c>
      <c r="B12" s="50">
        <v>44580.1</v>
      </c>
      <c r="C12" s="40">
        <v>19354.4</v>
      </c>
      <c r="D12" s="41">
        <v>43.4</v>
      </c>
      <c r="E12" s="18">
        <v>25225.7</v>
      </c>
      <c r="F12" s="6">
        <v>56.6</v>
      </c>
    </row>
    <row r="13" spans="1:6" ht="20.25" customHeight="1">
      <c r="A13" s="57" t="s">
        <v>106</v>
      </c>
      <c r="B13" s="50">
        <v>770.6</v>
      </c>
      <c r="C13" s="40">
        <v>770.6</v>
      </c>
      <c r="D13" s="41">
        <v>100</v>
      </c>
      <c r="E13" s="18">
        <v>0</v>
      </c>
      <c r="F13" s="18">
        <v>0</v>
      </c>
    </row>
    <row r="14" spans="1:6" ht="18.75" customHeight="1">
      <c r="A14" s="57" t="s">
        <v>107</v>
      </c>
      <c r="B14" s="50">
        <v>2471.3</v>
      </c>
      <c r="C14" s="40">
        <v>2471.3</v>
      </c>
      <c r="D14" s="41">
        <v>100</v>
      </c>
      <c r="E14" s="18">
        <v>0</v>
      </c>
      <c r="F14" s="18">
        <v>0</v>
      </c>
    </row>
    <row r="15" spans="1:6" ht="18.75" customHeight="1">
      <c r="A15" s="57" t="s">
        <v>108</v>
      </c>
      <c r="B15" s="50">
        <v>87544.9</v>
      </c>
      <c r="C15" s="40">
        <v>67857.8</v>
      </c>
      <c r="D15" s="41">
        <v>77.5</v>
      </c>
      <c r="E15" s="18">
        <v>19687</v>
      </c>
      <c r="F15" s="6">
        <v>22.5</v>
      </c>
    </row>
    <row r="16" spans="1:6" ht="18.75" customHeight="1">
      <c r="A16" s="57" t="s">
        <v>109</v>
      </c>
      <c r="B16" s="50">
        <v>76787.6</v>
      </c>
      <c r="C16" s="40">
        <v>60209.5</v>
      </c>
      <c r="D16" s="41">
        <v>78.4</v>
      </c>
      <c r="E16" s="18">
        <v>16578.1</v>
      </c>
      <c r="F16" s="6">
        <v>21.6</v>
      </c>
    </row>
    <row r="17" spans="1:6" ht="18.75" customHeight="1">
      <c r="A17" s="57" t="s">
        <v>110</v>
      </c>
      <c r="B17" s="50">
        <v>10757.3</v>
      </c>
      <c r="C17" s="40">
        <v>7648.3</v>
      </c>
      <c r="D17" s="41">
        <v>71.1</v>
      </c>
      <c r="E17" s="18">
        <v>3108.9</v>
      </c>
      <c r="F17" s="6">
        <v>28.9</v>
      </c>
    </row>
  </sheetData>
  <sheetProtection/>
  <mergeCells count="4">
    <mergeCell ref="A4:F4"/>
    <mergeCell ref="C5:D5"/>
    <mergeCell ref="E5:F5"/>
    <mergeCell ref="A1:F1"/>
  </mergeCells>
  <printOptions/>
  <pageMargins left="0.7" right="0.7" top="0.787401575" bottom="0.787401575" header="0.3" footer="0.3"/>
  <pageSetup fitToHeight="1" fitToWidth="1"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sheetPr codeName="Tabelle14">
    <tabColor rgb="FF92D050"/>
    <pageSetUpPr fitToPage="1"/>
  </sheetPr>
  <dimension ref="A1:J40"/>
  <sheetViews>
    <sheetView zoomScalePageLayoutView="0" workbookViewId="0" topLeftCell="A1">
      <selection activeCell="A1" sqref="A1:J1"/>
    </sheetView>
  </sheetViews>
  <sheetFormatPr defaultColWidth="11.421875" defaultRowHeight="15"/>
  <cols>
    <col min="1" max="1" width="8.140625" style="0" customWidth="1"/>
    <col min="2" max="2" width="22.57421875" style="0" customWidth="1"/>
    <col min="3" max="3" width="9.28125" style="76" customWidth="1"/>
    <col min="4" max="4" width="21.140625" style="0" customWidth="1"/>
    <col min="5" max="5" width="20.57421875" style="0" customWidth="1"/>
    <col min="6" max="6" width="13.00390625" style="0" customWidth="1"/>
    <col min="7" max="7" width="13.57421875" style="0" customWidth="1"/>
    <col min="8" max="8" width="12.140625" style="0" customWidth="1"/>
    <col min="9" max="9" width="10.28125" style="0" customWidth="1"/>
    <col min="10" max="10" width="17.8515625" style="0" customWidth="1"/>
  </cols>
  <sheetData>
    <row r="1" spans="1:10" ht="14.25">
      <c r="A1" s="273" t="s">
        <v>293</v>
      </c>
      <c r="B1" s="267"/>
      <c r="C1" s="267"/>
      <c r="D1" s="267"/>
      <c r="E1" s="267"/>
      <c r="F1" s="267"/>
      <c r="G1" s="267"/>
      <c r="H1" s="267"/>
      <c r="I1" s="267"/>
      <c r="J1" s="267"/>
    </row>
    <row r="2" spans="1:10" ht="15">
      <c r="A2" s="266" t="s">
        <v>268</v>
      </c>
      <c r="B2" s="267"/>
      <c r="C2" s="267"/>
      <c r="D2" s="267"/>
      <c r="E2" s="267"/>
      <c r="F2" s="267"/>
      <c r="G2" s="267"/>
      <c r="H2" s="267"/>
      <c r="I2" s="267"/>
      <c r="J2" s="267"/>
    </row>
    <row r="3" ht="9" customHeight="1">
      <c r="B3" s="26"/>
    </row>
    <row r="4" spans="2:10" ht="15">
      <c r="B4" s="265" t="s">
        <v>129</v>
      </c>
      <c r="C4" s="267"/>
      <c r="D4" s="267"/>
      <c r="E4" s="267"/>
      <c r="F4" s="267"/>
      <c r="G4" s="267"/>
      <c r="H4" s="267"/>
      <c r="I4" s="267"/>
      <c r="J4" s="267"/>
    </row>
    <row r="5" spans="2:10" ht="96" customHeight="1">
      <c r="B5" s="141"/>
      <c r="C5" s="217" t="s">
        <v>114</v>
      </c>
      <c r="D5" s="218" t="s">
        <v>122</v>
      </c>
      <c r="E5" s="218" t="s">
        <v>123</v>
      </c>
      <c r="F5" s="218" t="s">
        <v>124</v>
      </c>
      <c r="G5" s="218" t="s">
        <v>125</v>
      </c>
      <c r="H5" s="218" t="s">
        <v>126</v>
      </c>
      <c r="I5" s="218" t="s">
        <v>127</v>
      </c>
      <c r="J5" s="218" t="s">
        <v>128</v>
      </c>
    </row>
    <row r="6" spans="2:10" ht="14.25" customHeight="1">
      <c r="B6" s="211"/>
      <c r="C6" s="289" t="s">
        <v>294</v>
      </c>
      <c r="D6" s="290"/>
      <c r="E6" s="290"/>
      <c r="F6" s="290"/>
      <c r="G6" s="290"/>
      <c r="H6" s="290"/>
      <c r="I6" s="290"/>
      <c r="J6" s="290"/>
    </row>
    <row r="7" spans="1:10" ht="15.75" customHeight="1">
      <c r="A7" s="229" t="s">
        <v>112</v>
      </c>
      <c r="B7" s="155" t="s">
        <v>113</v>
      </c>
      <c r="C7" s="147">
        <v>363288.2</v>
      </c>
      <c r="D7" s="147">
        <v>194701.6</v>
      </c>
      <c r="E7" s="147">
        <v>24550.1</v>
      </c>
      <c r="F7" s="147">
        <v>50888.5</v>
      </c>
      <c r="G7" s="147">
        <v>18248.2</v>
      </c>
      <c r="H7" s="147">
        <v>49099.7</v>
      </c>
      <c r="I7" s="147">
        <v>4400</v>
      </c>
      <c r="J7" s="147">
        <v>21400</v>
      </c>
    </row>
    <row r="8" spans="1:10" ht="15.75" customHeight="1">
      <c r="A8" s="227"/>
      <c r="B8" s="156" t="s">
        <v>115</v>
      </c>
      <c r="C8" s="161">
        <v>121151.7</v>
      </c>
      <c r="D8" s="161">
        <v>109870.1</v>
      </c>
      <c r="E8" s="161">
        <v>11140.2</v>
      </c>
      <c r="F8" s="161">
        <v>57.6</v>
      </c>
      <c r="G8" s="161">
        <v>12.5</v>
      </c>
      <c r="H8" s="161">
        <v>23.6</v>
      </c>
      <c r="I8" s="161">
        <v>47.8</v>
      </c>
      <c r="J8" s="47">
        <v>0</v>
      </c>
    </row>
    <row r="9" spans="1:10" ht="15.75" customHeight="1">
      <c r="A9" s="227"/>
      <c r="B9" s="156" t="s">
        <v>116</v>
      </c>
      <c r="C9" s="161">
        <v>37845.2</v>
      </c>
      <c r="D9" s="47">
        <v>0</v>
      </c>
      <c r="E9" s="47">
        <v>0</v>
      </c>
      <c r="F9" s="161">
        <v>37845.2</v>
      </c>
      <c r="G9" s="47">
        <v>0</v>
      </c>
      <c r="H9" s="47">
        <v>0</v>
      </c>
      <c r="I9" s="47">
        <v>0</v>
      </c>
      <c r="J9" s="47">
        <v>0</v>
      </c>
    </row>
    <row r="10" spans="1:10" ht="30" customHeight="1">
      <c r="A10" s="227"/>
      <c r="B10" s="156" t="s">
        <v>117</v>
      </c>
      <c r="C10" s="161">
        <v>135660.9</v>
      </c>
      <c r="D10" s="161">
        <v>84831.5</v>
      </c>
      <c r="E10" s="161">
        <v>13409.9</v>
      </c>
      <c r="F10" s="161">
        <v>3711</v>
      </c>
      <c r="G10" s="161">
        <v>6527.7</v>
      </c>
      <c r="H10" s="161">
        <v>26042.5</v>
      </c>
      <c r="I10" s="161">
        <v>1138.1</v>
      </c>
      <c r="J10" s="47">
        <v>0</v>
      </c>
    </row>
    <row r="11" spans="1:10" ht="29.25" customHeight="1">
      <c r="A11" s="227"/>
      <c r="B11" s="156" t="s">
        <v>118</v>
      </c>
      <c r="C11" s="161">
        <v>11708</v>
      </c>
      <c r="D11" s="47">
        <v>0</v>
      </c>
      <c r="E11" s="47">
        <v>0</v>
      </c>
      <c r="F11" s="47">
        <v>0</v>
      </c>
      <c r="G11" s="161">
        <v>11708</v>
      </c>
      <c r="H11" s="47">
        <v>0</v>
      </c>
      <c r="I11" s="47">
        <v>0</v>
      </c>
      <c r="J11" s="47">
        <v>0</v>
      </c>
    </row>
    <row r="12" spans="1:10" ht="46.5" customHeight="1">
      <c r="A12" s="227"/>
      <c r="B12" s="156" t="s">
        <v>119</v>
      </c>
      <c r="C12" s="161">
        <v>23037.7</v>
      </c>
      <c r="D12" s="47">
        <v>0</v>
      </c>
      <c r="E12" s="47">
        <v>0</v>
      </c>
      <c r="F12" s="47">
        <v>0</v>
      </c>
      <c r="G12" s="47">
        <v>0</v>
      </c>
      <c r="H12" s="161">
        <v>23033.6</v>
      </c>
      <c r="I12" s="161">
        <v>4.1</v>
      </c>
      <c r="J12" s="47">
        <v>0</v>
      </c>
    </row>
    <row r="13" spans="1:10" ht="30" customHeight="1">
      <c r="A13" s="227"/>
      <c r="B13" s="156" t="s">
        <v>63</v>
      </c>
      <c r="C13" s="161">
        <v>3210</v>
      </c>
      <c r="D13" s="47">
        <v>0</v>
      </c>
      <c r="E13" s="47">
        <v>0</v>
      </c>
      <c r="F13" s="47">
        <v>0</v>
      </c>
      <c r="G13" s="47">
        <v>0</v>
      </c>
      <c r="H13" s="47">
        <v>0</v>
      </c>
      <c r="I13" s="161">
        <v>3210</v>
      </c>
      <c r="J13" s="47">
        <v>0</v>
      </c>
    </row>
    <row r="14" spans="1:10" ht="45.75" customHeight="1">
      <c r="A14" s="227"/>
      <c r="B14" s="156" t="s">
        <v>120</v>
      </c>
      <c r="C14" s="161">
        <v>21400</v>
      </c>
      <c r="D14" s="47">
        <v>0</v>
      </c>
      <c r="E14" s="47">
        <v>0</v>
      </c>
      <c r="F14" s="47">
        <v>0</v>
      </c>
      <c r="G14" s="47">
        <v>0</v>
      </c>
      <c r="H14" s="47">
        <v>0</v>
      </c>
      <c r="I14" s="47">
        <v>0</v>
      </c>
      <c r="J14" s="161">
        <v>21400</v>
      </c>
    </row>
    <row r="15" spans="1:10" ht="30" customHeight="1">
      <c r="A15" s="228"/>
      <c r="B15" s="157" t="s">
        <v>121</v>
      </c>
      <c r="C15" s="162">
        <v>9274.7</v>
      </c>
      <c r="D15" s="153">
        <v>0</v>
      </c>
      <c r="E15" s="153">
        <v>0</v>
      </c>
      <c r="F15" s="162">
        <v>9274.7</v>
      </c>
      <c r="G15" s="153">
        <v>0</v>
      </c>
      <c r="H15" s="153">
        <v>0</v>
      </c>
      <c r="I15" s="153">
        <v>0</v>
      </c>
      <c r="J15" s="153">
        <v>0</v>
      </c>
    </row>
    <row r="16" spans="1:10" s="14" customFormat="1" ht="12.75" customHeight="1">
      <c r="A16" s="230"/>
      <c r="B16" s="159"/>
      <c r="C16" s="163"/>
      <c r="D16" s="43"/>
      <c r="E16" s="43"/>
      <c r="F16" s="163"/>
      <c r="G16" s="43"/>
      <c r="H16" s="43"/>
      <c r="I16" s="43"/>
      <c r="J16" s="224" t="s">
        <v>303</v>
      </c>
    </row>
    <row r="17" spans="2:10" s="14" customFormat="1" ht="12.75" customHeight="1">
      <c r="B17" s="159"/>
      <c r="C17" s="163"/>
      <c r="D17" s="43"/>
      <c r="E17" s="43"/>
      <c r="F17" s="163"/>
      <c r="G17" s="43"/>
      <c r="H17" s="43"/>
      <c r="I17" s="43"/>
      <c r="J17" s="43"/>
    </row>
    <row r="18" spans="2:10" s="14" customFormat="1" ht="12.75" customHeight="1">
      <c r="B18" s="159"/>
      <c r="C18" s="163"/>
      <c r="D18" s="43"/>
      <c r="E18" s="43"/>
      <c r="F18" s="163"/>
      <c r="G18" s="43"/>
      <c r="H18" s="43"/>
      <c r="I18" s="43"/>
      <c r="J18" s="43"/>
    </row>
    <row r="19" spans="1:10" s="14" customFormat="1" ht="12.75" customHeight="1">
      <c r="A19" s="224"/>
      <c r="B19" s="159"/>
      <c r="C19" s="163"/>
      <c r="D19" s="43"/>
      <c r="E19" s="43"/>
      <c r="F19" s="163"/>
      <c r="G19" s="43"/>
      <c r="H19" s="43"/>
      <c r="I19" s="43"/>
      <c r="J19" s="43"/>
    </row>
    <row r="20" spans="1:10" s="14" customFormat="1" ht="12.75" customHeight="1">
      <c r="A20" s="224" t="s">
        <v>303</v>
      </c>
      <c r="B20" s="159"/>
      <c r="C20" s="163"/>
      <c r="D20" s="43"/>
      <c r="E20" s="43"/>
      <c r="F20" s="163"/>
      <c r="G20" s="43"/>
      <c r="H20" s="43"/>
      <c r="I20" s="43"/>
      <c r="J20" s="43"/>
    </row>
    <row r="21" spans="2:10" ht="96" customHeight="1">
      <c r="B21" s="225"/>
      <c r="C21" s="217" t="s">
        <v>114</v>
      </c>
      <c r="D21" s="218" t="s">
        <v>122</v>
      </c>
      <c r="E21" s="218" t="s">
        <v>123</v>
      </c>
      <c r="F21" s="218" t="s">
        <v>124</v>
      </c>
      <c r="G21" s="218" t="s">
        <v>125</v>
      </c>
      <c r="H21" s="218" t="s">
        <v>126</v>
      </c>
      <c r="I21" s="218" t="s">
        <v>127</v>
      </c>
      <c r="J21" s="218" t="s">
        <v>128</v>
      </c>
    </row>
    <row r="22" spans="2:10" ht="14.25" customHeight="1">
      <c r="B22" s="225"/>
      <c r="C22" s="289" t="s">
        <v>294</v>
      </c>
      <c r="D22" s="290"/>
      <c r="E22" s="290"/>
      <c r="F22" s="290"/>
      <c r="G22" s="290"/>
      <c r="H22" s="290"/>
      <c r="I22" s="290"/>
      <c r="J22" s="290"/>
    </row>
    <row r="23" spans="1:10" s="14" customFormat="1" ht="15.75" customHeight="1">
      <c r="A23" s="226" t="s">
        <v>40</v>
      </c>
      <c r="B23" s="158" t="s">
        <v>113</v>
      </c>
      <c r="C23" s="151">
        <v>238881.81</v>
      </c>
      <c r="D23" s="151">
        <v>97771.14</v>
      </c>
      <c r="E23" s="151">
        <v>12658.35</v>
      </c>
      <c r="F23" s="151">
        <v>48995.36</v>
      </c>
      <c r="G23" s="151">
        <v>16709.27</v>
      </c>
      <c r="H23" s="151">
        <v>37222.4</v>
      </c>
      <c r="I23" s="151">
        <v>4213.1</v>
      </c>
      <c r="J23" s="151">
        <v>21311.89</v>
      </c>
    </row>
    <row r="24" spans="1:10" s="14" customFormat="1" ht="15.75" customHeight="1">
      <c r="A24" s="227"/>
      <c r="B24" s="159" t="s">
        <v>115</v>
      </c>
      <c r="C24" s="163">
        <v>30342.5</v>
      </c>
      <c r="D24" s="163">
        <v>30262.7</v>
      </c>
      <c r="E24" s="163">
        <v>48.2</v>
      </c>
      <c r="F24" s="163">
        <v>17.8</v>
      </c>
      <c r="G24" s="163">
        <v>3.8</v>
      </c>
      <c r="H24" s="163">
        <v>5</v>
      </c>
      <c r="I24" s="43">
        <v>4.9</v>
      </c>
      <c r="J24" s="43">
        <v>0</v>
      </c>
    </row>
    <row r="25" spans="1:10" s="14" customFormat="1" ht="15.75" customHeight="1">
      <c r="A25" s="227"/>
      <c r="B25" s="159" t="s">
        <v>116</v>
      </c>
      <c r="C25" s="163">
        <v>36007.3</v>
      </c>
      <c r="D25" s="43">
        <v>0</v>
      </c>
      <c r="E25" s="43">
        <v>0</v>
      </c>
      <c r="F25" s="163">
        <v>36007.3</v>
      </c>
      <c r="G25" s="43">
        <v>0</v>
      </c>
      <c r="H25" s="43">
        <v>0</v>
      </c>
      <c r="I25" s="43">
        <v>0</v>
      </c>
      <c r="J25" s="43">
        <v>0</v>
      </c>
    </row>
    <row r="26" spans="1:10" s="14" customFormat="1" ht="30" customHeight="1">
      <c r="A26" s="227"/>
      <c r="B26" s="159" t="s">
        <v>117</v>
      </c>
      <c r="C26" s="163">
        <v>114740.8</v>
      </c>
      <c r="D26" s="163">
        <v>67508.6</v>
      </c>
      <c r="E26" s="163">
        <v>12610</v>
      </c>
      <c r="F26" s="163">
        <v>3695.6</v>
      </c>
      <c r="G26" s="163">
        <v>5546.3</v>
      </c>
      <c r="H26" s="163">
        <v>24244.9</v>
      </c>
      <c r="I26" s="163">
        <v>1135.3</v>
      </c>
      <c r="J26" s="43">
        <v>0</v>
      </c>
    </row>
    <row r="27" spans="1:10" s="14" customFormat="1" ht="27" customHeight="1">
      <c r="A27" s="227"/>
      <c r="B27" s="159" t="s">
        <v>118</v>
      </c>
      <c r="C27" s="163">
        <v>11159.1</v>
      </c>
      <c r="D27" s="43">
        <v>0</v>
      </c>
      <c r="E27" s="43">
        <v>0</v>
      </c>
      <c r="F27" s="43">
        <v>0</v>
      </c>
      <c r="G27" s="163">
        <v>11159.1</v>
      </c>
      <c r="H27" s="43">
        <v>0</v>
      </c>
      <c r="I27" s="43">
        <v>0</v>
      </c>
      <c r="J27" s="43">
        <v>0</v>
      </c>
    </row>
    <row r="28" spans="1:10" s="14" customFormat="1" ht="45.75" customHeight="1">
      <c r="A28" s="227"/>
      <c r="B28" s="156" t="s">
        <v>119</v>
      </c>
      <c r="C28" s="163">
        <v>12976.5</v>
      </c>
      <c r="D28" s="43">
        <v>0</v>
      </c>
      <c r="E28" s="43">
        <v>0</v>
      </c>
      <c r="F28" s="43">
        <v>0</v>
      </c>
      <c r="G28" s="43">
        <v>0</v>
      </c>
      <c r="H28" s="163">
        <v>12972.4</v>
      </c>
      <c r="I28" s="43">
        <v>4.1</v>
      </c>
      <c r="J28" s="43">
        <v>0</v>
      </c>
    </row>
    <row r="29" spans="1:10" s="14" customFormat="1" ht="31.5" customHeight="1">
      <c r="A29" s="227"/>
      <c r="B29" s="159" t="s">
        <v>63</v>
      </c>
      <c r="C29" s="163">
        <v>3068.8</v>
      </c>
      <c r="D29" s="43">
        <v>0</v>
      </c>
      <c r="E29" s="43">
        <v>0</v>
      </c>
      <c r="F29" s="43">
        <v>0</v>
      </c>
      <c r="G29" s="43">
        <v>0</v>
      </c>
      <c r="H29" s="43">
        <v>0</v>
      </c>
      <c r="I29" s="163">
        <v>3068.8</v>
      </c>
      <c r="J29" s="43">
        <v>0</v>
      </c>
    </row>
    <row r="30" spans="1:10" s="14" customFormat="1" ht="45.75" customHeight="1">
      <c r="A30" s="227"/>
      <c r="B30" s="159" t="s">
        <v>120</v>
      </c>
      <c r="C30" s="163">
        <v>21311.7</v>
      </c>
      <c r="D30" s="43">
        <v>0</v>
      </c>
      <c r="E30" s="43">
        <v>0</v>
      </c>
      <c r="F30" s="43">
        <v>0</v>
      </c>
      <c r="G30" s="43">
        <v>0</v>
      </c>
      <c r="H30" s="43">
        <v>0</v>
      </c>
      <c r="I30" s="43">
        <v>0</v>
      </c>
      <c r="J30" s="163">
        <v>21311.7</v>
      </c>
    </row>
    <row r="31" spans="1:10" s="14" customFormat="1" ht="30" customHeight="1">
      <c r="A31" s="228"/>
      <c r="B31" s="160" t="s">
        <v>121</v>
      </c>
      <c r="C31" s="164">
        <v>9274.7</v>
      </c>
      <c r="D31" s="154">
        <v>0</v>
      </c>
      <c r="E31" s="154">
        <v>0</v>
      </c>
      <c r="F31" s="164">
        <v>9274.7</v>
      </c>
      <c r="G31" s="154">
        <v>0</v>
      </c>
      <c r="H31" s="154">
        <v>0</v>
      </c>
      <c r="I31" s="154">
        <v>0</v>
      </c>
      <c r="J31" s="154">
        <v>0</v>
      </c>
    </row>
    <row r="32" spans="1:10" s="14" customFormat="1" ht="15.75" customHeight="1">
      <c r="A32" s="226" t="s">
        <v>41</v>
      </c>
      <c r="B32" s="158" t="s">
        <v>113</v>
      </c>
      <c r="C32" s="151">
        <v>124406.87</v>
      </c>
      <c r="D32" s="151">
        <v>96930.29</v>
      </c>
      <c r="E32" s="151">
        <v>11891.83</v>
      </c>
      <c r="F32" s="151">
        <v>1893.12</v>
      </c>
      <c r="G32" s="151">
        <v>1538.94</v>
      </c>
      <c r="H32" s="151">
        <v>11877.43</v>
      </c>
      <c r="I32" s="151">
        <v>186.95</v>
      </c>
      <c r="J32" s="22">
        <v>88.32</v>
      </c>
    </row>
    <row r="33" spans="1:10" s="14" customFormat="1" ht="15.75" customHeight="1">
      <c r="A33" s="227"/>
      <c r="B33" s="159" t="s">
        <v>115</v>
      </c>
      <c r="C33" s="163">
        <v>90809.3</v>
      </c>
      <c r="D33" s="163">
        <v>79607.4</v>
      </c>
      <c r="E33" s="163">
        <v>11092</v>
      </c>
      <c r="F33" s="43">
        <v>39.7</v>
      </c>
      <c r="G33" s="43">
        <v>8.7</v>
      </c>
      <c r="H33" s="43">
        <v>18.6</v>
      </c>
      <c r="I33" s="43">
        <v>42.9</v>
      </c>
      <c r="J33" s="43">
        <v>0</v>
      </c>
    </row>
    <row r="34" spans="1:10" s="14" customFormat="1" ht="15.75" customHeight="1">
      <c r="A34" s="227"/>
      <c r="B34" s="159" t="s">
        <v>116</v>
      </c>
      <c r="C34" s="163">
        <v>1838</v>
      </c>
      <c r="D34" s="43">
        <v>0</v>
      </c>
      <c r="E34" s="43">
        <v>0</v>
      </c>
      <c r="F34" s="163">
        <v>1838</v>
      </c>
      <c r="G34" s="43">
        <v>0</v>
      </c>
      <c r="H34" s="43">
        <v>0</v>
      </c>
      <c r="I34" s="43">
        <v>0</v>
      </c>
      <c r="J34" s="43">
        <v>0</v>
      </c>
    </row>
    <row r="35" spans="1:10" s="14" customFormat="1" ht="30" customHeight="1">
      <c r="A35" s="227"/>
      <c r="B35" s="159" t="s">
        <v>117</v>
      </c>
      <c r="C35" s="163">
        <v>20920</v>
      </c>
      <c r="D35" s="163">
        <v>17322.9</v>
      </c>
      <c r="E35" s="43">
        <v>799.9</v>
      </c>
      <c r="F35" s="43">
        <v>15.4</v>
      </c>
      <c r="G35" s="43">
        <v>981.4</v>
      </c>
      <c r="H35" s="163">
        <v>1797.7</v>
      </c>
      <c r="I35" s="43">
        <v>2.8</v>
      </c>
      <c r="J35" s="43">
        <v>0</v>
      </c>
    </row>
    <row r="36" spans="1:10" s="14" customFormat="1" ht="33.75" customHeight="1">
      <c r="A36" s="227"/>
      <c r="B36" s="159" t="s">
        <v>118</v>
      </c>
      <c r="C36" s="163">
        <v>548.9</v>
      </c>
      <c r="D36" s="43">
        <v>0</v>
      </c>
      <c r="E36" s="43">
        <v>0</v>
      </c>
      <c r="F36" s="43">
        <v>0</v>
      </c>
      <c r="G36" s="43">
        <v>548.9</v>
      </c>
      <c r="H36" s="43">
        <v>0</v>
      </c>
      <c r="I36" s="43">
        <v>0</v>
      </c>
      <c r="J36" s="43">
        <v>0</v>
      </c>
    </row>
    <row r="37" spans="1:10" s="14" customFormat="1" ht="45.75" customHeight="1">
      <c r="A37" s="227"/>
      <c r="B37" s="159" t="s">
        <v>119</v>
      </c>
      <c r="C37" s="163">
        <v>10061.2</v>
      </c>
      <c r="D37" s="43">
        <v>0</v>
      </c>
      <c r="E37" s="43">
        <v>0</v>
      </c>
      <c r="F37" s="43">
        <v>0</v>
      </c>
      <c r="G37" s="43">
        <v>0</v>
      </c>
      <c r="H37" s="163">
        <v>10061.2</v>
      </c>
      <c r="I37" s="43">
        <v>0</v>
      </c>
      <c r="J37" s="43">
        <v>0</v>
      </c>
    </row>
    <row r="38" spans="1:10" s="14" customFormat="1" ht="30.75" customHeight="1">
      <c r="A38" s="227"/>
      <c r="B38" s="159" t="s">
        <v>63</v>
      </c>
      <c r="C38" s="163">
        <v>141.2</v>
      </c>
      <c r="D38" s="43">
        <v>0</v>
      </c>
      <c r="E38" s="43">
        <v>0</v>
      </c>
      <c r="F38" s="43">
        <v>0</v>
      </c>
      <c r="G38" s="43">
        <v>0</v>
      </c>
      <c r="H38" s="43">
        <v>0</v>
      </c>
      <c r="I38" s="43">
        <v>141.2</v>
      </c>
      <c r="J38" s="43">
        <v>0</v>
      </c>
    </row>
    <row r="39" spans="1:10" s="14" customFormat="1" ht="45.75" customHeight="1">
      <c r="A39" s="227"/>
      <c r="B39" s="159" t="s">
        <v>120</v>
      </c>
      <c r="C39" s="163">
        <v>88.3</v>
      </c>
      <c r="D39" s="43">
        <v>0</v>
      </c>
      <c r="E39" s="43">
        <v>0</v>
      </c>
      <c r="F39" s="43">
        <v>0</v>
      </c>
      <c r="G39" s="43">
        <v>0</v>
      </c>
      <c r="H39" s="43">
        <v>0</v>
      </c>
      <c r="I39" s="43">
        <v>0</v>
      </c>
      <c r="J39" s="43">
        <v>88.3</v>
      </c>
    </row>
    <row r="40" spans="1:10" s="14" customFormat="1" ht="30" customHeight="1">
      <c r="A40" s="228"/>
      <c r="B40" s="160" t="s">
        <v>121</v>
      </c>
      <c r="C40" s="154">
        <v>0</v>
      </c>
      <c r="D40" s="154">
        <v>0</v>
      </c>
      <c r="E40" s="154">
        <v>0</v>
      </c>
      <c r="F40" s="154">
        <v>0</v>
      </c>
      <c r="G40" s="154">
        <v>0</v>
      </c>
      <c r="H40" s="154">
        <v>0</v>
      </c>
      <c r="I40" s="154">
        <v>0</v>
      </c>
      <c r="J40" s="154">
        <v>0</v>
      </c>
    </row>
  </sheetData>
  <sheetProtection/>
  <mergeCells count="5">
    <mergeCell ref="A1:J1"/>
    <mergeCell ref="A2:J2"/>
    <mergeCell ref="B4:J4"/>
    <mergeCell ref="C6:J6"/>
    <mergeCell ref="C22:J22"/>
  </mergeCells>
  <printOptions/>
  <pageMargins left="0.7" right="0.7" top="0.787401575" bottom="0.787401575" header="0.3" footer="0.3"/>
  <pageSetup fitToHeight="0" fitToWidth="1" horizontalDpi="600" verticalDpi="600" orientation="portrait" paperSize="9" scale="59" r:id="rId2"/>
  <drawing r:id="rId1"/>
</worksheet>
</file>

<file path=xl/worksheets/sheet14.xml><?xml version="1.0" encoding="utf-8"?>
<worksheet xmlns="http://schemas.openxmlformats.org/spreadsheetml/2006/main" xmlns:r="http://schemas.openxmlformats.org/officeDocument/2006/relationships">
  <sheetPr codeName="Tabelle1">
    <tabColor rgb="FF92D050"/>
    <pageSetUpPr fitToPage="1"/>
  </sheetPr>
  <dimension ref="A1:F30"/>
  <sheetViews>
    <sheetView zoomScale="70" zoomScaleNormal="70" zoomScalePageLayoutView="0" workbookViewId="0" topLeftCell="A16">
      <selection activeCell="D24" sqref="D24:D30"/>
    </sheetView>
  </sheetViews>
  <sheetFormatPr defaultColWidth="11.421875" defaultRowHeight="15"/>
  <cols>
    <col min="2" max="2" width="31.7109375" style="0" customWidth="1"/>
    <col min="4" max="4" width="25.00390625" style="0" customWidth="1"/>
    <col min="5" max="5" width="20.7109375" style="0" customWidth="1"/>
    <col min="6" max="6" width="14.7109375" style="0" customWidth="1"/>
  </cols>
  <sheetData>
    <row r="1" spans="1:6" ht="14.25">
      <c r="A1" s="273" t="s">
        <v>295</v>
      </c>
      <c r="B1" s="267"/>
      <c r="C1" s="267"/>
      <c r="D1" s="267"/>
      <c r="E1" s="267"/>
      <c r="F1" s="267"/>
    </row>
    <row r="2" spans="1:6" ht="15">
      <c r="A2" s="266" t="s">
        <v>268</v>
      </c>
      <c r="B2" s="267"/>
      <c r="C2" s="267"/>
      <c r="D2" s="267"/>
      <c r="E2" s="267"/>
      <c r="F2" s="267"/>
    </row>
    <row r="3" ht="15">
      <c r="A3" s="26"/>
    </row>
    <row r="4" spans="1:6" ht="15">
      <c r="A4" s="265" t="s">
        <v>130</v>
      </c>
      <c r="B4" s="267"/>
      <c r="C4" s="267"/>
      <c r="D4" s="267"/>
      <c r="E4" s="267"/>
      <c r="F4" s="267"/>
    </row>
    <row r="5" spans="1:6" ht="56.25" customHeight="1">
      <c r="A5" s="294"/>
      <c r="B5" s="294"/>
      <c r="C5" s="28" t="s">
        <v>100</v>
      </c>
      <c r="D5" s="28" t="s">
        <v>131</v>
      </c>
      <c r="E5" s="28" t="s">
        <v>132</v>
      </c>
      <c r="F5" s="28" t="s">
        <v>133</v>
      </c>
    </row>
    <row r="6" spans="1:6" ht="17.25" customHeight="1">
      <c r="A6" s="213"/>
      <c r="B6" s="213"/>
      <c r="C6" s="295" t="s">
        <v>294</v>
      </c>
      <c r="D6" s="296"/>
      <c r="E6" s="296"/>
      <c r="F6" s="296"/>
    </row>
    <row r="7" spans="1:6" ht="35.25" customHeight="1">
      <c r="A7" s="297" t="s">
        <v>112</v>
      </c>
      <c r="B7" s="179" t="s">
        <v>66</v>
      </c>
      <c r="C7" s="167">
        <v>363288.2</v>
      </c>
      <c r="D7" s="167">
        <v>227921.5</v>
      </c>
      <c r="E7" s="167">
        <v>47821.9</v>
      </c>
      <c r="F7" s="167">
        <v>87544.9</v>
      </c>
    </row>
    <row r="8" spans="1:6" ht="27" customHeight="1">
      <c r="A8" s="292"/>
      <c r="B8" s="180" t="s">
        <v>122</v>
      </c>
      <c r="C8" s="168">
        <v>194701.6</v>
      </c>
      <c r="D8" s="168">
        <v>120828.9</v>
      </c>
      <c r="E8" s="168">
        <v>31193</v>
      </c>
      <c r="F8" s="168">
        <v>42679.7</v>
      </c>
    </row>
    <row r="9" spans="1:6" ht="27" customHeight="1">
      <c r="A9" s="292"/>
      <c r="B9" s="180" t="s">
        <v>123</v>
      </c>
      <c r="C9" s="168">
        <v>24550.1</v>
      </c>
      <c r="D9" s="168">
        <v>18690.4</v>
      </c>
      <c r="E9" s="168">
        <v>3795.4</v>
      </c>
      <c r="F9" s="168">
        <v>2064.3</v>
      </c>
    </row>
    <row r="10" spans="1:6" ht="16.5" customHeight="1">
      <c r="A10" s="292"/>
      <c r="B10" s="180" t="s">
        <v>124</v>
      </c>
      <c r="C10" s="168">
        <v>50888.5</v>
      </c>
      <c r="D10" s="168">
        <v>33816</v>
      </c>
      <c r="E10" s="168">
        <v>3162.8</v>
      </c>
      <c r="F10" s="168">
        <v>13909.7</v>
      </c>
    </row>
    <row r="11" spans="1:6" ht="13.5" customHeight="1">
      <c r="A11" s="292"/>
      <c r="B11" s="180" t="s">
        <v>125</v>
      </c>
      <c r="C11" s="168">
        <v>18248.2</v>
      </c>
      <c r="D11" s="168">
        <v>13636.8</v>
      </c>
      <c r="E11" s="168">
        <v>136.9</v>
      </c>
      <c r="F11" s="168">
        <v>4474.5</v>
      </c>
    </row>
    <row r="12" spans="1:6" ht="15" customHeight="1">
      <c r="A12" s="292"/>
      <c r="B12" s="180" t="s">
        <v>126</v>
      </c>
      <c r="C12" s="168">
        <v>49099.7</v>
      </c>
      <c r="D12" s="168">
        <v>25959.4</v>
      </c>
      <c r="E12" s="168">
        <v>698.6</v>
      </c>
      <c r="F12" s="168">
        <v>22441.8</v>
      </c>
    </row>
    <row r="13" spans="1:6" ht="21" customHeight="1">
      <c r="A13" s="292"/>
      <c r="B13" s="180" t="s">
        <v>127</v>
      </c>
      <c r="C13" s="168">
        <v>4400</v>
      </c>
      <c r="D13" s="168">
        <v>2164.7</v>
      </c>
      <c r="E13" s="168">
        <v>260.4</v>
      </c>
      <c r="F13" s="168">
        <v>1974.9</v>
      </c>
    </row>
    <row r="14" spans="1:6" ht="43.5" customHeight="1">
      <c r="A14" s="293"/>
      <c r="B14" s="180" t="s">
        <v>128</v>
      </c>
      <c r="C14" s="168">
        <v>21400</v>
      </c>
      <c r="D14" s="168">
        <v>12825.3</v>
      </c>
      <c r="E14" s="168">
        <v>8574.7</v>
      </c>
      <c r="F14" s="46">
        <v>0</v>
      </c>
    </row>
    <row r="15" spans="1:6" ht="45">
      <c r="A15" s="291" t="s">
        <v>40</v>
      </c>
      <c r="B15" s="181" t="s">
        <v>66</v>
      </c>
      <c r="C15" s="169">
        <v>238881.8</v>
      </c>
      <c r="D15" s="169">
        <v>148427.4</v>
      </c>
      <c r="E15" s="169">
        <v>22596.3</v>
      </c>
      <c r="F15" s="169">
        <v>67857.9</v>
      </c>
    </row>
    <row r="16" spans="1:6" ht="32.25" customHeight="1">
      <c r="A16" s="292"/>
      <c r="B16" s="182" t="s">
        <v>122</v>
      </c>
      <c r="C16" s="170">
        <v>97771.3</v>
      </c>
      <c r="D16" s="170">
        <v>54494.5</v>
      </c>
      <c r="E16" s="170">
        <v>9982.7</v>
      </c>
      <c r="F16" s="170">
        <v>33294.1</v>
      </c>
    </row>
    <row r="17" spans="1:6" ht="32.25" customHeight="1">
      <c r="A17" s="292"/>
      <c r="B17" s="182" t="s">
        <v>123</v>
      </c>
      <c r="C17" s="170">
        <v>12658.3</v>
      </c>
      <c r="D17" s="170">
        <v>11014.9</v>
      </c>
      <c r="E17" s="170">
        <v>156.2</v>
      </c>
      <c r="F17" s="170">
        <v>1487.1</v>
      </c>
    </row>
    <row r="18" spans="1:6" ht="18" customHeight="1">
      <c r="A18" s="292"/>
      <c r="B18" s="182" t="s">
        <v>124</v>
      </c>
      <c r="C18" s="170">
        <v>48995.4</v>
      </c>
      <c r="D18" s="170">
        <v>33725.7</v>
      </c>
      <c r="E18" s="170">
        <v>3161.3</v>
      </c>
      <c r="F18" s="170">
        <v>12108.3</v>
      </c>
    </row>
    <row r="19" spans="1:6" ht="21" customHeight="1">
      <c r="A19" s="292"/>
      <c r="B19" s="182" t="s">
        <v>125</v>
      </c>
      <c r="C19" s="170">
        <v>16709.3</v>
      </c>
      <c r="D19" s="170">
        <v>12469.4</v>
      </c>
      <c r="E19" s="170">
        <v>115.6</v>
      </c>
      <c r="F19" s="170">
        <v>4124.3</v>
      </c>
    </row>
    <row r="20" spans="1:6" ht="15.75" customHeight="1">
      <c r="A20" s="292"/>
      <c r="B20" s="182" t="s">
        <v>126</v>
      </c>
      <c r="C20" s="170">
        <v>37222.3</v>
      </c>
      <c r="D20" s="170">
        <v>22005.2</v>
      </c>
      <c r="E20" s="170">
        <v>345.1</v>
      </c>
      <c r="F20" s="170">
        <v>14871.9</v>
      </c>
    </row>
    <row r="21" spans="1:6" ht="14.25" customHeight="1">
      <c r="A21" s="292"/>
      <c r="B21" s="182" t="s">
        <v>127</v>
      </c>
      <c r="C21" s="170">
        <v>4213.1</v>
      </c>
      <c r="D21" s="170">
        <v>1980.6</v>
      </c>
      <c r="E21" s="170">
        <v>260.4</v>
      </c>
      <c r="F21" s="170">
        <v>1972.1</v>
      </c>
    </row>
    <row r="22" spans="1:6" ht="40.5" customHeight="1">
      <c r="A22" s="293"/>
      <c r="B22" s="183" t="s">
        <v>128</v>
      </c>
      <c r="C22" s="171">
        <v>21311.7</v>
      </c>
      <c r="D22" s="171">
        <v>12737</v>
      </c>
      <c r="E22" s="171">
        <v>8574.7</v>
      </c>
      <c r="F22" s="35">
        <v>0</v>
      </c>
    </row>
    <row r="23" spans="1:6" ht="28.5">
      <c r="A23" s="291" t="s">
        <v>41</v>
      </c>
      <c r="B23" s="184" t="s">
        <v>66</v>
      </c>
      <c r="C23" s="172">
        <v>124406.9</v>
      </c>
      <c r="D23" s="172">
        <v>79494.2</v>
      </c>
      <c r="E23" s="172">
        <v>25225.7</v>
      </c>
      <c r="F23" s="172">
        <v>19687</v>
      </c>
    </row>
    <row r="24" spans="1:6" ht="30" customHeight="1">
      <c r="A24" s="292"/>
      <c r="B24" s="184" t="s">
        <v>122</v>
      </c>
      <c r="C24" s="172">
        <v>96930.3</v>
      </c>
      <c r="D24" s="172">
        <v>66334.4</v>
      </c>
      <c r="E24" s="172">
        <v>21210.3</v>
      </c>
      <c r="F24" s="172">
        <v>9385.6</v>
      </c>
    </row>
    <row r="25" spans="1:6" ht="29.25" customHeight="1">
      <c r="A25" s="292"/>
      <c r="B25" s="184" t="s">
        <v>123</v>
      </c>
      <c r="C25" s="172">
        <v>11891.8</v>
      </c>
      <c r="D25" s="172">
        <v>7675.5</v>
      </c>
      <c r="E25" s="172">
        <v>3639.2</v>
      </c>
      <c r="F25" s="172">
        <v>577.2</v>
      </c>
    </row>
    <row r="26" spans="1:6" ht="21.75" customHeight="1">
      <c r="A26" s="292"/>
      <c r="B26" s="184" t="s">
        <v>124</v>
      </c>
      <c r="C26" s="172">
        <v>1893.1</v>
      </c>
      <c r="D26" s="172">
        <v>90.3</v>
      </c>
      <c r="E26" s="172">
        <v>1.5</v>
      </c>
      <c r="F26" s="172">
        <v>1801.4</v>
      </c>
    </row>
    <row r="27" spans="1:6" ht="18.75" customHeight="1">
      <c r="A27" s="292"/>
      <c r="B27" s="184" t="s">
        <v>125</v>
      </c>
      <c r="C27" s="172">
        <v>1538.9</v>
      </c>
      <c r="D27" s="172">
        <v>1167.4</v>
      </c>
      <c r="E27" s="172">
        <v>21.3</v>
      </c>
      <c r="F27" s="172">
        <v>350.2</v>
      </c>
    </row>
    <row r="28" spans="1:6" ht="18" customHeight="1">
      <c r="A28" s="292"/>
      <c r="B28" s="184" t="s">
        <v>126</v>
      </c>
      <c r="C28" s="172">
        <v>11877.4</v>
      </c>
      <c r="D28" s="172">
        <v>3954.2</v>
      </c>
      <c r="E28" s="172">
        <v>353.4</v>
      </c>
      <c r="F28" s="172">
        <v>7569.8</v>
      </c>
    </row>
    <row r="29" spans="1:6" ht="19.5" customHeight="1">
      <c r="A29" s="292"/>
      <c r="B29" s="184" t="s">
        <v>127</v>
      </c>
      <c r="C29" s="172">
        <v>186.9</v>
      </c>
      <c r="D29" s="172">
        <v>184.1</v>
      </c>
      <c r="E29" s="33">
        <v>0</v>
      </c>
      <c r="F29" s="172">
        <v>2.8</v>
      </c>
    </row>
    <row r="30" spans="1:6" ht="41.25" customHeight="1">
      <c r="A30" s="292"/>
      <c r="B30" s="184" t="s">
        <v>128</v>
      </c>
      <c r="C30" s="172">
        <v>88.3</v>
      </c>
      <c r="D30" s="172">
        <v>88.3</v>
      </c>
      <c r="E30" s="33">
        <v>0</v>
      </c>
      <c r="F30" s="33">
        <v>0</v>
      </c>
    </row>
  </sheetData>
  <sheetProtection/>
  <mergeCells count="8">
    <mergeCell ref="A15:A22"/>
    <mergeCell ref="A23:A30"/>
    <mergeCell ref="A1:F1"/>
    <mergeCell ref="A4:F4"/>
    <mergeCell ref="A5:B5"/>
    <mergeCell ref="A2:F2"/>
    <mergeCell ref="C6:F6"/>
    <mergeCell ref="A7:A14"/>
  </mergeCells>
  <printOptions/>
  <pageMargins left="0.7" right="0.7" top="0.787401575" bottom="0.787401575" header="0.3" footer="0.3"/>
  <pageSetup fitToHeight="1" fitToWidth="1" horizontalDpi="600" verticalDpi="600" orientation="portrait" paperSize="9" scale="76" r:id="rId2"/>
  <drawing r:id="rId1"/>
</worksheet>
</file>

<file path=xl/worksheets/sheet15.xml><?xml version="1.0" encoding="utf-8"?>
<worksheet xmlns="http://schemas.openxmlformats.org/spreadsheetml/2006/main" xmlns:r="http://schemas.openxmlformats.org/officeDocument/2006/relationships">
  <sheetPr codeName="Tabelle15">
    <tabColor rgb="FF92D050"/>
    <pageSetUpPr fitToPage="1"/>
  </sheetPr>
  <dimension ref="A1:F33"/>
  <sheetViews>
    <sheetView zoomScale="85" zoomScaleNormal="85" zoomScalePageLayoutView="0" workbookViewId="0" topLeftCell="A1">
      <selection activeCell="H5" sqref="H5"/>
    </sheetView>
  </sheetViews>
  <sheetFormatPr defaultColWidth="11.421875" defaultRowHeight="15"/>
  <cols>
    <col min="2" max="2" width="29.00390625" style="0" customWidth="1"/>
    <col min="3" max="3" width="19.00390625" style="0" customWidth="1"/>
    <col min="4" max="4" width="25.7109375" style="0" customWidth="1"/>
    <col min="5" max="5" width="21.7109375" style="0" customWidth="1"/>
    <col min="6" max="6" width="18.57421875" style="0" customWidth="1"/>
  </cols>
  <sheetData>
    <row r="1" spans="1:6" ht="14.25">
      <c r="A1" s="273" t="s">
        <v>296</v>
      </c>
      <c r="B1" s="267"/>
      <c r="C1" s="267"/>
      <c r="D1" s="267"/>
      <c r="E1" s="267"/>
      <c r="F1" s="267"/>
    </row>
    <row r="2" spans="1:6" ht="15">
      <c r="A2" s="266" t="s">
        <v>268</v>
      </c>
      <c r="B2" s="267"/>
      <c r="C2" s="267"/>
      <c r="D2" s="267"/>
      <c r="E2" s="267"/>
      <c r="F2" s="267"/>
    </row>
    <row r="3" ht="15">
      <c r="A3" s="26"/>
    </row>
    <row r="4" spans="1:6" ht="15">
      <c r="A4" s="265" t="s">
        <v>134</v>
      </c>
      <c r="B4" s="267"/>
      <c r="C4" s="267"/>
      <c r="D4" s="267"/>
      <c r="E4" s="267"/>
      <c r="F4" s="267"/>
    </row>
    <row r="5" spans="1:6" ht="57">
      <c r="A5" s="294"/>
      <c r="B5" s="294"/>
      <c r="C5" s="28" t="s">
        <v>100</v>
      </c>
      <c r="D5" s="28" t="s">
        <v>131</v>
      </c>
      <c r="E5" s="28" t="s">
        <v>132</v>
      </c>
      <c r="F5" s="28" t="s">
        <v>133</v>
      </c>
    </row>
    <row r="6" spans="1:6" ht="14.25">
      <c r="A6" s="213"/>
      <c r="B6" s="213"/>
      <c r="C6" s="295" t="s">
        <v>294</v>
      </c>
      <c r="D6" s="296"/>
      <c r="E6" s="296"/>
      <c r="F6" s="296"/>
    </row>
    <row r="7" spans="1:6" ht="42.75">
      <c r="A7" s="209" t="s">
        <v>112</v>
      </c>
      <c r="B7" s="179" t="s">
        <v>42</v>
      </c>
      <c r="C7" s="173">
        <v>363288.2</v>
      </c>
      <c r="D7" s="173">
        <v>227921.6</v>
      </c>
      <c r="E7" s="173">
        <v>47821.90000000001</v>
      </c>
      <c r="F7" s="173">
        <v>87544.79999999999</v>
      </c>
    </row>
    <row r="8" spans="1:6" ht="14.25">
      <c r="A8" s="210"/>
      <c r="B8" s="180" t="s">
        <v>142</v>
      </c>
      <c r="C8" s="174">
        <v>121151.7</v>
      </c>
      <c r="D8" s="174">
        <v>86675.8</v>
      </c>
      <c r="E8" s="174">
        <v>26674.7</v>
      </c>
      <c r="F8" s="174">
        <v>7801.2</v>
      </c>
    </row>
    <row r="9" spans="1:6" ht="14.25">
      <c r="A9" s="210"/>
      <c r="B9" s="180" t="s">
        <v>116</v>
      </c>
      <c r="C9" s="174">
        <v>37845.2</v>
      </c>
      <c r="D9" s="174">
        <v>21948.5</v>
      </c>
      <c r="E9" s="174">
        <v>2471.4</v>
      </c>
      <c r="F9" s="174">
        <v>13425.4</v>
      </c>
    </row>
    <row r="10" spans="1:6" ht="28.5">
      <c r="A10" s="210"/>
      <c r="B10" s="180" t="s">
        <v>117</v>
      </c>
      <c r="C10" s="174">
        <v>135660.9</v>
      </c>
      <c r="D10" s="174">
        <v>77319</v>
      </c>
      <c r="E10" s="174">
        <v>9311.5</v>
      </c>
      <c r="F10" s="174">
        <v>49030.4</v>
      </c>
    </row>
    <row r="11" spans="1:6" ht="14.25">
      <c r="A11" s="210"/>
      <c r="B11" s="180" t="s">
        <v>118</v>
      </c>
      <c r="C11" s="174">
        <v>11708</v>
      </c>
      <c r="D11" s="174">
        <v>10278</v>
      </c>
      <c r="E11" s="174">
        <v>40.1</v>
      </c>
      <c r="F11" s="174">
        <v>1389.9</v>
      </c>
    </row>
    <row r="12" spans="1:6" ht="28.5">
      <c r="A12" s="210"/>
      <c r="B12" s="180" t="s">
        <v>119</v>
      </c>
      <c r="C12" s="174">
        <v>23037.7</v>
      </c>
      <c r="D12" s="174">
        <v>8555.2</v>
      </c>
      <c r="E12" s="174">
        <v>489.1</v>
      </c>
      <c r="F12" s="174">
        <v>13993.4</v>
      </c>
    </row>
    <row r="13" spans="1:6" ht="28.5">
      <c r="A13" s="210"/>
      <c r="B13" s="180" t="s">
        <v>63</v>
      </c>
      <c r="C13" s="174">
        <v>3210</v>
      </c>
      <c r="D13" s="174">
        <v>1045.1</v>
      </c>
      <c r="E13" s="174">
        <v>260.4</v>
      </c>
      <c r="F13" s="174">
        <v>1904.5</v>
      </c>
    </row>
    <row r="14" spans="1:6" ht="28.5">
      <c r="A14" s="210"/>
      <c r="B14" s="180" t="s">
        <v>120</v>
      </c>
      <c r="C14" s="174">
        <v>21400</v>
      </c>
      <c r="D14" s="174">
        <v>12825.3</v>
      </c>
      <c r="E14" s="174">
        <v>8574.7</v>
      </c>
      <c r="F14" s="46">
        <v>0</v>
      </c>
    </row>
    <row r="15" spans="1:6" ht="14.25">
      <c r="A15" s="210"/>
      <c r="B15" s="180" t="s">
        <v>121</v>
      </c>
      <c r="C15" s="174">
        <v>9274.7</v>
      </c>
      <c r="D15" s="174">
        <v>9274.7</v>
      </c>
      <c r="E15" s="46">
        <v>0</v>
      </c>
      <c r="F15" s="46">
        <v>0</v>
      </c>
    </row>
    <row r="16" spans="1:6" ht="28.5">
      <c r="A16" s="291" t="s">
        <v>40</v>
      </c>
      <c r="B16" s="181" t="s">
        <v>42</v>
      </c>
      <c r="C16" s="175">
        <v>238881.6</v>
      </c>
      <c r="D16" s="175">
        <v>148427.5</v>
      </c>
      <c r="E16" s="175">
        <v>22596.2</v>
      </c>
      <c r="F16" s="175">
        <v>67857.8</v>
      </c>
    </row>
    <row r="17" spans="1:6" ht="14.25">
      <c r="A17" s="292"/>
      <c r="B17" s="182" t="s">
        <v>142</v>
      </c>
      <c r="C17" s="176">
        <v>30342.5</v>
      </c>
      <c r="D17" s="176">
        <v>21491.6</v>
      </c>
      <c r="E17" s="176">
        <v>6916.4</v>
      </c>
      <c r="F17" s="176">
        <v>1934.5</v>
      </c>
    </row>
    <row r="18" spans="1:6" ht="14.25">
      <c r="A18" s="292"/>
      <c r="B18" s="182" t="s">
        <v>116</v>
      </c>
      <c r="C18" s="176">
        <v>36007.3</v>
      </c>
      <c r="D18" s="176">
        <v>21877.9</v>
      </c>
      <c r="E18" s="176">
        <v>2471.4</v>
      </c>
      <c r="F18" s="176">
        <v>11658</v>
      </c>
    </row>
    <row r="19" spans="1:6" ht="28.5">
      <c r="A19" s="292"/>
      <c r="B19" s="182" t="s">
        <v>117</v>
      </c>
      <c r="C19" s="176">
        <v>114741.1</v>
      </c>
      <c r="D19" s="176">
        <v>66687.6</v>
      </c>
      <c r="E19" s="176">
        <v>4187.4</v>
      </c>
      <c r="F19" s="176">
        <v>43866.1</v>
      </c>
    </row>
    <row r="20" spans="1:6" ht="14.25">
      <c r="A20" s="292"/>
      <c r="B20" s="182" t="s">
        <v>118</v>
      </c>
      <c r="C20" s="176">
        <v>11159.1</v>
      </c>
      <c r="D20" s="176">
        <v>9801.2</v>
      </c>
      <c r="E20" s="176">
        <v>37.7</v>
      </c>
      <c r="F20" s="176">
        <v>1320.2</v>
      </c>
    </row>
    <row r="21" spans="1:6" ht="28.5">
      <c r="A21" s="292"/>
      <c r="B21" s="182" t="s">
        <v>119</v>
      </c>
      <c r="C21" s="176">
        <v>12976.5</v>
      </c>
      <c r="D21" s="176">
        <v>5653.7</v>
      </c>
      <c r="E21" s="176">
        <v>148.2</v>
      </c>
      <c r="F21" s="176">
        <v>7174.5</v>
      </c>
    </row>
    <row r="22" spans="1:6" ht="28.5">
      <c r="A22" s="292"/>
      <c r="B22" s="182" t="s">
        <v>63</v>
      </c>
      <c r="C22" s="176">
        <v>3068.8</v>
      </c>
      <c r="D22" s="176">
        <v>903.8</v>
      </c>
      <c r="E22" s="176">
        <v>260.4</v>
      </c>
      <c r="F22" s="176">
        <v>1904.5</v>
      </c>
    </row>
    <row r="23" spans="1:6" ht="28.5">
      <c r="A23" s="292"/>
      <c r="B23" s="182" t="s">
        <v>120</v>
      </c>
      <c r="C23" s="176">
        <v>21311.7</v>
      </c>
      <c r="D23" s="176">
        <v>12737</v>
      </c>
      <c r="E23" s="176">
        <v>8574.7</v>
      </c>
      <c r="F23" s="34">
        <v>0</v>
      </c>
    </row>
    <row r="24" spans="1:6" ht="14.25">
      <c r="A24" s="293"/>
      <c r="B24" s="183" t="s">
        <v>121</v>
      </c>
      <c r="C24" s="177">
        <v>9274.7</v>
      </c>
      <c r="D24" s="177">
        <v>9274.7</v>
      </c>
      <c r="E24" s="35">
        <v>0</v>
      </c>
      <c r="F24" s="35">
        <v>0</v>
      </c>
    </row>
    <row r="25" spans="1:6" ht="28.5">
      <c r="A25" s="291" t="s">
        <v>41</v>
      </c>
      <c r="B25" s="184" t="s">
        <v>42</v>
      </c>
      <c r="C25" s="178">
        <v>124406.6</v>
      </c>
      <c r="D25" s="178">
        <v>79493.9</v>
      </c>
      <c r="E25" s="178">
        <v>25225.7</v>
      </c>
      <c r="F25" s="178">
        <v>19687</v>
      </c>
    </row>
    <row r="26" spans="1:6" ht="14.25">
      <c r="A26" s="292"/>
      <c r="B26" s="184" t="s">
        <v>142</v>
      </c>
      <c r="C26" s="178">
        <v>90809.3</v>
      </c>
      <c r="D26" s="178">
        <v>65184.2</v>
      </c>
      <c r="E26" s="178">
        <v>19758.3</v>
      </c>
      <c r="F26" s="178">
        <v>5866.8</v>
      </c>
    </row>
    <row r="27" spans="1:6" ht="14.25">
      <c r="A27" s="292"/>
      <c r="B27" s="184" t="s">
        <v>116</v>
      </c>
      <c r="C27" s="178">
        <v>1838</v>
      </c>
      <c r="D27" s="178">
        <v>70.6</v>
      </c>
      <c r="E27" s="33">
        <v>0</v>
      </c>
      <c r="F27" s="178">
        <v>1767.4</v>
      </c>
    </row>
    <row r="28" spans="1:6" ht="28.5">
      <c r="A28" s="292"/>
      <c r="B28" s="184" t="s">
        <v>117</v>
      </c>
      <c r="C28" s="178">
        <v>20919.8</v>
      </c>
      <c r="D28" s="178">
        <v>10631.4</v>
      </c>
      <c r="E28" s="178">
        <v>5124.1</v>
      </c>
      <c r="F28" s="178">
        <v>5164.3</v>
      </c>
    </row>
    <row r="29" spans="1:6" ht="14.25">
      <c r="A29" s="292"/>
      <c r="B29" s="184" t="s">
        <v>118</v>
      </c>
      <c r="C29" s="178">
        <v>548.9</v>
      </c>
      <c r="D29" s="178">
        <v>476.8</v>
      </c>
      <c r="E29" s="178">
        <v>2.4</v>
      </c>
      <c r="F29" s="178">
        <v>69.7</v>
      </c>
    </row>
    <row r="30" spans="1:6" ht="28.5">
      <c r="A30" s="292"/>
      <c r="B30" s="184" t="s">
        <v>119</v>
      </c>
      <c r="C30" s="178">
        <v>10061.2</v>
      </c>
      <c r="D30" s="178">
        <v>2901.5</v>
      </c>
      <c r="E30" s="178">
        <v>340.8</v>
      </c>
      <c r="F30" s="178">
        <v>6818.9</v>
      </c>
    </row>
    <row r="31" spans="1:6" ht="28.5">
      <c r="A31" s="292"/>
      <c r="B31" s="184" t="s">
        <v>63</v>
      </c>
      <c r="C31" s="178">
        <v>141.2</v>
      </c>
      <c r="D31" s="178">
        <v>141.2</v>
      </c>
      <c r="E31" s="33">
        <v>0</v>
      </c>
      <c r="F31" s="33">
        <v>0</v>
      </c>
    </row>
    <row r="32" spans="1:6" ht="28.5">
      <c r="A32" s="292"/>
      <c r="B32" s="184" t="s">
        <v>120</v>
      </c>
      <c r="C32" s="178">
        <v>88.3</v>
      </c>
      <c r="D32" s="178">
        <v>88.3</v>
      </c>
      <c r="E32" s="33">
        <v>0</v>
      </c>
      <c r="F32" s="33">
        <v>0</v>
      </c>
    </row>
    <row r="33" spans="1:6" ht="14.25">
      <c r="A33" s="292"/>
      <c r="B33" s="184" t="s">
        <v>121</v>
      </c>
      <c r="C33" s="33">
        <v>0</v>
      </c>
      <c r="D33" s="33">
        <v>0</v>
      </c>
      <c r="E33" s="33">
        <v>0</v>
      </c>
      <c r="F33" s="33">
        <v>0</v>
      </c>
    </row>
  </sheetData>
  <sheetProtection/>
  <mergeCells count="7">
    <mergeCell ref="A25:A33"/>
    <mergeCell ref="A1:F1"/>
    <mergeCell ref="A4:F4"/>
    <mergeCell ref="A5:B5"/>
    <mergeCell ref="A2:F2"/>
    <mergeCell ref="C6:F6"/>
    <mergeCell ref="A16:A24"/>
  </mergeCells>
  <printOptions/>
  <pageMargins left="0.7" right="0.7" top="0.787401575" bottom="0.787401575" header="0.3" footer="0.3"/>
  <pageSetup fitToHeight="1" fitToWidth="1"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codeName="Tabelle16">
    <tabColor rgb="FF92D050"/>
    <pageSetUpPr fitToPage="1"/>
  </sheetPr>
  <dimension ref="A1:M20"/>
  <sheetViews>
    <sheetView zoomScale="85" zoomScaleNormal="85" zoomScalePageLayoutView="0" workbookViewId="0" topLeftCell="A1">
      <selection activeCell="O13" sqref="O13"/>
    </sheetView>
  </sheetViews>
  <sheetFormatPr defaultColWidth="11.421875" defaultRowHeight="15"/>
  <cols>
    <col min="1" max="1" width="8.421875" style="0" customWidth="1"/>
    <col min="2" max="2" width="10.140625" style="0" customWidth="1"/>
    <col min="3" max="3" width="11.7109375" style="0" customWidth="1"/>
    <col min="4" max="4" width="9.00390625" style="0" customWidth="1"/>
    <col min="5" max="5" width="11.8515625" style="0" customWidth="1"/>
    <col min="6" max="6" width="9.28125" style="0" customWidth="1"/>
    <col min="7" max="7" width="16.00390625" style="0" customWidth="1"/>
    <col min="8" max="8" width="9.7109375" style="0" customWidth="1"/>
    <col min="9" max="9" width="9.28125" style="0" customWidth="1"/>
    <col min="10" max="10" width="10.8515625" style="0" customWidth="1"/>
    <col min="11" max="11" width="9.7109375" style="0" customWidth="1"/>
  </cols>
  <sheetData>
    <row r="1" spans="1:13" ht="14.25">
      <c r="A1" s="273" t="s">
        <v>214</v>
      </c>
      <c r="B1" s="267"/>
      <c r="C1" s="267"/>
      <c r="D1" s="267"/>
      <c r="E1" s="267"/>
      <c r="F1" s="267"/>
      <c r="G1" s="267"/>
      <c r="H1" s="267"/>
      <c r="I1" s="267"/>
      <c r="J1" s="267"/>
      <c r="K1" s="267"/>
      <c r="L1" s="267"/>
      <c r="M1" s="267"/>
    </row>
    <row r="2" spans="1:12" ht="14.25">
      <c r="A2" s="273" t="s">
        <v>340</v>
      </c>
      <c r="B2" s="267"/>
      <c r="C2" s="267"/>
      <c r="D2" s="267"/>
      <c r="E2" s="267"/>
      <c r="F2" s="267"/>
      <c r="G2" s="267"/>
      <c r="H2" s="267"/>
      <c r="I2" s="267"/>
      <c r="J2" s="267"/>
      <c r="K2" s="267"/>
      <c r="L2" s="267"/>
    </row>
    <row r="3" spans="1:12" ht="15">
      <c r="A3" s="101" t="s">
        <v>189</v>
      </c>
      <c r="B3" s="98"/>
      <c r="C3" s="98"/>
      <c r="D3" s="98"/>
      <c r="E3" s="98"/>
      <c r="F3" s="98"/>
      <c r="G3" s="98"/>
      <c r="H3" s="98"/>
      <c r="I3" s="98"/>
      <c r="J3" s="98"/>
      <c r="K3" s="98"/>
      <c r="L3" s="98"/>
    </row>
    <row r="4" spans="1:12" ht="15">
      <c r="A4" s="99"/>
      <c r="B4" s="98"/>
      <c r="C4" s="98"/>
      <c r="D4" s="98"/>
      <c r="E4" s="98"/>
      <c r="F4" s="98"/>
      <c r="G4" s="98"/>
      <c r="H4" s="98"/>
      <c r="I4" s="98"/>
      <c r="J4" s="98"/>
      <c r="K4" s="98"/>
      <c r="L4" s="98"/>
    </row>
    <row r="5" spans="1:12" ht="15">
      <c r="A5" s="265" t="s">
        <v>196</v>
      </c>
      <c r="B5" s="267"/>
      <c r="C5" s="267"/>
      <c r="D5" s="267"/>
      <c r="E5" s="267"/>
      <c r="F5" s="267"/>
      <c r="G5" s="267"/>
      <c r="H5" s="267"/>
      <c r="I5" s="267"/>
      <c r="J5" s="267"/>
      <c r="K5" s="267"/>
      <c r="L5" s="267"/>
    </row>
    <row r="6" spans="1:11" ht="14.25">
      <c r="A6" s="100"/>
      <c r="B6" s="111"/>
      <c r="C6" s="102"/>
      <c r="D6" s="102"/>
      <c r="E6" s="102"/>
      <c r="F6" s="102"/>
      <c r="G6" s="102"/>
      <c r="H6" s="98"/>
      <c r="I6" s="98"/>
      <c r="J6" s="98"/>
      <c r="K6" s="98"/>
    </row>
    <row r="7" spans="2:12" ht="42.75">
      <c r="B7" s="128" t="s">
        <v>2</v>
      </c>
      <c r="C7" s="97" t="s">
        <v>166</v>
      </c>
      <c r="D7" s="97" t="s">
        <v>169</v>
      </c>
      <c r="E7" s="129" t="s">
        <v>162</v>
      </c>
      <c r="F7" s="97" t="s">
        <v>176</v>
      </c>
      <c r="G7" s="97" t="s">
        <v>173</v>
      </c>
      <c r="H7" s="68" t="s">
        <v>161</v>
      </c>
      <c r="I7" s="68" t="s">
        <v>160</v>
      </c>
      <c r="J7" s="69" t="s">
        <v>180</v>
      </c>
      <c r="K7" s="68" t="s">
        <v>3</v>
      </c>
      <c r="L7" s="69" t="s">
        <v>182</v>
      </c>
    </row>
    <row r="8" spans="1:12" ht="14.25">
      <c r="A8" s="4">
        <v>2008</v>
      </c>
      <c r="B8" s="131" t="s">
        <v>7</v>
      </c>
      <c r="C8" s="4">
        <v>8</v>
      </c>
      <c r="D8" s="4">
        <v>7</v>
      </c>
      <c r="E8" s="96">
        <v>12</v>
      </c>
      <c r="F8" s="96">
        <v>9</v>
      </c>
      <c r="G8" s="96">
        <v>17</v>
      </c>
      <c r="H8" s="96">
        <v>18</v>
      </c>
      <c r="I8" s="96">
        <v>45</v>
      </c>
      <c r="J8" s="96">
        <v>17</v>
      </c>
      <c r="K8" s="131">
        <v>30</v>
      </c>
      <c r="L8" s="131" t="s">
        <v>7</v>
      </c>
    </row>
    <row r="9" spans="1:12" ht="14.25">
      <c r="A9">
        <v>2009</v>
      </c>
      <c r="B9">
        <v>8</v>
      </c>
      <c r="C9">
        <v>7</v>
      </c>
      <c r="D9">
        <v>11</v>
      </c>
      <c r="E9">
        <v>7</v>
      </c>
      <c r="F9">
        <v>9</v>
      </c>
      <c r="G9">
        <v>21</v>
      </c>
      <c r="H9">
        <v>22</v>
      </c>
      <c r="I9">
        <v>45</v>
      </c>
      <c r="J9">
        <v>19</v>
      </c>
      <c r="K9">
        <v>42</v>
      </c>
      <c r="L9" s="3" t="s">
        <v>7</v>
      </c>
    </row>
    <row r="10" spans="1:12" ht="14.25">
      <c r="A10">
        <v>2010</v>
      </c>
      <c r="B10">
        <v>9</v>
      </c>
      <c r="C10">
        <v>7</v>
      </c>
      <c r="D10">
        <v>13</v>
      </c>
      <c r="E10">
        <v>8</v>
      </c>
      <c r="F10">
        <v>13</v>
      </c>
      <c r="G10">
        <v>25</v>
      </c>
      <c r="H10">
        <v>19</v>
      </c>
      <c r="I10">
        <v>52</v>
      </c>
      <c r="J10">
        <v>17</v>
      </c>
      <c r="K10">
        <v>44</v>
      </c>
      <c r="L10" s="3" t="s">
        <v>7</v>
      </c>
    </row>
    <row r="11" spans="1:12" ht="14.25">
      <c r="A11">
        <v>2011</v>
      </c>
      <c r="B11">
        <v>11</v>
      </c>
      <c r="C11">
        <v>7</v>
      </c>
      <c r="D11">
        <v>18</v>
      </c>
      <c r="E11">
        <v>9</v>
      </c>
      <c r="F11">
        <v>15</v>
      </c>
      <c r="G11">
        <v>26</v>
      </c>
      <c r="H11">
        <v>18</v>
      </c>
      <c r="I11">
        <v>77</v>
      </c>
      <c r="J11">
        <v>18</v>
      </c>
      <c r="K11">
        <v>52</v>
      </c>
      <c r="L11" s="14">
        <v>15</v>
      </c>
    </row>
    <row r="12" spans="1:12" ht="14.25">
      <c r="A12">
        <v>2012</v>
      </c>
      <c r="B12">
        <v>12</v>
      </c>
      <c r="C12">
        <v>10</v>
      </c>
      <c r="D12">
        <v>18</v>
      </c>
      <c r="E12">
        <v>11</v>
      </c>
      <c r="F12">
        <v>18</v>
      </c>
      <c r="G12">
        <v>29</v>
      </c>
      <c r="H12">
        <v>21</v>
      </c>
      <c r="I12">
        <v>85</v>
      </c>
      <c r="J12">
        <v>17</v>
      </c>
      <c r="K12">
        <v>53</v>
      </c>
      <c r="L12" s="14">
        <v>40</v>
      </c>
    </row>
    <row r="13" spans="1:12" ht="14.25">
      <c r="A13">
        <v>2013</v>
      </c>
      <c r="B13">
        <v>13</v>
      </c>
      <c r="C13">
        <v>10</v>
      </c>
      <c r="D13">
        <v>18</v>
      </c>
      <c r="E13">
        <v>11</v>
      </c>
      <c r="F13">
        <v>18</v>
      </c>
      <c r="G13">
        <v>30</v>
      </c>
      <c r="H13">
        <v>26</v>
      </c>
      <c r="I13">
        <v>85</v>
      </c>
      <c r="J13">
        <v>20</v>
      </c>
      <c r="K13">
        <v>56</v>
      </c>
      <c r="L13" s="14">
        <v>50</v>
      </c>
    </row>
    <row r="14" spans="1:12" ht="14.25">
      <c r="A14">
        <v>2014</v>
      </c>
      <c r="B14">
        <v>17</v>
      </c>
      <c r="C14">
        <v>10</v>
      </c>
      <c r="D14">
        <v>17</v>
      </c>
      <c r="E14">
        <v>11</v>
      </c>
      <c r="F14">
        <v>21</v>
      </c>
      <c r="G14">
        <v>31</v>
      </c>
      <c r="H14">
        <v>27</v>
      </c>
      <c r="I14">
        <v>89</v>
      </c>
      <c r="J14">
        <v>19</v>
      </c>
      <c r="K14">
        <v>57</v>
      </c>
      <c r="L14" s="134">
        <v>53</v>
      </c>
    </row>
    <row r="15" spans="1:12" ht="14.25">
      <c r="A15">
        <v>2015</v>
      </c>
      <c r="B15">
        <v>17</v>
      </c>
      <c r="C15">
        <v>13</v>
      </c>
      <c r="D15">
        <v>19</v>
      </c>
      <c r="E15">
        <v>10</v>
      </c>
      <c r="F15">
        <v>19</v>
      </c>
      <c r="G15">
        <v>31</v>
      </c>
      <c r="H15">
        <v>28</v>
      </c>
      <c r="I15">
        <v>94</v>
      </c>
      <c r="J15">
        <v>22</v>
      </c>
      <c r="K15">
        <v>58</v>
      </c>
      <c r="L15" s="14">
        <v>57</v>
      </c>
    </row>
    <row r="16" spans="1:12" ht="14.25">
      <c r="A16">
        <v>2016</v>
      </c>
      <c r="B16">
        <v>16</v>
      </c>
      <c r="C16">
        <v>15</v>
      </c>
      <c r="D16">
        <v>18</v>
      </c>
      <c r="E16">
        <v>12</v>
      </c>
      <c r="F16">
        <v>22</v>
      </c>
      <c r="G16">
        <v>32</v>
      </c>
      <c r="H16">
        <v>30</v>
      </c>
      <c r="I16">
        <v>96</v>
      </c>
      <c r="J16">
        <v>26</v>
      </c>
      <c r="K16">
        <v>58</v>
      </c>
      <c r="L16" s="14">
        <v>62</v>
      </c>
    </row>
    <row r="18" spans="1:11" ht="14.25">
      <c r="A18" s="273" t="s">
        <v>6</v>
      </c>
      <c r="B18" s="267"/>
      <c r="C18" s="267"/>
      <c r="D18" s="267"/>
      <c r="E18" s="267"/>
      <c r="F18" s="267"/>
      <c r="G18" s="267"/>
      <c r="H18" s="267"/>
      <c r="I18" s="267"/>
      <c r="J18" s="267"/>
      <c r="K18" s="267"/>
    </row>
    <row r="19" spans="1:12" ht="47.25" customHeight="1">
      <c r="A19" s="270" t="s">
        <v>297</v>
      </c>
      <c r="B19" s="271"/>
      <c r="C19" s="264"/>
      <c r="D19" s="263"/>
      <c r="E19" s="263"/>
      <c r="F19" s="263"/>
      <c r="G19" s="263"/>
      <c r="H19" s="263"/>
      <c r="I19" s="263"/>
      <c r="J19" s="263"/>
      <c r="K19" s="263"/>
      <c r="L19" s="263"/>
    </row>
    <row r="20" spans="1:12" ht="29.25" customHeight="1">
      <c r="A20" s="264" t="s">
        <v>218</v>
      </c>
      <c r="B20" s="264"/>
      <c r="C20" s="264"/>
      <c r="D20" s="263"/>
      <c r="E20" s="263"/>
      <c r="F20" s="263"/>
      <c r="G20" s="263"/>
      <c r="H20" s="263"/>
      <c r="I20" s="263"/>
      <c r="J20" s="263"/>
      <c r="K20" s="263"/>
      <c r="L20" s="263"/>
    </row>
  </sheetData>
  <sheetProtection/>
  <mergeCells count="6">
    <mergeCell ref="A19:L19"/>
    <mergeCell ref="A20:L20"/>
    <mergeCell ref="A5:L5"/>
    <mergeCell ref="A18:K18"/>
    <mergeCell ref="A1:M1"/>
    <mergeCell ref="A2:L2"/>
  </mergeCells>
  <printOptions/>
  <pageMargins left="0.7" right="0.7" top="0.787401575" bottom="0.787401575" header="0.3" footer="0.3"/>
  <pageSetup fitToHeight="0" fitToWidth="1" horizontalDpi="600" verticalDpi="600" orientation="portrait" paperSize="9" scale="69" r:id="rId2"/>
  <drawing r:id="rId1"/>
</worksheet>
</file>

<file path=xl/worksheets/sheet17.xml><?xml version="1.0" encoding="utf-8"?>
<worksheet xmlns="http://schemas.openxmlformats.org/spreadsheetml/2006/main" xmlns:r="http://schemas.openxmlformats.org/officeDocument/2006/relationships">
  <sheetPr codeName="Tabelle24">
    <tabColor rgb="FF92D050"/>
    <pageSetUpPr fitToPage="1"/>
  </sheetPr>
  <dimension ref="A1:I23"/>
  <sheetViews>
    <sheetView zoomScalePageLayoutView="0" workbookViewId="0" topLeftCell="A1">
      <selection activeCell="K4" sqref="K4"/>
    </sheetView>
  </sheetViews>
  <sheetFormatPr defaultColWidth="11.421875" defaultRowHeight="15"/>
  <cols>
    <col min="1" max="1" width="8.421875" style="0" customWidth="1"/>
    <col min="2" max="2" width="6.57421875" style="0" customWidth="1"/>
    <col min="3" max="3" width="16.7109375" style="0" customWidth="1"/>
    <col min="4" max="4" width="9.00390625" style="0" customWidth="1"/>
    <col min="5" max="5" width="11.8515625" style="0" customWidth="1"/>
    <col min="6" max="6" width="9.7109375" style="0" customWidth="1"/>
    <col min="7" max="7" width="9.28125" style="0" customWidth="1"/>
    <col min="8" max="8" width="12.28125" style="0" customWidth="1"/>
    <col min="9" max="9" width="19.140625" style="0" customWidth="1"/>
  </cols>
  <sheetData>
    <row r="1" spans="1:9" ht="14.25">
      <c r="A1" s="273" t="s">
        <v>341</v>
      </c>
      <c r="B1" s="267"/>
      <c r="C1" s="267"/>
      <c r="D1" s="267"/>
      <c r="E1" s="267"/>
      <c r="F1" s="267"/>
      <c r="G1" s="267"/>
      <c r="H1" s="267"/>
      <c r="I1" s="267"/>
    </row>
    <row r="2" spans="1:9" ht="15">
      <c r="A2" s="101" t="s">
        <v>157</v>
      </c>
      <c r="B2" s="98"/>
      <c r="C2" s="98"/>
      <c r="D2" s="98"/>
      <c r="E2" s="98"/>
      <c r="F2" s="98"/>
      <c r="G2" s="98"/>
      <c r="H2" s="98"/>
      <c r="I2" s="104"/>
    </row>
    <row r="3" spans="1:9" ht="15">
      <c r="A3" s="99"/>
      <c r="B3" s="98"/>
      <c r="C3" s="98"/>
      <c r="D3" s="98"/>
      <c r="E3" s="98"/>
      <c r="F3" s="98"/>
      <c r="G3" s="98"/>
      <c r="H3" s="98"/>
      <c r="I3" s="104"/>
    </row>
    <row r="4" spans="1:9" ht="15">
      <c r="A4" s="299" t="s">
        <v>197</v>
      </c>
      <c r="B4" s="272"/>
      <c r="C4" s="272"/>
      <c r="D4" s="272"/>
      <c r="E4" s="272"/>
      <c r="F4" s="272"/>
      <c r="G4" s="272"/>
      <c r="H4" s="272"/>
      <c r="I4" s="267"/>
    </row>
    <row r="5" spans="1:9" ht="14.25">
      <c r="A5" s="100"/>
      <c r="B5" s="300" t="s">
        <v>1</v>
      </c>
      <c r="C5" s="300"/>
      <c r="D5" s="300"/>
      <c r="E5" s="300"/>
      <c r="F5" s="300"/>
      <c r="G5" s="300"/>
      <c r="H5" s="300"/>
      <c r="I5" s="298" t="s">
        <v>181</v>
      </c>
    </row>
    <row r="6" spans="2:9" ht="42.75">
      <c r="B6" t="s">
        <v>5</v>
      </c>
      <c r="C6" s="97" t="s">
        <v>135</v>
      </c>
      <c r="D6" s="97" t="s">
        <v>136</v>
      </c>
      <c r="E6" s="97" t="s">
        <v>137</v>
      </c>
      <c r="F6" s="97" t="s">
        <v>138</v>
      </c>
      <c r="G6" s="97" t="s">
        <v>139</v>
      </c>
      <c r="H6" s="97" t="s">
        <v>140</v>
      </c>
      <c r="I6" s="277"/>
    </row>
    <row r="7" spans="1:9" ht="14.25">
      <c r="A7" s="4">
        <v>2005</v>
      </c>
      <c r="B7" s="96">
        <v>79</v>
      </c>
      <c r="C7" s="112">
        <v>25</v>
      </c>
      <c r="D7" s="112">
        <v>4</v>
      </c>
      <c r="E7" s="112">
        <v>3</v>
      </c>
      <c r="F7" s="112">
        <v>7</v>
      </c>
      <c r="G7" s="112">
        <v>21</v>
      </c>
      <c r="H7" s="112">
        <v>19</v>
      </c>
      <c r="I7" s="3" t="s">
        <v>7</v>
      </c>
    </row>
    <row r="8" spans="1:9" ht="14.25">
      <c r="A8" s="15">
        <v>2006</v>
      </c>
      <c r="B8" s="63">
        <v>82</v>
      </c>
      <c r="C8" s="69">
        <v>24</v>
      </c>
      <c r="D8" s="69">
        <v>4</v>
      </c>
      <c r="E8" s="69">
        <v>3</v>
      </c>
      <c r="F8" s="69">
        <v>7</v>
      </c>
      <c r="G8" s="69">
        <v>23</v>
      </c>
      <c r="H8" s="69">
        <v>21</v>
      </c>
      <c r="I8" s="3" t="s">
        <v>7</v>
      </c>
    </row>
    <row r="9" spans="1:9" ht="14.25">
      <c r="A9" s="15">
        <v>2007</v>
      </c>
      <c r="B9" s="63">
        <v>82</v>
      </c>
      <c r="C9" s="69">
        <v>25</v>
      </c>
      <c r="D9" s="69">
        <v>4</v>
      </c>
      <c r="E9" s="69">
        <v>3</v>
      </c>
      <c r="F9" s="69">
        <v>7</v>
      </c>
      <c r="G9" s="69">
        <v>23</v>
      </c>
      <c r="H9" s="69">
        <v>20</v>
      </c>
      <c r="I9" s="3" t="s">
        <v>7</v>
      </c>
    </row>
    <row r="10" spans="1:9" ht="14.25">
      <c r="A10" s="15">
        <v>2008</v>
      </c>
      <c r="B10" s="63">
        <v>87</v>
      </c>
      <c r="C10" s="63">
        <v>25</v>
      </c>
      <c r="D10" s="63">
        <v>5</v>
      </c>
      <c r="E10" s="63">
        <v>4</v>
      </c>
      <c r="F10" s="63">
        <v>8</v>
      </c>
      <c r="G10" s="63">
        <v>24</v>
      </c>
      <c r="H10" s="63">
        <v>21</v>
      </c>
      <c r="I10" s="3" t="s">
        <v>7</v>
      </c>
    </row>
    <row r="11" spans="1:9" ht="14.25">
      <c r="A11">
        <v>2009</v>
      </c>
      <c r="B11" s="14">
        <v>91</v>
      </c>
      <c r="C11" s="14">
        <v>26</v>
      </c>
      <c r="D11" s="14">
        <v>5</v>
      </c>
      <c r="E11" s="14">
        <v>5</v>
      </c>
      <c r="F11" s="14">
        <v>9</v>
      </c>
      <c r="G11" s="14">
        <v>21</v>
      </c>
      <c r="H11" s="14">
        <v>25</v>
      </c>
      <c r="I11" s="123" t="s">
        <v>7</v>
      </c>
    </row>
    <row r="12" spans="1:9" ht="14.25">
      <c r="A12">
        <v>2010</v>
      </c>
      <c r="B12" s="14">
        <v>106</v>
      </c>
      <c r="C12" s="14">
        <v>37</v>
      </c>
      <c r="D12" s="14">
        <v>5</v>
      </c>
      <c r="E12" s="14">
        <v>5</v>
      </c>
      <c r="F12" s="14">
        <v>8</v>
      </c>
      <c r="G12" s="14">
        <v>24</v>
      </c>
      <c r="H12" s="14">
        <v>27</v>
      </c>
      <c r="I12" s="123" t="s">
        <v>7</v>
      </c>
    </row>
    <row r="13" spans="1:9" ht="14.25">
      <c r="A13">
        <v>2011</v>
      </c>
      <c r="B13" s="14">
        <v>113</v>
      </c>
      <c r="C13" s="14">
        <v>37</v>
      </c>
      <c r="D13" s="14">
        <v>5</v>
      </c>
      <c r="E13" s="14">
        <v>8</v>
      </c>
      <c r="F13" s="14">
        <v>8</v>
      </c>
      <c r="G13" s="14">
        <v>27</v>
      </c>
      <c r="H13" s="14">
        <v>28</v>
      </c>
      <c r="I13" s="14">
        <v>16</v>
      </c>
    </row>
    <row r="14" spans="1:9" ht="14.25">
      <c r="A14">
        <v>2012</v>
      </c>
      <c r="B14" s="14">
        <v>116</v>
      </c>
      <c r="C14" s="14">
        <v>36</v>
      </c>
      <c r="D14" s="14">
        <v>5</v>
      </c>
      <c r="E14" s="14">
        <v>8</v>
      </c>
      <c r="F14" s="14">
        <v>10</v>
      </c>
      <c r="G14" s="14">
        <v>26</v>
      </c>
      <c r="H14" s="14">
        <v>31</v>
      </c>
      <c r="I14" s="14">
        <v>31</v>
      </c>
    </row>
    <row r="15" spans="1:9" ht="14.25">
      <c r="A15">
        <v>2013</v>
      </c>
      <c r="B15" s="14">
        <v>119</v>
      </c>
      <c r="C15" s="14">
        <v>35</v>
      </c>
      <c r="D15" s="14">
        <v>5</v>
      </c>
      <c r="E15" s="14">
        <v>8</v>
      </c>
      <c r="F15" s="14">
        <v>10</v>
      </c>
      <c r="G15" s="14">
        <v>27</v>
      </c>
      <c r="H15" s="14">
        <v>34</v>
      </c>
      <c r="I15" s="14">
        <v>33</v>
      </c>
    </row>
    <row r="16" spans="1:9" ht="14.25">
      <c r="A16">
        <v>2014</v>
      </c>
      <c r="B16" s="14">
        <v>120</v>
      </c>
      <c r="C16" s="14">
        <v>34</v>
      </c>
      <c r="D16" s="14">
        <v>5</v>
      </c>
      <c r="E16" s="14">
        <v>8</v>
      </c>
      <c r="F16" s="14">
        <v>10</v>
      </c>
      <c r="G16" s="14">
        <v>26</v>
      </c>
      <c r="H16" s="14">
        <v>37</v>
      </c>
      <c r="I16" s="14">
        <v>33</v>
      </c>
    </row>
    <row r="17" spans="1:9" ht="14.25">
      <c r="A17">
        <v>2015</v>
      </c>
      <c r="B17" s="14">
        <v>116</v>
      </c>
      <c r="C17" s="14">
        <v>30</v>
      </c>
      <c r="D17" s="14">
        <v>6</v>
      </c>
      <c r="E17" s="14">
        <v>9</v>
      </c>
      <c r="F17" s="14">
        <v>12</v>
      </c>
      <c r="G17" s="14">
        <v>25</v>
      </c>
      <c r="H17" s="14">
        <v>34</v>
      </c>
      <c r="I17" s="14">
        <v>37</v>
      </c>
    </row>
    <row r="18" spans="1:9" ht="14.25">
      <c r="A18">
        <v>2016</v>
      </c>
      <c r="B18">
        <v>118</v>
      </c>
      <c r="C18">
        <v>30</v>
      </c>
      <c r="D18">
        <v>5</v>
      </c>
      <c r="E18">
        <v>9</v>
      </c>
      <c r="F18">
        <v>13</v>
      </c>
      <c r="G18">
        <v>26</v>
      </c>
      <c r="H18">
        <v>35</v>
      </c>
      <c r="I18" s="14">
        <v>39</v>
      </c>
    </row>
    <row r="20" spans="1:8" ht="14.25">
      <c r="A20" s="273" t="s">
        <v>6</v>
      </c>
      <c r="B20" s="267"/>
      <c r="C20" s="267"/>
      <c r="D20" s="267"/>
      <c r="E20" s="267"/>
      <c r="F20" s="267"/>
      <c r="G20" s="267"/>
      <c r="H20" s="267"/>
    </row>
    <row r="21" spans="1:9" ht="36" customHeight="1">
      <c r="A21" s="270" t="s">
        <v>223</v>
      </c>
      <c r="B21" s="271"/>
      <c r="C21" s="264"/>
      <c r="D21" s="263"/>
      <c r="E21" s="263"/>
      <c r="F21" s="263"/>
      <c r="G21" s="263"/>
      <c r="H21" s="263"/>
      <c r="I21" s="263"/>
    </row>
    <row r="22" spans="1:9" ht="31.5" customHeight="1">
      <c r="A22" s="264" t="s">
        <v>224</v>
      </c>
      <c r="B22" s="264"/>
      <c r="C22" s="264"/>
      <c r="D22" s="263"/>
      <c r="E22" s="263"/>
      <c r="F22" s="263"/>
      <c r="G22" s="263"/>
      <c r="H22" s="263"/>
      <c r="I22" s="263"/>
    </row>
    <row r="23" ht="14.25">
      <c r="A23" t="s">
        <v>273</v>
      </c>
    </row>
  </sheetData>
  <sheetProtection/>
  <mergeCells count="7">
    <mergeCell ref="A21:I21"/>
    <mergeCell ref="A22:I22"/>
    <mergeCell ref="A1:I1"/>
    <mergeCell ref="I5:I6"/>
    <mergeCell ref="A4:I4"/>
    <mergeCell ref="B5:H5"/>
    <mergeCell ref="A20:H20"/>
  </mergeCells>
  <printOptions/>
  <pageMargins left="0.7" right="0.7" top="0.787401575" bottom="0.787401575" header="0.3" footer="0.3"/>
  <pageSetup fitToHeight="0" fitToWidth="1" horizontalDpi="600" verticalDpi="600" orientation="portrait" paperSize="9" scale="84" r:id="rId2"/>
  <drawing r:id="rId1"/>
</worksheet>
</file>

<file path=xl/worksheets/sheet18.xml><?xml version="1.0" encoding="utf-8"?>
<worksheet xmlns="http://schemas.openxmlformats.org/spreadsheetml/2006/main" xmlns:r="http://schemas.openxmlformats.org/officeDocument/2006/relationships">
  <sheetPr codeName="Tabelle25">
    <tabColor rgb="FF92D050"/>
    <pageSetUpPr fitToPage="1"/>
  </sheetPr>
  <dimension ref="A1:M25"/>
  <sheetViews>
    <sheetView zoomScalePageLayoutView="0" workbookViewId="0" topLeftCell="A1">
      <selection activeCell="N4" sqref="N4"/>
    </sheetView>
  </sheetViews>
  <sheetFormatPr defaultColWidth="11.421875" defaultRowHeight="15"/>
  <cols>
    <col min="1" max="1" width="4.8515625" style="0" customWidth="1"/>
    <col min="2" max="2" width="13.421875" style="0" customWidth="1"/>
    <col min="3" max="3" width="6.8515625" style="0" customWidth="1"/>
    <col min="4" max="4" width="5.7109375" style="0" customWidth="1"/>
    <col min="5" max="5" width="16.57421875" style="0" customWidth="1"/>
    <col min="6" max="6" width="16.28125" style="0" customWidth="1"/>
    <col min="7" max="7" width="14.140625" style="0" customWidth="1"/>
    <col min="8" max="8" width="7.7109375" style="0" customWidth="1"/>
    <col min="9" max="9" width="16.7109375" style="0" customWidth="1"/>
    <col min="10" max="10" width="16.28125" style="0" customWidth="1"/>
    <col min="11" max="11" width="13.140625" style="0" customWidth="1"/>
    <col min="12" max="12" width="16.57421875" style="0" customWidth="1"/>
    <col min="13" max="13" width="16.421875" style="0" customWidth="1"/>
  </cols>
  <sheetData>
    <row r="1" spans="1:13" ht="14.25">
      <c r="A1" s="273" t="s">
        <v>342</v>
      </c>
      <c r="B1" s="267"/>
      <c r="C1" s="267"/>
      <c r="D1" s="267"/>
      <c r="E1" s="267"/>
      <c r="F1" s="267"/>
      <c r="G1" s="267"/>
      <c r="H1" s="267"/>
      <c r="I1" s="267"/>
      <c r="J1" s="267"/>
      <c r="K1" s="267"/>
      <c r="L1" s="267"/>
      <c r="M1" s="267"/>
    </row>
    <row r="2" spans="1:2" ht="15">
      <c r="A2" s="26" t="s">
        <v>157</v>
      </c>
      <c r="B2" s="26"/>
    </row>
    <row r="3" spans="1:2" ht="15">
      <c r="A3" s="26"/>
      <c r="B3" s="26"/>
    </row>
    <row r="4" spans="1:13" ht="15">
      <c r="A4" s="265" t="s">
        <v>198</v>
      </c>
      <c r="B4" s="265"/>
      <c r="C4" s="267"/>
      <c r="D4" s="267"/>
      <c r="E4" s="267"/>
      <c r="F4" s="267"/>
      <c r="G4" s="267"/>
      <c r="H4" s="267"/>
      <c r="I4" s="267"/>
      <c r="J4" s="267"/>
      <c r="K4" s="267"/>
      <c r="L4" s="267"/>
      <c r="M4" s="267"/>
    </row>
    <row r="5" spans="1:13" ht="14.25">
      <c r="A5" s="100"/>
      <c r="B5" s="303" t="s">
        <v>18</v>
      </c>
      <c r="C5" s="303"/>
      <c r="D5" s="304"/>
      <c r="E5" s="304"/>
      <c r="F5" s="304"/>
      <c r="G5" s="303" t="s">
        <v>152</v>
      </c>
      <c r="H5" s="303"/>
      <c r="I5" s="304"/>
      <c r="J5" s="304"/>
      <c r="K5" s="263" t="s">
        <v>192</v>
      </c>
      <c r="L5" s="267"/>
      <c r="M5" s="267"/>
    </row>
    <row r="6" spans="1:13" ht="14.25">
      <c r="A6" s="100"/>
      <c r="B6" s="298" t="s">
        <v>191</v>
      </c>
      <c r="C6" s="298" t="s">
        <v>163</v>
      </c>
      <c r="D6" s="305" t="s">
        <v>175</v>
      </c>
      <c r="E6" s="305"/>
      <c r="F6" s="272"/>
      <c r="G6" s="298" t="s">
        <v>191</v>
      </c>
      <c r="H6" s="283" t="s">
        <v>163</v>
      </c>
      <c r="I6" s="305" t="s">
        <v>175</v>
      </c>
      <c r="J6" s="272"/>
      <c r="K6" s="298" t="s">
        <v>191</v>
      </c>
      <c r="L6" s="263" t="s">
        <v>193</v>
      </c>
      <c r="M6" s="267"/>
    </row>
    <row r="7" spans="1:13" ht="14.25">
      <c r="A7" s="54"/>
      <c r="B7" s="301"/>
      <c r="C7" s="301"/>
      <c r="D7" s="113" t="s">
        <v>1</v>
      </c>
      <c r="E7" s="113" t="s">
        <v>161</v>
      </c>
      <c r="F7" s="113" t="s">
        <v>155</v>
      </c>
      <c r="G7" s="301"/>
      <c r="H7" s="277"/>
      <c r="I7" s="113" t="s">
        <v>161</v>
      </c>
      <c r="J7" s="113" t="s">
        <v>155</v>
      </c>
      <c r="K7" s="301"/>
      <c r="L7" s="113" t="s">
        <v>161</v>
      </c>
      <c r="M7" s="113" t="s">
        <v>155</v>
      </c>
    </row>
    <row r="8" spans="1:13" ht="14.25">
      <c r="A8" s="4">
        <v>2005</v>
      </c>
      <c r="B8" s="4">
        <v>1</v>
      </c>
      <c r="C8" s="4">
        <v>94</v>
      </c>
      <c r="D8" s="71">
        <v>8</v>
      </c>
      <c r="E8" s="71">
        <v>57</v>
      </c>
      <c r="F8" s="71">
        <v>41</v>
      </c>
      <c r="G8" s="96">
        <v>5</v>
      </c>
      <c r="H8" s="4">
        <v>218</v>
      </c>
      <c r="I8" s="22" t="s">
        <v>7</v>
      </c>
      <c r="J8" s="22" t="s">
        <v>7</v>
      </c>
      <c r="K8" s="123" t="s">
        <v>7</v>
      </c>
      <c r="L8" s="22" t="s">
        <v>7</v>
      </c>
      <c r="M8" s="22" t="s">
        <v>7</v>
      </c>
    </row>
    <row r="9" spans="1:13" ht="14.25">
      <c r="A9" s="15">
        <v>2006</v>
      </c>
      <c r="B9" s="15">
        <v>1</v>
      </c>
      <c r="C9" s="15">
        <v>85</v>
      </c>
      <c r="D9" s="67">
        <v>9</v>
      </c>
      <c r="E9" s="67">
        <v>57</v>
      </c>
      <c r="F9" s="67">
        <v>42</v>
      </c>
      <c r="G9" s="63">
        <v>5</v>
      </c>
      <c r="H9" s="15">
        <v>218</v>
      </c>
      <c r="I9" s="43" t="s">
        <v>7</v>
      </c>
      <c r="J9" s="43" t="s">
        <v>7</v>
      </c>
      <c r="K9" s="123" t="s">
        <v>7</v>
      </c>
      <c r="L9" s="43" t="s">
        <v>7</v>
      </c>
      <c r="M9" s="43" t="s">
        <v>7</v>
      </c>
    </row>
    <row r="10" spans="1:13" ht="14.25">
      <c r="A10" s="15">
        <v>2007</v>
      </c>
      <c r="B10" s="15">
        <v>1</v>
      </c>
      <c r="C10" s="15">
        <v>85</v>
      </c>
      <c r="D10" s="67">
        <v>9</v>
      </c>
      <c r="E10" s="67">
        <v>59</v>
      </c>
      <c r="F10" s="67">
        <v>40</v>
      </c>
      <c r="G10" s="63">
        <v>5</v>
      </c>
      <c r="H10" s="15">
        <v>218</v>
      </c>
      <c r="I10" s="43" t="s">
        <v>7</v>
      </c>
      <c r="J10" s="43" t="s">
        <v>7</v>
      </c>
      <c r="K10" s="123" t="s">
        <v>7</v>
      </c>
      <c r="L10" s="43" t="s">
        <v>7</v>
      </c>
      <c r="M10" s="43" t="s">
        <v>7</v>
      </c>
    </row>
    <row r="11" spans="1:13" ht="14.25">
      <c r="A11" s="62">
        <v>2008</v>
      </c>
      <c r="B11" s="62">
        <v>1</v>
      </c>
      <c r="C11" s="15">
        <v>85</v>
      </c>
      <c r="D11" s="67">
        <v>9</v>
      </c>
      <c r="E11" s="67">
        <v>54</v>
      </c>
      <c r="F11" s="67">
        <v>26</v>
      </c>
      <c r="G11" s="14">
        <v>4</v>
      </c>
      <c r="H11">
        <v>218</v>
      </c>
      <c r="I11" s="43" t="s">
        <v>7</v>
      </c>
      <c r="J11" s="43" t="s">
        <v>7</v>
      </c>
      <c r="K11" s="123" t="s">
        <v>7</v>
      </c>
      <c r="L11" s="43" t="s">
        <v>7</v>
      </c>
      <c r="M11" s="43" t="s">
        <v>7</v>
      </c>
    </row>
    <row r="12" spans="1:13" ht="14.25">
      <c r="A12" s="3">
        <v>2009</v>
      </c>
      <c r="B12" s="62">
        <v>1</v>
      </c>
      <c r="C12">
        <v>70</v>
      </c>
      <c r="D12" s="72">
        <v>13</v>
      </c>
      <c r="E12" s="72">
        <v>50</v>
      </c>
      <c r="F12" s="72">
        <v>24</v>
      </c>
      <c r="G12" s="14">
        <v>4</v>
      </c>
      <c r="H12">
        <v>225</v>
      </c>
      <c r="I12" s="19" t="s">
        <v>7</v>
      </c>
      <c r="J12" s="19" t="s">
        <v>7</v>
      </c>
      <c r="K12" s="123" t="s">
        <v>7</v>
      </c>
      <c r="L12" s="19" t="s">
        <v>7</v>
      </c>
      <c r="M12" s="19" t="s">
        <v>7</v>
      </c>
    </row>
    <row r="13" spans="1:13" ht="14.25">
      <c r="A13" s="3">
        <v>2010</v>
      </c>
      <c r="B13" s="62">
        <v>2</v>
      </c>
      <c r="C13">
        <v>78</v>
      </c>
      <c r="D13" s="14">
        <v>16</v>
      </c>
      <c r="E13" s="14">
        <v>54</v>
      </c>
      <c r="F13" s="14">
        <v>37</v>
      </c>
      <c r="G13" s="14">
        <v>4</v>
      </c>
      <c r="H13">
        <v>225</v>
      </c>
      <c r="I13" s="123" t="s">
        <v>7</v>
      </c>
      <c r="J13" s="123" t="s">
        <v>7</v>
      </c>
      <c r="K13" s="123" t="s">
        <v>7</v>
      </c>
      <c r="L13" s="123" t="s">
        <v>7</v>
      </c>
      <c r="M13" s="123" t="s">
        <v>7</v>
      </c>
    </row>
    <row r="14" spans="1:13" ht="14.25">
      <c r="A14" s="3">
        <v>2011</v>
      </c>
      <c r="B14" s="62">
        <v>2</v>
      </c>
      <c r="C14">
        <v>78</v>
      </c>
      <c r="D14" s="14">
        <v>16</v>
      </c>
      <c r="E14" s="14">
        <v>55</v>
      </c>
      <c r="F14" s="14">
        <v>33</v>
      </c>
      <c r="G14" s="14">
        <v>5</v>
      </c>
      <c r="H14">
        <v>241</v>
      </c>
      <c r="I14" s="123" t="s">
        <v>7</v>
      </c>
      <c r="J14" s="123" t="s">
        <v>7</v>
      </c>
      <c r="K14" s="123" t="s">
        <v>7</v>
      </c>
      <c r="L14" s="123" t="s">
        <v>7</v>
      </c>
      <c r="M14" s="123" t="s">
        <v>7</v>
      </c>
    </row>
    <row r="15" spans="1:13" ht="14.25">
      <c r="A15" s="3">
        <v>2012</v>
      </c>
      <c r="B15" s="62">
        <v>2</v>
      </c>
      <c r="C15">
        <v>78</v>
      </c>
      <c r="D15" s="14">
        <v>14</v>
      </c>
      <c r="E15" s="14">
        <v>63</v>
      </c>
      <c r="F15" s="14">
        <v>28</v>
      </c>
      <c r="G15" s="14">
        <v>5</v>
      </c>
      <c r="H15">
        <v>254</v>
      </c>
      <c r="I15" s="14">
        <v>105</v>
      </c>
      <c r="J15" s="14">
        <v>39</v>
      </c>
      <c r="K15" s="123" t="s">
        <v>7</v>
      </c>
      <c r="L15" s="123" t="s">
        <v>7</v>
      </c>
      <c r="M15" s="123" t="s">
        <v>7</v>
      </c>
    </row>
    <row r="16" spans="1:13" ht="14.25">
      <c r="A16" s="3">
        <v>2013</v>
      </c>
      <c r="B16" s="62">
        <v>2</v>
      </c>
      <c r="C16">
        <v>61</v>
      </c>
      <c r="D16" s="14">
        <v>17</v>
      </c>
      <c r="E16" s="14">
        <v>66</v>
      </c>
      <c r="F16" s="14">
        <v>28</v>
      </c>
      <c r="G16" s="14">
        <v>5</v>
      </c>
      <c r="H16">
        <v>262</v>
      </c>
      <c r="I16" s="14">
        <v>117</v>
      </c>
      <c r="J16" s="14">
        <v>43</v>
      </c>
      <c r="K16" s="123" t="s">
        <v>7</v>
      </c>
      <c r="L16" s="123" t="s">
        <v>7</v>
      </c>
      <c r="M16" s="123" t="s">
        <v>7</v>
      </c>
    </row>
    <row r="17" spans="1:13" ht="14.25" customHeight="1">
      <c r="A17" s="3">
        <v>2014</v>
      </c>
      <c r="B17" s="62">
        <v>2</v>
      </c>
      <c r="C17">
        <v>61</v>
      </c>
      <c r="D17" s="14">
        <v>18</v>
      </c>
      <c r="E17" s="14">
        <v>68</v>
      </c>
      <c r="F17" s="14">
        <v>27</v>
      </c>
      <c r="G17" s="14">
        <v>6</v>
      </c>
      <c r="H17">
        <v>273</v>
      </c>
      <c r="I17" s="14">
        <v>119</v>
      </c>
      <c r="J17" s="14">
        <v>47</v>
      </c>
      <c r="K17" s="14">
        <v>2</v>
      </c>
      <c r="L17" s="14">
        <v>29</v>
      </c>
      <c r="M17" s="14">
        <v>8</v>
      </c>
    </row>
    <row r="18" spans="1:13" ht="14.25" customHeight="1">
      <c r="A18" s="3">
        <v>2015</v>
      </c>
      <c r="B18" s="62">
        <v>2</v>
      </c>
      <c r="C18" s="15">
        <v>60</v>
      </c>
      <c r="D18" s="14">
        <v>18</v>
      </c>
      <c r="E18" s="14">
        <v>64</v>
      </c>
      <c r="F18" s="14">
        <v>28</v>
      </c>
      <c r="G18" s="14">
        <v>6</v>
      </c>
      <c r="H18">
        <v>281</v>
      </c>
      <c r="I18" s="14">
        <v>124</v>
      </c>
      <c r="J18" s="14">
        <v>49</v>
      </c>
      <c r="K18" s="14">
        <v>2</v>
      </c>
      <c r="L18" s="14">
        <v>31</v>
      </c>
      <c r="M18" s="14">
        <v>11</v>
      </c>
    </row>
    <row r="19" spans="1:13" ht="14.25" customHeight="1">
      <c r="A19" s="3">
        <v>2016</v>
      </c>
      <c r="B19" s="62">
        <v>2</v>
      </c>
      <c r="C19" s="63">
        <v>60</v>
      </c>
      <c r="D19" s="14">
        <v>23</v>
      </c>
      <c r="E19" s="14">
        <v>57</v>
      </c>
      <c r="F19" s="14">
        <v>31</v>
      </c>
      <c r="G19" s="14">
        <v>6</v>
      </c>
      <c r="H19">
        <v>281</v>
      </c>
      <c r="I19" s="14">
        <v>125</v>
      </c>
      <c r="J19" s="14">
        <v>55</v>
      </c>
      <c r="K19" s="14">
        <v>2</v>
      </c>
      <c r="L19" s="14">
        <v>32</v>
      </c>
      <c r="M19" s="14">
        <v>9</v>
      </c>
    </row>
    <row r="21" spans="1:8" ht="14.25">
      <c r="A21" s="273" t="s">
        <v>6</v>
      </c>
      <c r="B21" s="273"/>
      <c r="C21" s="273"/>
      <c r="D21" s="273"/>
      <c r="E21" s="273"/>
      <c r="F21" s="273"/>
      <c r="G21" s="273"/>
      <c r="H21" s="273"/>
    </row>
    <row r="22" spans="1:13" ht="18" customHeight="1">
      <c r="A22" s="302" t="s">
        <v>164</v>
      </c>
      <c r="B22" s="264"/>
      <c r="C22" s="264"/>
      <c r="D22" s="264"/>
      <c r="E22" s="264"/>
      <c r="F22" s="264"/>
      <c r="G22" s="264"/>
      <c r="H22" s="264"/>
      <c r="I22" s="272"/>
      <c r="J22" s="272"/>
      <c r="K22" s="272"/>
      <c r="L22" s="267"/>
      <c r="M22" s="267"/>
    </row>
    <row r="23" spans="1:13" ht="18" customHeight="1">
      <c r="A23" s="302" t="s">
        <v>185</v>
      </c>
      <c r="B23" s="272"/>
      <c r="C23" s="272"/>
      <c r="D23" s="272"/>
      <c r="E23" s="272"/>
      <c r="F23" s="272"/>
      <c r="G23" s="272"/>
      <c r="H23" s="272"/>
      <c r="I23" s="272"/>
      <c r="J23" s="272"/>
      <c r="K23" s="272"/>
      <c r="L23" s="267"/>
      <c r="M23" s="267"/>
    </row>
    <row r="24" spans="1:13" ht="14.25">
      <c r="A24" s="267" t="s">
        <v>186</v>
      </c>
      <c r="B24" s="267"/>
      <c r="C24" s="267"/>
      <c r="D24" s="267"/>
      <c r="E24" s="267"/>
      <c r="F24" s="267"/>
      <c r="G24" s="267"/>
      <c r="H24" s="267"/>
      <c r="I24" s="267"/>
      <c r="J24" s="267"/>
      <c r="K24" s="267"/>
      <c r="L24" s="267"/>
      <c r="M24" s="267"/>
    </row>
    <row r="25" spans="1:13" ht="14.25">
      <c r="A25" s="263" t="s">
        <v>339</v>
      </c>
      <c r="B25" s="263"/>
      <c r="C25" s="263"/>
      <c r="D25" s="263"/>
      <c r="E25" s="263"/>
      <c r="F25" s="263"/>
      <c r="G25" s="263"/>
      <c r="H25" s="267"/>
      <c r="I25" s="267"/>
      <c r="J25" s="267"/>
      <c r="K25" s="267"/>
      <c r="L25" s="267"/>
      <c r="M25" s="267"/>
    </row>
  </sheetData>
  <sheetProtection/>
  <mergeCells count="18">
    <mergeCell ref="A1:M1"/>
    <mergeCell ref="B5:F5"/>
    <mergeCell ref="G5:J5"/>
    <mergeCell ref="D6:F6"/>
    <mergeCell ref="G6:G7"/>
    <mergeCell ref="H6:H7"/>
    <mergeCell ref="I6:J6"/>
    <mergeCell ref="B6:B7"/>
    <mergeCell ref="C6:C7"/>
    <mergeCell ref="L6:M6"/>
    <mergeCell ref="A24:M24"/>
    <mergeCell ref="A25:M25"/>
    <mergeCell ref="A4:M4"/>
    <mergeCell ref="K5:M5"/>
    <mergeCell ref="K6:K7"/>
    <mergeCell ref="A21:H21"/>
    <mergeCell ref="A22:M22"/>
    <mergeCell ref="A23:M23"/>
  </mergeCells>
  <printOptions/>
  <pageMargins left="0.7" right="0.7" top="0.787401575" bottom="0.787401575" header="0.3" footer="0.3"/>
  <pageSetup fitToHeight="0" fitToWidth="1" horizontalDpi="600" verticalDpi="600" orientation="portrait" paperSize="9" scale="50" r:id="rId2"/>
  <drawing r:id="rId1"/>
</worksheet>
</file>

<file path=xl/worksheets/sheet19.xml><?xml version="1.0" encoding="utf-8"?>
<worksheet xmlns="http://schemas.openxmlformats.org/spreadsheetml/2006/main" xmlns:r="http://schemas.openxmlformats.org/officeDocument/2006/relationships">
  <sheetPr codeName="Tabelle18">
    <tabColor rgb="FF92D050"/>
    <pageSetUpPr fitToPage="1"/>
  </sheetPr>
  <dimension ref="A1:F20"/>
  <sheetViews>
    <sheetView zoomScalePageLayoutView="0" workbookViewId="0" topLeftCell="A1">
      <selection activeCell="G5" sqref="G5"/>
    </sheetView>
  </sheetViews>
  <sheetFormatPr defaultColWidth="11.421875" defaultRowHeight="15"/>
  <cols>
    <col min="1" max="1" width="14.28125" style="0" customWidth="1"/>
    <col min="2" max="2" width="15.421875" style="0" customWidth="1"/>
    <col min="3" max="3" width="16.00390625" style="0" customWidth="1"/>
    <col min="4" max="4" width="20.7109375" style="0" customWidth="1"/>
    <col min="5" max="5" width="26.00390625" style="0" customWidth="1"/>
    <col min="6" max="6" width="17.8515625" style="0" customWidth="1"/>
  </cols>
  <sheetData>
    <row r="1" spans="1:6" ht="14.25">
      <c r="A1" s="273" t="s">
        <v>343</v>
      </c>
      <c r="B1" s="267"/>
      <c r="C1" s="267"/>
      <c r="D1" s="267"/>
      <c r="E1" s="267"/>
      <c r="F1" s="267"/>
    </row>
    <row r="2" spans="1:2" ht="15">
      <c r="A2" s="266" t="s">
        <v>157</v>
      </c>
      <c r="B2" s="267"/>
    </row>
    <row r="3" spans="1:2" ht="15">
      <c r="A3" s="27"/>
      <c r="B3" s="16"/>
    </row>
    <row r="4" spans="1:6" ht="15">
      <c r="A4" s="265" t="s">
        <v>199</v>
      </c>
      <c r="B4" s="267"/>
      <c r="C4" s="267"/>
      <c r="D4" s="267"/>
      <c r="E4" s="267"/>
      <c r="F4" s="267"/>
    </row>
    <row r="5" spans="2:6" ht="14.25">
      <c r="B5" s="15" t="s">
        <v>20</v>
      </c>
      <c r="C5" t="s">
        <v>21</v>
      </c>
      <c r="D5" s="16" t="s">
        <v>24</v>
      </c>
      <c r="E5" s="16" t="s">
        <v>288</v>
      </c>
      <c r="F5" s="16" t="s">
        <v>25</v>
      </c>
    </row>
    <row r="6" spans="1:6" ht="14.25">
      <c r="A6" s="4">
        <v>2005</v>
      </c>
      <c r="B6" s="4">
        <v>2</v>
      </c>
      <c r="C6" s="9">
        <v>0</v>
      </c>
      <c r="D6" s="65">
        <v>0</v>
      </c>
      <c r="E6" s="65">
        <v>0</v>
      </c>
      <c r="F6" s="65">
        <v>0</v>
      </c>
    </row>
    <row r="7" spans="1:6" ht="14.25">
      <c r="A7" s="15">
        <v>2006</v>
      </c>
      <c r="B7" s="15">
        <v>2</v>
      </c>
      <c r="C7" s="64">
        <v>0</v>
      </c>
      <c r="D7" s="66">
        <v>0</v>
      </c>
      <c r="E7" s="66">
        <v>0</v>
      </c>
      <c r="F7" s="66">
        <v>0</v>
      </c>
    </row>
    <row r="8" spans="1:6" ht="14.25">
      <c r="A8" s="15">
        <v>2007</v>
      </c>
      <c r="B8" s="15">
        <v>2</v>
      </c>
      <c r="C8" s="64">
        <v>0</v>
      </c>
      <c r="D8" s="66">
        <v>0</v>
      </c>
      <c r="E8" s="66">
        <v>0</v>
      </c>
      <c r="F8" s="66">
        <v>0</v>
      </c>
    </row>
    <row r="9" spans="1:6" ht="14.25">
      <c r="A9" s="62">
        <v>2008</v>
      </c>
      <c r="B9" s="63">
        <v>2</v>
      </c>
      <c r="C9" s="64">
        <v>0</v>
      </c>
      <c r="D9" s="67">
        <v>0</v>
      </c>
      <c r="E9" s="67">
        <v>0</v>
      </c>
      <c r="F9" s="67">
        <v>0</v>
      </c>
    </row>
    <row r="10" spans="1:6" ht="14.25">
      <c r="A10" s="3">
        <v>2009</v>
      </c>
      <c r="B10" s="63">
        <v>2</v>
      </c>
      <c r="C10" s="64">
        <v>0</v>
      </c>
      <c r="D10" s="8">
        <v>0</v>
      </c>
      <c r="E10">
        <v>1</v>
      </c>
      <c r="F10" s="67">
        <v>0</v>
      </c>
    </row>
    <row r="11" spans="1:6" ht="14.25">
      <c r="A11" s="3">
        <v>2010</v>
      </c>
      <c r="B11" s="63">
        <v>4</v>
      </c>
      <c r="C11" s="63">
        <v>7</v>
      </c>
      <c r="D11">
        <v>1</v>
      </c>
      <c r="E11">
        <v>1</v>
      </c>
      <c r="F11">
        <v>1</v>
      </c>
    </row>
    <row r="12" spans="1:6" ht="14.25">
      <c r="A12" s="3">
        <v>2011</v>
      </c>
      <c r="B12" s="63">
        <v>4</v>
      </c>
      <c r="C12" s="63">
        <v>7</v>
      </c>
      <c r="D12">
        <v>1</v>
      </c>
      <c r="E12">
        <v>1</v>
      </c>
      <c r="F12">
        <v>1</v>
      </c>
    </row>
    <row r="13" spans="1:6" ht="14.25">
      <c r="A13" s="3">
        <v>2012</v>
      </c>
      <c r="B13" s="63">
        <v>4</v>
      </c>
      <c r="C13" s="63">
        <v>7</v>
      </c>
      <c r="D13">
        <v>1</v>
      </c>
      <c r="E13">
        <v>1</v>
      </c>
      <c r="F13">
        <v>1</v>
      </c>
    </row>
    <row r="14" spans="1:6" ht="14.25">
      <c r="A14" s="3">
        <v>2013</v>
      </c>
      <c r="B14" s="63">
        <v>4</v>
      </c>
      <c r="C14" s="63">
        <v>14</v>
      </c>
      <c r="D14">
        <v>1</v>
      </c>
      <c r="E14">
        <v>1</v>
      </c>
      <c r="F14">
        <v>1</v>
      </c>
    </row>
    <row r="15" spans="1:6" ht="14.25">
      <c r="A15" s="3">
        <v>2014</v>
      </c>
      <c r="B15" s="63">
        <v>4</v>
      </c>
      <c r="C15" s="63">
        <v>14</v>
      </c>
      <c r="D15">
        <v>1</v>
      </c>
      <c r="E15">
        <v>1</v>
      </c>
      <c r="F15">
        <v>1</v>
      </c>
    </row>
    <row r="16" spans="1:6" ht="14.25">
      <c r="A16" s="3">
        <v>2015</v>
      </c>
      <c r="B16" s="63">
        <v>4</v>
      </c>
      <c r="C16" s="63">
        <v>14</v>
      </c>
      <c r="D16">
        <v>1</v>
      </c>
      <c r="E16">
        <v>1</v>
      </c>
      <c r="F16">
        <v>1</v>
      </c>
    </row>
    <row r="17" spans="1:6" ht="14.25">
      <c r="A17" s="3">
        <v>2016</v>
      </c>
      <c r="B17" s="63">
        <v>4</v>
      </c>
      <c r="C17" s="63">
        <v>14</v>
      </c>
      <c r="D17">
        <v>1</v>
      </c>
      <c r="E17">
        <v>1</v>
      </c>
      <c r="F17">
        <v>1</v>
      </c>
    </row>
    <row r="19" spans="1:6" ht="14.25">
      <c r="A19" s="284" t="s">
        <v>6</v>
      </c>
      <c r="B19" s="272"/>
      <c r="C19" s="272"/>
      <c r="D19" s="272"/>
      <c r="E19" s="272"/>
      <c r="F19" s="272"/>
    </row>
    <row r="20" spans="1:6" ht="14.25">
      <c r="A20" s="264" t="s">
        <v>335</v>
      </c>
      <c r="B20" s="264"/>
      <c r="C20" s="272"/>
      <c r="D20" s="272"/>
      <c r="E20" s="272"/>
      <c r="F20" s="272"/>
    </row>
  </sheetData>
  <sheetProtection/>
  <mergeCells count="5">
    <mergeCell ref="A2:B2"/>
    <mergeCell ref="A4:F4"/>
    <mergeCell ref="A1:F1"/>
    <mergeCell ref="A20:F20"/>
    <mergeCell ref="A19:F19"/>
  </mergeCells>
  <printOptions/>
  <pageMargins left="0.7" right="0.7" top="0.787401575" bottom="0.787401575" header="0.3" footer="0.3"/>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Tabelle3">
    <tabColor rgb="FF92D050"/>
    <pageSetUpPr fitToPage="1"/>
  </sheetPr>
  <dimension ref="A1:C27"/>
  <sheetViews>
    <sheetView zoomScalePageLayoutView="0" workbookViewId="0" topLeftCell="A1">
      <selection activeCell="D5" sqref="D5"/>
    </sheetView>
  </sheetViews>
  <sheetFormatPr defaultColWidth="11.421875" defaultRowHeight="15"/>
  <cols>
    <col min="1" max="1" width="41.140625" style="26" customWidth="1"/>
    <col min="2" max="2" width="13.8515625" style="26" customWidth="1"/>
    <col min="3" max="3" width="28.421875" style="26" customWidth="1"/>
    <col min="4" max="16384" width="11.57421875" style="26" customWidth="1"/>
  </cols>
  <sheetData>
    <row r="1" spans="1:3" ht="14.25">
      <c r="A1" s="273" t="s">
        <v>216</v>
      </c>
      <c r="B1" s="273"/>
      <c r="C1" s="267"/>
    </row>
    <row r="2" spans="1:2" ht="15">
      <c r="A2" s="268" t="s">
        <v>283</v>
      </c>
      <c r="B2" s="268"/>
    </row>
    <row r="3" ht="15">
      <c r="A3" s="114"/>
    </row>
    <row r="4" spans="1:3" ht="15">
      <c r="A4" s="265" t="s">
        <v>4</v>
      </c>
      <c r="B4" s="266"/>
      <c r="C4" s="267"/>
    </row>
    <row r="5" spans="1:3" ht="28.5" customHeight="1">
      <c r="A5" s="118"/>
      <c r="B5" s="61" t="s">
        <v>215</v>
      </c>
      <c r="C5" s="203" t="s">
        <v>190</v>
      </c>
    </row>
    <row r="6" spans="1:3" ht="13.5" customHeight="1">
      <c r="A6" s="204" t="s">
        <v>5</v>
      </c>
      <c r="B6" s="205">
        <f>SUM(B7:B23)</f>
        <v>478</v>
      </c>
      <c r="C6" s="205">
        <f>SUM(C7:C23)</f>
        <v>101</v>
      </c>
    </row>
    <row r="7" spans="1:3" ht="14.25">
      <c r="A7" s="115" t="s">
        <v>2</v>
      </c>
      <c r="B7" s="105">
        <v>16</v>
      </c>
      <c r="C7" s="8">
        <v>5</v>
      </c>
    </row>
    <row r="8" spans="1:3" ht="14.25">
      <c r="A8" s="115" t="s">
        <v>166</v>
      </c>
      <c r="B8" s="105">
        <v>15</v>
      </c>
      <c r="C8" s="8">
        <v>5</v>
      </c>
    </row>
    <row r="9" spans="1:3" ht="14.25">
      <c r="A9" s="106" t="s">
        <v>1</v>
      </c>
      <c r="B9" s="106">
        <v>118</v>
      </c>
      <c r="C9" s="8">
        <v>39</v>
      </c>
    </row>
    <row r="10" spans="1:3" ht="14.25">
      <c r="A10" s="116" t="s">
        <v>167</v>
      </c>
      <c r="B10" s="75">
        <v>6</v>
      </c>
      <c r="C10" s="8">
        <v>4</v>
      </c>
    </row>
    <row r="11" spans="1:3" ht="14.25">
      <c r="A11" s="116" t="s">
        <v>168</v>
      </c>
      <c r="B11" s="75">
        <v>6</v>
      </c>
      <c r="C11" s="8">
        <v>2</v>
      </c>
    </row>
    <row r="12" spans="1:3" ht="14.25">
      <c r="A12" s="116" t="s">
        <v>169</v>
      </c>
      <c r="B12" s="75">
        <v>18</v>
      </c>
      <c r="C12" s="8">
        <v>0</v>
      </c>
    </row>
    <row r="13" spans="1:3" ht="14.25">
      <c r="A13" s="116" t="s">
        <v>170</v>
      </c>
      <c r="B13" s="75">
        <v>5</v>
      </c>
      <c r="C13" s="8">
        <v>0</v>
      </c>
    </row>
    <row r="14" spans="1:3" ht="14.25">
      <c r="A14" s="117" t="s">
        <v>162</v>
      </c>
      <c r="B14" s="75">
        <v>12</v>
      </c>
      <c r="C14" s="8">
        <v>0</v>
      </c>
    </row>
    <row r="15" spans="1:3" ht="14.25">
      <c r="A15" s="116" t="s">
        <v>284</v>
      </c>
      <c r="B15" s="75">
        <v>8</v>
      </c>
      <c r="C15" s="8">
        <v>0</v>
      </c>
    </row>
    <row r="16" spans="1:3" ht="14.25">
      <c r="A16" s="116" t="s">
        <v>171</v>
      </c>
      <c r="B16" s="75">
        <v>4</v>
      </c>
      <c r="C16" s="8">
        <v>0</v>
      </c>
    </row>
    <row r="17" spans="1:3" ht="14.25">
      <c r="A17" s="116" t="s">
        <v>172</v>
      </c>
      <c r="B17" s="75">
        <v>22</v>
      </c>
      <c r="C17" s="8">
        <v>1</v>
      </c>
    </row>
    <row r="18" spans="1:3" ht="14.25">
      <c r="A18" s="116" t="s">
        <v>173</v>
      </c>
      <c r="B18" s="75">
        <v>32</v>
      </c>
      <c r="C18" s="8">
        <v>4</v>
      </c>
    </row>
    <row r="19" spans="1:3" ht="14.25">
      <c r="A19" s="116" t="s">
        <v>174</v>
      </c>
      <c r="B19" s="75">
        <v>6</v>
      </c>
      <c r="C19" s="8">
        <v>4</v>
      </c>
    </row>
    <row r="20" spans="1:3" ht="14.25">
      <c r="A20" s="116" t="s">
        <v>161</v>
      </c>
      <c r="B20" s="75">
        <v>30</v>
      </c>
      <c r="C20" s="8">
        <v>0</v>
      </c>
    </row>
    <row r="21" spans="1:3" ht="14.25">
      <c r="A21" s="115" t="s">
        <v>160</v>
      </c>
      <c r="B21" s="75">
        <v>96</v>
      </c>
      <c r="C21" s="8">
        <v>18</v>
      </c>
    </row>
    <row r="22" spans="1:3" ht="14.25">
      <c r="A22" s="115" t="s">
        <v>180</v>
      </c>
      <c r="B22" s="75">
        <v>26</v>
      </c>
      <c r="C22" s="8">
        <v>0</v>
      </c>
    </row>
    <row r="23" spans="1:3" ht="14.25">
      <c r="A23" s="115" t="s">
        <v>3</v>
      </c>
      <c r="B23" s="106">
        <v>58</v>
      </c>
      <c r="C23" s="8">
        <v>19</v>
      </c>
    </row>
    <row r="25" spans="1:2" ht="14.25">
      <c r="A25" s="269" t="s">
        <v>6</v>
      </c>
      <c r="B25" s="266"/>
    </row>
    <row r="26" spans="1:3" ht="48.75" customHeight="1">
      <c r="A26" s="270" t="s">
        <v>220</v>
      </c>
      <c r="B26" s="271"/>
      <c r="C26" s="272"/>
    </row>
    <row r="27" spans="1:3" ht="54.75" customHeight="1">
      <c r="A27" s="264" t="s">
        <v>221</v>
      </c>
      <c r="B27" s="264"/>
      <c r="C27" s="264"/>
    </row>
  </sheetData>
  <sheetProtection/>
  <mergeCells count="6">
    <mergeCell ref="A27:C27"/>
    <mergeCell ref="A4:C4"/>
    <mergeCell ref="A2:B2"/>
    <mergeCell ref="A25:B25"/>
    <mergeCell ref="A26:C26"/>
    <mergeCell ref="A1:C1"/>
  </mergeCells>
  <printOptions/>
  <pageMargins left="0.7" right="0.7" top="0.787401575" bottom="0.787401575" header="0.3" footer="0.3"/>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F14"/>
  <sheetViews>
    <sheetView zoomScalePageLayoutView="0" workbookViewId="0" topLeftCell="A1">
      <selection activeCell="G4" sqref="G4"/>
    </sheetView>
  </sheetViews>
  <sheetFormatPr defaultColWidth="11.421875" defaultRowHeight="15"/>
  <cols>
    <col min="1" max="1" width="7.421875" style="0" customWidth="1"/>
    <col min="2" max="2" width="20.7109375" style="0" customWidth="1"/>
    <col min="3" max="3" width="26.8515625" style="0" customWidth="1"/>
  </cols>
  <sheetData>
    <row r="1" spans="1:6" ht="15" customHeight="1">
      <c r="A1" s="282" t="s">
        <v>344</v>
      </c>
      <c r="B1" s="263"/>
      <c r="C1" s="267"/>
      <c r="D1" s="267"/>
      <c r="E1" s="267"/>
      <c r="F1" s="267"/>
    </row>
    <row r="2" ht="15">
      <c r="A2" t="s">
        <v>165</v>
      </c>
    </row>
    <row r="3" spans="1:6" ht="15">
      <c r="A3" s="265" t="s">
        <v>200</v>
      </c>
      <c r="B3" s="267"/>
      <c r="C3" s="267"/>
      <c r="D3" s="267"/>
      <c r="E3" s="267"/>
      <c r="F3" s="267"/>
    </row>
    <row r="4" spans="2:6" ht="14.25">
      <c r="B4" s="237" t="s">
        <v>304</v>
      </c>
      <c r="C4" s="237" t="s">
        <v>306</v>
      </c>
      <c r="D4" s="70" t="s">
        <v>308</v>
      </c>
      <c r="E4" s="70" t="s">
        <v>307</v>
      </c>
      <c r="F4" s="70" t="s">
        <v>305</v>
      </c>
    </row>
    <row r="5" spans="1:6" ht="14.25">
      <c r="A5" s="78">
        <v>2010</v>
      </c>
      <c r="B5" s="83">
        <v>673</v>
      </c>
      <c r="C5" s="83">
        <v>3319</v>
      </c>
      <c r="D5" s="252" t="s">
        <v>7</v>
      </c>
      <c r="E5" s="252" t="s">
        <v>7</v>
      </c>
      <c r="F5" s="252" t="s">
        <v>7</v>
      </c>
    </row>
    <row r="6" spans="1:6" ht="14.25">
      <c r="A6" s="79">
        <v>2011</v>
      </c>
      <c r="B6" s="80">
        <v>928</v>
      </c>
      <c r="C6" s="80">
        <v>3601</v>
      </c>
      <c r="D6" s="253" t="s">
        <v>7</v>
      </c>
      <c r="E6" s="253" t="s">
        <v>7</v>
      </c>
      <c r="F6" s="253" t="s">
        <v>7</v>
      </c>
    </row>
    <row r="7" spans="1:6" ht="14.25">
      <c r="A7" s="79">
        <v>2012</v>
      </c>
      <c r="B7" s="80">
        <v>999</v>
      </c>
      <c r="C7" s="80">
        <v>3746</v>
      </c>
      <c r="D7" s="253" t="s">
        <v>7</v>
      </c>
      <c r="E7" s="253" t="s">
        <v>7</v>
      </c>
      <c r="F7" s="253" t="s">
        <v>7</v>
      </c>
    </row>
    <row r="8" spans="1:6" ht="14.25">
      <c r="A8" s="79">
        <v>2013</v>
      </c>
      <c r="B8" s="80">
        <v>1393</v>
      </c>
      <c r="C8" s="80">
        <v>4178</v>
      </c>
      <c r="D8" s="14">
        <v>1440</v>
      </c>
      <c r="E8" s="14">
        <v>3139</v>
      </c>
      <c r="F8" s="14">
        <v>663</v>
      </c>
    </row>
    <row r="9" spans="1:6" ht="14.25">
      <c r="A9" s="79">
        <v>2014</v>
      </c>
      <c r="B9" s="80">
        <v>1474</v>
      </c>
      <c r="C9" s="80">
        <v>4123</v>
      </c>
      <c r="D9" s="14">
        <v>1336</v>
      </c>
      <c r="E9" s="14">
        <v>2490</v>
      </c>
      <c r="F9" s="14">
        <v>661</v>
      </c>
    </row>
    <row r="10" spans="1:6" ht="14.25">
      <c r="A10" s="79">
        <v>2015</v>
      </c>
      <c r="B10" s="80">
        <v>1573</v>
      </c>
      <c r="C10" s="80">
        <v>3997</v>
      </c>
      <c r="D10" s="14">
        <v>933</v>
      </c>
      <c r="E10" s="14">
        <v>2482</v>
      </c>
      <c r="F10" s="14">
        <v>736</v>
      </c>
    </row>
    <row r="11" spans="1:6" ht="14.25">
      <c r="A11" s="79">
        <v>2016</v>
      </c>
      <c r="B11" s="80">
        <v>1656</v>
      </c>
      <c r="C11" s="80">
        <v>4061</v>
      </c>
      <c r="D11" s="14">
        <v>693</v>
      </c>
      <c r="E11" s="14">
        <v>2669</v>
      </c>
      <c r="F11" s="14">
        <v>868</v>
      </c>
    </row>
    <row r="12" spans="1:2" ht="14.25">
      <c r="A12" s="3"/>
      <c r="B12" s="208"/>
    </row>
    <row r="13" spans="1:3" ht="14.25">
      <c r="A13" s="273" t="s">
        <v>6</v>
      </c>
      <c r="B13" s="267"/>
      <c r="C13" s="267"/>
    </row>
    <row r="14" spans="1:6" ht="30" customHeight="1">
      <c r="A14" s="263" t="s">
        <v>332</v>
      </c>
      <c r="B14" s="263"/>
      <c r="C14" s="263"/>
      <c r="D14" s="263"/>
      <c r="E14" s="263"/>
      <c r="F14" s="263"/>
    </row>
  </sheetData>
  <sheetProtection/>
  <mergeCells count="4">
    <mergeCell ref="A1:F1"/>
    <mergeCell ref="A3:F3"/>
    <mergeCell ref="A13:C13"/>
    <mergeCell ref="A14:F14"/>
  </mergeCells>
  <printOptions/>
  <pageMargins left="0.7" right="0.7" top="0.787401575" bottom="0.787401575" header="0.3" footer="0.3"/>
  <pageSetup fitToHeight="0" fitToWidth="1" horizontalDpi="600" verticalDpi="600" orientation="portrait" paperSize="9" scale="57"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K11"/>
  <sheetViews>
    <sheetView zoomScalePageLayoutView="0" workbookViewId="0" topLeftCell="A1">
      <selection activeCell="M4" sqref="M4"/>
    </sheetView>
  </sheetViews>
  <sheetFormatPr defaultColWidth="11.421875" defaultRowHeight="15"/>
  <cols>
    <col min="1" max="1" width="7.421875" style="0" customWidth="1"/>
    <col min="2" max="2" width="6.57421875" style="0" customWidth="1"/>
    <col min="3" max="3" width="20.421875" style="0" customWidth="1"/>
    <col min="4" max="4" width="14.7109375" style="0" customWidth="1"/>
    <col min="5" max="5" width="11.00390625" style="0" customWidth="1"/>
    <col min="6" max="6" width="14.7109375" style="0" customWidth="1"/>
    <col min="7" max="7" width="14.28125" style="231" customWidth="1"/>
    <col min="8" max="8" width="14.8515625" style="231" customWidth="1"/>
    <col min="9" max="9" width="16.28125" style="231" customWidth="1"/>
    <col min="10" max="10" width="12.8515625" style="231" customWidth="1"/>
    <col min="11" max="11" width="11.28125" style="231" customWidth="1"/>
  </cols>
  <sheetData>
    <row r="1" spans="1:11" ht="18" customHeight="1">
      <c r="A1" s="282" t="s">
        <v>345</v>
      </c>
      <c r="B1" s="282"/>
      <c r="C1" s="282"/>
      <c r="D1" s="282"/>
      <c r="E1" s="282"/>
      <c r="F1" s="282"/>
      <c r="G1" s="263"/>
      <c r="H1" s="263"/>
      <c r="I1" s="263"/>
      <c r="J1" s="263"/>
      <c r="K1" s="263"/>
    </row>
    <row r="2" ht="15">
      <c r="A2" t="s">
        <v>158</v>
      </c>
    </row>
    <row r="3" spans="1:11" ht="15">
      <c r="A3" s="265" t="s">
        <v>212</v>
      </c>
      <c r="B3" s="265"/>
      <c r="C3" s="265"/>
      <c r="D3" s="265"/>
      <c r="E3" s="265"/>
      <c r="F3" s="265"/>
      <c r="G3" s="267"/>
      <c r="H3" s="267"/>
      <c r="I3" s="267"/>
      <c r="J3" s="267"/>
      <c r="K3" s="267"/>
    </row>
    <row r="4" spans="2:11" ht="57">
      <c r="B4" s="30" t="s">
        <v>5</v>
      </c>
      <c r="C4" s="233" t="s">
        <v>328</v>
      </c>
      <c r="D4" s="233" t="s">
        <v>313</v>
      </c>
      <c r="E4" s="233" t="s">
        <v>314</v>
      </c>
      <c r="F4" s="233" t="s">
        <v>316</v>
      </c>
      <c r="G4" s="233" t="s">
        <v>329</v>
      </c>
      <c r="H4" s="233" t="s">
        <v>330</v>
      </c>
      <c r="I4" s="234" t="s">
        <v>320</v>
      </c>
      <c r="J4" s="234" t="s">
        <v>323</v>
      </c>
      <c r="K4" s="233" t="s">
        <v>326</v>
      </c>
    </row>
    <row r="5" spans="1:11" ht="14.25">
      <c r="A5" s="78">
        <v>2013</v>
      </c>
      <c r="B5" s="78">
        <v>1656</v>
      </c>
      <c r="C5" s="78">
        <v>115</v>
      </c>
      <c r="D5" s="78">
        <v>29</v>
      </c>
      <c r="E5" s="78">
        <v>44</v>
      </c>
      <c r="F5" s="78">
        <v>146</v>
      </c>
      <c r="G5" s="235">
        <v>253</v>
      </c>
      <c r="H5" s="236">
        <v>140</v>
      </c>
      <c r="I5" s="236">
        <v>736</v>
      </c>
      <c r="J5" s="236">
        <v>171</v>
      </c>
      <c r="K5" s="236">
        <v>22</v>
      </c>
    </row>
    <row r="6" spans="1:11" ht="14.25">
      <c r="A6" s="79">
        <v>2014</v>
      </c>
      <c r="B6" s="79">
        <v>1590</v>
      </c>
      <c r="C6" s="79">
        <v>173</v>
      </c>
      <c r="D6" s="79">
        <v>31</v>
      </c>
      <c r="E6" s="79">
        <v>22</v>
      </c>
      <c r="F6" s="79">
        <v>159</v>
      </c>
      <c r="G6" s="81">
        <v>183</v>
      </c>
      <c r="H6" s="82">
        <v>112</v>
      </c>
      <c r="I6" s="82">
        <v>719</v>
      </c>
      <c r="J6" s="82">
        <v>189</v>
      </c>
      <c r="K6" s="82">
        <v>2</v>
      </c>
    </row>
    <row r="7" spans="1:11" ht="14.25">
      <c r="A7" s="79">
        <v>2015</v>
      </c>
      <c r="B7" s="79">
        <v>1379</v>
      </c>
      <c r="C7" s="79">
        <v>117</v>
      </c>
      <c r="D7" s="79">
        <v>32</v>
      </c>
      <c r="E7" s="79">
        <v>24</v>
      </c>
      <c r="F7" s="79">
        <v>141</v>
      </c>
      <c r="G7" s="81">
        <v>84</v>
      </c>
      <c r="H7" s="82">
        <v>95</v>
      </c>
      <c r="I7" s="82">
        <v>682</v>
      </c>
      <c r="J7" s="82">
        <v>199</v>
      </c>
      <c r="K7" s="82">
        <v>5</v>
      </c>
    </row>
    <row r="8" spans="1:11" ht="14.25">
      <c r="A8" s="79">
        <v>2016</v>
      </c>
      <c r="B8" s="79">
        <v>1344</v>
      </c>
      <c r="C8" s="79">
        <v>208</v>
      </c>
      <c r="D8" s="79">
        <v>32</v>
      </c>
      <c r="E8" s="79">
        <v>15</v>
      </c>
      <c r="F8" s="79">
        <v>113</v>
      </c>
      <c r="G8" s="81">
        <v>68</v>
      </c>
      <c r="H8" s="82">
        <v>66</v>
      </c>
      <c r="I8" s="82">
        <v>650</v>
      </c>
      <c r="J8" s="82">
        <v>188</v>
      </c>
      <c r="K8" s="82">
        <v>4</v>
      </c>
    </row>
    <row r="9" spans="1:7" ht="14.25">
      <c r="A9" s="3"/>
      <c r="B9" s="3"/>
      <c r="C9" s="3"/>
      <c r="D9" s="3"/>
      <c r="E9" s="3"/>
      <c r="F9" s="3"/>
      <c r="G9" s="232"/>
    </row>
    <row r="10" spans="1:11" ht="14.25">
      <c r="A10" s="273" t="s">
        <v>6</v>
      </c>
      <c r="B10" s="267"/>
      <c r="C10" s="267"/>
      <c r="D10" s="267"/>
      <c r="E10" s="267"/>
      <c r="F10" s="267"/>
      <c r="G10" s="267"/>
      <c r="H10" s="267"/>
      <c r="I10" s="267"/>
      <c r="J10" s="267"/>
      <c r="K10" s="267"/>
    </row>
    <row r="11" spans="1:11" ht="14.25">
      <c r="A11" s="267" t="s">
        <v>331</v>
      </c>
      <c r="B11" s="267"/>
      <c r="C11" s="267"/>
      <c r="D11" s="267"/>
      <c r="E11" s="267"/>
      <c r="F11" s="267"/>
      <c r="G11" s="267"/>
      <c r="H11" s="267"/>
      <c r="I11" s="267"/>
      <c r="J11" s="267"/>
      <c r="K11" s="267"/>
    </row>
  </sheetData>
  <sheetProtection/>
  <mergeCells count="4">
    <mergeCell ref="A1:K1"/>
    <mergeCell ref="A3:K3"/>
    <mergeCell ref="A10:K10"/>
    <mergeCell ref="A11:K11"/>
  </mergeCells>
  <printOptions/>
  <pageMargins left="0.7" right="0.7" top="0.787401575" bottom="0.787401575" header="0.3" footer="0.3"/>
  <pageSetup fitToHeight="0" fitToWidth="1" horizontalDpi="600" verticalDpi="600" orientation="portrait" paperSize="9" scale="57" r:id="rId2"/>
  <drawing r:id="rId1"/>
</worksheet>
</file>

<file path=xl/worksheets/sheet22.xml><?xml version="1.0" encoding="utf-8"?>
<worksheet xmlns="http://schemas.openxmlformats.org/spreadsheetml/2006/main" xmlns:r="http://schemas.openxmlformats.org/officeDocument/2006/relationships">
  <sheetPr codeName="Tabelle20">
    <tabColor rgb="FF92D050"/>
    <pageSetUpPr fitToPage="1"/>
  </sheetPr>
  <dimension ref="A1:R46"/>
  <sheetViews>
    <sheetView zoomScalePageLayoutView="0" workbookViewId="0" topLeftCell="A1">
      <selection activeCell="B25" sqref="B25:R25"/>
    </sheetView>
  </sheetViews>
  <sheetFormatPr defaultColWidth="11.421875" defaultRowHeight="15"/>
  <cols>
    <col min="2" max="17" width="8.7109375" style="0" customWidth="1"/>
    <col min="18" max="18" width="13.7109375" style="0" customWidth="1"/>
  </cols>
  <sheetData>
    <row r="1" spans="1:18" ht="14.25">
      <c r="A1" s="273" t="s">
        <v>346</v>
      </c>
      <c r="B1" s="267"/>
      <c r="C1" s="267"/>
      <c r="D1" s="267"/>
      <c r="E1" s="267"/>
      <c r="F1" s="267"/>
      <c r="G1" s="267"/>
      <c r="H1" s="267"/>
      <c r="I1" s="267"/>
      <c r="J1" s="267"/>
      <c r="K1" s="267"/>
      <c r="L1" s="267"/>
      <c r="M1" s="267"/>
      <c r="N1" s="267"/>
      <c r="O1" s="267"/>
      <c r="P1" s="267"/>
      <c r="Q1" s="267"/>
      <c r="R1" s="267"/>
    </row>
    <row r="2" spans="1:18" ht="15">
      <c r="A2" s="266" t="s">
        <v>179</v>
      </c>
      <c r="B2" s="267"/>
      <c r="C2" s="267"/>
      <c r="D2" s="267"/>
      <c r="E2" s="267"/>
      <c r="F2" s="267"/>
      <c r="G2" s="267"/>
      <c r="H2" s="267"/>
      <c r="I2" s="267"/>
      <c r="J2" s="267"/>
      <c r="K2" s="267"/>
      <c r="L2" s="267"/>
      <c r="M2" s="267"/>
      <c r="N2" s="267"/>
      <c r="O2" s="267"/>
      <c r="P2" s="267"/>
      <c r="Q2" s="267"/>
      <c r="R2" s="267"/>
    </row>
    <row r="3" spans="1:7" ht="15">
      <c r="A3" s="101"/>
      <c r="B3" s="98"/>
      <c r="C3" s="212"/>
      <c r="D3" s="212"/>
      <c r="E3" s="212"/>
      <c r="F3" s="212"/>
      <c r="G3" s="212"/>
    </row>
    <row r="4" spans="1:18" ht="15">
      <c r="A4" s="265" t="s">
        <v>327</v>
      </c>
      <c r="B4" s="267"/>
      <c r="C4" s="267"/>
      <c r="D4" s="267"/>
      <c r="E4" s="267"/>
      <c r="F4" s="267"/>
      <c r="G4" s="267"/>
      <c r="H4" s="267"/>
      <c r="I4" s="267"/>
      <c r="J4" s="267"/>
      <c r="K4" s="267"/>
      <c r="L4" s="267"/>
      <c r="M4" s="267"/>
      <c r="N4" s="212"/>
      <c r="O4" s="212"/>
      <c r="P4" s="212"/>
      <c r="Q4" s="212"/>
      <c r="R4" s="212"/>
    </row>
    <row r="5" spans="2:13" ht="14.25">
      <c r="B5" s="140" t="s">
        <v>267</v>
      </c>
      <c r="C5" s="139" t="s">
        <v>247</v>
      </c>
      <c r="D5" s="139" t="s">
        <v>250</v>
      </c>
      <c r="E5" s="139" t="s">
        <v>254</v>
      </c>
      <c r="F5" s="139" t="s">
        <v>255</v>
      </c>
      <c r="G5" s="139" t="s">
        <v>256</v>
      </c>
      <c r="H5" s="139" t="s">
        <v>258</v>
      </c>
      <c r="I5" s="139" t="s">
        <v>259</v>
      </c>
      <c r="J5" s="139" t="s">
        <v>260</v>
      </c>
      <c r="K5" s="191" t="s">
        <v>264</v>
      </c>
      <c r="L5" s="191" t="s">
        <v>266</v>
      </c>
      <c r="M5" s="98" t="s">
        <v>141</v>
      </c>
    </row>
    <row r="6" spans="1:13" ht="14.25">
      <c r="A6" s="4">
        <v>2006</v>
      </c>
      <c r="B6" s="126">
        <f>+'[1]Tabelle1'!$B3</f>
        <v>2343</v>
      </c>
      <c r="C6" s="124">
        <f>+'[1]Tabelle1'!$D3</f>
        <v>27</v>
      </c>
      <c r="D6" s="124">
        <f>+'[1]Tabelle1'!$G3</f>
        <v>117</v>
      </c>
      <c r="E6" s="124">
        <f>+'[1]Tabelle1'!$K3</f>
        <v>203</v>
      </c>
      <c r="F6" s="124">
        <f>+'[1]Tabelle1'!$L3</f>
        <v>65</v>
      </c>
      <c r="G6" s="124">
        <f>+'[1]Tabelle1'!$M3</f>
        <v>208</v>
      </c>
      <c r="H6" s="71">
        <f>+'[1]Tabelle1'!$O3</f>
        <v>397</v>
      </c>
      <c r="I6" s="124">
        <f>+'[1]Tabelle1'!$P3</f>
        <v>256</v>
      </c>
      <c r="J6" s="124">
        <f>+'[1]Tabelle1'!$Q3</f>
        <v>303</v>
      </c>
      <c r="K6" s="124">
        <f>+'[1]Tabelle1'!$U3</f>
        <v>299</v>
      </c>
      <c r="L6" s="124">
        <f>+'[1]Tabelle1'!$W3</f>
        <v>225</v>
      </c>
      <c r="M6" s="124">
        <f>B6-SUM(C6:L6)</f>
        <v>243</v>
      </c>
    </row>
    <row r="7" spans="1:13" ht="14.25">
      <c r="A7" s="15">
        <v>2007</v>
      </c>
      <c r="B7" s="127">
        <f>+'[1]Tabelle1'!$B4</f>
        <v>2345</v>
      </c>
      <c r="C7" s="125">
        <f>+'[1]Tabelle1'!$D4</f>
        <v>0</v>
      </c>
      <c r="D7" s="125">
        <f>+'[1]Tabelle1'!$G4</f>
        <v>140</v>
      </c>
      <c r="E7" s="125">
        <f>+'[1]Tabelle1'!$K4</f>
        <v>228</v>
      </c>
      <c r="F7" s="125">
        <f>+'[1]Tabelle1'!$L4</f>
        <v>70</v>
      </c>
      <c r="G7" s="125">
        <f>+'[1]Tabelle1'!$M4</f>
        <v>256</v>
      </c>
      <c r="H7" s="67">
        <f>+'[1]Tabelle1'!$O4</f>
        <v>427</v>
      </c>
      <c r="I7" s="125">
        <f>+'[1]Tabelle1'!$P4</f>
        <v>276</v>
      </c>
      <c r="J7" s="125">
        <f>+'[1]Tabelle1'!$Q4</f>
        <v>263</v>
      </c>
      <c r="K7" s="125">
        <f>+'[1]Tabelle1'!$U4</f>
        <v>314</v>
      </c>
      <c r="L7" s="125">
        <f>+'[1]Tabelle1'!$W4</f>
        <v>172</v>
      </c>
      <c r="M7" s="125">
        <f aca="true" t="shared" si="0" ref="M7:M16">B7-SUM(C7:L7)</f>
        <v>199</v>
      </c>
    </row>
    <row r="8" spans="1:13" ht="14.25">
      <c r="A8" s="62">
        <v>2008</v>
      </c>
      <c r="B8" s="127">
        <f>+'[1]Tabelle1'!$B5</f>
        <v>2493</v>
      </c>
      <c r="C8" s="125">
        <f>+'[1]Tabelle1'!$D5</f>
        <v>5</v>
      </c>
      <c r="D8" s="125">
        <f>+'[1]Tabelle1'!$G5</f>
        <v>116</v>
      </c>
      <c r="E8" s="125">
        <f>+'[1]Tabelle1'!$K5</f>
        <v>291</v>
      </c>
      <c r="F8" s="125">
        <f>+'[1]Tabelle1'!$L5</f>
        <v>58</v>
      </c>
      <c r="G8" s="125">
        <f>+'[1]Tabelle1'!$M5</f>
        <v>240</v>
      </c>
      <c r="H8" s="67">
        <f>+'[1]Tabelle1'!$O5</f>
        <v>452</v>
      </c>
      <c r="I8" s="125">
        <f>+'[1]Tabelle1'!$P5</f>
        <v>283</v>
      </c>
      <c r="J8" s="125">
        <f>+'[1]Tabelle1'!$Q5</f>
        <v>275</v>
      </c>
      <c r="K8" s="125">
        <f>+'[1]Tabelle1'!$U5</f>
        <v>367</v>
      </c>
      <c r="L8" s="125">
        <f>+'[1]Tabelle1'!$W5</f>
        <v>225</v>
      </c>
      <c r="M8" s="125">
        <f t="shared" si="0"/>
        <v>181</v>
      </c>
    </row>
    <row r="9" spans="1:13" ht="14.25">
      <c r="A9" s="3">
        <v>2009</v>
      </c>
      <c r="B9" s="127">
        <f>+'[1]Tabelle1'!$B6</f>
        <v>2598</v>
      </c>
      <c r="C9" s="125">
        <f>+'[1]Tabelle1'!$D6</f>
        <v>0</v>
      </c>
      <c r="D9" s="125">
        <f>+'[1]Tabelle1'!$G6</f>
        <v>68</v>
      </c>
      <c r="E9" s="125">
        <f>+'[1]Tabelle1'!$K6</f>
        <v>283</v>
      </c>
      <c r="F9" s="125">
        <f>+'[1]Tabelle1'!$L6</f>
        <v>72</v>
      </c>
      <c r="G9" s="125">
        <f>+'[1]Tabelle1'!$M6</f>
        <v>232</v>
      </c>
      <c r="H9" s="67">
        <f>+'[1]Tabelle1'!$O6</f>
        <v>473</v>
      </c>
      <c r="I9" s="125">
        <f>+'[1]Tabelle1'!$P6</f>
        <v>300</v>
      </c>
      <c r="J9" s="125">
        <f>+'[1]Tabelle1'!$Q6</f>
        <v>284</v>
      </c>
      <c r="K9" s="125">
        <f>+'[1]Tabelle1'!$U6</f>
        <v>383</v>
      </c>
      <c r="L9" s="125">
        <f>+'[1]Tabelle1'!$W6</f>
        <v>279</v>
      </c>
      <c r="M9" s="125">
        <f t="shared" si="0"/>
        <v>224</v>
      </c>
    </row>
    <row r="10" spans="1:13" ht="14.25">
      <c r="A10" s="3">
        <v>2010</v>
      </c>
      <c r="B10" s="127">
        <f>+'[1]Tabelle1'!$B7</f>
        <v>2449</v>
      </c>
      <c r="C10" s="125">
        <f>+'[1]Tabelle1'!$D7</f>
        <v>2</v>
      </c>
      <c r="D10" s="125">
        <f>+'[1]Tabelle1'!$G7</f>
        <v>69</v>
      </c>
      <c r="E10" s="125">
        <f>+'[1]Tabelle1'!$K7</f>
        <v>296</v>
      </c>
      <c r="F10" s="125">
        <f>+'[1]Tabelle1'!$L7</f>
        <v>81</v>
      </c>
      <c r="G10" s="125">
        <f>+'[1]Tabelle1'!$M7</f>
        <v>222</v>
      </c>
      <c r="H10" s="67">
        <f>+'[1]Tabelle1'!$O7</f>
        <v>504</v>
      </c>
      <c r="I10" s="125">
        <f>+'[1]Tabelle1'!$P7</f>
        <v>292</v>
      </c>
      <c r="J10" s="125">
        <f>+'[1]Tabelle1'!$Q7</f>
        <v>233</v>
      </c>
      <c r="K10" s="125">
        <f>+'[1]Tabelle1'!$U7</f>
        <v>375</v>
      </c>
      <c r="L10" s="125">
        <f>+'[1]Tabelle1'!$W7</f>
        <v>202</v>
      </c>
      <c r="M10" s="125">
        <f t="shared" si="0"/>
        <v>173</v>
      </c>
    </row>
    <row r="11" spans="1:13" ht="14.25">
      <c r="A11" s="3">
        <v>2011</v>
      </c>
      <c r="B11" s="127">
        <f>+'[1]Tabelle1'!$B8</f>
        <v>2431</v>
      </c>
      <c r="C11" s="125">
        <f>+'[1]Tabelle1'!$D8</f>
        <v>6</v>
      </c>
      <c r="D11" s="125">
        <f>+'[1]Tabelle1'!$G8</f>
        <v>66</v>
      </c>
      <c r="E11" s="125">
        <f>+'[1]Tabelle1'!$K8</f>
        <v>274</v>
      </c>
      <c r="F11" s="125">
        <f>+'[1]Tabelle1'!$L8</f>
        <v>65</v>
      </c>
      <c r="G11" s="125">
        <f>+'[1]Tabelle1'!$M8</f>
        <v>242</v>
      </c>
      <c r="H11" s="67">
        <f>+'[1]Tabelle1'!$O8</f>
        <v>522</v>
      </c>
      <c r="I11" s="125">
        <f>+'[1]Tabelle1'!$P8</f>
        <v>281</v>
      </c>
      <c r="J11" s="125">
        <f>+'[1]Tabelle1'!$Q8</f>
        <v>263</v>
      </c>
      <c r="K11" s="125">
        <f>+'[1]Tabelle1'!$U8</f>
        <v>330</v>
      </c>
      <c r="L11" s="125">
        <f>+'[1]Tabelle1'!$W8</f>
        <v>233</v>
      </c>
      <c r="M11" s="125">
        <f t="shared" si="0"/>
        <v>149</v>
      </c>
    </row>
    <row r="12" spans="1:13" ht="14.25">
      <c r="A12" s="3">
        <v>2012</v>
      </c>
      <c r="B12" s="127">
        <f>+'[1]Tabelle1'!$B9</f>
        <v>2314</v>
      </c>
      <c r="C12" s="125">
        <f>+'[1]Tabelle1'!$D9</f>
        <v>119</v>
      </c>
      <c r="D12" s="125">
        <f>+'[1]Tabelle1'!$G9</f>
        <v>69</v>
      </c>
      <c r="E12" s="125">
        <f>+'[1]Tabelle1'!$K9</f>
        <v>226</v>
      </c>
      <c r="F12" s="125">
        <f>+'[1]Tabelle1'!$L9</f>
        <v>70</v>
      </c>
      <c r="G12" s="125">
        <f>+'[1]Tabelle1'!$M9</f>
        <v>156</v>
      </c>
      <c r="H12" s="67">
        <f>+'[1]Tabelle1'!$O9</f>
        <v>564</v>
      </c>
      <c r="I12" s="125">
        <f>+'[1]Tabelle1'!$P9</f>
        <v>180</v>
      </c>
      <c r="J12" s="125">
        <f>+'[1]Tabelle1'!$Q9</f>
        <v>219</v>
      </c>
      <c r="K12" s="125">
        <f>+'[1]Tabelle1'!$U9</f>
        <v>295</v>
      </c>
      <c r="L12" s="125">
        <f>+'[1]Tabelle1'!$W9</f>
        <v>188</v>
      </c>
      <c r="M12" s="125">
        <f t="shared" si="0"/>
        <v>228</v>
      </c>
    </row>
    <row r="13" spans="1:13" ht="14.25">
      <c r="A13" s="3">
        <v>2013</v>
      </c>
      <c r="B13" s="127">
        <f>+'[1]Tabelle1'!$B10</f>
        <v>2596</v>
      </c>
      <c r="C13" s="125">
        <f>+'[1]Tabelle1'!$D10</f>
        <v>140</v>
      </c>
      <c r="D13" s="125">
        <f>+'[1]Tabelle1'!$G10</f>
        <v>112</v>
      </c>
      <c r="E13" s="125">
        <f>+'[1]Tabelle1'!$K10</f>
        <v>298</v>
      </c>
      <c r="F13" s="125">
        <f>+'[1]Tabelle1'!$L10</f>
        <v>131</v>
      </c>
      <c r="G13" s="125">
        <f>+'[1]Tabelle1'!$M10</f>
        <v>188</v>
      </c>
      <c r="H13" s="67">
        <f>+'[1]Tabelle1'!$O10</f>
        <v>471</v>
      </c>
      <c r="I13" s="125">
        <f>+'[1]Tabelle1'!$P10</f>
        <v>158</v>
      </c>
      <c r="J13" s="125">
        <f>+'[1]Tabelle1'!$Q10</f>
        <v>236</v>
      </c>
      <c r="K13" s="125">
        <f>+'[1]Tabelle1'!$U10</f>
        <v>309</v>
      </c>
      <c r="L13" s="125">
        <f>+'[1]Tabelle1'!$W10</f>
        <v>193</v>
      </c>
      <c r="M13" s="125">
        <f t="shared" si="0"/>
        <v>360</v>
      </c>
    </row>
    <row r="14" spans="1:13" ht="14.25">
      <c r="A14" s="3">
        <v>2014</v>
      </c>
      <c r="B14" s="127">
        <f>+'[1]Tabelle1'!$B$11</f>
        <v>2309</v>
      </c>
      <c r="C14" s="125">
        <f>+'[1]Tabelle1'!$D11</f>
        <v>137</v>
      </c>
      <c r="D14" s="125">
        <f>+'[1]Tabelle1'!$G11</f>
        <v>82</v>
      </c>
      <c r="E14" s="125">
        <f>+'[1]Tabelle1'!$K11</f>
        <v>323</v>
      </c>
      <c r="F14" s="125">
        <f>+'[1]Tabelle1'!$L11</f>
        <v>115</v>
      </c>
      <c r="G14" s="125">
        <f>+'[1]Tabelle1'!$M11</f>
        <v>229</v>
      </c>
      <c r="H14" s="67">
        <f>+'[1]Tabelle1'!$O11</f>
        <v>538</v>
      </c>
      <c r="I14" s="125">
        <f>+'[1]Tabelle1'!$P11</f>
        <v>172</v>
      </c>
      <c r="J14" s="125">
        <f>+'[1]Tabelle1'!$Q11</f>
        <v>69</v>
      </c>
      <c r="K14" s="125">
        <f>+'[1]Tabelle1'!$U11</f>
        <v>259</v>
      </c>
      <c r="L14" s="125">
        <f>+'[1]Tabelle1'!$W11</f>
        <v>65</v>
      </c>
      <c r="M14" s="125">
        <f t="shared" si="0"/>
        <v>320</v>
      </c>
    </row>
    <row r="15" spans="1:13" ht="14.25">
      <c r="A15" s="3">
        <v>2015</v>
      </c>
      <c r="B15" s="127">
        <f>+'[1]Tabelle1'!$B$12</f>
        <v>2163</v>
      </c>
      <c r="C15" s="125">
        <f>+'[1]Tabelle1'!$D12</f>
        <v>140</v>
      </c>
      <c r="D15" s="125">
        <f>+'[1]Tabelle1'!$G12</f>
        <v>92</v>
      </c>
      <c r="E15" s="125">
        <f>+'[1]Tabelle1'!$K12</f>
        <v>276</v>
      </c>
      <c r="F15" s="125">
        <f>+'[1]Tabelle1'!$L12</f>
        <v>160</v>
      </c>
      <c r="G15" s="125">
        <f>+'[1]Tabelle1'!$M12</f>
        <v>221</v>
      </c>
      <c r="H15" s="67">
        <f>+'[1]Tabelle1'!$O12</f>
        <v>477</v>
      </c>
      <c r="I15" s="125">
        <f>+'[1]Tabelle1'!$P12</f>
        <v>161</v>
      </c>
      <c r="J15" s="125">
        <f>+'[1]Tabelle1'!$Q12</f>
        <v>3</v>
      </c>
      <c r="K15" s="125">
        <f>+'[1]Tabelle1'!$U12</f>
        <v>307</v>
      </c>
      <c r="L15" s="125">
        <f>+'[1]Tabelle1'!$W12</f>
        <v>21</v>
      </c>
      <c r="M15" s="125">
        <f t="shared" si="0"/>
        <v>305</v>
      </c>
    </row>
    <row r="16" spans="1:13" ht="14.25">
      <c r="A16" s="3">
        <v>2016</v>
      </c>
      <c r="B16" s="127">
        <f>+'[1]Tabelle1'!$B$13</f>
        <v>2157</v>
      </c>
      <c r="C16" s="125">
        <f>+'[1]Tabelle1'!$D13</f>
        <v>115</v>
      </c>
      <c r="D16" s="125">
        <f>+'[1]Tabelle1'!$G13</f>
        <v>91</v>
      </c>
      <c r="E16" s="125">
        <f>+'[1]Tabelle1'!$K13</f>
        <v>276</v>
      </c>
      <c r="F16" s="125">
        <f>+'[1]Tabelle1'!$L13</f>
        <v>174</v>
      </c>
      <c r="G16" s="125">
        <f>+'[1]Tabelle1'!$M13</f>
        <v>227</v>
      </c>
      <c r="H16" s="67">
        <f>+'[1]Tabelle1'!$O13</f>
        <v>492</v>
      </c>
      <c r="I16" s="125">
        <f>+'[1]Tabelle1'!$P13</f>
        <v>157</v>
      </c>
      <c r="J16" s="125">
        <f>+'[1]Tabelle1'!$Q13</f>
        <v>14</v>
      </c>
      <c r="K16" s="125">
        <f>+'[1]Tabelle1'!$U13</f>
        <v>319</v>
      </c>
      <c r="L16" s="125">
        <f>+'[1]Tabelle1'!$W13</f>
        <v>20</v>
      </c>
      <c r="M16" s="125">
        <f t="shared" si="0"/>
        <v>272</v>
      </c>
    </row>
    <row r="18" spans="1:18" ht="14.25">
      <c r="A18" s="273" t="s">
        <v>6</v>
      </c>
      <c r="B18" s="267"/>
      <c r="C18" s="267"/>
      <c r="D18" s="267"/>
      <c r="E18" s="267"/>
      <c r="F18" s="267"/>
      <c r="G18" s="267"/>
      <c r="H18" s="267"/>
      <c r="I18" s="267"/>
      <c r="J18" s="267"/>
      <c r="K18" s="267"/>
      <c r="L18" s="267"/>
      <c r="M18" s="267"/>
      <c r="N18" s="267"/>
      <c r="O18" s="267"/>
      <c r="P18" s="267"/>
      <c r="Q18" s="267"/>
      <c r="R18" s="267"/>
    </row>
    <row r="19" spans="1:18" ht="33.75" customHeight="1">
      <c r="A19" s="264" t="s">
        <v>298</v>
      </c>
      <c r="B19" s="264"/>
      <c r="C19" s="264"/>
      <c r="D19" s="264"/>
      <c r="E19" s="264"/>
      <c r="F19" s="264"/>
      <c r="G19" s="264"/>
      <c r="H19" s="264"/>
      <c r="I19" s="264"/>
      <c r="J19" s="264"/>
      <c r="K19" s="264"/>
      <c r="L19" s="264"/>
      <c r="M19" s="264"/>
      <c r="N19" s="264"/>
      <c r="O19" s="264"/>
      <c r="P19" s="264"/>
      <c r="Q19" s="264"/>
      <c r="R19" s="264"/>
    </row>
    <row r="20" spans="1:18" ht="21" customHeight="1">
      <c r="A20" s="264" t="s">
        <v>275</v>
      </c>
      <c r="B20" s="263"/>
      <c r="C20" s="263"/>
      <c r="D20" s="263"/>
      <c r="E20" s="263"/>
      <c r="F20" s="263"/>
      <c r="G20" s="263"/>
      <c r="H20" s="263"/>
      <c r="I20" s="263"/>
      <c r="J20" s="263"/>
      <c r="K20" s="263"/>
      <c r="L20" s="263"/>
      <c r="M20" s="263"/>
      <c r="N20" s="263"/>
      <c r="O20" s="263"/>
      <c r="P20" s="263"/>
      <c r="Q20" s="263"/>
      <c r="R20" s="263"/>
    </row>
    <row r="21" spans="1:18" ht="15" customHeight="1">
      <c r="A21" s="264" t="s">
        <v>276</v>
      </c>
      <c r="B21" s="263"/>
      <c r="C21" s="263"/>
      <c r="D21" s="263"/>
      <c r="E21" s="263"/>
      <c r="F21" s="263"/>
      <c r="G21" s="263"/>
      <c r="H21" s="263"/>
      <c r="I21" s="263"/>
      <c r="J21" s="263"/>
      <c r="K21" s="263"/>
      <c r="L21" s="263"/>
      <c r="M21" s="263"/>
      <c r="N21" s="263"/>
      <c r="O21" s="263"/>
      <c r="P21" s="263"/>
      <c r="Q21" s="263"/>
      <c r="R21" s="263"/>
    </row>
    <row r="22" spans="1:18" ht="27.75" customHeight="1">
      <c r="A22" s="264" t="s">
        <v>274</v>
      </c>
      <c r="B22" s="263"/>
      <c r="C22" s="263"/>
      <c r="D22" s="263"/>
      <c r="E22" s="263"/>
      <c r="F22" s="263"/>
      <c r="G22" s="263"/>
      <c r="H22" s="263"/>
      <c r="I22" s="263"/>
      <c r="J22" s="263"/>
      <c r="K22" s="263"/>
      <c r="L22" s="263"/>
      <c r="M22" s="263"/>
      <c r="N22" s="263"/>
      <c r="O22" s="263"/>
      <c r="P22" s="263"/>
      <c r="Q22" s="263"/>
      <c r="R22" s="263"/>
    </row>
    <row r="23" spans="1:18" ht="14.25">
      <c r="A23" s="193"/>
      <c r="B23" s="192"/>
      <c r="C23" s="211"/>
      <c r="D23" s="211"/>
      <c r="E23" s="211"/>
      <c r="F23" s="211"/>
      <c r="G23" s="211"/>
      <c r="H23" s="192"/>
      <c r="I23" s="192"/>
      <c r="J23" s="192"/>
      <c r="K23" s="192"/>
      <c r="L23" s="192"/>
      <c r="M23" s="192"/>
      <c r="N23" s="192"/>
      <c r="O23" s="192"/>
      <c r="P23" s="192"/>
      <c r="Q23" s="192"/>
      <c r="R23" s="192"/>
    </row>
    <row r="24" spans="1:18" ht="15" customHeight="1">
      <c r="A24" s="273" t="s">
        <v>187</v>
      </c>
      <c r="B24" s="267"/>
      <c r="C24" s="267"/>
      <c r="D24" s="267"/>
      <c r="E24" s="267"/>
      <c r="F24" s="267"/>
      <c r="G24" s="267"/>
      <c r="H24" s="267"/>
      <c r="I24" s="267"/>
      <c r="J24" s="267"/>
      <c r="K24" s="267"/>
      <c r="L24" s="267"/>
      <c r="M24" s="267"/>
      <c r="N24" s="267"/>
      <c r="O24" s="267"/>
      <c r="P24" s="267"/>
      <c r="Q24" s="267"/>
      <c r="R24" s="267"/>
    </row>
    <row r="25" spans="1:18" ht="15" customHeight="1">
      <c r="A25" s="140" t="s">
        <v>267</v>
      </c>
      <c r="B25" s="298" t="s">
        <v>178</v>
      </c>
      <c r="C25" s="298"/>
      <c r="D25" s="298"/>
      <c r="E25" s="298"/>
      <c r="F25" s="298"/>
      <c r="G25" s="298"/>
      <c r="H25" s="263"/>
      <c r="I25" s="263"/>
      <c r="J25" s="263"/>
      <c r="K25" s="263"/>
      <c r="L25" s="263"/>
      <c r="M25" s="263"/>
      <c r="N25" s="263"/>
      <c r="O25" s="263"/>
      <c r="P25" s="263"/>
      <c r="Q25" s="263"/>
      <c r="R25" s="263"/>
    </row>
    <row r="26" spans="1:18" ht="15" customHeight="1">
      <c r="A26" s="139" t="s">
        <v>246</v>
      </c>
      <c r="B26" s="298" t="s">
        <v>225</v>
      </c>
      <c r="C26" s="298"/>
      <c r="D26" s="298"/>
      <c r="E26" s="298"/>
      <c r="F26" s="298"/>
      <c r="G26" s="298"/>
      <c r="H26" s="263"/>
      <c r="I26" s="263"/>
      <c r="J26" s="263"/>
      <c r="K26" s="263"/>
      <c r="L26" s="263"/>
      <c r="M26" s="263"/>
      <c r="N26" s="263"/>
      <c r="O26" s="263"/>
      <c r="P26" s="263"/>
      <c r="Q26" s="263"/>
      <c r="R26" s="263"/>
    </row>
    <row r="27" spans="1:18" ht="15" customHeight="1">
      <c r="A27" s="139" t="s">
        <v>247</v>
      </c>
      <c r="B27" s="298" t="s">
        <v>227</v>
      </c>
      <c r="C27" s="298"/>
      <c r="D27" s="298"/>
      <c r="E27" s="298"/>
      <c r="F27" s="298"/>
      <c r="G27" s="298"/>
      <c r="H27" s="263"/>
      <c r="I27" s="263"/>
      <c r="J27" s="263"/>
      <c r="K27" s="263"/>
      <c r="L27" s="263"/>
      <c r="M27" s="263"/>
      <c r="N27" s="263"/>
      <c r="O27" s="263"/>
      <c r="P27" s="263"/>
      <c r="Q27" s="263"/>
      <c r="R27" s="263"/>
    </row>
    <row r="28" spans="1:18" ht="15" customHeight="1">
      <c r="A28" s="139" t="s">
        <v>248</v>
      </c>
      <c r="B28" s="298" t="s">
        <v>299</v>
      </c>
      <c r="C28" s="298"/>
      <c r="D28" s="298"/>
      <c r="E28" s="298"/>
      <c r="F28" s="298"/>
      <c r="G28" s="298"/>
      <c r="H28" s="263"/>
      <c r="I28" s="263"/>
      <c r="J28" s="263"/>
      <c r="K28" s="263"/>
      <c r="L28" s="263"/>
      <c r="M28" s="263"/>
      <c r="N28" s="263"/>
      <c r="O28" s="263"/>
      <c r="P28" s="263"/>
      <c r="Q28" s="263"/>
      <c r="R28" s="263"/>
    </row>
    <row r="29" spans="1:18" ht="15" customHeight="1">
      <c r="A29" s="139" t="s">
        <v>249</v>
      </c>
      <c r="B29" s="298" t="s">
        <v>228</v>
      </c>
      <c r="C29" s="298"/>
      <c r="D29" s="298"/>
      <c r="E29" s="298"/>
      <c r="F29" s="298"/>
      <c r="G29" s="298"/>
      <c r="H29" s="263"/>
      <c r="I29" s="263"/>
      <c r="J29" s="263"/>
      <c r="K29" s="263"/>
      <c r="L29" s="263"/>
      <c r="M29" s="263"/>
      <c r="N29" s="263"/>
      <c r="O29" s="263"/>
      <c r="P29" s="263"/>
      <c r="Q29" s="263"/>
      <c r="R29" s="263"/>
    </row>
    <row r="30" spans="1:18" ht="15" customHeight="1">
      <c r="A30" s="139" t="s">
        <v>250</v>
      </c>
      <c r="B30" s="298" t="s">
        <v>229</v>
      </c>
      <c r="C30" s="298"/>
      <c r="D30" s="298"/>
      <c r="E30" s="298"/>
      <c r="F30" s="298"/>
      <c r="G30" s="298"/>
      <c r="H30" s="263"/>
      <c r="I30" s="263"/>
      <c r="J30" s="263"/>
      <c r="K30" s="263"/>
      <c r="L30" s="263"/>
      <c r="M30" s="263"/>
      <c r="N30" s="263"/>
      <c r="O30" s="263"/>
      <c r="P30" s="263"/>
      <c r="Q30" s="263"/>
      <c r="R30" s="263"/>
    </row>
    <row r="31" spans="1:18" ht="15" customHeight="1">
      <c r="A31" s="139" t="s">
        <v>251</v>
      </c>
      <c r="B31" s="298" t="s">
        <v>230</v>
      </c>
      <c r="C31" s="298"/>
      <c r="D31" s="298"/>
      <c r="E31" s="298"/>
      <c r="F31" s="298"/>
      <c r="G31" s="298"/>
      <c r="H31" s="263"/>
      <c r="I31" s="263"/>
      <c r="J31" s="263"/>
      <c r="K31" s="263"/>
      <c r="L31" s="263"/>
      <c r="M31" s="263"/>
      <c r="N31" s="263"/>
      <c r="O31" s="263"/>
      <c r="P31" s="263"/>
      <c r="Q31" s="263"/>
      <c r="R31" s="263"/>
    </row>
    <row r="32" spans="1:18" ht="15" customHeight="1">
      <c r="A32" s="139" t="s">
        <v>252</v>
      </c>
      <c r="B32" s="298" t="s">
        <v>231</v>
      </c>
      <c r="C32" s="298"/>
      <c r="D32" s="298"/>
      <c r="E32" s="298"/>
      <c r="F32" s="298"/>
      <c r="G32" s="298"/>
      <c r="H32" s="263"/>
      <c r="I32" s="263"/>
      <c r="J32" s="263"/>
      <c r="K32" s="263"/>
      <c r="L32" s="263"/>
      <c r="M32" s="263"/>
      <c r="N32" s="263"/>
      <c r="O32" s="263"/>
      <c r="P32" s="263"/>
      <c r="Q32" s="263"/>
      <c r="R32" s="263"/>
    </row>
    <row r="33" spans="1:18" ht="15" customHeight="1">
      <c r="A33" s="139" t="s">
        <v>253</v>
      </c>
      <c r="B33" s="298" t="s">
        <v>232</v>
      </c>
      <c r="C33" s="298"/>
      <c r="D33" s="298"/>
      <c r="E33" s="298"/>
      <c r="F33" s="298"/>
      <c r="G33" s="298"/>
      <c r="H33" s="263"/>
      <c r="I33" s="263"/>
      <c r="J33" s="263"/>
      <c r="K33" s="263"/>
      <c r="L33" s="263"/>
      <c r="M33" s="263"/>
      <c r="N33" s="263"/>
      <c r="O33" s="263"/>
      <c r="P33" s="263"/>
      <c r="Q33" s="263"/>
      <c r="R33" s="263"/>
    </row>
    <row r="34" spans="1:18" ht="15" customHeight="1">
      <c r="A34" s="139" t="s">
        <v>254</v>
      </c>
      <c r="B34" s="298" t="s">
        <v>233</v>
      </c>
      <c r="C34" s="298"/>
      <c r="D34" s="298"/>
      <c r="E34" s="298"/>
      <c r="F34" s="298"/>
      <c r="G34" s="298"/>
      <c r="H34" s="263"/>
      <c r="I34" s="263"/>
      <c r="J34" s="263"/>
      <c r="K34" s="263"/>
      <c r="L34" s="263"/>
      <c r="M34" s="263"/>
      <c r="N34" s="263"/>
      <c r="O34" s="263"/>
      <c r="P34" s="263"/>
      <c r="Q34" s="263"/>
      <c r="R34" s="263"/>
    </row>
    <row r="35" spans="1:18" ht="15" customHeight="1">
      <c r="A35" s="139" t="s">
        <v>255</v>
      </c>
      <c r="B35" s="298" t="s">
        <v>234</v>
      </c>
      <c r="C35" s="298"/>
      <c r="D35" s="298"/>
      <c r="E35" s="298"/>
      <c r="F35" s="298"/>
      <c r="G35" s="298"/>
      <c r="H35" s="263"/>
      <c r="I35" s="263"/>
      <c r="J35" s="263"/>
      <c r="K35" s="263"/>
      <c r="L35" s="263"/>
      <c r="M35" s="263"/>
      <c r="N35" s="263"/>
      <c r="O35" s="263"/>
      <c r="P35" s="263"/>
      <c r="Q35" s="263"/>
      <c r="R35" s="263"/>
    </row>
    <row r="36" spans="1:18" ht="15" customHeight="1">
      <c r="A36" s="139" t="s">
        <v>256</v>
      </c>
      <c r="B36" s="298" t="s">
        <v>235</v>
      </c>
      <c r="C36" s="298"/>
      <c r="D36" s="298"/>
      <c r="E36" s="298"/>
      <c r="F36" s="298"/>
      <c r="G36" s="298"/>
      <c r="H36" s="263"/>
      <c r="I36" s="263"/>
      <c r="J36" s="263"/>
      <c r="K36" s="263"/>
      <c r="L36" s="263"/>
      <c r="M36" s="263"/>
      <c r="N36" s="263"/>
      <c r="O36" s="263"/>
      <c r="P36" s="263"/>
      <c r="Q36" s="263"/>
      <c r="R36" s="263"/>
    </row>
    <row r="37" spans="1:18" ht="15" customHeight="1">
      <c r="A37" s="139" t="s">
        <v>257</v>
      </c>
      <c r="B37" s="298" t="s">
        <v>236</v>
      </c>
      <c r="C37" s="298"/>
      <c r="D37" s="298"/>
      <c r="E37" s="298"/>
      <c r="F37" s="298"/>
      <c r="G37" s="298"/>
      <c r="H37" s="263"/>
      <c r="I37" s="263"/>
      <c r="J37" s="263"/>
      <c r="K37" s="263"/>
      <c r="L37" s="263"/>
      <c r="M37" s="263"/>
      <c r="N37" s="263"/>
      <c r="O37" s="263"/>
      <c r="P37" s="263"/>
      <c r="Q37" s="263"/>
      <c r="R37" s="263"/>
    </row>
    <row r="38" spans="1:18" ht="15" customHeight="1">
      <c r="A38" s="139" t="s">
        <v>258</v>
      </c>
      <c r="B38" s="298" t="s">
        <v>237</v>
      </c>
      <c r="C38" s="298"/>
      <c r="D38" s="298"/>
      <c r="E38" s="298"/>
      <c r="F38" s="298"/>
      <c r="G38" s="298"/>
      <c r="H38" s="263"/>
      <c r="I38" s="263"/>
      <c r="J38" s="263"/>
      <c r="K38" s="263"/>
      <c r="L38" s="263"/>
      <c r="M38" s="263"/>
      <c r="N38" s="263"/>
      <c r="O38" s="263"/>
      <c r="P38" s="263"/>
      <c r="Q38" s="263"/>
      <c r="R38" s="263"/>
    </row>
    <row r="39" spans="1:18" ht="15" customHeight="1">
      <c r="A39" s="139" t="s">
        <v>259</v>
      </c>
      <c r="B39" s="298" t="s">
        <v>238</v>
      </c>
      <c r="C39" s="298"/>
      <c r="D39" s="298"/>
      <c r="E39" s="298"/>
      <c r="F39" s="298"/>
      <c r="G39" s="298"/>
      <c r="H39" s="263"/>
      <c r="I39" s="263"/>
      <c r="J39" s="263"/>
      <c r="K39" s="263"/>
      <c r="L39" s="263"/>
      <c r="M39" s="263"/>
      <c r="N39" s="263"/>
      <c r="O39" s="263"/>
      <c r="P39" s="263"/>
      <c r="Q39" s="263"/>
      <c r="R39" s="263"/>
    </row>
    <row r="40" spans="1:18" ht="15" customHeight="1">
      <c r="A40" s="139" t="s">
        <v>260</v>
      </c>
      <c r="B40" s="298" t="s">
        <v>239</v>
      </c>
      <c r="C40" s="298"/>
      <c r="D40" s="298"/>
      <c r="E40" s="298"/>
      <c r="F40" s="298"/>
      <c r="G40" s="298"/>
      <c r="H40" s="263"/>
      <c r="I40" s="263"/>
      <c r="J40" s="263"/>
      <c r="K40" s="263"/>
      <c r="L40" s="263"/>
      <c r="M40" s="263"/>
      <c r="N40" s="263"/>
      <c r="O40" s="263"/>
      <c r="P40" s="263"/>
      <c r="Q40" s="263"/>
      <c r="R40" s="263"/>
    </row>
    <row r="41" spans="1:18" ht="15" customHeight="1">
      <c r="A41" s="139" t="s">
        <v>261</v>
      </c>
      <c r="B41" s="298" t="s">
        <v>240</v>
      </c>
      <c r="C41" s="298"/>
      <c r="D41" s="298"/>
      <c r="E41" s="298"/>
      <c r="F41" s="298"/>
      <c r="G41" s="298"/>
      <c r="H41" s="263"/>
      <c r="I41" s="263"/>
      <c r="J41" s="263"/>
      <c r="K41" s="263"/>
      <c r="L41" s="263"/>
      <c r="M41" s="263"/>
      <c r="N41" s="263"/>
      <c r="O41" s="263"/>
      <c r="P41" s="263"/>
      <c r="Q41" s="263"/>
      <c r="R41" s="263"/>
    </row>
    <row r="42" spans="1:18" ht="15" customHeight="1">
      <c r="A42" s="139" t="s">
        <v>262</v>
      </c>
      <c r="B42" s="298" t="s">
        <v>241</v>
      </c>
      <c r="C42" s="298"/>
      <c r="D42" s="298"/>
      <c r="E42" s="298"/>
      <c r="F42" s="298"/>
      <c r="G42" s="298"/>
      <c r="H42" s="263"/>
      <c r="I42" s="263"/>
      <c r="J42" s="263"/>
      <c r="K42" s="263"/>
      <c r="L42" s="263"/>
      <c r="M42" s="263"/>
      <c r="N42" s="263"/>
      <c r="O42" s="263"/>
      <c r="P42" s="263"/>
      <c r="Q42" s="263"/>
      <c r="R42" s="263"/>
    </row>
    <row r="43" spans="1:18" ht="15" customHeight="1">
      <c r="A43" s="139" t="s">
        <v>263</v>
      </c>
      <c r="B43" s="298" t="s">
        <v>242</v>
      </c>
      <c r="C43" s="298"/>
      <c r="D43" s="298"/>
      <c r="E43" s="298"/>
      <c r="F43" s="298"/>
      <c r="G43" s="298"/>
      <c r="H43" s="263"/>
      <c r="I43" s="263"/>
      <c r="J43" s="263"/>
      <c r="K43" s="263"/>
      <c r="L43" s="263"/>
      <c r="M43" s="263"/>
      <c r="N43" s="263"/>
      <c r="O43" s="263"/>
      <c r="P43" s="263"/>
      <c r="Q43" s="263"/>
      <c r="R43" s="263"/>
    </row>
    <row r="44" spans="1:18" ht="15" customHeight="1">
      <c r="A44" s="139" t="s">
        <v>264</v>
      </c>
      <c r="B44" s="298" t="s">
        <v>243</v>
      </c>
      <c r="C44" s="298"/>
      <c r="D44" s="298"/>
      <c r="E44" s="298"/>
      <c r="F44" s="298"/>
      <c r="G44" s="298"/>
      <c r="H44" s="263"/>
      <c r="I44" s="263"/>
      <c r="J44" s="263"/>
      <c r="K44" s="263"/>
      <c r="L44" s="263"/>
      <c r="M44" s="263"/>
      <c r="N44" s="263"/>
      <c r="O44" s="263"/>
      <c r="P44" s="263"/>
      <c r="Q44" s="263"/>
      <c r="R44" s="263"/>
    </row>
    <row r="45" spans="1:18" ht="15" customHeight="1">
      <c r="A45" s="139" t="s">
        <v>265</v>
      </c>
      <c r="B45" s="298" t="s">
        <v>244</v>
      </c>
      <c r="C45" s="298"/>
      <c r="D45" s="298"/>
      <c r="E45" s="298"/>
      <c r="F45" s="298"/>
      <c r="G45" s="298"/>
      <c r="H45" s="263"/>
      <c r="I45" s="263"/>
      <c r="J45" s="263"/>
      <c r="K45" s="263"/>
      <c r="L45" s="263"/>
      <c r="M45" s="263"/>
      <c r="N45" s="263"/>
      <c r="O45" s="263"/>
      <c r="P45" s="263"/>
      <c r="Q45" s="263"/>
      <c r="R45" s="263"/>
    </row>
    <row r="46" spans="1:18" ht="14.25">
      <c r="A46" s="139" t="s">
        <v>266</v>
      </c>
      <c r="B46" s="298" t="s">
        <v>245</v>
      </c>
      <c r="C46" s="298"/>
      <c r="D46" s="298"/>
      <c r="E46" s="298"/>
      <c r="F46" s="298"/>
      <c r="G46" s="298"/>
      <c r="H46" s="263"/>
      <c r="I46" s="263"/>
      <c r="J46" s="263"/>
      <c r="K46" s="263"/>
      <c r="L46" s="263"/>
      <c r="M46" s="263"/>
      <c r="N46" s="263"/>
      <c r="O46" s="263"/>
      <c r="P46" s="263"/>
      <c r="Q46" s="263"/>
      <c r="R46" s="263"/>
    </row>
  </sheetData>
  <sheetProtection/>
  <mergeCells count="31">
    <mergeCell ref="B30:R30"/>
    <mergeCell ref="B28:R28"/>
    <mergeCell ref="A24:R24"/>
    <mergeCell ref="B25:R25"/>
    <mergeCell ref="B26:R26"/>
    <mergeCell ref="A1:R1"/>
    <mergeCell ref="A2:R2"/>
    <mergeCell ref="A18:R18"/>
    <mergeCell ref="A19:R19"/>
    <mergeCell ref="A22:R22"/>
    <mergeCell ref="B36:R36"/>
    <mergeCell ref="A20:R20"/>
    <mergeCell ref="A21:R21"/>
    <mergeCell ref="B27:R27"/>
    <mergeCell ref="A4:M4"/>
    <mergeCell ref="B43:R43"/>
    <mergeCell ref="B32:R32"/>
    <mergeCell ref="B31:R31"/>
    <mergeCell ref="B37:R37"/>
    <mergeCell ref="B34:R34"/>
    <mergeCell ref="B33:R33"/>
    <mergeCell ref="B46:R46"/>
    <mergeCell ref="B44:R44"/>
    <mergeCell ref="B38:R38"/>
    <mergeCell ref="B40:R40"/>
    <mergeCell ref="B29:R29"/>
    <mergeCell ref="B35:R35"/>
    <mergeCell ref="B45:R45"/>
    <mergeCell ref="B41:R41"/>
    <mergeCell ref="B39:R39"/>
    <mergeCell ref="B42:R42"/>
  </mergeCells>
  <printOptions/>
  <pageMargins left="0.7" right="0.7" top="0.787401575" bottom="0.787401575" header="0.3" footer="0.3"/>
  <pageSetup fitToHeight="0" fitToWidth="1" horizontalDpi="600" verticalDpi="600" orientation="portrait" paperSize="9" scale="73" r:id="rId2"/>
  <drawing r:id="rId1"/>
</worksheet>
</file>

<file path=xl/worksheets/sheet23.xml><?xml version="1.0" encoding="utf-8"?>
<worksheet xmlns="http://schemas.openxmlformats.org/spreadsheetml/2006/main" xmlns:r="http://schemas.openxmlformats.org/officeDocument/2006/relationships">
  <sheetPr codeName="Tabelle21">
    <tabColor rgb="FF92D050"/>
    <pageSetUpPr fitToPage="1"/>
  </sheetPr>
  <dimension ref="A1:K12"/>
  <sheetViews>
    <sheetView zoomScalePageLayoutView="0" workbookViewId="0" topLeftCell="A1">
      <selection activeCell="A1" sqref="A1:K1"/>
    </sheetView>
  </sheetViews>
  <sheetFormatPr defaultColWidth="11.421875" defaultRowHeight="15"/>
  <cols>
    <col min="1" max="1" width="7.7109375" style="0" customWidth="1"/>
    <col min="2" max="2" width="17.7109375" style="0" customWidth="1"/>
    <col min="3" max="3" width="7.28125" style="17" customWidth="1"/>
    <col min="4" max="4" width="13.28125" style="17" customWidth="1"/>
    <col min="5" max="5" width="11.140625" style="17" customWidth="1"/>
    <col min="6" max="6" width="20.8515625" style="17" customWidth="1"/>
    <col min="7" max="7" width="12.57421875" style="17" customWidth="1"/>
    <col min="8" max="8" width="15.57421875" style="17" customWidth="1"/>
    <col min="9" max="9" width="19.140625" style="17" customWidth="1"/>
    <col min="10" max="10" width="17.28125" style="17" customWidth="1"/>
    <col min="11" max="11" width="16.7109375" style="17" customWidth="1"/>
  </cols>
  <sheetData>
    <row r="1" spans="1:11" ht="14.25">
      <c r="A1" s="273" t="s">
        <v>205</v>
      </c>
      <c r="B1" s="267"/>
      <c r="C1" s="267"/>
      <c r="D1" s="267"/>
      <c r="E1" s="267"/>
      <c r="F1" s="267"/>
      <c r="G1" s="267"/>
      <c r="H1" s="267"/>
      <c r="I1" s="267"/>
      <c r="J1" s="267"/>
      <c r="K1" s="267"/>
    </row>
    <row r="2" spans="1:11" ht="14.25">
      <c r="A2" s="273" t="s">
        <v>347</v>
      </c>
      <c r="B2" s="267"/>
      <c r="C2" s="267"/>
      <c r="D2" s="267"/>
      <c r="E2" s="267"/>
      <c r="F2" s="267"/>
      <c r="G2" s="267"/>
      <c r="H2" s="267"/>
      <c r="I2" s="267"/>
      <c r="J2" s="267"/>
      <c r="K2" s="267"/>
    </row>
    <row r="3" spans="1:2" ht="15">
      <c r="A3" s="266" t="s">
        <v>158</v>
      </c>
      <c r="B3" s="267"/>
    </row>
    <row r="4" ht="15">
      <c r="B4" s="26"/>
    </row>
    <row r="5" spans="1:11" ht="15">
      <c r="A5" s="265" t="s">
        <v>206</v>
      </c>
      <c r="B5" s="267"/>
      <c r="C5" s="267"/>
      <c r="D5" s="267"/>
      <c r="E5" s="267"/>
      <c r="F5" s="267"/>
      <c r="G5" s="267"/>
      <c r="H5" s="267"/>
      <c r="I5" s="267"/>
      <c r="J5" s="267"/>
      <c r="K5" s="267"/>
    </row>
    <row r="6" spans="3:11" ht="72">
      <c r="C6" s="17" t="s">
        <v>5</v>
      </c>
      <c r="D6" s="17" t="s">
        <v>142</v>
      </c>
      <c r="E6" s="17" t="s">
        <v>116</v>
      </c>
      <c r="F6" s="17" t="s">
        <v>117</v>
      </c>
      <c r="G6" s="17" t="s">
        <v>118</v>
      </c>
      <c r="H6" s="17" t="s">
        <v>119</v>
      </c>
      <c r="I6" s="17" t="s">
        <v>63</v>
      </c>
      <c r="J6" s="17" t="s">
        <v>120</v>
      </c>
      <c r="K6" s="17" t="s">
        <v>121</v>
      </c>
    </row>
    <row r="7" spans="1:11" ht="14.25">
      <c r="A7" s="307">
        <v>2013</v>
      </c>
      <c r="B7" s="4" t="s">
        <v>294</v>
      </c>
      <c r="C7" s="190">
        <v>353180.8</v>
      </c>
      <c r="D7" s="190">
        <v>120774.2</v>
      </c>
      <c r="E7" s="190">
        <v>34648.9</v>
      </c>
      <c r="F7" s="190">
        <v>131271.8</v>
      </c>
      <c r="G7" s="190">
        <v>10486.7</v>
      </c>
      <c r="H7" s="190">
        <v>20729.2</v>
      </c>
      <c r="I7" s="190">
        <v>3594.6</v>
      </c>
      <c r="J7" s="190">
        <v>22884.2</v>
      </c>
      <c r="K7" s="190">
        <v>8791.3</v>
      </c>
    </row>
    <row r="8" spans="1:11" ht="24" customHeight="1">
      <c r="A8" s="308"/>
      <c r="B8" s="145" t="s">
        <v>356</v>
      </c>
      <c r="C8" s="144">
        <v>66.59116647791619</v>
      </c>
      <c r="D8" s="144">
        <v>28.394039735099337</v>
      </c>
      <c r="E8" s="144">
        <v>95.66473988439306</v>
      </c>
      <c r="F8" s="144">
        <v>85.07235338918507</v>
      </c>
      <c r="G8" s="144">
        <v>96.19047619047619</v>
      </c>
      <c r="H8" s="144">
        <v>53.14009661835749</v>
      </c>
      <c r="I8" s="144">
        <v>97.22222222222223</v>
      </c>
      <c r="J8" s="144">
        <v>99.12663755458516</v>
      </c>
      <c r="K8" s="144">
        <v>100</v>
      </c>
    </row>
    <row r="9" spans="1:11" ht="14.25">
      <c r="A9" s="309">
        <v>2014</v>
      </c>
      <c r="B9" s="15" t="s">
        <v>294</v>
      </c>
      <c r="C9" s="189">
        <v>356875</v>
      </c>
      <c r="D9" s="189">
        <v>121132.7</v>
      </c>
      <c r="E9" s="189">
        <v>36095</v>
      </c>
      <c r="F9" s="189">
        <v>133367.6</v>
      </c>
      <c r="G9" s="189">
        <v>10766.7</v>
      </c>
      <c r="H9" s="189">
        <v>21358.9</v>
      </c>
      <c r="I9" s="189">
        <v>3462.9</v>
      </c>
      <c r="J9" s="189">
        <v>21460.3</v>
      </c>
      <c r="K9" s="189">
        <v>9230.9</v>
      </c>
    </row>
    <row r="10" spans="1:11" ht="21" customHeight="1">
      <c r="A10" s="309"/>
      <c r="B10" s="145" t="s">
        <v>356</v>
      </c>
      <c r="C10" s="144">
        <v>65.36845054637153</v>
      </c>
      <c r="D10" s="144">
        <v>24.11230388109001</v>
      </c>
      <c r="E10" s="144">
        <v>95.29085872576177</v>
      </c>
      <c r="F10" s="144">
        <v>85.30734632683658</v>
      </c>
      <c r="G10" s="144">
        <v>95.37037037037038</v>
      </c>
      <c r="H10" s="144">
        <v>54.67289719626168</v>
      </c>
      <c r="I10" s="144">
        <v>94.28571428571429</v>
      </c>
      <c r="J10" s="144">
        <v>99.53488372093022</v>
      </c>
      <c r="K10" s="144">
        <v>100</v>
      </c>
    </row>
    <row r="11" spans="1:11" ht="14.25">
      <c r="A11" s="306">
        <v>2015</v>
      </c>
      <c r="B11" s="185" t="s">
        <v>294</v>
      </c>
      <c r="C11" s="188">
        <v>363288.2</v>
      </c>
      <c r="D11" s="188">
        <v>121151.7</v>
      </c>
      <c r="E11" s="188">
        <v>37845.2</v>
      </c>
      <c r="F11" s="188">
        <v>135660.9</v>
      </c>
      <c r="G11" s="188">
        <v>11708</v>
      </c>
      <c r="H11" s="188">
        <v>23037.7</v>
      </c>
      <c r="I11" s="188">
        <v>3210</v>
      </c>
      <c r="J11" s="188">
        <v>21400</v>
      </c>
      <c r="K11" s="188">
        <v>9274.7</v>
      </c>
    </row>
    <row r="12" spans="1:11" ht="21" customHeight="1">
      <c r="A12" s="306"/>
      <c r="B12" s="186" t="s">
        <v>356</v>
      </c>
      <c r="C12" s="187">
        <v>65.75531492627617</v>
      </c>
      <c r="D12" s="187">
        <v>25.045046829718444</v>
      </c>
      <c r="E12" s="187">
        <v>95.14363776648031</v>
      </c>
      <c r="F12" s="187">
        <v>84.57912338780002</v>
      </c>
      <c r="G12" s="187">
        <v>95.31175264776222</v>
      </c>
      <c r="H12" s="187">
        <v>56.32723752805184</v>
      </c>
      <c r="I12" s="187">
        <v>95.601246105919</v>
      </c>
      <c r="J12" s="187">
        <v>99.58738317757009</v>
      </c>
      <c r="K12" s="187">
        <v>100</v>
      </c>
    </row>
  </sheetData>
  <sheetProtection/>
  <mergeCells count="7">
    <mergeCell ref="A1:K1"/>
    <mergeCell ref="A11:A12"/>
    <mergeCell ref="A7:A8"/>
    <mergeCell ref="A9:A10"/>
    <mergeCell ref="A2:K2"/>
    <mergeCell ref="A3:B3"/>
    <mergeCell ref="A5:K5"/>
  </mergeCells>
  <printOptions/>
  <pageMargins left="0.7" right="0.7" top="0.787401575" bottom="0.787401575" header="0.3" footer="0.3"/>
  <pageSetup fitToHeight="0" fitToWidth="1" horizontalDpi="600" verticalDpi="600" orientation="portrait" paperSize="9" scale="55" r:id="rId2"/>
  <drawing r:id="rId1"/>
</worksheet>
</file>

<file path=xl/worksheets/sheet24.xml><?xml version="1.0" encoding="utf-8"?>
<worksheet xmlns="http://schemas.openxmlformats.org/spreadsheetml/2006/main" xmlns:r="http://schemas.openxmlformats.org/officeDocument/2006/relationships">
  <sheetPr codeName="Tabelle22">
    <tabColor rgb="FF92D050"/>
    <pageSetUpPr fitToPage="1"/>
  </sheetPr>
  <dimension ref="A1:J14"/>
  <sheetViews>
    <sheetView zoomScalePageLayoutView="0" workbookViewId="0" topLeftCell="A1">
      <selection activeCell="K4" sqref="K4"/>
    </sheetView>
  </sheetViews>
  <sheetFormatPr defaultColWidth="11.421875" defaultRowHeight="15"/>
  <cols>
    <col min="1" max="1" width="7.7109375" style="0" customWidth="1"/>
    <col min="2" max="2" width="18.140625" style="0" customWidth="1"/>
    <col min="3" max="3" width="8.00390625" style="17" customWidth="1"/>
    <col min="4" max="4" width="20.7109375" style="17" customWidth="1"/>
    <col min="5" max="5" width="12.421875" style="17" customWidth="1"/>
    <col min="6" max="6" width="16.7109375" style="17" customWidth="1"/>
    <col min="7" max="7" width="12.57421875" style="17" customWidth="1"/>
    <col min="8" max="8" width="15.57421875" style="17" customWidth="1"/>
    <col min="9" max="9" width="9.8515625" style="17" customWidth="1"/>
    <col min="10" max="10" width="19.421875" style="17" customWidth="1"/>
  </cols>
  <sheetData>
    <row r="1" spans="1:10" ht="14.25">
      <c r="A1" s="273" t="s">
        <v>348</v>
      </c>
      <c r="B1" s="267"/>
      <c r="C1" s="267"/>
      <c r="D1" s="267"/>
      <c r="E1" s="267"/>
      <c r="F1" s="267"/>
      <c r="G1" s="267"/>
      <c r="H1" s="267"/>
      <c r="I1" s="267"/>
      <c r="J1" s="267"/>
    </row>
    <row r="2" spans="1:2" ht="15">
      <c r="A2" s="266" t="s">
        <v>158</v>
      </c>
      <c r="B2" s="267"/>
    </row>
    <row r="3" ht="15">
      <c r="B3" s="26"/>
    </row>
    <row r="4" spans="1:10" ht="15">
      <c r="A4" s="265" t="s">
        <v>207</v>
      </c>
      <c r="B4" s="267"/>
      <c r="C4" s="267"/>
      <c r="D4" s="267"/>
      <c r="E4" s="267"/>
      <c r="F4" s="267"/>
      <c r="G4" s="267"/>
      <c r="H4" s="267"/>
      <c r="I4" s="267"/>
      <c r="J4" s="267"/>
    </row>
    <row r="5" spans="3:10" ht="72">
      <c r="C5" t="s">
        <v>5</v>
      </c>
      <c r="D5" s="17" t="s">
        <v>122</v>
      </c>
      <c r="E5" s="17" t="s">
        <v>123</v>
      </c>
      <c r="F5" s="17" t="s">
        <v>124</v>
      </c>
      <c r="G5" s="17" t="s">
        <v>125</v>
      </c>
      <c r="H5" s="17" t="s">
        <v>126</v>
      </c>
      <c r="I5" s="17" t="s">
        <v>127</v>
      </c>
      <c r="J5" s="17" t="s">
        <v>128</v>
      </c>
    </row>
    <row r="6" spans="1:10" ht="14.25">
      <c r="A6" s="307">
        <v>2013</v>
      </c>
      <c r="B6" s="4" t="s">
        <v>294</v>
      </c>
      <c r="C6" s="190">
        <v>353180.8</v>
      </c>
      <c r="D6" s="190">
        <v>194698.1</v>
      </c>
      <c r="E6" s="190">
        <v>24814.9</v>
      </c>
      <c r="F6" s="190">
        <v>46702.9</v>
      </c>
      <c r="G6" s="190">
        <v>12820</v>
      </c>
      <c r="H6" s="190">
        <v>46386.7</v>
      </c>
      <c r="I6" s="190">
        <v>4874</v>
      </c>
      <c r="J6" s="190">
        <v>22884.2</v>
      </c>
    </row>
    <row r="7" spans="1:10" ht="14.25">
      <c r="A7" s="308"/>
      <c r="B7" s="145" t="s">
        <v>356</v>
      </c>
      <c r="C7" s="144">
        <v>66.59116647791619</v>
      </c>
      <c r="D7" s="144">
        <v>53.31278890600925</v>
      </c>
      <c r="E7" s="144">
        <v>48.38709677419355</v>
      </c>
      <c r="F7" s="144">
        <v>96.35974304068522</v>
      </c>
      <c r="G7" s="144">
        <v>95.3125</v>
      </c>
      <c r="H7" s="144">
        <v>74.7844827586207</v>
      </c>
      <c r="I7" s="144">
        <v>95.91836734693878</v>
      </c>
      <c r="J7" s="144">
        <v>99.12663755458516</v>
      </c>
    </row>
    <row r="8" spans="1:10" ht="14.25">
      <c r="A8" s="309">
        <v>2014</v>
      </c>
      <c r="B8" s="15" t="s">
        <v>294</v>
      </c>
      <c r="C8" s="189">
        <v>356875</v>
      </c>
      <c r="D8" s="189">
        <v>196259.9</v>
      </c>
      <c r="E8" s="189">
        <v>25079.8</v>
      </c>
      <c r="F8" s="189">
        <v>48915.4</v>
      </c>
      <c r="G8" s="189">
        <v>13532.1</v>
      </c>
      <c r="H8" s="189">
        <v>46987.6</v>
      </c>
      <c r="I8" s="189">
        <v>4640</v>
      </c>
      <c r="J8" s="189">
        <v>21460.3</v>
      </c>
    </row>
    <row r="9" spans="1:10" ht="27.75" customHeight="1">
      <c r="A9" s="309"/>
      <c r="B9" s="145" t="s">
        <v>356</v>
      </c>
      <c r="C9" s="144">
        <v>65.36845054637153</v>
      </c>
      <c r="D9" s="144">
        <v>50.94243504839531</v>
      </c>
      <c r="E9" s="144">
        <v>49.40239043824701</v>
      </c>
      <c r="F9" s="144">
        <v>96.31901840490798</v>
      </c>
      <c r="G9" s="144">
        <v>93.33333333333333</v>
      </c>
      <c r="H9" s="144">
        <v>75.1063829787234</v>
      </c>
      <c r="I9" s="144">
        <v>97.82608695652175</v>
      </c>
      <c r="J9" s="144">
        <v>99.53488372093022</v>
      </c>
    </row>
    <row r="10" spans="1:10" ht="14.25">
      <c r="A10" s="306">
        <v>2015</v>
      </c>
      <c r="B10" s="185" t="s">
        <v>294</v>
      </c>
      <c r="C10" s="188">
        <v>363288.2</v>
      </c>
      <c r="D10" s="188">
        <v>194701.6</v>
      </c>
      <c r="E10" s="188">
        <v>24550.1</v>
      </c>
      <c r="F10" s="188">
        <v>50888.5</v>
      </c>
      <c r="G10" s="188">
        <v>18248.2</v>
      </c>
      <c r="H10" s="188">
        <v>49099.7</v>
      </c>
      <c r="I10" s="188">
        <v>4400</v>
      </c>
      <c r="J10" s="188">
        <v>21400</v>
      </c>
    </row>
    <row r="11" spans="1:10" ht="24.75" customHeight="1">
      <c r="A11" s="306"/>
      <c r="B11" s="186" t="s">
        <v>356</v>
      </c>
      <c r="C11" s="187">
        <v>65.75531492627617</v>
      </c>
      <c r="D11" s="187">
        <v>50.215971517440025</v>
      </c>
      <c r="E11" s="187">
        <v>51.56109343750128</v>
      </c>
      <c r="F11" s="187">
        <v>96.27990606915118</v>
      </c>
      <c r="G11" s="187">
        <v>91.56683946909831</v>
      </c>
      <c r="H11" s="187">
        <v>75.8096281647342</v>
      </c>
      <c r="I11" s="187">
        <v>95.75227272727274</v>
      </c>
      <c r="J11" s="187">
        <v>99.58738317757009</v>
      </c>
    </row>
    <row r="12" spans="3:10" ht="14.25">
      <c r="C12" s="206"/>
      <c r="D12" s="206"/>
      <c r="E12" s="206"/>
      <c r="F12" s="206"/>
      <c r="G12" s="207"/>
      <c r="H12" s="206"/>
      <c r="I12" s="206"/>
      <c r="J12" s="206"/>
    </row>
    <row r="13" spans="1:10" ht="14.25">
      <c r="A13" s="273" t="s">
        <v>6</v>
      </c>
      <c r="B13" s="267"/>
      <c r="C13" s="267"/>
      <c r="D13" s="267"/>
      <c r="E13" s="267"/>
      <c r="F13" s="267"/>
      <c r="G13" s="267"/>
      <c r="H13" s="267"/>
      <c r="I13" s="267"/>
      <c r="J13" s="267"/>
    </row>
    <row r="14" spans="1:10" ht="30" customHeight="1">
      <c r="A14" s="263" t="s">
        <v>302</v>
      </c>
      <c r="B14" s="263"/>
      <c r="C14" s="263"/>
      <c r="D14" s="263"/>
      <c r="E14" s="263"/>
      <c r="F14" s="263"/>
      <c r="G14" s="263"/>
      <c r="H14" s="263"/>
      <c r="I14" s="263"/>
      <c r="J14" s="263"/>
    </row>
  </sheetData>
  <sheetProtection/>
  <mergeCells count="8">
    <mergeCell ref="A13:J13"/>
    <mergeCell ref="A14:J14"/>
    <mergeCell ref="A10:A11"/>
    <mergeCell ref="A1:J1"/>
    <mergeCell ref="A2:B2"/>
    <mergeCell ref="A4:J4"/>
    <mergeCell ref="A6:A7"/>
    <mergeCell ref="A8:A9"/>
  </mergeCells>
  <printOptions/>
  <pageMargins left="0.7" right="0.7" top="0.787401575" bottom="0.787401575" header="0.3" footer="0.3"/>
  <pageSetup fitToHeight="0" fitToWidth="1" horizontalDpi="600" verticalDpi="600" orientation="portrait" paperSize="9" scale="62" r:id="rId2"/>
  <drawing r:id="rId1"/>
</worksheet>
</file>

<file path=xl/worksheets/sheet25.xml><?xml version="1.0" encoding="utf-8"?>
<worksheet xmlns="http://schemas.openxmlformats.org/spreadsheetml/2006/main" xmlns:r="http://schemas.openxmlformats.org/officeDocument/2006/relationships">
  <sheetPr codeName="Tabelle23">
    <tabColor rgb="FF92D050"/>
    <pageSetUpPr fitToPage="1"/>
  </sheetPr>
  <dimension ref="A1:F11"/>
  <sheetViews>
    <sheetView zoomScalePageLayoutView="0" workbookViewId="0" topLeftCell="A1">
      <selection activeCell="A1" sqref="A1:F1"/>
    </sheetView>
  </sheetViews>
  <sheetFormatPr defaultColWidth="11.421875" defaultRowHeight="15"/>
  <cols>
    <col min="1" max="1" width="7.7109375" style="0" customWidth="1"/>
    <col min="2" max="2" width="22.7109375" style="0" customWidth="1"/>
    <col min="3" max="3" width="21.7109375" style="17" customWidth="1"/>
    <col min="4" max="4" width="32.140625" style="17" customWidth="1"/>
    <col min="5" max="5" width="20.7109375" style="17" customWidth="1"/>
    <col min="6" max="6" width="21.7109375" style="17" customWidth="1"/>
  </cols>
  <sheetData>
    <row r="1" spans="1:6" ht="14.25">
      <c r="A1" s="273" t="s">
        <v>349</v>
      </c>
      <c r="B1" s="267"/>
      <c r="C1" s="267"/>
      <c r="D1" s="267"/>
      <c r="E1" s="267"/>
      <c r="F1" s="267"/>
    </row>
    <row r="2" spans="1:2" ht="15">
      <c r="A2" s="266" t="s">
        <v>158</v>
      </c>
      <c r="B2" s="267"/>
    </row>
    <row r="3" ht="15">
      <c r="B3" s="26"/>
    </row>
    <row r="4" spans="1:6" ht="15">
      <c r="A4" s="265" t="s">
        <v>208</v>
      </c>
      <c r="B4" s="267"/>
      <c r="C4" s="267"/>
      <c r="D4" s="267"/>
      <c r="E4" s="267"/>
      <c r="F4" s="267"/>
    </row>
    <row r="5" spans="3:6" ht="65.25" customHeight="1">
      <c r="C5" s="58" t="s">
        <v>5</v>
      </c>
      <c r="D5" s="56" t="s">
        <v>131</v>
      </c>
      <c r="E5" s="57" t="s">
        <v>132</v>
      </c>
      <c r="F5" s="57" t="s">
        <v>133</v>
      </c>
    </row>
    <row r="6" spans="1:6" ht="14.25">
      <c r="A6" s="307">
        <v>2013</v>
      </c>
      <c r="B6" s="4" t="s">
        <v>294</v>
      </c>
      <c r="C6" s="190">
        <v>353180.8</v>
      </c>
      <c r="D6" s="190">
        <v>226961.5</v>
      </c>
      <c r="E6" s="190">
        <v>48066</v>
      </c>
      <c r="F6" s="190">
        <v>78153.3</v>
      </c>
    </row>
    <row r="7" spans="1:6" ht="19.5" customHeight="1">
      <c r="A7" s="308"/>
      <c r="B7" s="145" t="s">
        <v>356</v>
      </c>
      <c r="C7" s="144">
        <v>66.59116647791619</v>
      </c>
      <c r="D7" s="144">
        <v>66.82819383259911</v>
      </c>
      <c r="E7" s="144">
        <v>46.56964656964657</v>
      </c>
      <c r="F7" s="144">
        <v>78.00511508951406</v>
      </c>
    </row>
    <row r="8" spans="1:6" ht="14.25">
      <c r="A8" s="309">
        <v>2014</v>
      </c>
      <c r="B8" s="15" t="s">
        <v>294</v>
      </c>
      <c r="C8" s="189">
        <v>356875</v>
      </c>
      <c r="D8" s="189">
        <v>225630.5</v>
      </c>
      <c r="E8" s="189">
        <v>47815.1</v>
      </c>
      <c r="F8" s="189">
        <v>83429.4</v>
      </c>
    </row>
    <row r="9" spans="1:6" ht="15" customHeight="1">
      <c r="A9" s="309"/>
      <c r="B9" s="145" t="s">
        <v>356</v>
      </c>
      <c r="C9" s="144">
        <v>65.36845054637153</v>
      </c>
      <c r="D9" s="144">
        <v>65.02659574468085</v>
      </c>
      <c r="E9" s="144">
        <v>46.65271966527197</v>
      </c>
      <c r="F9" s="144">
        <v>77.09832134292564</v>
      </c>
    </row>
    <row r="10" spans="1:6" ht="14.25">
      <c r="A10" s="306">
        <v>2015</v>
      </c>
      <c r="B10" s="185" t="s">
        <v>294</v>
      </c>
      <c r="C10" s="188">
        <v>363288.2</v>
      </c>
      <c r="D10" s="188">
        <v>227921.5</v>
      </c>
      <c r="E10" s="188">
        <v>47821.9</v>
      </c>
      <c r="F10" s="188">
        <v>87544.9</v>
      </c>
    </row>
    <row r="11" spans="1:6" ht="16.5" customHeight="1">
      <c r="A11" s="306"/>
      <c r="B11" s="186" t="s">
        <v>356</v>
      </c>
      <c r="C11" s="187">
        <v>65.75531492627617</v>
      </c>
      <c r="D11" s="187">
        <v>65.12211441219893</v>
      </c>
      <c r="E11" s="187">
        <v>47.25073658721214</v>
      </c>
      <c r="F11" s="187">
        <v>77.51199670112138</v>
      </c>
    </row>
  </sheetData>
  <sheetProtection/>
  <mergeCells count="6">
    <mergeCell ref="A10:A11"/>
    <mergeCell ref="A1:F1"/>
    <mergeCell ref="A2:B2"/>
    <mergeCell ref="A4:F4"/>
    <mergeCell ref="A6:A7"/>
    <mergeCell ref="A8:A9"/>
  </mergeCells>
  <printOptions/>
  <pageMargins left="0.7" right="0.7" top="0.787401575" bottom="0.787401575" header="0.3" footer="0.3"/>
  <pageSetup fitToHeight="0"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Tabelle4">
    <tabColor rgb="FF92D050"/>
  </sheetPr>
  <dimension ref="A1:F16"/>
  <sheetViews>
    <sheetView zoomScalePageLayoutView="0" workbookViewId="0" topLeftCell="A1">
      <selection activeCell="J16" sqref="J16"/>
    </sheetView>
  </sheetViews>
  <sheetFormatPr defaultColWidth="11.421875" defaultRowHeight="15"/>
  <cols>
    <col min="1" max="1" width="17.28125" style="0" customWidth="1"/>
  </cols>
  <sheetData>
    <row r="1" spans="1:6" ht="14.25">
      <c r="A1" s="273" t="s">
        <v>183</v>
      </c>
      <c r="B1" s="267"/>
      <c r="C1" s="267"/>
      <c r="D1" s="267"/>
      <c r="E1" s="267"/>
      <c r="F1" s="267"/>
    </row>
    <row r="2" spans="1:6" ht="15">
      <c r="A2" s="275" t="s">
        <v>283</v>
      </c>
      <c r="B2" s="275"/>
      <c r="C2" s="267"/>
      <c r="D2" s="267"/>
      <c r="E2" s="267"/>
      <c r="F2" s="267"/>
    </row>
    <row r="4" spans="1:6" ht="15">
      <c r="A4" s="265" t="s">
        <v>15</v>
      </c>
      <c r="B4" s="267"/>
      <c r="C4" s="267"/>
      <c r="D4" s="267"/>
      <c r="E4" s="267"/>
      <c r="F4" s="267"/>
    </row>
    <row r="5" spans="1:6" ht="14.25">
      <c r="A5" s="52"/>
      <c r="B5" s="274" t="s">
        <v>143</v>
      </c>
      <c r="C5" s="274"/>
      <c r="D5" s="274"/>
      <c r="E5" s="274" t="s">
        <v>64</v>
      </c>
      <c r="F5" s="274"/>
    </row>
    <row r="6" spans="2:6" ht="14.25">
      <c r="B6" s="7" t="s">
        <v>5</v>
      </c>
      <c r="C6" s="7" t="s">
        <v>14</v>
      </c>
      <c r="D6" s="7" t="s">
        <v>13</v>
      </c>
      <c r="E6" s="7" t="s">
        <v>14</v>
      </c>
      <c r="F6" s="7" t="s">
        <v>13</v>
      </c>
    </row>
    <row r="7" spans="1:6" ht="14.25">
      <c r="A7" s="4" t="s">
        <v>5</v>
      </c>
      <c r="B7" s="9">
        <v>118</v>
      </c>
      <c r="C7" s="9">
        <v>33</v>
      </c>
      <c r="D7" s="9">
        <v>85</v>
      </c>
      <c r="E7" s="5">
        <v>27.966101694915253</v>
      </c>
      <c r="F7" s="5">
        <v>72.03389830508475</v>
      </c>
    </row>
    <row r="8" spans="1:6" ht="14.25">
      <c r="A8" t="s">
        <v>8</v>
      </c>
      <c r="B8" s="8">
        <v>1</v>
      </c>
      <c r="C8" s="8">
        <v>1</v>
      </c>
      <c r="D8" s="8">
        <v>0</v>
      </c>
      <c r="E8" s="59">
        <v>100</v>
      </c>
      <c r="F8" s="64">
        <v>0</v>
      </c>
    </row>
    <row r="9" spans="1:6" ht="14.25">
      <c r="A9" t="s">
        <v>9</v>
      </c>
      <c r="B9" s="8">
        <v>23</v>
      </c>
      <c r="C9" s="8">
        <v>9</v>
      </c>
      <c r="D9" s="8">
        <v>14</v>
      </c>
      <c r="E9" s="59">
        <v>39.130434782608695</v>
      </c>
      <c r="F9" s="59">
        <v>60.8695652173913</v>
      </c>
    </row>
    <row r="10" spans="1:6" ht="14.25">
      <c r="A10" t="s">
        <v>10</v>
      </c>
      <c r="B10" s="8">
        <v>45</v>
      </c>
      <c r="C10" s="8">
        <v>17</v>
      </c>
      <c r="D10" s="8">
        <v>28</v>
      </c>
      <c r="E10" s="59">
        <v>37.77777777777778</v>
      </c>
      <c r="F10" s="59">
        <v>62.22222222222223</v>
      </c>
    </row>
    <row r="11" spans="1:6" ht="14.25">
      <c r="A11" t="s">
        <v>11</v>
      </c>
      <c r="B11" s="8">
        <v>37</v>
      </c>
      <c r="C11" s="8">
        <v>5</v>
      </c>
      <c r="D11" s="8">
        <v>32</v>
      </c>
      <c r="E11" s="59">
        <v>13.513513513513512</v>
      </c>
      <c r="F11" s="59">
        <v>86.48648648648648</v>
      </c>
    </row>
    <row r="12" spans="1:6" ht="14.25">
      <c r="A12" t="s">
        <v>285</v>
      </c>
      <c r="B12" s="8">
        <v>11</v>
      </c>
      <c r="C12" s="8">
        <v>1</v>
      </c>
      <c r="D12" s="8">
        <v>10</v>
      </c>
      <c r="E12" s="59">
        <v>9.090909090909092</v>
      </c>
      <c r="F12" s="59">
        <v>90.90909090909092</v>
      </c>
    </row>
    <row r="13" spans="1:6" ht="14.25">
      <c r="A13" t="s">
        <v>12</v>
      </c>
      <c r="B13" s="8">
        <v>1</v>
      </c>
      <c r="C13" s="8">
        <v>0</v>
      </c>
      <c r="D13" s="8">
        <v>1</v>
      </c>
      <c r="E13" s="60">
        <v>0</v>
      </c>
      <c r="F13" s="59">
        <v>100</v>
      </c>
    </row>
    <row r="15" spans="1:6" ht="14.25">
      <c r="A15" s="273" t="s">
        <v>6</v>
      </c>
      <c r="B15" s="267"/>
      <c r="C15" s="267"/>
      <c r="D15" s="267"/>
      <c r="E15" s="267"/>
      <c r="F15" s="267"/>
    </row>
    <row r="16" spans="1:6" ht="33" customHeight="1">
      <c r="A16" s="270" t="s">
        <v>222</v>
      </c>
      <c r="B16" s="271"/>
      <c r="C16" s="264"/>
      <c r="D16" s="263"/>
      <c r="E16" s="263"/>
      <c r="F16" s="263"/>
    </row>
  </sheetData>
  <sheetProtection/>
  <mergeCells count="7">
    <mergeCell ref="A15:F15"/>
    <mergeCell ref="A16:F16"/>
    <mergeCell ref="E5:F5"/>
    <mergeCell ref="A4:F4"/>
    <mergeCell ref="A1:F1"/>
    <mergeCell ref="B5:D5"/>
    <mergeCell ref="A2:F2"/>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5">
    <tabColor rgb="FF92D050"/>
  </sheetPr>
  <dimension ref="A1:F19"/>
  <sheetViews>
    <sheetView zoomScalePageLayoutView="0" workbookViewId="0" topLeftCell="A1">
      <selection activeCell="G16" sqref="G16"/>
    </sheetView>
  </sheetViews>
  <sheetFormatPr defaultColWidth="11.421875" defaultRowHeight="15"/>
  <cols>
    <col min="1" max="1" width="36.28125" style="0" customWidth="1"/>
    <col min="2" max="3" width="9.8515625" style="0" customWidth="1"/>
    <col min="5" max="5" width="9.28125" style="0" customWidth="1"/>
    <col min="6" max="6" width="10.28125" style="0" customWidth="1"/>
  </cols>
  <sheetData>
    <row r="1" spans="1:6" ht="14.25">
      <c r="A1" s="273" t="s">
        <v>184</v>
      </c>
      <c r="B1" s="267"/>
      <c r="C1" s="267"/>
      <c r="D1" s="267"/>
      <c r="E1" s="267"/>
      <c r="F1" s="267"/>
    </row>
    <row r="2" spans="1:6" ht="15">
      <c r="A2" s="275" t="s">
        <v>283</v>
      </c>
      <c r="B2" s="275"/>
      <c r="C2" s="267"/>
      <c r="D2" s="267"/>
      <c r="E2" s="267"/>
      <c r="F2" s="267"/>
    </row>
    <row r="4" spans="1:6" ht="15">
      <c r="A4" s="265" t="s">
        <v>16</v>
      </c>
      <c r="B4" s="267"/>
      <c r="C4" s="267"/>
      <c r="D4" s="267"/>
      <c r="E4" s="267"/>
      <c r="F4" s="267"/>
    </row>
    <row r="5" spans="1:6" ht="14.25" customHeight="1">
      <c r="A5" s="52"/>
      <c r="B5" s="276" t="s">
        <v>5</v>
      </c>
      <c r="C5" s="274" t="s">
        <v>154</v>
      </c>
      <c r="D5" s="267"/>
      <c r="E5" s="267"/>
      <c r="F5" s="267"/>
    </row>
    <row r="6" spans="1:6" ht="14.25">
      <c r="A6" s="1"/>
      <c r="B6" s="277"/>
      <c r="C6" s="1" t="s">
        <v>145</v>
      </c>
      <c r="D6" s="1" t="s">
        <v>144</v>
      </c>
      <c r="E6" s="1" t="s">
        <v>146</v>
      </c>
      <c r="F6" s="1" t="s">
        <v>141</v>
      </c>
    </row>
    <row r="7" spans="1:6" ht="14.25">
      <c r="A7" s="202" t="s">
        <v>286</v>
      </c>
      <c r="B7" s="215">
        <v>118</v>
      </c>
      <c r="C7" s="216">
        <v>46</v>
      </c>
      <c r="D7" s="216">
        <v>44</v>
      </c>
      <c r="E7" s="216">
        <v>23</v>
      </c>
      <c r="F7" s="216">
        <v>5</v>
      </c>
    </row>
    <row r="8" spans="1:6" ht="14.25">
      <c r="A8" t="s">
        <v>17</v>
      </c>
      <c r="B8" s="72">
        <v>30</v>
      </c>
      <c r="C8" s="32">
        <v>13</v>
      </c>
      <c r="D8" s="32">
        <v>11</v>
      </c>
      <c r="E8" s="32">
        <v>6</v>
      </c>
      <c r="F8" s="32">
        <v>0</v>
      </c>
    </row>
    <row r="9" spans="1:6" ht="14.25">
      <c r="A9" t="s">
        <v>37</v>
      </c>
      <c r="B9" s="73">
        <v>26</v>
      </c>
      <c r="C9" s="32">
        <v>11</v>
      </c>
      <c r="D9" s="32">
        <v>6</v>
      </c>
      <c r="E9" s="32">
        <v>7</v>
      </c>
      <c r="F9" s="32">
        <v>2</v>
      </c>
    </row>
    <row r="10" spans="1:6" ht="14.25">
      <c r="A10" t="s">
        <v>35</v>
      </c>
      <c r="B10" s="72">
        <v>9</v>
      </c>
      <c r="C10" s="32">
        <v>6</v>
      </c>
      <c r="D10" s="32">
        <v>2</v>
      </c>
      <c r="E10" s="32">
        <v>1</v>
      </c>
      <c r="F10" s="32">
        <v>0</v>
      </c>
    </row>
    <row r="11" spans="1:6" ht="14.25">
      <c r="A11" t="s">
        <v>38</v>
      </c>
      <c r="B11" s="73">
        <v>35</v>
      </c>
      <c r="C11" s="32">
        <v>8</v>
      </c>
      <c r="D11" s="32">
        <v>19</v>
      </c>
      <c r="E11" s="32">
        <v>6</v>
      </c>
      <c r="F11" s="32">
        <v>2</v>
      </c>
    </row>
    <row r="12" spans="1:6" ht="14.25">
      <c r="A12" t="s">
        <v>34</v>
      </c>
      <c r="B12" s="72">
        <v>5</v>
      </c>
      <c r="C12" s="32">
        <v>1</v>
      </c>
      <c r="D12" s="32">
        <v>3</v>
      </c>
      <c r="E12" s="32">
        <v>0</v>
      </c>
      <c r="F12" s="32">
        <v>1</v>
      </c>
    </row>
    <row r="13" spans="1:6" ht="14.25">
      <c r="A13" t="s">
        <v>36</v>
      </c>
      <c r="B13" s="72">
        <v>13</v>
      </c>
      <c r="C13" s="32">
        <v>7</v>
      </c>
      <c r="D13" s="32">
        <v>3</v>
      </c>
      <c r="E13" s="32">
        <v>3</v>
      </c>
      <c r="F13" s="32">
        <v>0</v>
      </c>
    </row>
    <row r="15" spans="1:6" ht="14.25">
      <c r="A15" s="273" t="s">
        <v>6</v>
      </c>
      <c r="B15" s="267"/>
      <c r="C15" s="267"/>
      <c r="D15" s="267"/>
      <c r="E15" s="267"/>
      <c r="F15" s="267"/>
    </row>
    <row r="16" spans="1:6" ht="14.25" customHeight="1">
      <c r="A16" s="278" t="s">
        <v>277</v>
      </c>
      <c r="B16" s="263"/>
      <c r="C16" s="263"/>
      <c r="D16" s="263"/>
      <c r="E16" s="263"/>
      <c r="F16" s="263"/>
    </row>
    <row r="17" spans="1:6" ht="30.75" customHeight="1">
      <c r="A17" s="270" t="s">
        <v>222</v>
      </c>
      <c r="B17" s="271"/>
      <c r="C17" s="271"/>
      <c r="D17" s="264"/>
      <c r="E17" s="263"/>
      <c r="F17" s="263"/>
    </row>
    <row r="18" spans="1:6" ht="21.75" customHeight="1">
      <c r="A18" s="272" t="s">
        <v>156</v>
      </c>
      <c r="B18" s="272"/>
      <c r="C18" s="272"/>
      <c r="D18" s="272"/>
      <c r="E18" s="272"/>
      <c r="F18" s="272"/>
    </row>
    <row r="19" spans="1:6" ht="77.25" customHeight="1">
      <c r="A19" s="264" t="s">
        <v>278</v>
      </c>
      <c r="B19" s="264"/>
      <c r="C19" s="264"/>
      <c r="D19" s="264"/>
      <c r="E19" s="264"/>
      <c r="F19" s="264"/>
    </row>
  </sheetData>
  <sheetProtection/>
  <mergeCells count="10">
    <mergeCell ref="A1:F1"/>
    <mergeCell ref="A15:F15"/>
    <mergeCell ref="A4:F4"/>
    <mergeCell ref="B5:B6"/>
    <mergeCell ref="A19:F19"/>
    <mergeCell ref="A17:F17"/>
    <mergeCell ref="A18:F18"/>
    <mergeCell ref="A2:F2"/>
    <mergeCell ref="A16:F16"/>
    <mergeCell ref="C5:F5"/>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6">
    <tabColor rgb="FF92D050"/>
    <pageSetUpPr fitToPage="1"/>
  </sheetPr>
  <dimension ref="A1:G16"/>
  <sheetViews>
    <sheetView zoomScalePageLayoutView="0" workbookViewId="0" topLeftCell="A1">
      <selection activeCell="H5" sqref="H5"/>
    </sheetView>
  </sheetViews>
  <sheetFormatPr defaultColWidth="11.421875" defaultRowHeight="15"/>
  <cols>
    <col min="1" max="1" width="28.7109375" style="0" customWidth="1"/>
    <col min="2" max="2" width="13.28125" style="0" customWidth="1"/>
    <col min="3" max="3" width="11.00390625" style="0" customWidth="1"/>
    <col min="4" max="4" width="6.140625" style="0" customWidth="1"/>
    <col min="5" max="5" width="17.421875" style="0" customWidth="1"/>
    <col min="6" max="6" width="17.7109375" style="0" customWidth="1"/>
    <col min="7" max="7" width="21.28125" style="0" customWidth="1"/>
  </cols>
  <sheetData>
    <row r="1" spans="1:7" ht="14.25">
      <c r="A1" s="273" t="s">
        <v>217</v>
      </c>
      <c r="B1" s="273"/>
      <c r="C1" s="273"/>
      <c r="D1" s="273"/>
      <c r="E1" s="273"/>
      <c r="F1" s="267"/>
      <c r="G1" s="267"/>
    </row>
    <row r="2" spans="1:7" ht="15">
      <c r="A2" s="268" t="s">
        <v>159</v>
      </c>
      <c r="B2" s="268"/>
      <c r="C2" s="268"/>
      <c r="D2" s="268"/>
      <c r="E2" s="268"/>
      <c r="F2" s="268"/>
      <c r="G2" s="268"/>
    </row>
    <row r="3" spans="1:5" ht="15">
      <c r="A3" s="26"/>
      <c r="B3" s="26"/>
      <c r="C3" s="26"/>
      <c r="D3" s="26"/>
      <c r="E3" s="26"/>
    </row>
    <row r="4" spans="1:7" ht="15">
      <c r="A4" s="265" t="s">
        <v>19</v>
      </c>
      <c r="B4" s="265"/>
      <c r="C4" s="265"/>
      <c r="D4" s="265"/>
      <c r="E4" s="265"/>
      <c r="F4" s="267"/>
      <c r="G4" s="267"/>
    </row>
    <row r="5" spans="1:7" ht="14.25">
      <c r="A5" s="52"/>
      <c r="B5" s="280" t="s">
        <v>143</v>
      </c>
      <c r="C5" s="280"/>
      <c r="D5" s="280"/>
      <c r="E5" s="280"/>
      <c r="F5" s="281"/>
      <c r="G5" s="282" t="s">
        <v>148</v>
      </c>
    </row>
    <row r="6" spans="2:7" ht="33" customHeight="1">
      <c r="B6" s="1" t="s">
        <v>188</v>
      </c>
      <c r="C6" s="61" t="s">
        <v>149</v>
      </c>
      <c r="D6" s="118" t="s">
        <v>1</v>
      </c>
      <c r="E6" s="118" t="s">
        <v>161</v>
      </c>
      <c r="F6" s="118" t="s">
        <v>155</v>
      </c>
      <c r="G6" s="283"/>
    </row>
    <row r="7" spans="1:7" ht="14.25">
      <c r="A7" s="132" t="s">
        <v>18</v>
      </c>
      <c r="B7" s="119">
        <v>2</v>
      </c>
      <c r="C7" s="9">
        <v>60</v>
      </c>
      <c r="D7" s="22">
        <v>23</v>
      </c>
      <c r="E7" s="22">
        <v>57</v>
      </c>
      <c r="F7" s="71">
        <v>31</v>
      </c>
      <c r="G7" s="120" t="s">
        <v>7</v>
      </c>
    </row>
    <row r="8" spans="1:7" ht="14.25">
      <c r="A8" s="130" t="s">
        <v>150</v>
      </c>
      <c r="B8" s="31">
        <v>1</v>
      </c>
      <c r="C8" s="8">
        <v>56</v>
      </c>
      <c r="D8" s="43">
        <v>19</v>
      </c>
      <c r="E8" s="43">
        <v>53</v>
      </c>
      <c r="F8" s="72">
        <v>19</v>
      </c>
      <c r="G8" s="121">
        <v>5.79</v>
      </c>
    </row>
    <row r="9" spans="1:7" ht="14.25">
      <c r="A9" s="130" t="s">
        <v>151</v>
      </c>
      <c r="B9" s="31">
        <v>1</v>
      </c>
      <c r="C9" s="8">
        <v>4</v>
      </c>
      <c r="D9" s="43">
        <v>4</v>
      </c>
      <c r="E9" s="43">
        <v>4</v>
      </c>
      <c r="F9" s="72">
        <v>12</v>
      </c>
      <c r="G9" s="122" t="s">
        <v>7</v>
      </c>
    </row>
    <row r="10" spans="1:7" ht="14.25">
      <c r="A10" s="111" t="s">
        <v>152</v>
      </c>
      <c r="B10" s="43">
        <v>6</v>
      </c>
      <c r="C10" s="72">
        <v>281</v>
      </c>
      <c r="D10" s="43">
        <v>0</v>
      </c>
      <c r="E10" s="43">
        <v>125</v>
      </c>
      <c r="F10" s="43">
        <v>55</v>
      </c>
      <c r="G10" s="122" t="s">
        <v>7</v>
      </c>
    </row>
    <row r="11" spans="1:7" ht="14.25">
      <c r="A11" t="s">
        <v>192</v>
      </c>
      <c r="B11" s="72">
        <v>2</v>
      </c>
      <c r="C11" s="72">
        <v>0</v>
      </c>
      <c r="D11" s="72">
        <v>0</v>
      </c>
      <c r="E11" s="72">
        <v>32</v>
      </c>
      <c r="F11" s="72">
        <v>9</v>
      </c>
      <c r="G11" s="122" t="s">
        <v>7</v>
      </c>
    </row>
    <row r="12" spans="2:7" ht="14.25">
      <c r="B12" s="8"/>
      <c r="C12" s="8"/>
      <c r="D12" s="8"/>
      <c r="E12" s="8"/>
      <c r="F12" s="8"/>
      <c r="G12" s="8"/>
    </row>
    <row r="13" spans="1:7" ht="14.25">
      <c r="A13" s="279" t="s">
        <v>6</v>
      </c>
      <c r="B13" s="273"/>
      <c r="C13" s="273"/>
      <c r="D13" s="273"/>
      <c r="E13" s="273"/>
      <c r="F13" s="273"/>
      <c r="G13" s="273"/>
    </row>
    <row r="14" spans="1:7" ht="14.25">
      <c r="A14" s="272" t="s">
        <v>153</v>
      </c>
      <c r="B14" s="272"/>
      <c r="C14" s="272"/>
      <c r="D14" s="272"/>
      <c r="E14" s="272"/>
      <c r="F14" s="272"/>
      <c r="G14" s="272"/>
    </row>
    <row r="15" spans="1:7" ht="15" customHeight="1">
      <c r="A15" s="263" t="s">
        <v>339</v>
      </c>
      <c r="B15" s="263"/>
      <c r="C15" s="263"/>
      <c r="D15" s="263"/>
      <c r="E15" s="263"/>
      <c r="F15" s="263"/>
      <c r="G15" s="263"/>
    </row>
    <row r="16" spans="1:7" ht="48" customHeight="1">
      <c r="A16" s="263" t="s">
        <v>300</v>
      </c>
      <c r="B16" s="263"/>
      <c r="C16" s="263"/>
      <c r="D16" s="263"/>
      <c r="E16" s="263"/>
      <c r="F16" s="263"/>
      <c r="G16" s="263"/>
    </row>
  </sheetData>
  <sheetProtection/>
  <mergeCells count="9">
    <mergeCell ref="A16:G16"/>
    <mergeCell ref="A15:G15"/>
    <mergeCell ref="A13:G13"/>
    <mergeCell ref="A14:G14"/>
    <mergeCell ref="A1:G1"/>
    <mergeCell ref="A4:G4"/>
    <mergeCell ref="B5:F5"/>
    <mergeCell ref="G5:G6"/>
    <mergeCell ref="A2:G2"/>
  </mergeCells>
  <printOptions/>
  <pageMargins left="0.7" right="0.7" top="0.787401575" bottom="0.787401575" header="0.3" footer="0.3"/>
  <pageSetup fitToHeight="0" fitToWidth="1"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sheetPr codeName="Tabelle7">
    <tabColor rgb="FF92D050"/>
  </sheetPr>
  <dimension ref="A1:B15"/>
  <sheetViews>
    <sheetView zoomScalePageLayoutView="0" workbookViewId="0" topLeftCell="A1">
      <selection activeCell="E17" sqref="E17"/>
    </sheetView>
  </sheetViews>
  <sheetFormatPr defaultColWidth="11.421875" defaultRowHeight="15"/>
  <cols>
    <col min="1" max="1" width="32.57421875" style="0" customWidth="1"/>
    <col min="2" max="2" width="18.28125" style="0" customWidth="1"/>
  </cols>
  <sheetData>
    <row r="1" spans="1:2" ht="14.25">
      <c r="A1" s="273" t="s">
        <v>147</v>
      </c>
      <c r="B1" s="267"/>
    </row>
    <row r="2" spans="1:2" ht="14.25">
      <c r="A2" s="268" t="s">
        <v>159</v>
      </c>
      <c r="B2" s="268"/>
    </row>
    <row r="3" spans="1:2" ht="15">
      <c r="A3" s="11"/>
      <c r="B3" s="13"/>
    </row>
    <row r="4" spans="1:2" ht="15">
      <c r="A4" s="265" t="s">
        <v>39</v>
      </c>
      <c r="B4" s="267"/>
    </row>
    <row r="5" ht="14.25">
      <c r="B5" s="7" t="s">
        <v>5</v>
      </c>
    </row>
    <row r="6" spans="1:2" ht="14.25">
      <c r="A6" s="4" t="s">
        <v>20</v>
      </c>
      <c r="B6" s="4">
        <v>4</v>
      </c>
    </row>
    <row r="7" spans="1:2" ht="14.25">
      <c r="A7" t="s">
        <v>21</v>
      </c>
      <c r="B7">
        <v>14</v>
      </c>
    </row>
    <row r="8" spans="1:2" ht="14.25" customHeight="1">
      <c r="A8" s="10" t="s">
        <v>22</v>
      </c>
      <c r="B8" s="14">
        <v>11</v>
      </c>
    </row>
    <row r="9" spans="1:2" ht="14.25">
      <c r="A9" s="10" t="s">
        <v>23</v>
      </c>
      <c r="B9" s="14">
        <v>3</v>
      </c>
    </row>
    <row r="10" spans="1:2" ht="14.25">
      <c r="A10" s="2" t="s">
        <v>194</v>
      </c>
      <c r="B10" s="14">
        <v>1</v>
      </c>
    </row>
    <row r="11" spans="1:2" ht="14.25">
      <c r="A11" s="2" t="s">
        <v>287</v>
      </c>
      <c r="B11" s="14">
        <v>1</v>
      </c>
    </row>
    <row r="12" spans="1:2" ht="14.25">
      <c r="A12" s="2" t="s">
        <v>25</v>
      </c>
      <c r="B12" s="14">
        <v>1</v>
      </c>
    </row>
    <row r="14" spans="1:2" ht="14.25">
      <c r="A14" s="284" t="s">
        <v>6</v>
      </c>
      <c r="B14" s="272"/>
    </row>
    <row r="15" spans="1:2" ht="30" customHeight="1">
      <c r="A15" s="264" t="s">
        <v>335</v>
      </c>
      <c r="B15" s="264"/>
    </row>
  </sheetData>
  <sheetProtection/>
  <mergeCells count="5">
    <mergeCell ref="A4:B4"/>
    <mergeCell ref="A2:B2"/>
    <mergeCell ref="A1:B1"/>
    <mergeCell ref="A14:B14"/>
    <mergeCell ref="A15:B15"/>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9">
    <tabColor rgb="FF92D050"/>
  </sheetPr>
  <dimension ref="A1:B11"/>
  <sheetViews>
    <sheetView zoomScalePageLayoutView="0" workbookViewId="0" topLeftCell="A1">
      <selection activeCell="A1" sqref="A1:B1"/>
    </sheetView>
  </sheetViews>
  <sheetFormatPr defaultColWidth="11.421875" defaultRowHeight="15"/>
  <cols>
    <col min="1" max="1" width="29.28125" style="0" customWidth="1"/>
    <col min="2" max="2" width="26.00390625" style="0" customWidth="1"/>
  </cols>
  <sheetData>
    <row r="1" spans="1:2" ht="42" customHeight="1">
      <c r="A1" s="282" t="s">
        <v>334</v>
      </c>
      <c r="B1" s="263"/>
    </row>
    <row r="2" spans="1:2" ht="15">
      <c r="A2" s="268" t="s">
        <v>159</v>
      </c>
      <c r="B2" s="268"/>
    </row>
    <row r="3" ht="15">
      <c r="A3" s="26"/>
    </row>
    <row r="4" spans="1:2" ht="15">
      <c r="A4" s="265" t="s">
        <v>26</v>
      </c>
      <c r="B4" s="267"/>
    </row>
    <row r="5" ht="14.25">
      <c r="B5" s="7" t="s">
        <v>5</v>
      </c>
    </row>
    <row r="6" spans="1:2" ht="14.25">
      <c r="A6" s="242" t="s">
        <v>304</v>
      </c>
      <c r="B6" s="96">
        <v>1656</v>
      </c>
    </row>
    <row r="7" spans="1:2" ht="14.25">
      <c r="A7" s="240" t="s">
        <v>305</v>
      </c>
      <c r="B7" s="63">
        <v>868</v>
      </c>
    </row>
    <row r="8" spans="1:2" ht="14.25">
      <c r="A8" s="14" t="s">
        <v>306</v>
      </c>
      <c r="B8" s="14">
        <v>4061</v>
      </c>
    </row>
    <row r="9" spans="1:2" ht="14.25">
      <c r="A9" s="14" t="s">
        <v>307</v>
      </c>
      <c r="B9" s="14">
        <v>2669</v>
      </c>
    </row>
    <row r="10" spans="1:2" ht="14.25">
      <c r="A10" s="14" t="s">
        <v>308</v>
      </c>
      <c r="B10" s="14">
        <v>693</v>
      </c>
    </row>
    <row r="11" spans="1:2" ht="14.25">
      <c r="A11" s="14" t="s">
        <v>355</v>
      </c>
      <c r="B11" s="123" t="s">
        <v>7</v>
      </c>
    </row>
  </sheetData>
  <sheetProtection/>
  <mergeCells count="3">
    <mergeCell ref="A4:B4"/>
    <mergeCell ref="A1:B1"/>
    <mergeCell ref="A2:B2"/>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tabColor rgb="FF92D050"/>
    <pageSetUpPr fitToPage="1"/>
  </sheetPr>
  <dimension ref="A1:B29"/>
  <sheetViews>
    <sheetView zoomScalePageLayoutView="0" workbookViewId="0" topLeftCell="A1">
      <selection activeCell="G17" sqref="G17"/>
    </sheetView>
  </sheetViews>
  <sheetFormatPr defaultColWidth="11.421875" defaultRowHeight="15"/>
  <cols>
    <col min="1" max="1" width="60.00390625" style="0" customWidth="1"/>
  </cols>
  <sheetData>
    <row r="1" spans="1:2" ht="32.25" customHeight="1">
      <c r="A1" s="282" t="s">
        <v>219</v>
      </c>
      <c r="B1" s="263"/>
    </row>
    <row r="2" spans="1:2" ht="15">
      <c r="A2" s="285" t="s">
        <v>159</v>
      </c>
      <c r="B2" s="285"/>
    </row>
    <row r="3" spans="1:2" ht="15">
      <c r="A3" s="11"/>
      <c r="B3" s="13"/>
    </row>
    <row r="4" spans="1:2" ht="15">
      <c r="A4" s="265" t="s">
        <v>32</v>
      </c>
      <c r="B4" s="267"/>
    </row>
    <row r="5" ht="14.25">
      <c r="B5" s="7" t="s">
        <v>143</v>
      </c>
    </row>
    <row r="6" spans="1:2" ht="14.25">
      <c r="A6" s="243" t="s">
        <v>5</v>
      </c>
      <c r="B6" s="244">
        <v>1344</v>
      </c>
    </row>
    <row r="7" spans="1:2" ht="14.25">
      <c r="A7" s="116" t="s">
        <v>309</v>
      </c>
      <c r="B7" s="67">
        <v>208</v>
      </c>
    </row>
    <row r="8" spans="1:2" ht="14.25">
      <c r="A8" s="245" t="s">
        <v>310</v>
      </c>
      <c r="B8" s="72">
        <v>13</v>
      </c>
    </row>
    <row r="9" spans="1:2" ht="14.25">
      <c r="A9" s="246" t="s">
        <v>311</v>
      </c>
      <c r="B9" s="72">
        <v>12</v>
      </c>
    </row>
    <row r="10" spans="1:2" ht="14.25">
      <c r="A10" s="245" t="s">
        <v>350</v>
      </c>
      <c r="B10" s="247">
        <v>4</v>
      </c>
    </row>
    <row r="11" spans="1:2" ht="14.25">
      <c r="A11" s="246" t="s">
        <v>351</v>
      </c>
      <c r="B11" s="73">
        <v>4</v>
      </c>
    </row>
    <row r="12" spans="1:2" ht="14.25" customHeight="1">
      <c r="A12" s="245" t="s">
        <v>312</v>
      </c>
      <c r="B12" s="247">
        <v>26</v>
      </c>
    </row>
    <row r="13" spans="1:2" ht="14.25">
      <c r="A13" s="246" t="s">
        <v>352</v>
      </c>
      <c r="B13" s="248">
        <v>2</v>
      </c>
    </row>
    <row r="14" spans="1:2" ht="14.25">
      <c r="A14" s="116" t="s">
        <v>313</v>
      </c>
      <c r="B14" s="247">
        <v>32</v>
      </c>
    </row>
    <row r="15" spans="1:2" ht="14.25">
      <c r="A15" s="116" t="s">
        <v>314</v>
      </c>
      <c r="B15" s="248">
        <v>15</v>
      </c>
    </row>
    <row r="16" spans="1:2" ht="14.25">
      <c r="A16" s="245" t="s">
        <v>315</v>
      </c>
      <c r="B16" s="249">
        <v>7</v>
      </c>
    </row>
    <row r="17" spans="1:2" ht="14.25">
      <c r="A17" s="116" t="s">
        <v>316</v>
      </c>
      <c r="B17" s="249">
        <v>113</v>
      </c>
    </row>
    <row r="18" spans="1:2" ht="14.25">
      <c r="A18" s="250" t="s">
        <v>317</v>
      </c>
      <c r="B18" s="247">
        <v>68</v>
      </c>
    </row>
    <row r="19" spans="1:2" ht="14.25">
      <c r="A19" s="245" t="s">
        <v>318</v>
      </c>
      <c r="B19" s="249">
        <v>19</v>
      </c>
    </row>
    <row r="20" spans="1:2" ht="14.25">
      <c r="A20" s="246" t="s">
        <v>353</v>
      </c>
      <c r="B20" s="249">
        <v>0</v>
      </c>
    </row>
    <row r="21" spans="1:2" ht="14.25">
      <c r="A21" s="116" t="s">
        <v>319</v>
      </c>
      <c r="B21" s="249">
        <v>66</v>
      </c>
    </row>
    <row r="22" spans="1:2" ht="14.25">
      <c r="A22" s="116" t="s">
        <v>320</v>
      </c>
      <c r="B22" s="249">
        <v>650</v>
      </c>
    </row>
    <row r="23" spans="1:2" ht="14.25">
      <c r="A23" s="245" t="s">
        <v>354</v>
      </c>
      <c r="B23" s="249">
        <v>293</v>
      </c>
    </row>
    <row r="24" spans="1:2" ht="14.25">
      <c r="A24" s="245" t="s">
        <v>321</v>
      </c>
      <c r="B24" s="251">
        <v>24</v>
      </c>
    </row>
    <row r="25" spans="1:2" ht="14.25">
      <c r="A25" s="245" t="s">
        <v>322</v>
      </c>
      <c r="B25" s="14">
        <v>33</v>
      </c>
    </row>
    <row r="26" spans="1:2" ht="14.25">
      <c r="A26" s="116" t="s">
        <v>323</v>
      </c>
      <c r="B26" s="14">
        <v>188</v>
      </c>
    </row>
    <row r="27" spans="1:2" ht="14.25">
      <c r="A27" s="245" t="s">
        <v>324</v>
      </c>
      <c r="B27" s="14">
        <v>3</v>
      </c>
    </row>
    <row r="28" spans="1:2" ht="14.25">
      <c r="A28" s="245" t="s">
        <v>325</v>
      </c>
      <c r="B28" s="14">
        <v>6</v>
      </c>
    </row>
    <row r="29" spans="1:2" ht="14.25">
      <c r="A29" s="116" t="s">
        <v>326</v>
      </c>
      <c r="B29" s="14">
        <v>4</v>
      </c>
    </row>
  </sheetData>
  <sheetProtection/>
  <mergeCells count="3">
    <mergeCell ref="A4:B4"/>
    <mergeCell ref="A1:B1"/>
    <mergeCell ref="A2:B2"/>
  </mergeCells>
  <printOptions/>
  <pageMargins left="0.7" right="0.7" top="0.787401575" bottom="0.787401575" header="0.3" footer="0.3"/>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tabColor rgb="FF92D050"/>
    <pageSetUpPr fitToPage="1"/>
  </sheetPr>
  <dimension ref="A1:J74"/>
  <sheetViews>
    <sheetView zoomScale="70" zoomScaleNormal="70" zoomScalePageLayoutView="0" workbookViewId="0" topLeftCell="A37">
      <selection activeCell="K73" sqref="K73"/>
    </sheetView>
  </sheetViews>
  <sheetFormatPr defaultColWidth="11.421875" defaultRowHeight="15"/>
  <cols>
    <col min="1" max="1" width="8.00390625" style="0" customWidth="1"/>
    <col min="2" max="2" width="9.57421875" style="0" customWidth="1"/>
    <col min="3" max="3" width="70.7109375" style="0" customWidth="1"/>
    <col min="4" max="4" width="6.00390625" style="0" customWidth="1"/>
    <col min="5" max="5" width="7.28125" style="0" customWidth="1"/>
    <col min="6" max="6" width="6.7109375" style="0" customWidth="1"/>
    <col min="7" max="7" width="8.00390625" style="0" customWidth="1"/>
    <col min="8" max="8" width="5.8515625" style="0" customWidth="1"/>
    <col min="9" max="9" width="6.28125" style="0" customWidth="1"/>
    <col min="10" max="10" width="6.421875" style="0" customWidth="1"/>
  </cols>
  <sheetData>
    <row r="1" spans="1:10" ht="12.75" customHeight="1">
      <c r="A1" s="282" t="s">
        <v>338</v>
      </c>
      <c r="B1" s="282"/>
      <c r="C1" s="263"/>
      <c r="D1" s="263"/>
      <c r="E1" s="263"/>
      <c r="F1" s="263"/>
      <c r="G1" s="263"/>
      <c r="H1" s="263"/>
      <c r="I1" s="263"/>
      <c r="J1" s="263"/>
    </row>
    <row r="2" spans="1:2" ht="15">
      <c r="A2" s="26" t="s">
        <v>159</v>
      </c>
      <c r="B2" s="26"/>
    </row>
    <row r="3" spans="1:2" ht="8.25" customHeight="1">
      <c r="A3" s="26"/>
      <c r="B3" s="26"/>
    </row>
    <row r="4" spans="1:10" ht="15">
      <c r="A4" s="265" t="s">
        <v>33</v>
      </c>
      <c r="B4" s="265"/>
      <c r="C4" s="267"/>
      <c r="D4" s="267"/>
      <c r="E4" s="267"/>
      <c r="F4" s="267"/>
      <c r="G4" s="267"/>
      <c r="H4" s="267"/>
      <c r="I4" s="267"/>
      <c r="J4" s="267"/>
    </row>
    <row r="5" spans="4:10" ht="27.75" customHeight="1">
      <c r="D5" s="97" t="s">
        <v>5</v>
      </c>
      <c r="E5" s="97" t="s">
        <v>177</v>
      </c>
      <c r="F5" s="97" t="s">
        <v>27</v>
      </c>
      <c r="G5" s="97" t="s">
        <v>28</v>
      </c>
      <c r="H5" s="97" t="s">
        <v>29</v>
      </c>
      <c r="I5" s="97" t="s">
        <v>30</v>
      </c>
      <c r="J5" s="97" t="s">
        <v>31</v>
      </c>
    </row>
    <row r="6" spans="1:10" ht="13.5" customHeight="1">
      <c r="A6" s="221" t="s">
        <v>5</v>
      </c>
      <c r="B6" s="53" t="s">
        <v>267</v>
      </c>
      <c r="C6" s="53" t="s">
        <v>178</v>
      </c>
      <c r="D6" s="107">
        <f aca="true" t="shared" si="0" ref="D6:J15">+D53+D31</f>
        <v>2157</v>
      </c>
      <c r="E6" s="107">
        <f t="shared" si="0"/>
        <v>139</v>
      </c>
      <c r="F6" s="107">
        <f t="shared" si="0"/>
        <v>128</v>
      </c>
      <c r="G6" s="107">
        <f t="shared" si="0"/>
        <v>242</v>
      </c>
      <c r="H6" s="107">
        <f t="shared" si="0"/>
        <v>364</v>
      </c>
      <c r="I6" s="107">
        <f t="shared" si="0"/>
        <v>388</v>
      </c>
      <c r="J6" s="107">
        <f t="shared" si="0"/>
        <v>896</v>
      </c>
    </row>
    <row r="7" spans="1:10" ht="13.5" customHeight="1">
      <c r="A7" s="222"/>
      <c r="B7" s="139" t="s">
        <v>246</v>
      </c>
      <c r="C7" s="103" t="s">
        <v>225</v>
      </c>
      <c r="D7" s="108">
        <f t="shared" si="0"/>
        <v>62</v>
      </c>
      <c r="E7" s="108">
        <f t="shared" si="0"/>
        <v>4</v>
      </c>
      <c r="F7" s="108">
        <f t="shared" si="0"/>
        <v>8</v>
      </c>
      <c r="G7" s="108">
        <f t="shared" si="0"/>
        <v>7</v>
      </c>
      <c r="H7" s="108">
        <f t="shared" si="0"/>
        <v>10</v>
      </c>
      <c r="I7" s="108">
        <f t="shared" si="0"/>
        <v>10</v>
      </c>
      <c r="J7" s="108">
        <f t="shared" si="0"/>
        <v>23</v>
      </c>
    </row>
    <row r="8" spans="1:10" ht="13.5" customHeight="1">
      <c r="A8" s="222"/>
      <c r="B8" s="139" t="s">
        <v>247</v>
      </c>
      <c r="C8" s="103" t="s">
        <v>227</v>
      </c>
      <c r="D8" s="108">
        <f t="shared" si="0"/>
        <v>115</v>
      </c>
      <c r="E8" s="108">
        <f t="shared" si="0"/>
        <v>2</v>
      </c>
      <c r="F8" s="108">
        <f t="shared" si="0"/>
        <v>4</v>
      </c>
      <c r="G8" s="108">
        <f t="shared" si="0"/>
        <v>10</v>
      </c>
      <c r="H8" s="108">
        <f t="shared" si="0"/>
        <v>16</v>
      </c>
      <c r="I8" s="108">
        <f t="shared" si="0"/>
        <v>17</v>
      </c>
      <c r="J8" s="108">
        <f t="shared" si="0"/>
        <v>66</v>
      </c>
    </row>
    <row r="9" spans="1:10" ht="28.5" customHeight="1">
      <c r="A9" s="222"/>
      <c r="B9" s="139" t="s">
        <v>248</v>
      </c>
      <c r="C9" s="103" t="s">
        <v>226</v>
      </c>
      <c r="D9" s="108">
        <f t="shared" si="0"/>
        <v>22</v>
      </c>
      <c r="E9" s="108">
        <f t="shared" si="0"/>
        <v>0</v>
      </c>
      <c r="F9" s="108">
        <f t="shared" si="0"/>
        <v>0</v>
      </c>
      <c r="G9" s="108">
        <f t="shared" si="0"/>
        <v>1</v>
      </c>
      <c r="H9" s="108">
        <f t="shared" si="0"/>
        <v>0</v>
      </c>
      <c r="I9" s="108">
        <f t="shared" si="0"/>
        <v>3</v>
      </c>
      <c r="J9" s="108">
        <f t="shared" si="0"/>
        <v>18</v>
      </c>
    </row>
    <row r="10" spans="1:10" ht="13.5" customHeight="1">
      <c r="A10" s="222"/>
      <c r="B10" s="139" t="s">
        <v>249</v>
      </c>
      <c r="C10" s="103" t="s">
        <v>228</v>
      </c>
      <c r="D10" s="108">
        <f t="shared" si="0"/>
        <v>35</v>
      </c>
      <c r="E10" s="108">
        <f t="shared" si="0"/>
        <v>2</v>
      </c>
      <c r="F10" s="108">
        <f t="shared" si="0"/>
        <v>1</v>
      </c>
      <c r="G10" s="108">
        <f t="shared" si="0"/>
        <v>4</v>
      </c>
      <c r="H10" s="108">
        <f t="shared" si="0"/>
        <v>6</v>
      </c>
      <c r="I10" s="108">
        <f t="shared" si="0"/>
        <v>4</v>
      </c>
      <c r="J10" s="108">
        <f t="shared" si="0"/>
        <v>18</v>
      </c>
    </row>
    <row r="11" spans="1:10" ht="13.5" customHeight="1">
      <c r="A11" s="222"/>
      <c r="B11" s="139" t="s">
        <v>250</v>
      </c>
      <c r="C11" s="103" t="s">
        <v>229</v>
      </c>
      <c r="D11" s="108">
        <f t="shared" si="0"/>
        <v>91</v>
      </c>
      <c r="E11" s="108">
        <f t="shared" si="0"/>
        <v>5</v>
      </c>
      <c r="F11" s="108">
        <f t="shared" si="0"/>
        <v>6</v>
      </c>
      <c r="G11" s="108">
        <f t="shared" si="0"/>
        <v>10</v>
      </c>
      <c r="H11" s="108">
        <f t="shared" si="0"/>
        <v>17</v>
      </c>
      <c r="I11" s="108">
        <f t="shared" si="0"/>
        <v>16</v>
      </c>
      <c r="J11" s="108">
        <f t="shared" si="0"/>
        <v>37</v>
      </c>
    </row>
    <row r="12" spans="1:10" ht="13.5" customHeight="1">
      <c r="A12" s="222"/>
      <c r="B12" s="139" t="s">
        <v>251</v>
      </c>
      <c r="C12" s="103" t="s">
        <v>230</v>
      </c>
      <c r="D12" s="108">
        <f t="shared" si="0"/>
        <v>44</v>
      </c>
      <c r="E12" s="108">
        <f t="shared" si="0"/>
        <v>2</v>
      </c>
      <c r="F12" s="108">
        <f t="shared" si="0"/>
        <v>4</v>
      </c>
      <c r="G12" s="108">
        <f t="shared" si="0"/>
        <v>3</v>
      </c>
      <c r="H12" s="108">
        <f t="shared" si="0"/>
        <v>8</v>
      </c>
      <c r="I12" s="108">
        <f t="shared" si="0"/>
        <v>4</v>
      </c>
      <c r="J12" s="108">
        <f t="shared" si="0"/>
        <v>23</v>
      </c>
    </row>
    <row r="13" spans="1:10" ht="13.5" customHeight="1">
      <c r="A13" s="222"/>
      <c r="B13" s="139" t="s">
        <v>252</v>
      </c>
      <c r="C13" s="103" t="s">
        <v>231</v>
      </c>
      <c r="D13" s="108">
        <f t="shared" si="0"/>
        <v>1</v>
      </c>
      <c r="E13" s="108">
        <f t="shared" si="0"/>
        <v>0</v>
      </c>
      <c r="F13" s="108">
        <f t="shared" si="0"/>
        <v>0</v>
      </c>
      <c r="G13" s="108">
        <f t="shared" si="0"/>
        <v>0</v>
      </c>
      <c r="H13" s="108">
        <f t="shared" si="0"/>
        <v>1</v>
      </c>
      <c r="I13" s="108">
        <f t="shared" si="0"/>
        <v>0</v>
      </c>
      <c r="J13" s="108">
        <f t="shared" si="0"/>
        <v>0</v>
      </c>
    </row>
    <row r="14" spans="1:10" ht="13.5" customHeight="1">
      <c r="A14" s="222"/>
      <c r="B14" s="139" t="s">
        <v>253</v>
      </c>
      <c r="C14" s="103" t="s">
        <v>232</v>
      </c>
      <c r="D14" s="108">
        <f t="shared" si="0"/>
        <v>8</v>
      </c>
      <c r="E14" s="108">
        <f t="shared" si="0"/>
        <v>0</v>
      </c>
      <c r="F14" s="108">
        <f t="shared" si="0"/>
        <v>0</v>
      </c>
      <c r="G14" s="108">
        <f t="shared" si="0"/>
        <v>0</v>
      </c>
      <c r="H14" s="108">
        <f t="shared" si="0"/>
        <v>2</v>
      </c>
      <c r="I14" s="108">
        <f t="shared" si="0"/>
        <v>3</v>
      </c>
      <c r="J14" s="108">
        <f t="shared" si="0"/>
        <v>3</v>
      </c>
    </row>
    <row r="15" spans="1:10" ht="13.5" customHeight="1">
      <c r="A15" s="222"/>
      <c r="B15" s="139" t="s">
        <v>254</v>
      </c>
      <c r="C15" s="103" t="s">
        <v>233</v>
      </c>
      <c r="D15" s="108">
        <f t="shared" si="0"/>
        <v>276</v>
      </c>
      <c r="E15" s="108">
        <f t="shared" si="0"/>
        <v>3</v>
      </c>
      <c r="F15" s="108">
        <f t="shared" si="0"/>
        <v>15</v>
      </c>
      <c r="G15" s="108">
        <f t="shared" si="0"/>
        <v>24</v>
      </c>
      <c r="H15" s="108">
        <f t="shared" si="0"/>
        <v>45</v>
      </c>
      <c r="I15" s="108">
        <f t="shared" si="0"/>
        <v>52</v>
      </c>
      <c r="J15" s="108">
        <f t="shared" si="0"/>
        <v>137</v>
      </c>
    </row>
    <row r="16" spans="1:10" ht="13.5" customHeight="1">
      <c r="A16" s="222"/>
      <c r="B16" s="139" t="s">
        <v>255</v>
      </c>
      <c r="C16" s="103" t="s">
        <v>234</v>
      </c>
      <c r="D16" s="108">
        <f aca="true" t="shared" si="1" ref="D16:J25">+D63+D41</f>
        <v>174</v>
      </c>
      <c r="E16" s="108">
        <f t="shared" si="1"/>
        <v>7</v>
      </c>
      <c r="F16" s="108">
        <f t="shared" si="1"/>
        <v>5</v>
      </c>
      <c r="G16" s="108">
        <f t="shared" si="1"/>
        <v>14</v>
      </c>
      <c r="H16" s="108">
        <f t="shared" si="1"/>
        <v>13</v>
      </c>
      <c r="I16" s="108">
        <f t="shared" si="1"/>
        <v>29</v>
      </c>
      <c r="J16" s="108">
        <f t="shared" si="1"/>
        <v>106</v>
      </c>
    </row>
    <row r="17" spans="1:10" ht="13.5" customHeight="1">
      <c r="A17" s="222"/>
      <c r="B17" s="139" t="s">
        <v>256</v>
      </c>
      <c r="C17" s="103" t="s">
        <v>235</v>
      </c>
      <c r="D17" s="108">
        <f t="shared" si="1"/>
        <v>227</v>
      </c>
      <c r="E17" s="108">
        <f t="shared" si="1"/>
        <v>18</v>
      </c>
      <c r="F17" s="108">
        <f t="shared" si="1"/>
        <v>17</v>
      </c>
      <c r="G17" s="108">
        <f t="shared" si="1"/>
        <v>30</v>
      </c>
      <c r="H17" s="108">
        <f t="shared" si="1"/>
        <v>36</v>
      </c>
      <c r="I17" s="108">
        <f t="shared" si="1"/>
        <v>38</v>
      </c>
      <c r="J17" s="108">
        <f t="shared" si="1"/>
        <v>88</v>
      </c>
    </row>
    <row r="18" spans="1:10" ht="13.5" customHeight="1">
      <c r="A18" s="222"/>
      <c r="B18" s="139" t="s">
        <v>257</v>
      </c>
      <c r="C18" s="103" t="s">
        <v>236</v>
      </c>
      <c r="D18" s="108">
        <f t="shared" si="1"/>
        <v>44</v>
      </c>
      <c r="E18" s="108">
        <f t="shared" si="1"/>
        <v>8</v>
      </c>
      <c r="F18" s="108">
        <f t="shared" si="1"/>
        <v>7</v>
      </c>
      <c r="G18" s="108">
        <f t="shared" si="1"/>
        <v>5</v>
      </c>
      <c r="H18" s="108">
        <f t="shared" si="1"/>
        <v>11</v>
      </c>
      <c r="I18" s="108">
        <f t="shared" si="1"/>
        <v>7</v>
      </c>
      <c r="J18" s="108">
        <f t="shared" si="1"/>
        <v>6</v>
      </c>
    </row>
    <row r="19" spans="1:10" ht="13.5" customHeight="1">
      <c r="A19" s="222"/>
      <c r="B19" s="139" t="s">
        <v>258</v>
      </c>
      <c r="C19" s="103" t="s">
        <v>237</v>
      </c>
      <c r="D19" s="108">
        <f t="shared" si="1"/>
        <v>492</v>
      </c>
      <c r="E19" s="108">
        <f t="shared" si="1"/>
        <v>8</v>
      </c>
      <c r="F19" s="108">
        <f t="shared" si="1"/>
        <v>23</v>
      </c>
      <c r="G19" s="108">
        <f t="shared" si="1"/>
        <v>59</v>
      </c>
      <c r="H19" s="108">
        <f t="shared" si="1"/>
        <v>108</v>
      </c>
      <c r="I19" s="108">
        <f t="shared" si="1"/>
        <v>136</v>
      </c>
      <c r="J19" s="108">
        <f t="shared" si="1"/>
        <v>158</v>
      </c>
    </row>
    <row r="20" spans="1:10" ht="13.5" customHeight="1">
      <c r="A20" s="222"/>
      <c r="B20" s="139" t="s">
        <v>259</v>
      </c>
      <c r="C20" s="103" t="s">
        <v>238</v>
      </c>
      <c r="D20" s="108">
        <f t="shared" si="1"/>
        <v>157</v>
      </c>
      <c r="E20" s="108">
        <f t="shared" si="1"/>
        <v>11</v>
      </c>
      <c r="F20" s="108">
        <f t="shared" si="1"/>
        <v>11</v>
      </c>
      <c r="G20" s="108">
        <f t="shared" si="1"/>
        <v>17</v>
      </c>
      <c r="H20" s="108">
        <f t="shared" si="1"/>
        <v>31</v>
      </c>
      <c r="I20" s="108">
        <f t="shared" si="1"/>
        <v>23</v>
      </c>
      <c r="J20" s="108">
        <f t="shared" si="1"/>
        <v>64</v>
      </c>
    </row>
    <row r="21" spans="1:10" ht="13.5" customHeight="1">
      <c r="A21" s="222"/>
      <c r="B21" s="139" t="s">
        <v>260</v>
      </c>
      <c r="C21" s="103" t="s">
        <v>239</v>
      </c>
      <c r="D21" s="108">
        <f t="shared" si="1"/>
        <v>14</v>
      </c>
      <c r="E21" s="108">
        <f t="shared" si="1"/>
        <v>1</v>
      </c>
      <c r="F21" s="108">
        <f t="shared" si="1"/>
        <v>8</v>
      </c>
      <c r="G21" s="108">
        <f t="shared" si="1"/>
        <v>4</v>
      </c>
      <c r="H21" s="108">
        <f t="shared" si="1"/>
        <v>1</v>
      </c>
      <c r="I21" s="108">
        <f t="shared" si="1"/>
        <v>0</v>
      </c>
      <c r="J21" s="108">
        <f t="shared" si="1"/>
        <v>0</v>
      </c>
    </row>
    <row r="22" spans="1:10" ht="13.5" customHeight="1">
      <c r="A22" s="222"/>
      <c r="B22" s="139" t="s">
        <v>261</v>
      </c>
      <c r="C22" s="103" t="s">
        <v>336</v>
      </c>
      <c r="D22" s="108">
        <f t="shared" si="1"/>
        <v>0</v>
      </c>
      <c r="E22" s="108">
        <f t="shared" si="1"/>
        <v>0</v>
      </c>
      <c r="F22" s="108">
        <f t="shared" si="1"/>
        <v>0</v>
      </c>
      <c r="G22" s="108">
        <f t="shared" si="1"/>
        <v>0</v>
      </c>
      <c r="H22" s="108">
        <f t="shared" si="1"/>
        <v>0</v>
      </c>
      <c r="I22" s="108">
        <f t="shared" si="1"/>
        <v>0</v>
      </c>
      <c r="J22" s="108">
        <f t="shared" si="1"/>
        <v>0</v>
      </c>
    </row>
    <row r="23" spans="1:10" ht="13.5" customHeight="1">
      <c r="A23" s="222"/>
      <c r="B23" s="139" t="s">
        <v>262</v>
      </c>
      <c r="C23" s="214" t="s">
        <v>301</v>
      </c>
      <c r="D23" s="108">
        <f t="shared" si="1"/>
        <v>0</v>
      </c>
      <c r="E23" s="108">
        <f t="shared" si="1"/>
        <v>0</v>
      </c>
      <c r="F23" s="108">
        <f t="shared" si="1"/>
        <v>0</v>
      </c>
      <c r="G23" s="108">
        <f t="shared" si="1"/>
        <v>0</v>
      </c>
      <c r="H23" s="108">
        <f t="shared" si="1"/>
        <v>0</v>
      </c>
      <c r="I23" s="108">
        <f t="shared" si="1"/>
        <v>0</v>
      </c>
      <c r="J23" s="108">
        <f t="shared" si="1"/>
        <v>0</v>
      </c>
    </row>
    <row r="24" spans="1:10" ht="13.5" customHeight="1">
      <c r="A24" s="222"/>
      <c r="B24" s="139" t="s">
        <v>263</v>
      </c>
      <c r="C24" s="103" t="s">
        <v>289</v>
      </c>
      <c r="D24" s="108">
        <f t="shared" si="1"/>
        <v>56</v>
      </c>
      <c r="E24" s="108">
        <f t="shared" si="1"/>
        <v>6</v>
      </c>
      <c r="F24" s="108">
        <f t="shared" si="1"/>
        <v>0</v>
      </c>
      <c r="G24" s="108">
        <f t="shared" si="1"/>
        <v>7</v>
      </c>
      <c r="H24" s="108">
        <f t="shared" si="1"/>
        <v>2</v>
      </c>
      <c r="I24" s="108">
        <f t="shared" si="1"/>
        <v>9</v>
      </c>
      <c r="J24" s="108">
        <f t="shared" si="1"/>
        <v>32</v>
      </c>
    </row>
    <row r="25" spans="1:10" ht="13.5" customHeight="1">
      <c r="A25" s="222"/>
      <c r="B25" s="139" t="s">
        <v>264</v>
      </c>
      <c r="C25" s="239" t="s">
        <v>337</v>
      </c>
      <c r="D25" s="108">
        <f t="shared" si="1"/>
        <v>319</v>
      </c>
      <c r="E25" s="108">
        <f t="shared" si="1"/>
        <v>60</v>
      </c>
      <c r="F25" s="108">
        <f t="shared" si="1"/>
        <v>16</v>
      </c>
      <c r="G25" s="108">
        <f t="shared" si="1"/>
        <v>44</v>
      </c>
      <c r="H25" s="108">
        <f t="shared" si="1"/>
        <v>53</v>
      </c>
      <c r="I25" s="108">
        <f t="shared" si="1"/>
        <v>36</v>
      </c>
      <c r="J25" s="108">
        <f t="shared" si="1"/>
        <v>110</v>
      </c>
    </row>
    <row r="26" spans="1:10" ht="13.5" customHeight="1">
      <c r="A26" s="222"/>
      <c r="B26" s="139" t="s">
        <v>265</v>
      </c>
      <c r="C26" s="103" t="s">
        <v>244</v>
      </c>
      <c r="D26" s="108">
        <f aca="true" t="shared" si="2" ref="D26:J27">+D73+D51</f>
        <v>0</v>
      </c>
      <c r="E26" s="108">
        <f t="shared" si="2"/>
        <v>0</v>
      </c>
      <c r="F26" s="108">
        <f t="shared" si="2"/>
        <v>0</v>
      </c>
      <c r="G26" s="108">
        <f t="shared" si="2"/>
        <v>0</v>
      </c>
      <c r="H26" s="108">
        <f t="shared" si="2"/>
        <v>0</v>
      </c>
      <c r="I26" s="108">
        <f t="shared" si="2"/>
        <v>0</v>
      </c>
      <c r="J26" s="108">
        <f t="shared" si="2"/>
        <v>0</v>
      </c>
    </row>
    <row r="27" spans="1:10" ht="33" customHeight="1">
      <c r="A27" s="222"/>
      <c r="B27" s="139" t="s">
        <v>266</v>
      </c>
      <c r="C27" s="103" t="s">
        <v>245</v>
      </c>
      <c r="D27" s="109">
        <f t="shared" si="2"/>
        <v>20</v>
      </c>
      <c r="E27" s="109">
        <f t="shared" si="2"/>
        <v>2</v>
      </c>
      <c r="F27" s="109">
        <f t="shared" si="2"/>
        <v>3</v>
      </c>
      <c r="G27" s="109">
        <f t="shared" si="2"/>
        <v>3</v>
      </c>
      <c r="H27" s="109">
        <f t="shared" si="2"/>
        <v>4</v>
      </c>
      <c r="I27" s="109">
        <f t="shared" si="2"/>
        <v>1</v>
      </c>
      <c r="J27" s="109">
        <f t="shared" si="2"/>
        <v>7</v>
      </c>
    </row>
    <row r="28" spans="1:10" ht="12" customHeight="1">
      <c r="A28" s="220"/>
      <c r="B28" s="220"/>
      <c r="C28" s="219"/>
      <c r="D28" s="108"/>
      <c r="E28" s="108"/>
      <c r="F28" s="108"/>
      <c r="G28" s="108"/>
      <c r="H28" s="108"/>
      <c r="I28" s="108"/>
      <c r="J28" s="224" t="s">
        <v>303</v>
      </c>
    </row>
    <row r="29" spans="1:10" ht="12" customHeight="1">
      <c r="A29" s="224" t="s">
        <v>303</v>
      </c>
      <c r="B29" s="220"/>
      <c r="C29" s="219"/>
      <c r="D29" s="108"/>
      <c r="E29" s="108"/>
      <c r="F29" s="108"/>
      <c r="G29" s="108"/>
      <c r="H29" s="108"/>
      <c r="I29" s="108"/>
      <c r="J29" s="108"/>
    </row>
    <row r="30" spans="4:10" ht="27.75" customHeight="1">
      <c r="D30" s="219" t="s">
        <v>5</v>
      </c>
      <c r="E30" s="219" t="s">
        <v>177</v>
      </c>
      <c r="F30" s="219" t="s">
        <v>27</v>
      </c>
      <c r="G30" s="219" t="s">
        <v>28</v>
      </c>
      <c r="H30" s="219" t="s">
        <v>29</v>
      </c>
      <c r="I30" s="219" t="s">
        <v>30</v>
      </c>
      <c r="J30" s="219" t="s">
        <v>31</v>
      </c>
    </row>
    <row r="31" spans="1:10" ht="13.5" customHeight="1">
      <c r="A31" s="221" t="s">
        <v>14</v>
      </c>
      <c r="B31" s="138" t="s">
        <v>267</v>
      </c>
      <c r="C31" s="53" t="s">
        <v>178</v>
      </c>
      <c r="D31" s="107">
        <v>1093</v>
      </c>
      <c r="E31" s="107">
        <v>63</v>
      </c>
      <c r="F31" s="107">
        <v>67</v>
      </c>
      <c r="G31" s="107">
        <v>109</v>
      </c>
      <c r="H31" s="107">
        <v>154</v>
      </c>
      <c r="I31" s="107">
        <v>194</v>
      </c>
      <c r="J31" s="107">
        <v>506</v>
      </c>
    </row>
    <row r="32" spans="1:10" ht="13.5" customHeight="1">
      <c r="A32" s="223"/>
      <c r="B32" s="139" t="s">
        <v>246</v>
      </c>
      <c r="C32" s="137" t="s">
        <v>225</v>
      </c>
      <c r="D32" s="108">
        <v>33</v>
      </c>
      <c r="E32" s="110">
        <v>3</v>
      </c>
      <c r="F32" s="110">
        <v>4</v>
      </c>
      <c r="G32" s="110">
        <v>3</v>
      </c>
      <c r="H32" s="110">
        <v>3</v>
      </c>
      <c r="I32" s="110">
        <v>7</v>
      </c>
      <c r="J32" s="110">
        <v>13</v>
      </c>
    </row>
    <row r="33" spans="1:10" ht="13.5" customHeight="1">
      <c r="A33" s="223"/>
      <c r="B33" s="139" t="s">
        <v>247</v>
      </c>
      <c r="C33" s="137" t="s">
        <v>227</v>
      </c>
      <c r="D33" s="108">
        <v>57</v>
      </c>
      <c r="E33" s="110">
        <v>1</v>
      </c>
      <c r="F33" s="110">
        <v>2</v>
      </c>
      <c r="G33" s="110">
        <v>9</v>
      </c>
      <c r="H33" s="110">
        <v>13</v>
      </c>
      <c r="I33" s="110">
        <v>10</v>
      </c>
      <c r="J33" s="110">
        <v>22</v>
      </c>
    </row>
    <row r="34" spans="1:10" ht="32.25" customHeight="1">
      <c r="A34" s="223"/>
      <c r="B34" s="139" t="s">
        <v>248</v>
      </c>
      <c r="C34" s="137" t="s">
        <v>226</v>
      </c>
      <c r="D34" s="108">
        <v>17</v>
      </c>
      <c r="E34" s="110">
        <v>0</v>
      </c>
      <c r="F34" s="110">
        <v>0</v>
      </c>
      <c r="G34" s="110">
        <v>0</v>
      </c>
      <c r="H34" s="110">
        <v>0</v>
      </c>
      <c r="I34" s="110">
        <v>2</v>
      </c>
      <c r="J34" s="110">
        <v>15</v>
      </c>
    </row>
    <row r="35" spans="1:10" ht="13.5" customHeight="1">
      <c r="A35" s="223"/>
      <c r="B35" s="139" t="s">
        <v>249</v>
      </c>
      <c r="C35" s="137" t="s">
        <v>228</v>
      </c>
      <c r="D35" s="108">
        <v>14</v>
      </c>
      <c r="E35" s="110">
        <v>1</v>
      </c>
      <c r="F35" s="110">
        <v>0</v>
      </c>
      <c r="G35" s="110">
        <v>0</v>
      </c>
      <c r="H35" s="110">
        <v>2</v>
      </c>
      <c r="I35" s="110">
        <v>2</v>
      </c>
      <c r="J35" s="110">
        <v>9</v>
      </c>
    </row>
    <row r="36" spans="1:10" ht="13.5" customHeight="1">
      <c r="A36" s="223"/>
      <c r="B36" s="139" t="s">
        <v>250</v>
      </c>
      <c r="C36" s="137" t="s">
        <v>229</v>
      </c>
      <c r="D36" s="108">
        <v>51</v>
      </c>
      <c r="E36" s="110">
        <v>3</v>
      </c>
      <c r="F36" s="110">
        <v>2</v>
      </c>
      <c r="G36" s="110">
        <v>4</v>
      </c>
      <c r="H36" s="110">
        <v>12</v>
      </c>
      <c r="I36" s="110">
        <v>7</v>
      </c>
      <c r="J36" s="110">
        <v>23</v>
      </c>
    </row>
    <row r="37" spans="1:10" ht="13.5" customHeight="1">
      <c r="A37" s="223"/>
      <c r="B37" s="139" t="s">
        <v>251</v>
      </c>
      <c r="C37" s="137" t="s">
        <v>230</v>
      </c>
      <c r="D37" s="108">
        <v>28</v>
      </c>
      <c r="E37" s="110">
        <v>2</v>
      </c>
      <c r="F37" s="110">
        <v>2</v>
      </c>
      <c r="G37" s="110">
        <v>3</v>
      </c>
      <c r="H37" s="110">
        <v>3</v>
      </c>
      <c r="I37" s="110">
        <v>3</v>
      </c>
      <c r="J37" s="110">
        <v>15</v>
      </c>
    </row>
    <row r="38" spans="1:10" ht="13.5" customHeight="1">
      <c r="A38" s="223"/>
      <c r="B38" s="139" t="s">
        <v>252</v>
      </c>
      <c r="C38" s="137" t="s">
        <v>231</v>
      </c>
      <c r="D38" s="108">
        <v>0</v>
      </c>
      <c r="E38" s="110">
        <v>0</v>
      </c>
      <c r="F38" s="110">
        <v>0</v>
      </c>
      <c r="G38" s="110">
        <v>0</v>
      </c>
      <c r="H38" s="110">
        <v>0</v>
      </c>
      <c r="I38" s="110">
        <v>0</v>
      </c>
      <c r="J38" s="110">
        <v>0</v>
      </c>
    </row>
    <row r="39" spans="1:10" ht="13.5" customHeight="1">
      <c r="A39" s="223"/>
      <c r="B39" s="139" t="s">
        <v>253</v>
      </c>
      <c r="C39" s="137" t="s">
        <v>232</v>
      </c>
      <c r="D39" s="108">
        <v>8</v>
      </c>
      <c r="E39" s="110">
        <v>0</v>
      </c>
      <c r="F39" s="110">
        <v>0</v>
      </c>
      <c r="G39" s="110">
        <v>0</v>
      </c>
      <c r="H39" s="110">
        <v>2</v>
      </c>
      <c r="I39" s="110">
        <v>3</v>
      </c>
      <c r="J39" s="110">
        <v>3</v>
      </c>
    </row>
    <row r="40" spans="1:10" ht="13.5" customHeight="1">
      <c r="A40" s="223"/>
      <c r="B40" s="139" t="s">
        <v>254</v>
      </c>
      <c r="C40" s="137" t="s">
        <v>233</v>
      </c>
      <c r="D40" s="108">
        <v>146</v>
      </c>
      <c r="E40" s="110">
        <v>1</v>
      </c>
      <c r="F40" s="110">
        <v>6</v>
      </c>
      <c r="G40" s="110">
        <v>16</v>
      </c>
      <c r="H40" s="110">
        <v>22</v>
      </c>
      <c r="I40" s="110">
        <v>21</v>
      </c>
      <c r="J40" s="110">
        <v>80</v>
      </c>
    </row>
    <row r="41" spans="1:10" ht="13.5" customHeight="1">
      <c r="A41" s="223"/>
      <c r="B41" s="139" t="s">
        <v>255</v>
      </c>
      <c r="C41" s="137" t="s">
        <v>234</v>
      </c>
      <c r="D41" s="108">
        <v>81</v>
      </c>
      <c r="E41" s="110">
        <v>5</v>
      </c>
      <c r="F41" s="110">
        <v>1</v>
      </c>
      <c r="G41" s="110">
        <v>5</v>
      </c>
      <c r="H41" s="110">
        <v>5</v>
      </c>
      <c r="I41" s="110">
        <v>10</v>
      </c>
      <c r="J41" s="110">
        <v>55</v>
      </c>
    </row>
    <row r="42" spans="1:10" ht="13.5" customHeight="1">
      <c r="A42" s="223"/>
      <c r="B42" s="139" t="s">
        <v>256</v>
      </c>
      <c r="C42" s="137" t="s">
        <v>235</v>
      </c>
      <c r="D42" s="108">
        <v>98</v>
      </c>
      <c r="E42" s="110">
        <v>8</v>
      </c>
      <c r="F42" s="110">
        <v>8</v>
      </c>
      <c r="G42" s="110">
        <v>11</v>
      </c>
      <c r="H42" s="110">
        <v>10</v>
      </c>
      <c r="I42" s="110">
        <v>14</v>
      </c>
      <c r="J42" s="110">
        <v>47</v>
      </c>
    </row>
    <row r="43" spans="1:10" ht="13.5" customHeight="1">
      <c r="A43" s="223"/>
      <c r="B43" s="139" t="s">
        <v>257</v>
      </c>
      <c r="C43" s="137" t="s">
        <v>236</v>
      </c>
      <c r="D43" s="108">
        <v>22</v>
      </c>
      <c r="E43" s="110">
        <v>6</v>
      </c>
      <c r="F43" s="110">
        <v>2</v>
      </c>
      <c r="G43" s="110">
        <v>0</v>
      </c>
      <c r="H43" s="110">
        <v>6</v>
      </c>
      <c r="I43" s="110">
        <v>4</v>
      </c>
      <c r="J43" s="110">
        <v>4</v>
      </c>
    </row>
    <row r="44" spans="1:10" ht="13.5" customHeight="1">
      <c r="A44" s="223"/>
      <c r="B44" s="139" t="s">
        <v>258</v>
      </c>
      <c r="C44" s="137" t="s">
        <v>237</v>
      </c>
      <c r="D44" s="108">
        <v>248</v>
      </c>
      <c r="E44" s="110">
        <v>3</v>
      </c>
      <c r="F44" s="110">
        <v>9</v>
      </c>
      <c r="G44" s="110">
        <v>25</v>
      </c>
      <c r="H44" s="110">
        <v>46</v>
      </c>
      <c r="I44" s="110">
        <v>68</v>
      </c>
      <c r="J44" s="110">
        <v>97</v>
      </c>
    </row>
    <row r="45" spans="1:10" ht="13.5" customHeight="1">
      <c r="A45" s="223"/>
      <c r="B45" s="139" t="s">
        <v>259</v>
      </c>
      <c r="C45" s="137" t="s">
        <v>238</v>
      </c>
      <c r="D45" s="108">
        <v>81</v>
      </c>
      <c r="E45" s="110">
        <v>3</v>
      </c>
      <c r="F45" s="110">
        <v>10</v>
      </c>
      <c r="G45" s="110">
        <v>9</v>
      </c>
      <c r="H45" s="110">
        <v>12</v>
      </c>
      <c r="I45" s="110">
        <v>15</v>
      </c>
      <c r="J45" s="110">
        <v>32</v>
      </c>
    </row>
    <row r="46" spans="1:10" ht="13.5" customHeight="1">
      <c r="A46" s="223"/>
      <c r="B46" s="139" t="s">
        <v>260</v>
      </c>
      <c r="C46" s="137" t="s">
        <v>239</v>
      </c>
      <c r="D46" s="108">
        <v>14</v>
      </c>
      <c r="E46" s="110">
        <v>1</v>
      </c>
      <c r="F46" s="110">
        <v>8</v>
      </c>
      <c r="G46" s="110">
        <v>4</v>
      </c>
      <c r="H46" s="110">
        <v>1</v>
      </c>
      <c r="I46" s="110">
        <v>0</v>
      </c>
      <c r="J46" s="110">
        <v>0</v>
      </c>
    </row>
    <row r="47" spans="1:10" ht="13.5" customHeight="1">
      <c r="A47" s="223"/>
      <c r="B47" s="139" t="s">
        <v>261</v>
      </c>
      <c r="C47" s="239" t="s">
        <v>336</v>
      </c>
      <c r="D47" s="108">
        <v>0</v>
      </c>
      <c r="E47" s="110">
        <v>0</v>
      </c>
      <c r="F47" s="110">
        <v>0</v>
      </c>
      <c r="G47" s="110">
        <v>0</v>
      </c>
      <c r="H47" s="110">
        <v>0</v>
      </c>
      <c r="I47" s="110">
        <v>0</v>
      </c>
      <c r="J47" s="110">
        <v>0</v>
      </c>
    </row>
    <row r="48" spans="1:10" ht="13.5" customHeight="1">
      <c r="A48" s="223"/>
      <c r="B48" s="139" t="s">
        <v>262</v>
      </c>
      <c r="C48" s="214" t="s">
        <v>301</v>
      </c>
      <c r="D48" s="108">
        <v>0</v>
      </c>
      <c r="E48" s="110">
        <v>0</v>
      </c>
      <c r="F48" s="110">
        <v>0</v>
      </c>
      <c r="G48" s="110">
        <v>0</v>
      </c>
      <c r="H48" s="110">
        <v>0</v>
      </c>
      <c r="I48" s="110">
        <v>0</v>
      </c>
      <c r="J48" s="110">
        <v>0</v>
      </c>
    </row>
    <row r="49" spans="1:10" ht="13.5" customHeight="1">
      <c r="A49" s="223"/>
      <c r="B49" s="139" t="s">
        <v>263</v>
      </c>
      <c r="C49" s="137" t="s">
        <v>289</v>
      </c>
      <c r="D49" s="108">
        <v>32</v>
      </c>
      <c r="E49" s="110">
        <v>3</v>
      </c>
      <c r="F49" s="110">
        <v>0</v>
      </c>
      <c r="G49" s="110">
        <v>5</v>
      </c>
      <c r="H49" s="110">
        <v>1</v>
      </c>
      <c r="I49" s="110">
        <v>3</v>
      </c>
      <c r="J49" s="110">
        <v>20</v>
      </c>
    </row>
    <row r="50" spans="1:10" ht="13.5" customHeight="1">
      <c r="A50" s="223"/>
      <c r="B50" s="139" t="s">
        <v>264</v>
      </c>
      <c r="C50" s="239" t="s">
        <v>337</v>
      </c>
      <c r="D50" s="108">
        <v>144</v>
      </c>
      <c r="E50" s="110">
        <v>21</v>
      </c>
      <c r="F50" s="110">
        <v>10</v>
      </c>
      <c r="G50" s="110">
        <v>12</v>
      </c>
      <c r="H50" s="110">
        <v>12</v>
      </c>
      <c r="I50" s="110">
        <v>25</v>
      </c>
      <c r="J50" s="110">
        <v>64</v>
      </c>
    </row>
    <row r="51" spans="1:10" ht="13.5" customHeight="1">
      <c r="A51" s="223"/>
      <c r="B51" s="139" t="s">
        <v>265</v>
      </c>
      <c r="C51" s="137" t="s">
        <v>244</v>
      </c>
      <c r="D51" s="108">
        <v>0</v>
      </c>
      <c r="E51" s="110">
        <v>0</v>
      </c>
      <c r="F51" s="110">
        <v>0</v>
      </c>
      <c r="G51" s="110">
        <v>0</v>
      </c>
      <c r="H51" s="110">
        <v>0</v>
      </c>
      <c r="I51" s="110">
        <v>0</v>
      </c>
      <c r="J51" s="110">
        <v>0</v>
      </c>
    </row>
    <row r="52" spans="1:10" ht="29.25" customHeight="1">
      <c r="A52" s="223"/>
      <c r="B52" s="139" t="s">
        <v>266</v>
      </c>
      <c r="C52" s="137" t="s">
        <v>245</v>
      </c>
      <c r="D52" s="108">
        <v>19</v>
      </c>
      <c r="E52" s="110">
        <v>2</v>
      </c>
      <c r="F52" s="110">
        <v>3</v>
      </c>
      <c r="G52" s="110">
        <v>3</v>
      </c>
      <c r="H52" s="110">
        <v>4</v>
      </c>
      <c r="I52" s="110">
        <v>0</v>
      </c>
      <c r="J52" s="110">
        <v>7</v>
      </c>
    </row>
    <row r="53" spans="1:10" ht="12" customHeight="1">
      <c r="A53" s="221" t="s">
        <v>13</v>
      </c>
      <c r="B53" s="138" t="s">
        <v>267</v>
      </c>
      <c r="C53" s="53" t="s">
        <v>178</v>
      </c>
      <c r="D53" s="107">
        <v>1064</v>
      </c>
      <c r="E53" s="107">
        <v>76</v>
      </c>
      <c r="F53" s="107">
        <v>61</v>
      </c>
      <c r="G53" s="107">
        <v>133</v>
      </c>
      <c r="H53" s="107">
        <v>210</v>
      </c>
      <c r="I53" s="107">
        <v>194</v>
      </c>
      <c r="J53" s="107">
        <v>390</v>
      </c>
    </row>
    <row r="54" spans="1:10" ht="12" customHeight="1">
      <c r="A54" s="223"/>
      <c r="B54" s="139" t="s">
        <v>246</v>
      </c>
      <c r="C54" s="137" t="s">
        <v>225</v>
      </c>
      <c r="D54" s="108">
        <v>29</v>
      </c>
      <c r="E54" s="110">
        <v>1</v>
      </c>
      <c r="F54" s="110">
        <v>4</v>
      </c>
      <c r="G54" s="110">
        <v>4</v>
      </c>
      <c r="H54" s="110">
        <v>7</v>
      </c>
      <c r="I54" s="110">
        <v>3</v>
      </c>
      <c r="J54" s="110">
        <v>10</v>
      </c>
    </row>
    <row r="55" spans="1:10" ht="12" customHeight="1">
      <c r="A55" s="223"/>
      <c r="B55" s="139" t="s">
        <v>247</v>
      </c>
      <c r="C55" s="137" t="s">
        <v>227</v>
      </c>
      <c r="D55" s="108">
        <v>58</v>
      </c>
      <c r="E55" s="110">
        <v>1</v>
      </c>
      <c r="F55" s="110">
        <v>2</v>
      </c>
      <c r="G55" s="110">
        <v>1</v>
      </c>
      <c r="H55" s="110">
        <v>3</v>
      </c>
      <c r="I55" s="110">
        <v>7</v>
      </c>
      <c r="J55" s="110">
        <v>44</v>
      </c>
    </row>
    <row r="56" spans="1:10" ht="12" customHeight="1">
      <c r="A56" s="223"/>
      <c r="B56" s="139" t="s">
        <v>248</v>
      </c>
      <c r="C56" s="137" t="s">
        <v>226</v>
      </c>
      <c r="D56" s="108">
        <v>5</v>
      </c>
      <c r="E56" s="110">
        <v>0</v>
      </c>
      <c r="F56" s="110">
        <v>0</v>
      </c>
      <c r="G56" s="110">
        <v>1</v>
      </c>
      <c r="H56" s="110">
        <v>0</v>
      </c>
      <c r="I56" s="110">
        <v>1</v>
      </c>
      <c r="J56" s="110">
        <v>3</v>
      </c>
    </row>
    <row r="57" spans="1:10" ht="12" customHeight="1">
      <c r="A57" s="223"/>
      <c r="B57" s="139" t="s">
        <v>249</v>
      </c>
      <c r="C57" s="137" t="s">
        <v>228</v>
      </c>
      <c r="D57" s="108">
        <v>21</v>
      </c>
      <c r="E57" s="110">
        <v>1</v>
      </c>
      <c r="F57" s="110">
        <v>1</v>
      </c>
      <c r="G57" s="110">
        <v>4</v>
      </c>
      <c r="H57" s="110">
        <v>4</v>
      </c>
      <c r="I57" s="110">
        <v>2</v>
      </c>
      <c r="J57" s="110">
        <v>9</v>
      </c>
    </row>
    <row r="58" spans="1:10" ht="12" customHeight="1">
      <c r="A58" s="223"/>
      <c r="B58" s="139" t="s">
        <v>250</v>
      </c>
      <c r="C58" s="137" t="s">
        <v>229</v>
      </c>
      <c r="D58" s="108">
        <v>40</v>
      </c>
      <c r="E58" s="110">
        <v>2</v>
      </c>
      <c r="F58" s="110">
        <v>4</v>
      </c>
      <c r="G58" s="110">
        <v>6</v>
      </c>
      <c r="H58" s="110">
        <v>5</v>
      </c>
      <c r="I58" s="110">
        <v>9</v>
      </c>
      <c r="J58" s="110">
        <v>14</v>
      </c>
    </row>
    <row r="59" spans="1:10" ht="12" customHeight="1">
      <c r="A59" s="223"/>
      <c r="B59" s="139" t="s">
        <v>251</v>
      </c>
      <c r="C59" s="137" t="s">
        <v>230</v>
      </c>
      <c r="D59" s="108">
        <v>16</v>
      </c>
      <c r="E59" s="110">
        <v>0</v>
      </c>
      <c r="F59" s="110">
        <v>2</v>
      </c>
      <c r="G59" s="110">
        <v>0</v>
      </c>
      <c r="H59" s="110">
        <v>5</v>
      </c>
      <c r="I59" s="110">
        <v>1</v>
      </c>
      <c r="J59" s="110">
        <v>8</v>
      </c>
    </row>
    <row r="60" spans="1:10" ht="12" customHeight="1">
      <c r="A60" s="223"/>
      <c r="B60" s="139" t="s">
        <v>252</v>
      </c>
      <c r="C60" s="137" t="s">
        <v>231</v>
      </c>
      <c r="D60" s="108">
        <v>1</v>
      </c>
      <c r="E60" s="110">
        <v>0</v>
      </c>
      <c r="F60" s="110">
        <v>0</v>
      </c>
      <c r="G60" s="110">
        <v>0</v>
      </c>
      <c r="H60" s="110">
        <v>1</v>
      </c>
      <c r="I60" s="110">
        <v>0</v>
      </c>
      <c r="J60" s="110">
        <v>0</v>
      </c>
    </row>
    <row r="61" spans="1:10" ht="12" customHeight="1">
      <c r="A61" s="223"/>
      <c r="B61" s="139" t="s">
        <v>253</v>
      </c>
      <c r="C61" s="137" t="s">
        <v>232</v>
      </c>
      <c r="D61" s="108">
        <v>0</v>
      </c>
      <c r="E61" s="110">
        <v>0</v>
      </c>
      <c r="F61" s="110">
        <v>0</v>
      </c>
      <c r="G61" s="110">
        <v>0</v>
      </c>
      <c r="H61" s="110">
        <v>0</v>
      </c>
      <c r="I61" s="110">
        <v>0</v>
      </c>
      <c r="J61" s="110">
        <v>0</v>
      </c>
    </row>
    <row r="62" spans="1:10" ht="12" customHeight="1">
      <c r="A62" s="223"/>
      <c r="B62" s="139" t="s">
        <v>254</v>
      </c>
      <c r="C62" s="137" t="s">
        <v>233</v>
      </c>
      <c r="D62" s="108">
        <v>130</v>
      </c>
      <c r="E62" s="110">
        <v>2</v>
      </c>
      <c r="F62" s="110">
        <v>9</v>
      </c>
      <c r="G62" s="110">
        <v>8</v>
      </c>
      <c r="H62" s="110">
        <v>23</v>
      </c>
      <c r="I62" s="110">
        <v>31</v>
      </c>
      <c r="J62" s="110">
        <v>57</v>
      </c>
    </row>
    <row r="63" spans="1:10" ht="12" customHeight="1">
      <c r="A63" s="223"/>
      <c r="B63" s="139" t="s">
        <v>255</v>
      </c>
      <c r="C63" s="137" t="s">
        <v>234</v>
      </c>
      <c r="D63" s="108">
        <v>93</v>
      </c>
      <c r="E63" s="110">
        <v>2</v>
      </c>
      <c r="F63" s="110">
        <v>4</v>
      </c>
      <c r="G63" s="110">
        <v>9</v>
      </c>
      <c r="H63" s="110">
        <v>8</v>
      </c>
      <c r="I63" s="110">
        <v>19</v>
      </c>
      <c r="J63" s="110">
        <v>51</v>
      </c>
    </row>
    <row r="64" spans="1:10" ht="12" customHeight="1">
      <c r="A64" s="223"/>
      <c r="B64" s="139" t="s">
        <v>256</v>
      </c>
      <c r="C64" s="137" t="s">
        <v>235</v>
      </c>
      <c r="D64" s="108">
        <v>129</v>
      </c>
      <c r="E64" s="110">
        <v>10</v>
      </c>
      <c r="F64" s="110">
        <v>9</v>
      </c>
      <c r="G64" s="110">
        <v>19</v>
      </c>
      <c r="H64" s="110">
        <v>26</v>
      </c>
      <c r="I64" s="110">
        <v>24</v>
      </c>
      <c r="J64" s="110">
        <v>41</v>
      </c>
    </row>
    <row r="65" spans="1:10" ht="12" customHeight="1">
      <c r="A65" s="223"/>
      <c r="B65" s="139" t="s">
        <v>257</v>
      </c>
      <c r="C65" s="137" t="s">
        <v>236</v>
      </c>
      <c r="D65" s="108">
        <v>22</v>
      </c>
      <c r="E65" s="110">
        <v>2</v>
      </c>
      <c r="F65" s="110">
        <v>5</v>
      </c>
      <c r="G65" s="110">
        <v>5</v>
      </c>
      <c r="H65" s="110">
        <v>5</v>
      </c>
      <c r="I65" s="110">
        <v>3</v>
      </c>
      <c r="J65" s="110">
        <v>2</v>
      </c>
    </row>
    <row r="66" spans="1:10" ht="12" customHeight="1">
      <c r="A66" s="223"/>
      <c r="B66" s="139" t="s">
        <v>258</v>
      </c>
      <c r="C66" s="137" t="s">
        <v>237</v>
      </c>
      <c r="D66" s="108">
        <v>244</v>
      </c>
      <c r="E66" s="110">
        <v>5</v>
      </c>
      <c r="F66" s="110">
        <v>14</v>
      </c>
      <c r="G66" s="110">
        <v>34</v>
      </c>
      <c r="H66" s="110">
        <v>62</v>
      </c>
      <c r="I66" s="110">
        <v>68</v>
      </c>
      <c r="J66" s="110">
        <v>61</v>
      </c>
    </row>
    <row r="67" spans="1:10" ht="12" customHeight="1">
      <c r="A67" s="223"/>
      <c r="B67" s="139" t="s">
        <v>259</v>
      </c>
      <c r="C67" s="137" t="s">
        <v>238</v>
      </c>
      <c r="D67" s="108">
        <v>76</v>
      </c>
      <c r="E67" s="110">
        <v>8</v>
      </c>
      <c r="F67" s="110">
        <v>1</v>
      </c>
      <c r="G67" s="110">
        <v>8</v>
      </c>
      <c r="H67" s="110">
        <v>19</v>
      </c>
      <c r="I67" s="110">
        <v>8</v>
      </c>
      <c r="J67" s="110">
        <v>32</v>
      </c>
    </row>
    <row r="68" spans="1:10" ht="12" customHeight="1">
      <c r="A68" s="223"/>
      <c r="B68" s="139" t="s">
        <v>260</v>
      </c>
      <c r="C68" s="137" t="s">
        <v>239</v>
      </c>
      <c r="D68" s="108">
        <v>0</v>
      </c>
      <c r="E68" s="110">
        <v>0</v>
      </c>
      <c r="F68" s="110">
        <v>0</v>
      </c>
      <c r="G68" s="110">
        <v>0</v>
      </c>
      <c r="H68" s="110">
        <v>0</v>
      </c>
      <c r="I68" s="110">
        <v>0</v>
      </c>
      <c r="J68" s="110">
        <v>0</v>
      </c>
    </row>
    <row r="69" spans="1:10" ht="12" customHeight="1">
      <c r="A69" s="223"/>
      <c r="B69" s="139" t="s">
        <v>261</v>
      </c>
      <c r="C69" s="239" t="s">
        <v>336</v>
      </c>
      <c r="D69" s="108">
        <v>0</v>
      </c>
      <c r="E69" s="110">
        <v>0</v>
      </c>
      <c r="F69" s="110">
        <v>0</v>
      </c>
      <c r="G69" s="110">
        <v>0</v>
      </c>
      <c r="H69" s="110">
        <v>0</v>
      </c>
      <c r="I69" s="110">
        <v>0</v>
      </c>
      <c r="J69" s="110">
        <v>0</v>
      </c>
    </row>
    <row r="70" spans="1:10" ht="12" customHeight="1">
      <c r="A70" s="223"/>
      <c r="B70" s="139" t="s">
        <v>262</v>
      </c>
      <c r="C70" s="137" t="s">
        <v>301</v>
      </c>
      <c r="D70" s="108">
        <v>0</v>
      </c>
      <c r="E70" s="110">
        <v>0</v>
      </c>
      <c r="F70" s="110">
        <v>0</v>
      </c>
      <c r="G70" s="110">
        <v>0</v>
      </c>
      <c r="H70" s="110">
        <v>0</v>
      </c>
      <c r="I70" s="110">
        <v>0</v>
      </c>
      <c r="J70" s="110">
        <v>0</v>
      </c>
    </row>
    <row r="71" spans="1:10" ht="12" customHeight="1">
      <c r="A71" s="223"/>
      <c r="B71" s="139" t="s">
        <v>263</v>
      </c>
      <c r="C71" s="137" t="s">
        <v>289</v>
      </c>
      <c r="D71" s="108">
        <v>24</v>
      </c>
      <c r="E71" s="110">
        <v>3</v>
      </c>
      <c r="F71" s="110">
        <v>0</v>
      </c>
      <c r="G71" s="110">
        <v>2</v>
      </c>
      <c r="H71" s="110">
        <v>1</v>
      </c>
      <c r="I71" s="110">
        <v>6</v>
      </c>
      <c r="J71" s="110">
        <v>12</v>
      </c>
    </row>
    <row r="72" spans="1:10" ht="12" customHeight="1">
      <c r="A72" s="223"/>
      <c r="B72" s="139" t="s">
        <v>264</v>
      </c>
      <c r="C72" s="137" t="s">
        <v>337</v>
      </c>
      <c r="D72" s="108">
        <v>175</v>
      </c>
      <c r="E72" s="110">
        <v>39</v>
      </c>
      <c r="F72" s="110">
        <v>6</v>
      </c>
      <c r="G72" s="110">
        <v>32</v>
      </c>
      <c r="H72" s="110">
        <v>41</v>
      </c>
      <c r="I72" s="110">
        <v>11</v>
      </c>
      <c r="J72" s="110">
        <v>46</v>
      </c>
    </row>
    <row r="73" spans="1:10" ht="12" customHeight="1">
      <c r="A73" s="223"/>
      <c r="B73" s="139" t="s">
        <v>265</v>
      </c>
      <c r="C73" s="137" t="s">
        <v>244</v>
      </c>
      <c r="D73" s="108">
        <v>0</v>
      </c>
      <c r="E73" s="110">
        <v>0</v>
      </c>
      <c r="F73" s="110">
        <v>0</v>
      </c>
      <c r="G73" s="110">
        <v>0</v>
      </c>
      <c r="H73" s="110">
        <v>0</v>
      </c>
      <c r="I73" s="110">
        <v>0</v>
      </c>
      <c r="J73" s="110">
        <v>0</v>
      </c>
    </row>
    <row r="74" spans="1:10" ht="12" customHeight="1">
      <c r="A74" s="223"/>
      <c r="B74" s="139" t="s">
        <v>266</v>
      </c>
      <c r="C74" s="137" t="s">
        <v>245</v>
      </c>
      <c r="D74" s="108">
        <v>1</v>
      </c>
      <c r="E74" s="110">
        <v>0</v>
      </c>
      <c r="F74" s="110">
        <v>0</v>
      </c>
      <c r="G74" s="110">
        <v>0</v>
      </c>
      <c r="H74" s="110">
        <v>0</v>
      </c>
      <c r="I74" s="110">
        <v>1</v>
      </c>
      <c r="J74" s="110">
        <v>0</v>
      </c>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sheetProtection/>
  <mergeCells count="2">
    <mergeCell ref="A1:J1"/>
    <mergeCell ref="A4:J4"/>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Frick Franziska</cp:lastModifiedBy>
  <cp:lastPrinted>2017-04-05T14:02:25Z</cp:lastPrinted>
  <dcterms:created xsi:type="dcterms:W3CDTF">2017-01-24T07:46:21Z</dcterms:created>
  <dcterms:modified xsi:type="dcterms:W3CDTF">2018-01-22T10:33:39Z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