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915" yWindow="-90" windowWidth="14910" windowHeight="13680"/>
  </bookViews>
  <sheets>
    <sheet name="Grafik 1" sheetId="1" r:id="rId1"/>
    <sheet name="Tabelle 1" sheetId="2" r:id="rId2"/>
    <sheet name="Grafik 2" sheetId="3" r:id="rId3"/>
    <sheet name="Grafik 3" sheetId="4" r:id="rId4"/>
    <sheet name="Grafik 5" sheetId="6" r:id="rId5"/>
    <sheet name="Grafik 6" sheetId="7" r:id="rId6"/>
    <sheet name="Grafik 7" sheetId="8" r:id="rId7"/>
  </sheets>
  <definedNames>
    <definedName name="_xlnm._FilterDatabase" localSheetId="0" hidden="1">'Grafik 1'!$A$31:$B$40</definedName>
    <definedName name="_xlnm._FilterDatabase" localSheetId="1" hidden="1">'Tabelle 1'!$A$4:$F$13</definedName>
    <definedName name="_xlnm.Print_Area" localSheetId="0">'Grafik 1'!$A$1:$G$28</definedName>
    <definedName name="_xlnm.Print_Area" localSheetId="2">'Grafik 2'!$A$1:$I$28</definedName>
    <definedName name="_xlnm.Print_Area" localSheetId="3">'Grafik 3'!$A$1:$I$28</definedName>
    <definedName name="_xlnm.Print_Area" localSheetId="4">'Grafik 5'!$A$1:$H$27</definedName>
    <definedName name="_xlnm.Print_Area" localSheetId="5">'Grafik 6'!$A$1:$I$27</definedName>
    <definedName name="_xlnm.Print_Area" localSheetId="6">'Grafik 7'!$A$1:$K$26</definedName>
    <definedName name="_xlnm.Print_Area" localSheetId="1">'Tabelle 1'!$A$1:$F$14</definedName>
  </definedNames>
  <calcPr calcId="145621"/>
</workbook>
</file>

<file path=xl/calcChain.xml><?xml version="1.0" encoding="utf-8"?>
<calcChain xmlns="http://schemas.openxmlformats.org/spreadsheetml/2006/main">
  <c r="C38" i="3" l="1"/>
  <c r="D6" i="2"/>
  <c r="C50" i="4" l="1"/>
  <c r="B50" i="4"/>
  <c r="C49" i="4"/>
  <c r="B49" i="4"/>
  <c r="C46" i="4"/>
  <c r="B46" i="4"/>
  <c r="C45" i="4"/>
  <c r="F45" i="4"/>
  <c r="B45" i="4"/>
  <c r="C44" i="4"/>
  <c r="F44" i="4"/>
  <c r="B44" i="4"/>
  <c r="C41" i="4"/>
  <c r="C51" i="4" s="1"/>
  <c r="D41" i="4"/>
  <c r="D48" i="4" s="1"/>
  <c r="E41" i="4"/>
  <c r="E49" i="4" s="1"/>
  <c r="F41" i="4"/>
  <c r="F50" i="4" s="1"/>
  <c r="B41" i="4"/>
  <c r="B51" i="4" s="1"/>
  <c r="D38" i="3"/>
  <c r="D44" i="3" s="1"/>
  <c r="E38" i="3"/>
  <c r="E44" i="3" s="1"/>
  <c r="F38" i="3"/>
  <c r="F44" i="3" s="1"/>
  <c r="B38" i="3"/>
  <c r="B44" i="3" s="1"/>
  <c r="D45" i="4" l="1"/>
  <c r="E46" i="4"/>
  <c r="F47" i="4"/>
  <c r="B48" i="4"/>
  <c r="C48" i="4"/>
  <c r="D49" i="4"/>
  <c r="E50" i="4"/>
  <c r="F51" i="4"/>
  <c r="D46" i="4"/>
  <c r="E47" i="4"/>
  <c r="F48" i="4"/>
  <c r="D50" i="4"/>
  <c r="E51" i="4"/>
  <c r="E44" i="4"/>
  <c r="D47" i="4"/>
  <c r="E48" i="4"/>
  <c r="F49" i="4"/>
  <c r="D51" i="4"/>
  <c r="D44" i="4"/>
  <c r="E45" i="4"/>
  <c r="F46" i="4"/>
  <c r="B47" i="4"/>
  <c r="C47" i="4"/>
  <c r="F40" i="3"/>
  <c r="F41" i="3"/>
  <c r="F42" i="3"/>
  <c r="F43" i="3"/>
  <c r="E40" i="3"/>
  <c r="E41" i="3"/>
  <c r="E42" i="3"/>
  <c r="E43" i="3"/>
  <c r="D40" i="3"/>
  <c r="D41" i="3"/>
  <c r="D42" i="3"/>
  <c r="D43" i="3"/>
  <c r="B41" i="3"/>
  <c r="B42" i="3"/>
  <c r="B43" i="3"/>
  <c r="B40" i="3"/>
  <c r="C33" i="7"/>
  <c r="D33" i="7"/>
  <c r="E33" i="7"/>
  <c r="F33" i="7"/>
  <c r="B33" i="7"/>
  <c r="F13" i="2" l="1"/>
  <c r="F12" i="2"/>
  <c r="F11" i="2"/>
  <c r="F10" i="2"/>
  <c r="F9" i="2"/>
  <c r="F8" i="2"/>
  <c r="F7" i="2"/>
  <c r="F5" i="2"/>
  <c r="C37" i="6" l="1"/>
  <c r="C36" i="6"/>
  <c r="C35" i="6"/>
  <c r="C34" i="6"/>
  <c r="C33" i="6"/>
  <c r="C6" i="2" l="1"/>
  <c r="F6" i="2" s="1"/>
  <c r="E7" i="2"/>
  <c r="E8" i="2"/>
  <c r="E9" i="2"/>
  <c r="E10" i="2"/>
  <c r="E11" i="2"/>
  <c r="E12" i="2"/>
  <c r="E13" i="2"/>
  <c r="E5" i="2"/>
  <c r="E6" i="2" l="1"/>
  <c r="C41" i="3"/>
  <c r="C44" i="3"/>
  <c r="C42" i="3"/>
  <c r="C40" i="3"/>
  <c r="C43" i="3"/>
</calcChain>
</file>

<file path=xl/sharedStrings.xml><?xml version="1.0" encoding="utf-8"?>
<sst xmlns="http://schemas.openxmlformats.org/spreadsheetml/2006/main" count="109" uniqueCount="66">
  <si>
    <t>Anzahl Fahrzeuge</t>
  </si>
  <si>
    <t>Jahr</t>
  </si>
  <si>
    <t>Total</t>
  </si>
  <si>
    <t>Fahrzeuggruppe und -art</t>
  </si>
  <si>
    <t>Personenwagen</t>
  </si>
  <si>
    <t>Industriefahrzeuge</t>
  </si>
  <si>
    <t>Motorräder</t>
  </si>
  <si>
    <t>Anhänger</t>
  </si>
  <si>
    <t>Personentransportfahrzeuge</t>
  </si>
  <si>
    <t>Sachentransportfahrzeuge</t>
  </si>
  <si>
    <t>Landwirtschaftsfahrzeuge</t>
  </si>
  <si>
    <t>Fahrzeuggruppe</t>
  </si>
  <si>
    <t>Veränderung</t>
  </si>
  <si>
    <t>Absolut</t>
  </si>
  <si>
    <t>in %</t>
  </si>
  <si>
    <t>Total Fahrzeuge</t>
  </si>
  <si>
    <t>Motorfahrzeuge</t>
  </si>
  <si>
    <t>Fahrzeugbestand nach Fahrzeuggruppe, Vorjahresvergleich</t>
  </si>
  <si>
    <t>Altersklasse (Jahre)</t>
  </si>
  <si>
    <t>Audi</t>
  </si>
  <si>
    <t>BMW</t>
  </si>
  <si>
    <t>Mercedes</t>
  </si>
  <si>
    <t>VW</t>
  </si>
  <si>
    <t>Übrige</t>
  </si>
  <si>
    <t>Bis 999 kg</t>
  </si>
  <si>
    <t>1000 bis 1249 kg</t>
  </si>
  <si>
    <t>1250 bis 1499 kg</t>
  </si>
  <si>
    <t>1500 bis 1749 kg</t>
  </si>
  <si>
    <t>1750 bis 1999 kg</t>
  </si>
  <si>
    <t>2000 bis 2249 kg</t>
  </si>
  <si>
    <t>2250 bis 2499 kg</t>
  </si>
  <si>
    <t>2500 kg und mehr</t>
  </si>
  <si>
    <t>Personenwagenbestand nach den häufigsten Marken und Altersklassen</t>
  </si>
  <si>
    <t>Personenwagenbestand nach Leergewichtsklassen und Altersklassen</t>
  </si>
  <si>
    <t>Keine Angabe</t>
  </si>
  <si>
    <t>Car</t>
  </si>
  <si>
    <t>Limousine</t>
  </si>
  <si>
    <t>Wohnwagen</t>
  </si>
  <si>
    <t>Bus</t>
  </si>
  <si>
    <t>Personentransportfahrzeuge nach Karosserie</t>
  </si>
  <si>
    <t>Karosserie</t>
  </si>
  <si>
    <t>Lieferwagen</t>
  </si>
  <si>
    <t>Altersklasse (Jahre)</t>
  </si>
  <si>
    <t>Lastwagen</t>
  </si>
  <si>
    <t>Sattelschlepper</t>
  </si>
  <si>
    <t>Fahrzeugart</t>
  </si>
  <si>
    <t>Sachentransportfahrzeuge nach Fahrzeugart und Altersklassen</t>
  </si>
  <si>
    <t>Bis 2.0 Jahre</t>
  </si>
  <si>
    <t>2.1 bis 5.0 Jahre</t>
  </si>
  <si>
    <t>5.1 bis 10.0 Jahre</t>
  </si>
  <si>
    <t>10.1+ Jahre</t>
  </si>
  <si>
    <t>Roller</t>
  </si>
  <si>
    <t>Standard</t>
  </si>
  <si>
    <t>Leistungsklasse</t>
  </si>
  <si>
    <t>Bis 4 kW</t>
  </si>
  <si>
    <t>Über 4 bis 8 kW</t>
  </si>
  <si>
    <t>Über 8 bis 11 kW</t>
  </si>
  <si>
    <t>Über 11 bis 25 kW</t>
  </si>
  <si>
    <t>Über 25 bis 40 kW</t>
  </si>
  <si>
    <t>Über 40 bis 60 kW</t>
  </si>
  <si>
    <t>Über 60 bis 80 kW</t>
  </si>
  <si>
    <t>Über 80 bis 100 kW</t>
  </si>
  <si>
    <t>Über 100 kW</t>
  </si>
  <si>
    <t>Motorradbestand (Roller und Standard-Motorräder) nach Leistungsklasse</t>
  </si>
  <si>
    <t>Stichtag: 30.06.2021</t>
  </si>
  <si>
    <t>Stichtag: 30.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</si>
</sst>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 * #,##0.00_ ;_ * \-#,##0.00_ ;_ * &quot;-&quot;??_ ;_ @_ "/>
    <numFmt numFmtId="164" formatCode="_ * #\ ##0;_ * \-#\ ##0;_ * &quot;-&quot;??;_ @"/>
    <numFmt numFmtId="165" formatCode="_ * ###0_ ;_ * \-###0_ ;_ * &quot;-&quot;_ ;_ @_ "/>
    <numFmt numFmtId="166" formatCode="0.0%"/>
    <numFmt numFmtId="167" formatCode="_ * \+#\ ##0;_ * \-#\ ##0;_ * &quot;-&quot;;_ @"/>
    <numFmt numFmtId="168" formatCode="_ * #\ ##0_ ;_ * \-#\ ##0_ ;_ * &quot;-&quot;_ ;_ @_ "/>
    <numFmt numFmtId="169" formatCode="_-* #,##0.00\ _F_t_-;\-* #,##0.00\ _F_t_-;_-* &quot;-&quot;??\ _F_t_-;_-@_-"/>
    <numFmt numFmtId="170" formatCode="_-* #,##0.00\ _k_r_-;\-* #,##0.00\ _k_r_-;_-* &quot;-&quot;??\ _k_r_-;_-@_-"/>
    <numFmt numFmtId="171" formatCode="#,###,##0"/>
    <numFmt numFmtId="172" formatCode="#,##0.0"/>
    <numFmt numFmtId="173" formatCode="\(##\);\(##\)"/>
    <numFmt numFmtId="174" formatCode="0.0"/>
    <numFmt numFmtId="175" formatCode="0.0_ ;\-0.0\ 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0"/>
      <name val="Times New Roman CE"/>
      <charset val="238"/>
    </font>
    <font>
      <sz val="10"/>
      <color indexed="8"/>
      <name val="Arial"/>
      <family val="2"/>
    </font>
    <font>
      <sz val="10"/>
      <color indexed="56"/>
      <name val="Arial"/>
      <family val="2"/>
    </font>
    <font>
      <b/>
      <sz val="10"/>
      <color indexed="56"/>
      <name val="Arial"/>
      <family val="2"/>
    </font>
    <font>
      <b/>
      <sz val="10"/>
      <name val="Arial"/>
      <family val="2"/>
    </font>
    <font>
      <i/>
      <sz val="8"/>
      <color indexed="57"/>
      <name val="Arial"/>
      <family val="2"/>
    </font>
    <font>
      <u/>
      <sz val="10"/>
      <color indexed="36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b/>
      <sz val="6"/>
      <color indexed="18"/>
      <name val="Arial"/>
      <family val="2"/>
    </font>
    <font>
      <sz val="10"/>
      <color rgb="FF000000"/>
      <name val="Arial"/>
      <family val="2"/>
    </font>
    <font>
      <b/>
      <sz val="12"/>
      <name val="Times New Roman"/>
      <family val="1"/>
    </font>
    <font>
      <b/>
      <sz val="8"/>
      <color indexed="8"/>
      <name val="Arial"/>
      <family val="2"/>
    </font>
    <font>
      <i/>
      <sz val="9"/>
      <color indexed="8"/>
      <name val="Arial"/>
      <family val="2"/>
    </font>
    <font>
      <sz val="11"/>
      <color indexed="8"/>
      <name val="Calibri"/>
      <family val="2"/>
      <scheme val="minor"/>
    </font>
    <font>
      <sz val="9.5"/>
      <color rgb="FF000000"/>
      <name val="Albany AMT"/>
    </font>
    <font>
      <sz val="11"/>
      <name val="Arial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sz val="10"/>
      <color indexed="54"/>
      <name val="Arial"/>
      <family val="2"/>
    </font>
    <font>
      <b/>
      <sz val="9"/>
      <name val="Arial"/>
      <family val="2"/>
    </font>
    <font>
      <b/>
      <vertAlign val="superscript"/>
      <sz val="12"/>
      <color indexed="54"/>
      <name val="Arial"/>
      <family val="2"/>
    </font>
    <font>
      <b/>
      <i/>
      <u/>
      <sz val="10"/>
      <name val="Arial"/>
      <family val="2"/>
    </font>
    <font>
      <i/>
      <sz val="8"/>
      <color indexed="38"/>
      <name val="Arial"/>
      <family val="2"/>
    </font>
    <font>
      <sz val="18"/>
      <color theme="3"/>
      <name val="Cambria"/>
      <family val="2"/>
      <scheme val="major"/>
    </font>
    <font>
      <b/>
      <sz val="10"/>
      <color indexed="3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18"/>
      <name val="Arial"/>
      <family val="2"/>
    </font>
    <font>
      <b/>
      <i/>
      <sz val="12"/>
      <color indexed="10"/>
      <name val="Arial"/>
      <family val="2"/>
    </font>
    <font>
      <b/>
      <u/>
      <sz val="10"/>
      <color indexed="9"/>
      <name val="Arial"/>
      <family val="2"/>
    </font>
    <font>
      <b/>
      <i/>
      <sz val="10"/>
      <color indexed="18"/>
      <name val="Arial"/>
      <family val="2"/>
    </font>
    <font>
      <b/>
      <i/>
      <sz val="10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lightGray">
        <fgColor indexed="9"/>
      </patternFill>
    </fill>
    <fill>
      <patternFill patternType="solid">
        <fgColor indexed="49"/>
        <bgColor indexed="64"/>
      </patternFill>
    </fill>
    <fill>
      <patternFill patternType="solid">
        <fgColor indexed="20"/>
        <bgColor indexed="64"/>
      </patternFill>
    </fill>
    <fill>
      <patternFill patternType="gray0625">
        <fgColor indexed="9"/>
      </patternFill>
    </fill>
    <fill>
      <patternFill patternType="gray0625">
        <fgColor indexed="9"/>
        <bgColor indexed="9"/>
      </patternFill>
    </fill>
    <fill>
      <patternFill patternType="solid">
        <fgColor rgb="FFFFFFFF"/>
        <bgColor rgb="FFFFFFFF"/>
      </patternFill>
    </fill>
    <fill>
      <patternFill patternType="lightGray">
        <fgColor indexed="13"/>
      </patternFill>
    </fill>
    <fill>
      <patternFill patternType="solid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lightGray">
        <fgColor indexed="22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/>
    <xf numFmtId="0" fontId="1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2" fillId="10" borderId="0">
      <protection locked="0"/>
    </xf>
    <xf numFmtId="49" fontId="2" fillId="11" borderId="2">
      <alignment vertical="top" wrapText="1"/>
    </xf>
    <xf numFmtId="0" fontId="2" fillId="12" borderId="3">
      <alignment horizontal="center" vertical="center"/>
      <protection locked="0"/>
    </xf>
    <xf numFmtId="169" fontId="11" fillId="0" borderId="0" applyFont="0" applyFill="0" applyBorder="0" applyAlignment="0" applyProtection="0"/>
    <xf numFmtId="170" fontId="2" fillId="0" borderId="0" applyFont="0" applyFill="0" applyBorder="0" applyAlignment="0" applyProtection="0"/>
    <xf numFmtId="49" fontId="2" fillId="0" borderId="0">
      <alignment vertical="top" wrapText="1"/>
    </xf>
    <xf numFmtId="171" fontId="12" fillId="13" borderId="0" applyNumberFormat="0" applyBorder="0">
      <protection locked="0"/>
    </xf>
    <xf numFmtId="3" fontId="13" fillId="0" borderId="2">
      <alignment horizontal="right" vertical="top"/>
    </xf>
    <xf numFmtId="172" fontId="13" fillId="0" borderId="4"/>
    <xf numFmtId="172" fontId="14" fillId="0" borderId="4"/>
    <xf numFmtId="0" fontId="15" fillId="14" borderId="5">
      <alignment horizontal="centerContinuous" vertical="top" wrapText="1"/>
    </xf>
    <xf numFmtId="0" fontId="16" fillId="0" borderId="0">
      <alignment horizontal="left" vertical="top"/>
    </xf>
    <xf numFmtId="0" fontId="2" fillId="15" borderId="0">
      <protection locked="0"/>
    </xf>
    <xf numFmtId="0" fontId="15" fillId="12" borderId="0">
      <alignment vertical="center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5" fillId="0" borderId="0">
      <protection locked="0"/>
    </xf>
    <xf numFmtId="0" fontId="18" fillId="0" borderId="0"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171" fontId="21" fillId="16" borderId="0" applyNumberFormat="0" applyBorder="0">
      <alignment horizontal="left"/>
      <protection locked="0"/>
    </xf>
    <xf numFmtId="171" fontId="12" fillId="17" borderId="0" applyNumberFormat="0" applyBorder="0">
      <alignment horizontal="right"/>
      <protection locked="0"/>
    </xf>
    <xf numFmtId="171" fontId="22" fillId="18" borderId="0" applyNumberFormat="0" applyBorder="0">
      <alignment horizontal="right"/>
      <protection locked="0"/>
    </xf>
    <xf numFmtId="0" fontId="23" fillId="0" borderId="0"/>
    <xf numFmtId="171" fontId="24" fillId="17" borderId="0" applyNumberFormat="0" applyBorder="0">
      <alignment horizontal="right"/>
      <protection locked="0"/>
    </xf>
    <xf numFmtId="171" fontId="25" fillId="17" borderId="0" applyNumberFormat="0" applyBorder="0">
      <alignment horizontal="right"/>
      <protection locked="0"/>
    </xf>
    <xf numFmtId="0" fontId="26" fillId="0" borderId="0"/>
    <xf numFmtId="0" fontId="27" fillId="0" borderId="0"/>
    <xf numFmtId="0" fontId="28" fillId="0" borderId="0"/>
    <xf numFmtId="0" fontId="2" fillId="0" borderId="0"/>
    <xf numFmtId="0" fontId="2" fillId="0" borderId="0"/>
    <xf numFmtId="0" fontId="2" fillId="0" borderId="0" applyFill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 applyNumberFormat="0"/>
    <xf numFmtId="0" fontId="29" fillId="0" borderId="0"/>
    <xf numFmtId="0" fontId="30" fillId="0" borderId="0"/>
    <xf numFmtId="0" fontId="11" fillId="0" borderId="0"/>
    <xf numFmtId="0" fontId="28" fillId="0" borderId="0"/>
    <xf numFmtId="0" fontId="28" fillId="0" borderId="0"/>
    <xf numFmtId="0" fontId="12" fillId="0" borderId="0"/>
    <xf numFmtId="0" fontId="2" fillId="0" borderId="0">
      <protection locked="0"/>
    </xf>
    <xf numFmtId="0" fontId="31" fillId="0" borderId="0"/>
    <xf numFmtId="0" fontId="12" fillId="0" borderId="0"/>
    <xf numFmtId="0" fontId="2" fillId="0" borderId="0"/>
    <xf numFmtId="0" fontId="32" fillId="0" borderId="0">
      <alignment vertical="top"/>
    </xf>
    <xf numFmtId="0" fontId="2" fillId="2" borderId="1" applyNumberFormat="0" applyFont="0" applyAlignment="0" applyProtection="0"/>
    <xf numFmtId="0" fontId="33" fillId="0" borderId="0"/>
    <xf numFmtId="173" fontId="34" fillId="0" borderId="0">
      <alignment horizontal="right"/>
    </xf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0" fontId="35" fillId="0" borderId="0" applyNumberFormat="0" applyFill="0" applyBorder="0" applyAlignment="0" applyProtection="0"/>
    <xf numFmtId="0" fontId="2" fillId="12" borderId="6">
      <alignment vertical="center"/>
      <protection locked="0"/>
    </xf>
    <xf numFmtId="0" fontId="36" fillId="0" borderId="0">
      <alignment vertical="top" wrapText="1"/>
    </xf>
    <xf numFmtId="0" fontId="36" fillId="0" borderId="0">
      <alignment vertical="top" wrapText="1"/>
    </xf>
    <xf numFmtId="0" fontId="2" fillId="10" borderId="0">
      <protection locked="0"/>
    </xf>
    <xf numFmtId="0" fontId="37" fillId="0" borderId="0" applyNumberFormat="0" applyFill="0" applyBorder="0" applyAlignment="0" applyProtection="0"/>
    <xf numFmtId="171" fontId="38" fillId="19" borderId="0" applyNumberFormat="0" applyBorder="0">
      <alignment horizontal="center"/>
      <protection locked="0"/>
    </xf>
    <xf numFmtId="171" fontId="39" fillId="17" borderId="0" applyNumberFormat="0" applyBorder="0">
      <alignment horizontal="left"/>
      <protection locked="0"/>
    </xf>
    <xf numFmtId="171" fontId="22" fillId="18" borderId="0" applyNumberFormat="0" applyBorder="0">
      <alignment horizontal="left"/>
      <protection locked="0"/>
    </xf>
    <xf numFmtId="171" fontId="40" fillId="13" borderId="0" applyNumberFormat="0" applyBorder="0">
      <alignment horizontal="center"/>
      <protection locked="0"/>
    </xf>
    <xf numFmtId="171" fontId="40" fillId="17" borderId="0" applyNumberFormat="0" applyBorder="0">
      <alignment horizontal="left"/>
      <protection locked="0"/>
    </xf>
    <xf numFmtId="0" fontId="41" fillId="13" borderId="0" applyNumberFormat="0" applyBorder="0">
      <protection locked="0"/>
    </xf>
    <xf numFmtId="171" fontId="41" fillId="13" borderId="0" applyNumberFormat="0" applyBorder="0">
      <protection locked="0"/>
    </xf>
    <xf numFmtId="171" fontId="39" fillId="20" borderId="0" applyNumberFormat="0" applyBorder="0">
      <alignment horizontal="left"/>
      <protection locked="0"/>
    </xf>
    <xf numFmtId="171" fontId="22" fillId="18" borderId="0" applyNumberFormat="0" applyBorder="0">
      <alignment horizontal="left"/>
      <protection locked="0"/>
    </xf>
    <xf numFmtId="171" fontId="42" fillId="13" borderId="0" applyNumberFormat="0" applyBorder="0">
      <protection locked="0"/>
    </xf>
    <xf numFmtId="171" fontId="39" fillId="21" borderId="0" applyNumberFormat="0" applyBorder="0">
      <alignment horizontal="right"/>
      <protection locked="0"/>
    </xf>
    <xf numFmtId="171" fontId="39" fillId="21" borderId="0" applyNumberFormat="0" applyBorder="0">
      <protection locked="0"/>
    </xf>
    <xf numFmtId="171" fontId="39" fillId="21" borderId="0" applyNumberFormat="0" applyBorder="0">
      <protection locked="0"/>
    </xf>
    <xf numFmtId="0" fontId="39" fillId="16" borderId="0" applyNumberFormat="0" applyBorder="0">
      <protection locked="0"/>
    </xf>
    <xf numFmtId="171" fontId="43" fillId="22" borderId="0" applyNumberFormat="0" applyBorder="0">
      <protection locked="0"/>
    </xf>
    <xf numFmtId="171" fontId="44" fillId="22" borderId="0" applyNumberFormat="0" applyBorder="0">
      <protection locked="0"/>
    </xf>
    <xf numFmtId="171" fontId="39" fillId="17" borderId="0" applyNumberFormat="0" applyBorder="0">
      <protection locked="0"/>
    </xf>
    <xf numFmtId="171" fontId="39" fillId="17" borderId="0" applyNumberFormat="0" applyBorder="0">
      <protection locked="0"/>
    </xf>
    <xf numFmtId="171" fontId="39" fillId="17" borderId="0" applyNumberFormat="0" applyBorder="0">
      <protection locked="0"/>
    </xf>
    <xf numFmtId="171" fontId="39" fillId="16" borderId="0" applyNumberFormat="0" applyBorder="0">
      <protection locked="0"/>
    </xf>
    <xf numFmtId="171" fontId="45" fillId="23" borderId="0" applyNumberFormat="0" applyBorder="0">
      <protection locked="0"/>
    </xf>
    <xf numFmtId="170" fontId="2" fillId="0" borderId="0" applyFont="0" applyFill="0" applyBorder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1" applyFont="1" applyFill="1" applyBorder="1" applyAlignment="1">
      <alignment vertical="top"/>
    </xf>
    <xf numFmtId="164" fontId="3" fillId="0" borderId="0" xfId="1" applyNumberFormat="1" applyFont="1" applyFill="1" applyBorder="1" applyAlignment="1">
      <alignment vertical="top"/>
    </xf>
    <xf numFmtId="165" fontId="3" fillId="0" borderId="0" xfId="1" applyNumberFormat="1" applyFont="1" applyFill="1" applyBorder="1" applyAlignment="1">
      <alignment vertical="top"/>
    </xf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/>
    <xf numFmtId="0" fontId="0" fillId="0" borderId="0" xfId="0" applyFill="1" applyAlignment="1">
      <alignment vertical="top"/>
    </xf>
    <xf numFmtId="166" fontId="3" fillId="0" borderId="0" xfId="3" applyNumberFormat="1" applyFont="1" applyFill="1" applyBorder="1" applyAlignment="1"/>
    <xf numFmtId="167" fontId="3" fillId="0" borderId="0" xfId="2" applyNumberFormat="1" applyFont="1" applyFill="1" applyBorder="1" applyAlignment="1"/>
    <xf numFmtId="0" fontId="0" fillId="0" borderId="0" xfId="0" applyAlignment="1">
      <alignment horizontal="right"/>
    </xf>
    <xf numFmtId="0" fontId="4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vertical="top"/>
    </xf>
    <xf numFmtId="0" fontId="4" fillId="0" borderId="0" xfId="0" applyFont="1"/>
    <xf numFmtId="0" fontId="4" fillId="0" borderId="0" xfId="0" applyFont="1" applyBorder="1" applyAlignment="1"/>
    <xf numFmtId="0" fontId="4" fillId="0" borderId="0" xfId="0" applyFont="1" applyBorder="1" applyAlignment="1">
      <alignment horizontal="right"/>
    </xf>
    <xf numFmtId="0" fontId="4" fillId="0" borderId="0" xfId="0" applyFont="1" applyFill="1" applyBorder="1" applyAlignment="1">
      <alignment vertical="top"/>
    </xf>
    <xf numFmtId="165" fontId="4" fillId="0" borderId="0" xfId="0" applyNumberFormat="1" applyFont="1" applyFill="1" applyBorder="1" applyAlignment="1">
      <alignment horizontal="right" vertical="top"/>
    </xf>
    <xf numFmtId="165" fontId="4" fillId="0" borderId="0" xfId="0" applyNumberFormat="1" applyFont="1" applyFill="1" applyBorder="1" applyAlignment="1">
      <alignment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7" fillId="0" borderId="0" xfId="0" applyFont="1" applyBorder="1" applyAlignment="1"/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 vertical="top"/>
    </xf>
    <xf numFmtId="168" fontId="7" fillId="0" borderId="0" xfId="0" applyNumberFormat="1" applyFont="1" applyFill="1" applyBorder="1" applyAlignment="1">
      <alignment vertical="top"/>
    </xf>
    <xf numFmtId="0" fontId="6" fillId="0" borderId="0" xfId="0" applyFont="1"/>
    <xf numFmtId="0" fontId="7" fillId="0" borderId="0" xfId="0" applyFont="1" applyBorder="1" applyAlignment="1">
      <alignment horizontal="left" vertical="top"/>
    </xf>
    <xf numFmtId="0" fontId="8" fillId="0" borderId="0" xfId="1" applyFont="1" applyFill="1" applyBorder="1" applyAlignment="1">
      <alignment vertical="top"/>
    </xf>
    <xf numFmtId="1" fontId="7" fillId="0" borderId="0" xfId="0" applyNumberFormat="1" applyFont="1" applyFill="1" applyBorder="1" applyAlignment="1">
      <alignment vertical="top"/>
    </xf>
    <xf numFmtId="0" fontId="7" fillId="0" borderId="0" xfId="0" applyFont="1" applyBorder="1" applyAlignment="1">
      <alignment vertical="top"/>
    </xf>
    <xf numFmtId="165" fontId="7" fillId="0" borderId="0" xfId="0" applyNumberFormat="1" applyFont="1" applyFill="1" applyBorder="1" applyAlignment="1">
      <alignment vertical="top"/>
    </xf>
    <xf numFmtId="0" fontId="7" fillId="0" borderId="0" xfId="0" applyFont="1" applyBorder="1" applyAlignment="1">
      <alignment horizontal="right" wrapText="1"/>
    </xf>
    <xf numFmtId="0" fontId="5" fillId="0" borderId="0" xfId="0" applyFont="1" applyBorder="1" applyAlignment="1">
      <alignment vertical="top"/>
    </xf>
    <xf numFmtId="0" fontId="3" fillId="0" borderId="7" xfId="1" applyFont="1" applyFill="1" applyBorder="1" applyAlignment="1">
      <alignment vertical="top"/>
    </xf>
    <xf numFmtId="0" fontId="3" fillId="0" borderId="7" xfId="1" applyFont="1" applyFill="1" applyBorder="1" applyAlignment="1">
      <alignment horizontal="right" vertical="top"/>
    </xf>
    <xf numFmtId="0" fontId="0" fillId="0" borderId="7" xfId="0" applyBorder="1"/>
    <xf numFmtId="0" fontId="0" fillId="0" borderId="7" xfId="0" applyBorder="1" applyAlignment="1">
      <alignment horizontal="right"/>
    </xf>
    <xf numFmtId="174" fontId="4" fillId="0" borderId="0" xfId="0" applyNumberFormat="1" applyFont="1" applyBorder="1" applyAlignment="1">
      <alignment vertical="top"/>
    </xf>
    <xf numFmtId="174" fontId="0" fillId="0" borderId="0" xfId="0" applyNumberFormat="1"/>
    <xf numFmtId="165" fontId="0" fillId="0" borderId="0" xfId="0" applyNumberFormat="1"/>
    <xf numFmtId="175" fontId="4" fillId="0" borderId="0" xfId="0" applyNumberFormat="1" applyFont="1" applyFill="1" applyBorder="1" applyAlignment="1">
      <alignment horizontal="right" vertical="top"/>
    </xf>
    <xf numFmtId="0" fontId="4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</cellXfs>
  <cellStyles count="96">
    <cellStyle name="20% - Accent1 2" xfId="5"/>
    <cellStyle name="Accent1 2" xfId="6"/>
    <cellStyle name="Accent2 2" xfId="7"/>
    <cellStyle name="Accent3 2" xfId="8"/>
    <cellStyle name="Accent4 2" xfId="9"/>
    <cellStyle name="Accent5 2" xfId="10"/>
    <cellStyle name="Accent6 2" xfId="11"/>
    <cellStyle name="cells" xfId="12"/>
    <cellStyle name="coin" xfId="13"/>
    <cellStyle name="column field" xfId="14"/>
    <cellStyle name="Comma 2" xfId="15"/>
    <cellStyle name="Comma 3" xfId="16"/>
    <cellStyle name="contenu_unite" xfId="17"/>
    <cellStyle name="Detail ligne" xfId="18"/>
    <cellStyle name="donn_normal" xfId="19"/>
    <cellStyle name="donnnormal1" xfId="20"/>
    <cellStyle name="donntotal1" xfId="21"/>
    <cellStyle name="ent_col_ser" xfId="22"/>
    <cellStyle name="entete_indice" xfId="23"/>
    <cellStyle name="field" xfId="24"/>
    <cellStyle name="field names" xfId="25"/>
    <cellStyle name="Följde hyperlänken" xfId="26"/>
    <cellStyle name="footer" xfId="27"/>
    <cellStyle name="heading" xfId="28"/>
    <cellStyle name="Hyperlänk 2" xfId="29"/>
    <cellStyle name="Hyperlink 2" xfId="30"/>
    <cellStyle name="Hyperlink 3" xfId="31"/>
    <cellStyle name="Identification requete" xfId="32"/>
    <cellStyle name="Komma 2 3" xfId="2"/>
    <cellStyle name="Ligne détail" xfId="33"/>
    <cellStyle name="Ligne détail 2" xfId="34"/>
    <cellStyle name="ligne_titre_0" xfId="35"/>
    <cellStyle name="MEV1" xfId="36"/>
    <cellStyle name="MEV2" xfId="37"/>
    <cellStyle name="Normal 10" xfId="38"/>
    <cellStyle name="Normal 11" xfId="39"/>
    <cellStyle name="Normal 2" xfId="40"/>
    <cellStyle name="Normal 2 2" xfId="41"/>
    <cellStyle name="Normal 2 3" xfId="42"/>
    <cellStyle name="Normal 2 3 2" xfId="43"/>
    <cellStyle name="Normal 2 4" xfId="44"/>
    <cellStyle name="Normal 3" xfId="45"/>
    <cellStyle name="Normal 3 2" xfId="46"/>
    <cellStyle name="Normal 3 2 2" xfId="47"/>
    <cellStyle name="Normal 3 3" xfId="48"/>
    <cellStyle name="Normal 3 4" xfId="49"/>
    <cellStyle name="Normal 4" xfId="50"/>
    <cellStyle name="Normal 4 2" xfId="51"/>
    <cellStyle name="Normal 5" xfId="52"/>
    <cellStyle name="Normal 6" xfId="53"/>
    <cellStyle name="Normal 6 2" xfId="54"/>
    <cellStyle name="Normal 7" xfId="55"/>
    <cellStyle name="Normal 8" xfId="56"/>
    <cellStyle name="Normal 9" xfId="57"/>
    <cellStyle name="Normal_Fleet totals_1" xfId="58"/>
    <cellStyle name="Normál_t6" xfId="59"/>
    <cellStyle name="Note 2" xfId="60"/>
    <cellStyle name="Note 3" xfId="61"/>
    <cellStyle name="notice_theme" xfId="62"/>
    <cellStyle name="num_note" xfId="63"/>
    <cellStyle name="Percent 2" xfId="64"/>
    <cellStyle name="Procent 2" xfId="65"/>
    <cellStyle name="Prozent 2 2" xfId="3"/>
    <cellStyle name="Resultat" xfId="66"/>
    <cellStyle name="rowfield" xfId="67"/>
    <cellStyle name="source" xfId="68"/>
    <cellStyle name="source 2" xfId="69"/>
    <cellStyle name="Standard" xfId="0" builtinId="0"/>
    <cellStyle name="Standard 2" xfId="1"/>
    <cellStyle name="Standard 3" xfId="4"/>
    <cellStyle name="Test" xfId="70"/>
    <cellStyle name="Title 2" xfId="71"/>
    <cellStyle name="Titre colonne" xfId="72"/>
    <cellStyle name="Titre colonnes" xfId="73"/>
    <cellStyle name="Titre colonnes 2" xfId="74"/>
    <cellStyle name="Titre general" xfId="75"/>
    <cellStyle name="Titre général" xfId="76"/>
    <cellStyle name="Titre ligne" xfId="77"/>
    <cellStyle name="Titre ligne 2" xfId="78"/>
    <cellStyle name="Titre lignes" xfId="79"/>
    <cellStyle name="Titre lignes 2" xfId="80"/>
    <cellStyle name="Titre tableau" xfId="81"/>
    <cellStyle name="Total 2" xfId="82"/>
    <cellStyle name="Total 3" xfId="83"/>
    <cellStyle name="Total 4" xfId="84"/>
    <cellStyle name="Total intermediaire" xfId="85"/>
    <cellStyle name="Total intermediaire 0" xfId="86"/>
    <cellStyle name="Total intermediaire 1" xfId="87"/>
    <cellStyle name="Total intermediaire 2" xfId="88"/>
    <cellStyle name="Total intermediaire 3" xfId="89"/>
    <cellStyle name="Total intermediaire 4" xfId="90"/>
    <cellStyle name="Total intermediaire 5" xfId="91"/>
    <cellStyle name="Total tableau" xfId="92"/>
    <cellStyle name="Tusental 2" xfId="93"/>
    <cellStyle name="Virgül [0]_08-01" xfId="94"/>
    <cellStyle name="Virgül_08-01" xfId="95"/>
  </cellStyles>
  <dxfs count="0"/>
  <tableStyles count="0" defaultTableStyle="TableStyleMedium2" defaultPivotStyle="PivotStyleLight16"/>
  <colors>
    <mruColors>
      <color rgb="FF3A2C9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'Grafik 1'!$B$33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100" baseline="0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 1'!$A$34:$A$40</c:f>
              <c:strCache>
                <c:ptCount val="7"/>
                <c:pt idx="0">
                  <c:v>Personenwagen</c:v>
                </c:pt>
                <c:pt idx="1">
                  <c:v>Personentransportfahrzeuge</c:v>
                </c:pt>
                <c:pt idx="2">
                  <c:v>Sachentransportfahrzeuge</c:v>
                </c:pt>
                <c:pt idx="3">
                  <c:v>Landwirtschaftsfahrzeuge</c:v>
                </c:pt>
                <c:pt idx="4">
                  <c:v>Industriefahrzeuge</c:v>
                </c:pt>
                <c:pt idx="5">
                  <c:v>Motorräder</c:v>
                </c:pt>
                <c:pt idx="6">
                  <c:v>Anhänger</c:v>
                </c:pt>
              </c:strCache>
            </c:strRef>
          </c:cat>
          <c:val>
            <c:numRef>
              <c:f>'Grafik 1'!$B$34:$B$40</c:f>
              <c:numCache>
                <c:formatCode>General</c:formatCode>
                <c:ptCount val="7"/>
                <c:pt idx="0">
                  <c:v>30434</c:v>
                </c:pt>
                <c:pt idx="1">
                  <c:v>448</c:v>
                </c:pt>
                <c:pt idx="2">
                  <c:v>3555</c:v>
                </c:pt>
                <c:pt idx="3">
                  <c:v>1025</c:v>
                </c:pt>
                <c:pt idx="4">
                  <c:v>753</c:v>
                </c:pt>
                <c:pt idx="5">
                  <c:v>4782</c:v>
                </c:pt>
                <c:pt idx="6">
                  <c:v>4144</c:v>
                </c:pt>
              </c:numCache>
            </c:numRef>
          </c:val>
        </c:ser>
        <c:ser>
          <c:idx val="1"/>
          <c:order val="1"/>
          <c:tx>
            <c:strRef>
              <c:f>'Grafik 1'!$C$33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100" baseline="0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 1'!$A$34:$A$40</c:f>
              <c:strCache>
                <c:ptCount val="7"/>
                <c:pt idx="0">
                  <c:v>Personenwagen</c:v>
                </c:pt>
                <c:pt idx="1">
                  <c:v>Personentransportfahrzeuge</c:v>
                </c:pt>
                <c:pt idx="2">
                  <c:v>Sachentransportfahrzeuge</c:v>
                </c:pt>
                <c:pt idx="3">
                  <c:v>Landwirtschaftsfahrzeuge</c:v>
                </c:pt>
                <c:pt idx="4">
                  <c:v>Industriefahrzeuge</c:v>
                </c:pt>
                <c:pt idx="5">
                  <c:v>Motorräder</c:v>
                </c:pt>
                <c:pt idx="6">
                  <c:v>Anhänger</c:v>
                </c:pt>
              </c:strCache>
            </c:strRef>
          </c:cat>
          <c:val>
            <c:numRef>
              <c:f>'Grafik 1'!$C$34:$C$40</c:f>
              <c:numCache>
                <c:formatCode>General</c:formatCode>
                <c:ptCount val="7"/>
                <c:pt idx="0">
                  <c:v>30538</c:v>
                </c:pt>
                <c:pt idx="1">
                  <c:v>494</c:v>
                </c:pt>
                <c:pt idx="2">
                  <c:v>3630</c:v>
                </c:pt>
                <c:pt idx="3">
                  <c:v>1023</c:v>
                </c:pt>
                <c:pt idx="4">
                  <c:v>799</c:v>
                </c:pt>
                <c:pt idx="5">
                  <c:v>4936</c:v>
                </c:pt>
                <c:pt idx="6">
                  <c:v>4192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41440"/>
        <c:axId val="97756672"/>
      </c:barChart>
      <c:catAx>
        <c:axId val="97741440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1100" baseline="0"/>
            </a:pPr>
            <a:endParaRPr lang="de-DE"/>
          </a:p>
        </c:txPr>
        <c:crossAx val="97756672"/>
        <c:crosses val="autoZero"/>
        <c:auto val="1"/>
        <c:lblAlgn val="ctr"/>
        <c:lblOffset val="100"/>
        <c:noMultiLvlLbl val="0"/>
      </c:catAx>
      <c:valAx>
        <c:axId val="97756672"/>
        <c:scaling>
          <c:orientation val="minMax"/>
          <c:max val="3250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aseline="0"/>
            </a:pPr>
            <a:endParaRPr lang="de-DE"/>
          </a:p>
        </c:txPr>
        <c:crossAx val="97741440"/>
        <c:crosses val="autoZero"/>
        <c:crossBetween val="between"/>
        <c:minorUnit val="500"/>
      </c:valAx>
    </c:plotArea>
    <c:legend>
      <c:legendPos val="r"/>
      <c:layout>
        <c:manualLayout>
          <c:xMode val="edge"/>
          <c:yMode val="edge"/>
          <c:x val="0.86704273343077609"/>
          <c:y val="0.34972978696134321"/>
          <c:w val="8.8246687726908371E-2"/>
          <c:h val="0.16182824280722871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 sz="1100" baseline="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16"/>
    </mc:Choice>
    <mc:Fallback>
      <c:style val="16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4"/>
          <c:order val="0"/>
          <c:tx>
            <c:strRef>
              <c:f>'Grafik 2'!$A$32</c:f>
              <c:strCache>
                <c:ptCount val="1"/>
                <c:pt idx="0">
                  <c:v>VW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 2'!$B$30:$F$31</c:f>
              <c:multiLvlStrCache>
                <c:ptCount val="5"/>
                <c:lvl>
                  <c:pt idx="0">
                    <c:v>Total</c:v>
                  </c:pt>
                  <c:pt idx="1">
                    <c:v>Bis 2.0 Jahre</c:v>
                  </c:pt>
                  <c:pt idx="2">
                    <c:v>2.1 bis 5.0 Jahre</c:v>
                  </c:pt>
                  <c:pt idx="3">
                    <c:v>5.1 bis 10.0 Jahre</c:v>
                  </c:pt>
                  <c:pt idx="4">
                    <c:v>10.1+ Jahre</c:v>
                  </c:pt>
                </c:lvl>
                <c:lvl>
                  <c:pt idx="1">
                    <c:v>Altersklasse (Jahre)</c:v>
                  </c:pt>
                </c:lvl>
              </c:multiLvlStrCache>
            </c:multiLvlStrRef>
          </c:cat>
          <c:val>
            <c:numRef>
              <c:f>'Grafik 2'!$B$32:$F$32</c:f>
              <c:numCache>
                <c:formatCode>_ * ###0_ ;_ * \-###0_ ;_ * "-"_ ;_ @_ </c:formatCode>
                <c:ptCount val="5"/>
                <c:pt idx="0">
                  <c:v>4441</c:v>
                </c:pt>
                <c:pt idx="1">
                  <c:v>379</c:v>
                </c:pt>
                <c:pt idx="2">
                  <c:v>818</c:v>
                </c:pt>
                <c:pt idx="3">
                  <c:v>1661</c:v>
                </c:pt>
                <c:pt idx="4">
                  <c:v>1583</c:v>
                </c:pt>
              </c:numCache>
            </c:numRef>
          </c:val>
        </c:ser>
        <c:ser>
          <c:idx val="1"/>
          <c:order val="1"/>
          <c:tx>
            <c:strRef>
              <c:f>'Grafik 2'!$A$33</c:f>
              <c:strCache>
                <c:ptCount val="1"/>
                <c:pt idx="0">
                  <c:v>Audi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 2'!$B$30:$F$31</c:f>
              <c:multiLvlStrCache>
                <c:ptCount val="5"/>
                <c:lvl>
                  <c:pt idx="0">
                    <c:v>Total</c:v>
                  </c:pt>
                  <c:pt idx="1">
                    <c:v>Bis 2.0 Jahre</c:v>
                  </c:pt>
                  <c:pt idx="2">
                    <c:v>2.1 bis 5.0 Jahre</c:v>
                  </c:pt>
                  <c:pt idx="3">
                    <c:v>5.1 bis 10.0 Jahre</c:v>
                  </c:pt>
                  <c:pt idx="4">
                    <c:v>10.1+ Jahre</c:v>
                  </c:pt>
                </c:lvl>
                <c:lvl>
                  <c:pt idx="1">
                    <c:v>Altersklasse (Jahre)</c:v>
                  </c:pt>
                </c:lvl>
              </c:multiLvlStrCache>
            </c:multiLvlStrRef>
          </c:cat>
          <c:val>
            <c:numRef>
              <c:f>'Grafik 2'!$B$33:$F$33</c:f>
              <c:numCache>
                <c:formatCode>_ * ###0_ ;_ * \-###0_ ;_ * "-"_ ;_ @_ </c:formatCode>
                <c:ptCount val="5"/>
                <c:pt idx="0">
                  <c:v>2925</c:v>
                </c:pt>
                <c:pt idx="1">
                  <c:v>334</c:v>
                </c:pt>
                <c:pt idx="2">
                  <c:v>661</c:v>
                </c:pt>
                <c:pt idx="3">
                  <c:v>1048</c:v>
                </c:pt>
                <c:pt idx="4">
                  <c:v>882</c:v>
                </c:pt>
              </c:numCache>
            </c:numRef>
          </c:val>
        </c:ser>
        <c:ser>
          <c:idx val="3"/>
          <c:order val="2"/>
          <c:tx>
            <c:strRef>
              <c:f>'Grafik 2'!$A$34</c:f>
              <c:strCache>
                <c:ptCount val="1"/>
                <c:pt idx="0">
                  <c:v>Mercedes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Lbls>
            <c:numFmt formatCode="General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 2'!$B$30:$F$31</c:f>
              <c:multiLvlStrCache>
                <c:ptCount val="5"/>
                <c:lvl>
                  <c:pt idx="0">
                    <c:v>Total</c:v>
                  </c:pt>
                  <c:pt idx="1">
                    <c:v>Bis 2.0 Jahre</c:v>
                  </c:pt>
                  <c:pt idx="2">
                    <c:v>2.1 bis 5.0 Jahre</c:v>
                  </c:pt>
                  <c:pt idx="3">
                    <c:v>5.1 bis 10.0 Jahre</c:v>
                  </c:pt>
                  <c:pt idx="4">
                    <c:v>10.1+ Jahre</c:v>
                  </c:pt>
                </c:lvl>
                <c:lvl>
                  <c:pt idx="1">
                    <c:v>Altersklasse (Jahre)</c:v>
                  </c:pt>
                </c:lvl>
              </c:multiLvlStrCache>
            </c:multiLvlStrRef>
          </c:cat>
          <c:val>
            <c:numRef>
              <c:f>'Grafik 2'!$B$34:$F$34</c:f>
              <c:numCache>
                <c:formatCode>_ * ###0_ ;_ * \-###0_ ;_ * "-"_ ;_ @_ </c:formatCode>
                <c:ptCount val="5"/>
                <c:pt idx="0">
                  <c:v>2698</c:v>
                </c:pt>
                <c:pt idx="1">
                  <c:v>357</c:v>
                </c:pt>
                <c:pt idx="2">
                  <c:v>663</c:v>
                </c:pt>
                <c:pt idx="3">
                  <c:v>774</c:v>
                </c:pt>
                <c:pt idx="4">
                  <c:v>904</c:v>
                </c:pt>
              </c:numCache>
            </c:numRef>
          </c:val>
        </c:ser>
        <c:ser>
          <c:idx val="2"/>
          <c:order val="3"/>
          <c:tx>
            <c:strRef>
              <c:f>'Grafik 2'!$A$35</c:f>
              <c:strCache>
                <c:ptCount val="1"/>
                <c:pt idx="0">
                  <c:v>BMW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 2'!$B$30:$F$31</c:f>
              <c:multiLvlStrCache>
                <c:ptCount val="5"/>
                <c:lvl>
                  <c:pt idx="0">
                    <c:v>Total</c:v>
                  </c:pt>
                  <c:pt idx="1">
                    <c:v>Bis 2.0 Jahre</c:v>
                  </c:pt>
                  <c:pt idx="2">
                    <c:v>2.1 bis 5.0 Jahre</c:v>
                  </c:pt>
                  <c:pt idx="3">
                    <c:v>5.1 bis 10.0 Jahre</c:v>
                  </c:pt>
                  <c:pt idx="4">
                    <c:v>10.1+ Jahre</c:v>
                  </c:pt>
                </c:lvl>
                <c:lvl>
                  <c:pt idx="1">
                    <c:v>Altersklasse (Jahre)</c:v>
                  </c:pt>
                </c:lvl>
              </c:multiLvlStrCache>
            </c:multiLvlStrRef>
          </c:cat>
          <c:val>
            <c:numRef>
              <c:f>'Grafik 2'!$B$35:$F$35</c:f>
              <c:numCache>
                <c:formatCode>_ * ###0_ ;_ * \-###0_ ;_ * "-"_ ;_ @_ </c:formatCode>
                <c:ptCount val="5"/>
                <c:pt idx="0">
                  <c:v>2555</c:v>
                </c:pt>
                <c:pt idx="1">
                  <c:v>412</c:v>
                </c:pt>
                <c:pt idx="2">
                  <c:v>644</c:v>
                </c:pt>
                <c:pt idx="3">
                  <c:v>806</c:v>
                </c:pt>
                <c:pt idx="4">
                  <c:v>693</c:v>
                </c:pt>
              </c:numCache>
            </c:numRef>
          </c:val>
        </c:ser>
        <c:ser>
          <c:idx val="0"/>
          <c:order val="4"/>
          <c:tx>
            <c:strRef>
              <c:f>'Grafik 2'!$A$36</c:f>
              <c:strCache>
                <c:ptCount val="1"/>
                <c:pt idx="0">
                  <c:v>Übrige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numFmt formatCode="0;[Red]0" sourceLinked="0"/>
            <c:spPr>
              <a:noFill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 2'!$B$30:$F$31</c:f>
              <c:multiLvlStrCache>
                <c:ptCount val="5"/>
                <c:lvl>
                  <c:pt idx="0">
                    <c:v>Total</c:v>
                  </c:pt>
                  <c:pt idx="1">
                    <c:v>Bis 2.0 Jahre</c:v>
                  </c:pt>
                  <c:pt idx="2">
                    <c:v>2.1 bis 5.0 Jahre</c:v>
                  </c:pt>
                  <c:pt idx="3">
                    <c:v>5.1 bis 10.0 Jahre</c:v>
                  </c:pt>
                  <c:pt idx="4">
                    <c:v>10.1+ Jahre</c:v>
                  </c:pt>
                </c:lvl>
                <c:lvl>
                  <c:pt idx="1">
                    <c:v>Altersklasse (Jahre)</c:v>
                  </c:pt>
                </c:lvl>
              </c:multiLvlStrCache>
            </c:multiLvlStrRef>
          </c:cat>
          <c:val>
            <c:numRef>
              <c:f>'Grafik 2'!$B$36:$F$36</c:f>
              <c:numCache>
                <c:formatCode>_ * ###0_ ;_ * \-###0_ ;_ * "-"_ ;_ @_ </c:formatCode>
                <c:ptCount val="5"/>
                <c:pt idx="0">
                  <c:v>17919</c:v>
                </c:pt>
                <c:pt idx="1">
                  <c:v>2035</c:v>
                </c:pt>
                <c:pt idx="2">
                  <c:v>3818</c:v>
                </c:pt>
                <c:pt idx="3">
                  <c:v>5664</c:v>
                </c:pt>
                <c:pt idx="4">
                  <c:v>6402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89601152"/>
        <c:axId val="89602688"/>
      </c:barChart>
      <c:catAx>
        <c:axId val="89601152"/>
        <c:scaling>
          <c:orientation val="minMax"/>
        </c:scaling>
        <c:delete val="0"/>
        <c:axPos val="b"/>
        <c:majorTickMark val="out"/>
        <c:minorTickMark val="none"/>
        <c:tickLblPos val="nextTo"/>
        <c:crossAx val="89602688"/>
        <c:crosses val="autoZero"/>
        <c:auto val="1"/>
        <c:lblAlgn val="ctr"/>
        <c:lblOffset val="100"/>
        <c:noMultiLvlLbl val="0"/>
      </c:catAx>
      <c:valAx>
        <c:axId val="8960268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96011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16"/>
    </mc:Choice>
    <mc:Fallback>
      <c:style val="16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'Grafik 3'!$A$32</c:f>
              <c:strCache>
                <c:ptCount val="1"/>
                <c:pt idx="0">
                  <c:v>Bis 999 kg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'Grafik 3'!$B$31:$F$31</c:f>
              <c:strCache>
                <c:ptCount val="5"/>
                <c:pt idx="0">
                  <c:v>Total</c:v>
                </c:pt>
                <c:pt idx="1">
                  <c:v>Bis 2.0 Jahre</c:v>
                </c:pt>
                <c:pt idx="2">
                  <c:v>2.1 bis 5.0 Jahre</c:v>
                </c:pt>
                <c:pt idx="3">
                  <c:v>5.1 bis 10.0 Jahre</c:v>
                </c:pt>
                <c:pt idx="4">
                  <c:v>10.1+ Jahre</c:v>
                </c:pt>
              </c:strCache>
            </c:strRef>
          </c:cat>
          <c:val>
            <c:numRef>
              <c:f>'Grafik 3'!$B$32:$F$32</c:f>
              <c:numCache>
                <c:formatCode>General</c:formatCode>
                <c:ptCount val="5"/>
                <c:pt idx="0">
                  <c:v>1266</c:v>
                </c:pt>
                <c:pt idx="1">
                  <c:v>30</c:v>
                </c:pt>
                <c:pt idx="2">
                  <c:v>139</c:v>
                </c:pt>
                <c:pt idx="3">
                  <c:v>316</c:v>
                </c:pt>
                <c:pt idx="4">
                  <c:v>781</c:v>
                </c:pt>
              </c:numCache>
            </c:numRef>
          </c:val>
        </c:ser>
        <c:ser>
          <c:idx val="1"/>
          <c:order val="1"/>
          <c:tx>
            <c:strRef>
              <c:f>'Grafik 3'!$A$33</c:f>
              <c:strCache>
                <c:ptCount val="1"/>
                <c:pt idx="0">
                  <c:v>1000 bis 1249 kg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'Grafik 3'!$B$31:$F$31</c:f>
              <c:strCache>
                <c:ptCount val="5"/>
                <c:pt idx="0">
                  <c:v>Total</c:v>
                </c:pt>
                <c:pt idx="1">
                  <c:v>Bis 2.0 Jahre</c:v>
                </c:pt>
                <c:pt idx="2">
                  <c:v>2.1 bis 5.0 Jahre</c:v>
                </c:pt>
                <c:pt idx="3">
                  <c:v>5.1 bis 10.0 Jahre</c:v>
                </c:pt>
                <c:pt idx="4">
                  <c:v>10.1+ Jahre</c:v>
                </c:pt>
              </c:strCache>
            </c:strRef>
          </c:cat>
          <c:val>
            <c:numRef>
              <c:f>'Grafik 3'!$B$33:$F$33</c:f>
              <c:numCache>
                <c:formatCode>General</c:formatCode>
                <c:ptCount val="5"/>
                <c:pt idx="0">
                  <c:v>5007</c:v>
                </c:pt>
                <c:pt idx="1">
                  <c:v>337</c:v>
                </c:pt>
                <c:pt idx="2">
                  <c:v>842</c:v>
                </c:pt>
                <c:pt idx="3">
                  <c:v>1672</c:v>
                </c:pt>
                <c:pt idx="4">
                  <c:v>2156</c:v>
                </c:pt>
              </c:numCache>
            </c:numRef>
          </c:val>
        </c:ser>
        <c:ser>
          <c:idx val="2"/>
          <c:order val="2"/>
          <c:tx>
            <c:strRef>
              <c:f>'Grafik 3'!$A$34</c:f>
              <c:strCache>
                <c:ptCount val="1"/>
                <c:pt idx="0">
                  <c:v>1250 bis 1499 kg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'Grafik 3'!$B$31:$F$31</c:f>
              <c:strCache>
                <c:ptCount val="5"/>
                <c:pt idx="0">
                  <c:v>Total</c:v>
                </c:pt>
                <c:pt idx="1">
                  <c:v>Bis 2.0 Jahre</c:v>
                </c:pt>
                <c:pt idx="2">
                  <c:v>2.1 bis 5.0 Jahre</c:v>
                </c:pt>
                <c:pt idx="3">
                  <c:v>5.1 bis 10.0 Jahre</c:v>
                </c:pt>
                <c:pt idx="4">
                  <c:v>10.1+ Jahre</c:v>
                </c:pt>
              </c:strCache>
            </c:strRef>
          </c:cat>
          <c:val>
            <c:numRef>
              <c:f>'Grafik 3'!$B$34:$F$34</c:f>
              <c:numCache>
                <c:formatCode>General</c:formatCode>
                <c:ptCount val="5"/>
                <c:pt idx="0">
                  <c:v>6920</c:v>
                </c:pt>
                <c:pt idx="1">
                  <c:v>555</c:v>
                </c:pt>
                <c:pt idx="2">
                  <c:v>1148</c:v>
                </c:pt>
                <c:pt idx="3">
                  <c:v>2360</c:v>
                </c:pt>
                <c:pt idx="4">
                  <c:v>2857</c:v>
                </c:pt>
              </c:numCache>
            </c:numRef>
          </c:val>
        </c:ser>
        <c:ser>
          <c:idx val="3"/>
          <c:order val="3"/>
          <c:tx>
            <c:strRef>
              <c:f>'Grafik 3'!$A$35</c:f>
              <c:strCache>
                <c:ptCount val="1"/>
                <c:pt idx="0">
                  <c:v>1500 bis 1749 kg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'Grafik 3'!$B$31:$F$31</c:f>
              <c:strCache>
                <c:ptCount val="5"/>
                <c:pt idx="0">
                  <c:v>Total</c:v>
                </c:pt>
                <c:pt idx="1">
                  <c:v>Bis 2.0 Jahre</c:v>
                </c:pt>
                <c:pt idx="2">
                  <c:v>2.1 bis 5.0 Jahre</c:v>
                </c:pt>
                <c:pt idx="3">
                  <c:v>5.1 bis 10.0 Jahre</c:v>
                </c:pt>
                <c:pt idx="4">
                  <c:v>10.1+ Jahre</c:v>
                </c:pt>
              </c:strCache>
            </c:strRef>
          </c:cat>
          <c:val>
            <c:numRef>
              <c:f>'Grafik 3'!$B$35:$F$35</c:f>
              <c:numCache>
                <c:formatCode>General</c:formatCode>
                <c:ptCount val="5"/>
                <c:pt idx="0">
                  <c:v>8159</c:v>
                </c:pt>
                <c:pt idx="1">
                  <c:v>894</c:v>
                </c:pt>
                <c:pt idx="2">
                  <c:v>1886</c:v>
                </c:pt>
                <c:pt idx="3">
                  <c:v>2789</c:v>
                </c:pt>
                <c:pt idx="4">
                  <c:v>2590</c:v>
                </c:pt>
              </c:numCache>
            </c:numRef>
          </c:val>
        </c:ser>
        <c:ser>
          <c:idx val="4"/>
          <c:order val="4"/>
          <c:tx>
            <c:strRef>
              <c:f>'Grafik 3'!$A$36</c:f>
              <c:strCache>
                <c:ptCount val="1"/>
                <c:pt idx="0">
                  <c:v>1750 bis 1999 kg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'Grafik 3'!$B$31:$F$31</c:f>
              <c:strCache>
                <c:ptCount val="5"/>
                <c:pt idx="0">
                  <c:v>Total</c:v>
                </c:pt>
                <c:pt idx="1">
                  <c:v>Bis 2.0 Jahre</c:v>
                </c:pt>
                <c:pt idx="2">
                  <c:v>2.1 bis 5.0 Jahre</c:v>
                </c:pt>
                <c:pt idx="3">
                  <c:v>5.1 bis 10.0 Jahre</c:v>
                </c:pt>
                <c:pt idx="4">
                  <c:v>10.1+ Jahre</c:v>
                </c:pt>
              </c:strCache>
            </c:strRef>
          </c:cat>
          <c:val>
            <c:numRef>
              <c:f>'Grafik 3'!$B$36:$F$36</c:f>
              <c:numCache>
                <c:formatCode>General</c:formatCode>
                <c:ptCount val="5"/>
                <c:pt idx="0">
                  <c:v>5098</c:v>
                </c:pt>
                <c:pt idx="1">
                  <c:v>861</c:v>
                </c:pt>
                <c:pt idx="2">
                  <c:v>1385</c:v>
                </c:pt>
                <c:pt idx="3">
                  <c:v>1623</c:v>
                </c:pt>
                <c:pt idx="4">
                  <c:v>1229</c:v>
                </c:pt>
              </c:numCache>
            </c:numRef>
          </c:val>
        </c:ser>
        <c:ser>
          <c:idx val="5"/>
          <c:order val="5"/>
          <c:tx>
            <c:strRef>
              <c:f>'Grafik 3'!$A$37</c:f>
              <c:strCache>
                <c:ptCount val="1"/>
                <c:pt idx="0">
                  <c:v>2000 bis 2249 kg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'Grafik 3'!$B$31:$F$31</c:f>
              <c:strCache>
                <c:ptCount val="5"/>
                <c:pt idx="0">
                  <c:v>Total</c:v>
                </c:pt>
                <c:pt idx="1">
                  <c:v>Bis 2.0 Jahre</c:v>
                </c:pt>
                <c:pt idx="2">
                  <c:v>2.1 bis 5.0 Jahre</c:v>
                </c:pt>
                <c:pt idx="3">
                  <c:v>5.1 bis 10.0 Jahre</c:v>
                </c:pt>
                <c:pt idx="4">
                  <c:v>10.1+ Jahre</c:v>
                </c:pt>
              </c:strCache>
            </c:strRef>
          </c:cat>
          <c:val>
            <c:numRef>
              <c:f>'Grafik 3'!$B$37:$F$37</c:f>
              <c:numCache>
                <c:formatCode>General</c:formatCode>
                <c:ptCount val="5"/>
                <c:pt idx="0">
                  <c:v>2303</c:v>
                </c:pt>
                <c:pt idx="1">
                  <c:v>416</c:v>
                </c:pt>
                <c:pt idx="2">
                  <c:v>673</c:v>
                </c:pt>
                <c:pt idx="3">
                  <c:v>724</c:v>
                </c:pt>
                <c:pt idx="4">
                  <c:v>490</c:v>
                </c:pt>
              </c:numCache>
            </c:numRef>
          </c:val>
        </c:ser>
        <c:ser>
          <c:idx val="6"/>
          <c:order val="6"/>
          <c:tx>
            <c:strRef>
              <c:f>'Grafik 3'!$A$38</c:f>
              <c:strCache>
                <c:ptCount val="1"/>
                <c:pt idx="0">
                  <c:v>2250 bis 2499 kg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'Grafik 3'!$B$31:$F$31</c:f>
              <c:strCache>
                <c:ptCount val="5"/>
                <c:pt idx="0">
                  <c:v>Total</c:v>
                </c:pt>
                <c:pt idx="1">
                  <c:v>Bis 2.0 Jahre</c:v>
                </c:pt>
                <c:pt idx="2">
                  <c:v>2.1 bis 5.0 Jahre</c:v>
                </c:pt>
                <c:pt idx="3">
                  <c:v>5.1 bis 10.0 Jahre</c:v>
                </c:pt>
                <c:pt idx="4">
                  <c:v>10.1+ Jahre</c:v>
                </c:pt>
              </c:strCache>
            </c:strRef>
          </c:cat>
          <c:val>
            <c:numRef>
              <c:f>'Grafik 3'!$B$38:$F$38</c:f>
              <c:numCache>
                <c:formatCode>General</c:formatCode>
                <c:ptCount val="5"/>
                <c:pt idx="0">
                  <c:v>1110</c:v>
                </c:pt>
                <c:pt idx="1">
                  <c:v>238</c:v>
                </c:pt>
                <c:pt idx="2">
                  <c:v>334</c:v>
                </c:pt>
                <c:pt idx="3">
                  <c:v>320</c:v>
                </c:pt>
                <c:pt idx="4">
                  <c:v>218</c:v>
                </c:pt>
              </c:numCache>
            </c:numRef>
          </c:val>
        </c:ser>
        <c:ser>
          <c:idx val="7"/>
          <c:order val="7"/>
          <c:tx>
            <c:strRef>
              <c:f>'Grafik 3'!$A$39</c:f>
              <c:strCache>
                <c:ptCount val="1"/>
                <c:pt idx="0">
                  <c:v>2500 kg und mehr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'Grafik 3'!$B$31:$F$31</c:f>
              <c:strCache>
                <c:ptCount val="5"/>
                <c:pt idx="0">
                  <c:v>Total</c:v>
                </c:pt>
                <c:pt idx="1">
                  <c:v>Bis 2.0 Jahre</c:v>
                </c:pt>
                <c:pt idx="2">
                  <c:v>2.1 bis 5.0 Jahre</c:v>
                </c:pt>
                <c:pt idx="3">
                  <c:v>5.1 bis 10.0 Jahre</c:v>
                </c:pt>
                <c:pt idx="4">
                  <c:v>10.1+ Jahre</c:v>
                </c:pt>
              </c:strCache>
            </c:strRef>
          </c:cat>
          <c:val>
            <c:numRef>
              <c:f>'Grafik 3'!$B$39:$F$39</c:f>
              <c:numCache>
                <c:formatCode>General</c:formatCode>
                <c:ptCount val="5"/>
                <c:pt idx="0">
                  <c:v>675</c:v>
                </c:pt>
                <c:pt idx="1">
                  <c:v>186</c:v>
                </c:pt>
                <c:pt idx="2">
                  <c:v>197</c:v>
                </c:pt>
                <c:pt idx="3">
                  <c:v>149</c:v>
                </c:pt>
                <c:pt idx="4">
                  <c:v>143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89649536"/>
        <c:axId val="89651072"/>
      </c:barChart>
      <c:catAx>
        <c:axId val="8964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651072"/>
        <c:crosses val="autoZero"/>
        <c:auto val="1"/>
        <c:lblAlgn val="ctr"/>
        <c:lblOffset val="100"/>
        <c:noMultiLvlLbl val="0"/>
      </c:catAx>
      <c:valAx>
        <c:axId val="8965107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96495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361111111111112"/>
          <c:y val="0.14265952244302826"/>
          <c:w val="0.58713938932946441"/>
          <c:h val="0.70582977318775764"/>
        </c:manualLayout>
      </c:layout>
      <c:pieChart>
        <c:varyColors val="1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dPt>
            <c:idx val="1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2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3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dLbls>
            <c:dLbl>
              <c:idx val="0"/>
              <c:layout>
                <c:manualLayout>
                  <c:x val="6.3722160474663045E-2"/>
                  <c:y val="-0.1071955064753534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Wohnwagen:  391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842500264718149E-3"/>
                  <c:y val="3.898133503989718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Bus:  57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3898055780255841E-3"/>
                  <c:y val="2.33016248298056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Car:  19 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7161385869741381E-2"/>
                  <c:y val="-3.786511306494822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Limousine: 8 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3434407062753519E-2"/>
                  <c:y val="-6.32941430266422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Übrige:  19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txPr>
              <a:bodyPr anchor="b" anchorCtr="0"/>
              <a:lstStyle/>
              <a:p>
                <a:pPr>
                  <a:defRPr sz="1200"/>
                </a:pPr>
                <a:endParaRPr lang="de-DE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cat>
            <c:strRef>
              <c:f>'Grafik 5'!$A$33:$A$37</c:f>
              <c:strCache>
                <c:ptCount val="5"/>
                <c:pt idx="0">
                  <c:v>Wohnwagen</c:v>
                </c:pt>
                <c:pt idx="1">
                  <c:v>Bus</c:v>
                </c:pt>
                <c:pt idx="2">
                  <c:v>Car</c:v>
                </c:pt>
                <c:pt idx="3">
                  <c:v>Limousine</c:v>
                </c:pt>
                <c:pt idx="4">
                  <c:v>Übrige</c:v>
                </c:pt>
              </c:strCache>
            </c:strRef>
          </c:cat>
          <c:val>
            <c:numRef>
              <c:f>'Grafik 5'!$B$33:$B$37</c:f>
              <c:numCache>
                <c:formatCode>_ * #\ ##0_ ;_ * \-#\ ##0_ ;_ * "-"_ ;_ @_ </c:formatCode>
                <c:ptCount val="5"/>
                <c:pt idx="0">
                  <c:v>391</c:v>
                </c:pt>
                <c:pt idx="1">
                  <c:v>57</c:v>
                </c:pt>
                <c:pt idx="2">
                  <c:v>19</c:v>
                </c:pt>
                <c:pt idx="3">
                  <c:v>8</c:v>
                </c:pt>
                <c:pt idx="4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'Grafik 6'!$C$29</c:f>
              <c:strCache>
                <c:ptCount val="1"/>
                <c:pt idx="0">
                  <c:v>Bis 2.0 Jahre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'Grafik 6'!$A$30:$A$32</c:f>
              <c:strCache>
                <c:ptCount val="3"/>
                <c:pt idx="0">
                  <c:v>Lieferwagen</c:v>
                </c:pt>
                <c:pt idx="1">
                  <c:v>Lastwagen</c:v>
                </c:pt>
                <c:pt idx="2">
                  <c:v>Sattelschlepper</c:v>
                </c:pt>
              </c:strCache>
            </c:strRef>
          </c:cat>
          <c:val>
            <c:numRef>
              <c:f>'Grafik 6'!$C$30:$C$32</c:f>
              <c:numCache>
                <c:formatCode>0</c:formatCode>
                <c:ptCount val="3"/>
                <c:pt idx="0">
                  <c:v>379</c:v>
                </c:pt>
                <c:pt idx="1">
                  <c:v>25</c:v>
                </c:pt>
                <c:pt idx="2">
                  <c:v>26</c:v>
                </c:pt>
              </c:numCache>
            </c:numRef>
          </c:val>
        </c:ser>
        <c:ser>
          <c:idx val="2"/>
          <c:order val="1"/>
          <c:tx>
            <c:strRef>
              <c:f>'Grafik 6'!$D$29</c:f>
              <c:strCache>
                <c:ptCount val="1"/>
                <c:pt idx="0">
                  <c:v>2.1 bis 5.0 Jahre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'Grafik 6'!$A$30:$A$32</c:f>
              <c:strCache>
                <c:ptCount val="3"/>
                <c:pt idx="0">
                  <c:v>Lieferwagen</c:v>
                </c:pt>
                <c:pt idx="1">
                  <c:v>Lastwagen</c:v>
                </c:pt>
                <c:pt idx="2">
                  <c:v>Sattelschlepper</c:v>
                </c:pt>
              </c:strCache>
            </c:strRef>
          </c:cat>
          <c:val>
            <c:numRef>
              <c:f>'Grafik 6'!$D$30:$D$32</c:f>
              <c:numCache>
                <c:formatCode>0</c:formatCode>
                <c:ptCount val="3"/>
                <c:pt idx="0">
                  <c:v>652</c:v>
                </c:pt>
                <c:pt idx="1">
                  <c:v>59</c:v>
                </c:pt>
                <c:pt idx="2">
                  <c:v>107</c:v>
                </c:pt>
              </c:numCache>
            </c:numRef>
          </c:val>
        </c:ser>
        <c:ser>
          <c:idx val="3"/>
          <c:order val="2"/>
          <c:tx>
            <c:strRef>
              <c:f>'Grafik 6'!$E$29</c:f>
              <c:strCache>
                <c:ptCount val="1"/>
                <c:pt idx="0">
                  <c:v>5.1 bis 10.0 Jahre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'Grafik 6'!$A$30:$A$32</c:f>
              <c:strCache>
                <c:ptCount val="3"/>
                <c:pt idx="0">
                  <c:v>Lieferwagen</c:v>
                </c:pt>
                <c:pt idx="1">
                  <c:v>Lastwagen</c:v>
                </c:pt>
                <c:pt idx="2">
                  <c:v>Sattelschlepper</c:v>
                </c:pt>
              </c:strCache>
            </c:strRef>
          </c:cat>
          <c:val>
            <c:numRef>
              <c:f>'Grafik 6'!$E$30:$E$32</c:f>
              <c:numCache>
                <c:formatCode>0</c:formatCode>
                <c:ptCount val="3"/>
                <c:pt idx="0">
                  <c:v>1079</c:v>
                </c:pt>
                <c:pt idx="1">
                  <c:v>93</c:v>
                </c:pt>
                <c:pt idx="2">
                  <c:v>90</c:v>
                </c:pt>
              </c:numCache>
            </c:numRef>
          </c:val>
        </c:ser>
        <c:ser>
          <c:idx val="4"/>
          <c:order val="3"/>
          <c:tx>
            <c:strRef>
              <c:f>'Grafik 6'!$F$29</c:f>
              <c:strCache>
                <c:ptCount val="1"/>
                <c:pt idx="0">
                  <c:v>10.1+ Jahre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'Grafik 6'!$A$30:$A$32</c:f>
              <c:strCache>
                <c:ptCount val="3"/>
                <c:pt idx="0">
                  <c:v>Lieferwagen</c:v>
                </c:pt>
                <c:pt idx="1">
                  <c:v>Lastwagen</c:v>
                </c:pt>
                <c:pt idx="2">
                  <c:v>Sattelschlepper</c:v>
                </c:pt>
              </c:strCache>
            </c:strRef>
          </c:cat>
          <c:val>
            <c:numRef>
              <c:f>'Grafik 6'!$F$30:$F$32</c:f>
              <c:numCache>
                <c:formatCode>0</c:formatCode>
                <c:ptCount val="3"/>
                <c:pt idx="0">
                  <c:v>979</c:v>
                </c:pt>
                <c:pt idx="1">
                  <c:v>113</c:v>
                </c:pt>
                <c:pt idx="2">
                  <c:v>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998848"/>
        <c:axId val="90000384"/>
      </c:barChart>
      <c:catAx>
        <c:axId val="89998848"/>
        <c:scaling>
          <c:orientation val="minMax"/>
        </c:scaling>
        <c:delete val="0"/>
        <c:axPos val="b"/>
        <c:majorTickMark val="out"/>
        <c:minorTickMark val="none"/>
        <c:tickLblPos val="nextTo"/>
        <c:crossAx val="90000384"/>
        <c:crosses val="autoZero"/>
        <c:auto val="1"/>
        <c:lblAlgn val="ctr"/>
        <c:lblOffset val="100"/>
        <c:noMultiLvlLbl val="0"/>
      </c:catAx>
      <c:valAx>
        <c:axId val="90000384"/>
        <c:scaling>
          <c:orientation val="minMax"/>
          <c:max val="10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99988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'Grafik 7'!$A$30</c:f>
              <c:strCache>
                <c:ptCount val="1"/>
                <c:pt idx="0">
                  <c:v>Roller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multiLvlStrRef>
              <c:f>'Grafik 7'!$B$28:$K$29</c:f>
              <c:multiLvlStrCache>
                <c:ptCount val="10"/>
                <c:lvl>
                  <c:pt idx="0">
                    <c:v>Bis 4 kW</c:v>
                  </c:pt>
                  <c:pt idx="1">
                    <c:v>Über 4 bis 8 kW</c:v>
                  </c:pt>
                  <c:pt idx="2">
                    <c:v>Über 8 bis 11 kW</c:v>
                  </c:pt>
                  <c:pt idx="3">
                    <c:v>Über 11 bis 25 kW</c:v>
                  </c:pt>
                  <c:pt idx="4">
                    <c:v>Über 25 bis 40 kW</c:v>
                  </c:pt>
                  <c:pt idx="5">
                    <c:v>Über 40 bis 60 kW</c:v>
                  </c:pt>
                  <c:pt idx="6">
                    <c:v>Über 60 bis 80 kW</c:v>
                  </c:pt>
                  <c:pt idx="7">
                    <c:v>Über 80 bis 100 kW</c:v>
                  </c:pt>
                  <c:pt idx="8">
                    <c:v>Über 100 kW</c:v>
                  </c:pt>
                  <c:pt idx="9">
                    <c:v>Keine Angabe</c:v>
                  </c:pt>
                </c:lvl>
                <c:lvl>
                  <c:pt idx="0">
                    <c:v>Leistungsklasse</c:v>
                  </c:pt>
                </c:lvl>
              </c:multiLvlStrCache>
            </c:multiLvlStrRef>
          </c:cat>
          <c:val>
            <c:numRef>
              <c:f>'Grafik 7'!$B$30:$K$30</c:f>
              <c:numCache>
                <c:formatCode>_ * ###0_ ;_ * \-###0_ ;_ * "-"_ ;_ @_ </c:formatCode>
                <c:ptCount val="10"/>
                <c:pt idx="0">
                  <c:v>319</c:v>
                </c:pt>
                <c:pt idx="1">
                  <c:v>690</c:v>
                </c:pt>
                <c:pt idx="2">
                  <c:v>241</c:v>
                </c:pt>
                <c:pt idx="3">
                  <c:v>272</c:v>
                </c:pt>
                <c:pt idx="4">
                  <c:v>27</c:v>
                </c:pt>
                <c:pt idx="5">
                  <c:v>19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</c:numCache>
            </c:numRef>
          </c:val>
        </c:ser>
        <c:ser>
          <c:idx val="1"/>
          <c:order val="1"/>
          <c:tx>
            <c:strRef>
              <c:f>'Grafik 7'!$A$31</c:f>
              <c:strCache>
                <c:ptCount val="1"/>
                <c:pt idx="0">
                  <c:v>Standard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multiLvlStrRef>
              <c:f>'Grafik 7'!$B$28:$K$29</c:f>
              <c:multiLvlStrCache>
                <c:ptCount val="10"/>
                <c:lvl>
                  <c:pt idx="0">
                    <c:v>Bis 4 kW</c:v>
                  </c:pt>
                  <c:pt idx="1">
                    <c:v>Über 4 bis 8 kW</c:v>
                  </c:pt>
                  <c:pt idx="2">
                    <c:v>Über 8 bis 11 kW</c:v>
                  </c:pt>
                  <c:pt idx="3">
                    <c:v>Über 11 bis 25 kW</c:v>
                  </c:pt>
                  <c:pt idx="4">
                    <c:v>Über 25 bis 40 kW</c:v>
                  </c:pt>
                  <c:pt idx="5">
                    <c:v>Über 40 bis 60 kW</c:v>
                  </c:pt>
                  <c:pt idx="6">
                    <c:v>Über 60 bis 80 kW</c:v>
                  </c:pt>
                  <c:pt idx="7">
                    <c:v>Über 80 bis 100 kW</c:v>
                  </c:pt>
                  <c:pt idx="8">
                    <c:v>Über 100 kW</c:v>
                  </c:pt>
                  <c:pt idx="9">
                    <c:v>Keine Angabe</c:v>
                  </c:pt>
                </c:lvl>
                <c:lvl>
                  <c:pt idx="0">
                    <c:v>Leistungsklasse</c:v>
                  </c:pt>
                </c:lvl>
              </c:multiLvlStrCache>
            </c:multiLvlStrRef>
          </c:cat>
          <c:val>
            <c:numRef>
              <c:f>'Grafik 7'!$B$31:$K$31</c:f>
              <c:numCache>
                <c:formatCode>_ * ###0_ ;_ * \-###0_ ;_ * "-"_ ;_ @_ </c:formatCode>
                <c:ptCount val="10"/>
                <c:pt idx="0">
                  <c:v>144</c:v>
                </c:pt>
                <c:pt idx="1">
                  <c:v>230</c:v>
                </c:pt>
                <c:pt idx="2">
                  <c:v>149</c:v>
                </c:pt>
                <c:pt idx="3">
                  <c:v>245</c:v>
                </c:pt>
                <c:pt idx="4">
                  <c:v>467</c:v>
                </c:pt>
                <c:pt idx="5">
                  <c:v>667</c:v>
                </c:pt>
                <c:pt idx="6">
                  <c:v>466</c:v>
                </c:pt>
                <c:pt idx="7">
                  <c:v>319</c:v>
                </c:pt>
                <c:pt idx="8">
                  <c:v>262</c:v>
                </c:pt>
                <c:pt idx="9">
                  <c:v>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075520"/>
        <c:axId val="90077056"/>
      </c:barChart>
      <c:catAx>
        <c:axId val="90075520"/>
        <c:scaling>
          <c:orientation val="minMax"/>
        </c:scaling>
        <c:delete val="0"/>
        <c:axPos val="b"/>
        <c:majorTickMark val="out"/>
        <c:minorTickMark val="none"/>
        <c:tickLblPos val="nextTo"/>
        <c:crossAx val="90077056"/>
        <c:crosses val="autoZero"/>
        <c:auto val="1"/>
        <c:lblAlgn val="ctr"/>
        <c:lblOffset val="100"/>
        <c:noMultiLvlLbl val="0"/>
      </c:catAx>
      <c:valAx>
        <c:axId val="90077056"/>
        <c:scaling>
          <c:orientation val="minMax"/>
        </c:scaling>
        <c:delete val="0"/>
        <c:axPos val="l"/>
        <c:majorGridlines/>
        <c:numFmt formatCode="_ * ###0_ ;_ * \-###0_ ;_ * &quot;-&quot;_ ;_ @_ " sourceLinked="1"/>
        <c:majorTickMark val="out"/>
        <c:minorTickMark val="none"/>
        <c:tickLblPos val="nextTo"/>
        <c:crossAx val="900755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3214064232424406"/>
          <c:y val="0.92584168318452109"/>
          <c:w val="0.35958506380019922"/>
          <c:h val="5.5682566238111693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3</xdr:row>
      <xdr:rowOff>161925</xdr:rowOff>
    </xdr:from>
    <xdr:to>
      <xdr:col>6</xdr:col>
      <xdr:colOff>695326</xdr:colOff>
      <xdr:row>27</xdr:row>
      <xdr:rowOff>76200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190499</xdr:rowOff>
    </xdr:from>
    <xdr:to>
      <xdr:col>8</xdr:col>
      <xdr:colOff>104774</xdr:colOff>
      <xdr:row>27</xdr:row>
      <xdr:rowOff>9524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190499</xdr:rowOff>
    </xdr:from>
    <xdr:to>
      <xdr:col>8</xdr:col>
      <xdr:colOff>466724</xdr:colOff>
      <xdr:row>27</xdr:row>
      <xdr:rowOff>9524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2</xdr:row>
      <xdr:rowOff>114299</xdr:rowOff>
    </xdr:from>
    <xdr:to>
      <xdr:col>7</xdr:col>
      <xdr:colOff>304800</xdr:colOff>
      <xdr:row>26</xdr:row>
      <xdr:rowOff>123825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2</xdr:row>
      <xdr:rowOff>66674</xdr:rowOff>
    </xdr:from>
    <xdr:to>
      <xdr:col>8</xdr:col>
      <xdr:colOff>485774</xdr:colOff>
      <xdr:row>25</xdr:row>
      <xdr:rowOff>57149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0</xdr:rowOff>
    </xdr:from>
    <xdr:to>
      <xdr:col>10</xdr:col>
      <xdr:colOff>609600</xdr:colOff>
      <xdr:row>24</xdr:row>
      <xdr:rowOff>123825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40"/>
  <sheetViews>
    <sheetView tabSelected="1" workbookViewId="0">
      <pane ySplit="3" topLeftCell="A4" activePane="bottomLeft" state="frozen"/>
      <selection pane="bottomLeft" activeCell="G37" sqref="G37"/>
    </sheetView>
  </sheetViews>
  <sheetFormatPr baseColWidth="10" defaultRowHeight="15"/>
  <cols>
    <col min="1" max="1" width="51.28515625" bestFit="1" customWidth="1"/>
    <col min="8" max="8" width="27.5703125" bestFit="1" customWidth="1"/>
    <col min="9" max="9" width="16.7109375" bestFit="1" customWidth="1"/>
  </cols>
  <sheetData>
    <row r="1" spans="1:11">
      <c r="A1" s="24" t="s">
        <v>17</v>
      </c>
    </row>
    <row r="2" spans="1:11">
      <c r="A2" s="31" t="s">
        <v>64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1" spans="1:3">
      <c r="A31" t="s">
        <v>3</v>
      </c>
    </row>
    <row r="32" spans="1:3">
      <c r="A32" t="s">
        <v>2</v>
      </c>
      <c r="B32">
        <v>45141</v>
      </c>
      <c r="C32">
        <v>45612</v>
      </c>
    </row>
    <row r="33" spans="1:3">
      <c r="A33" s="34" t="s">
        <v>1</v>
      </c>
      <c r="B33" s="34">
        <v>2020</v>
      </c>
      <c r="C33" s="35">
        <v>2021</v>
      </c>
    </row>
    <row r="34" spans="1:3">
      <c r="A34" t="s">
        <v>4</v>
      </c>
      <c r="B34">
        <v>30434</v>
      </c>
      <c r="C34">
        <v>30538</v>
      </c>
    </row>
    <row r="35" spans="1:3">
      <c r="A35" t="s">
        <v>8</v>
      </c>
      <c r="B35">
        <v>448</v>
      </c>
      <c r="C35">
        <v>494</v>
      </c>
    </row>
    <row r="36" spans="1:3">
      <c r="A36" t="s">
        <v>9</v>
      </c>
      <c r="B36">
        <v>3555</v>
      </c>
      <c r="C36">
        <v>3630</v>
      </c>
    </row>
    <row r="37" spans="1:3">
      <c r="A37" t="s">
        <v>10</v>
      </c>
      <c r="B37">
        <v>1025</v>
      </c>
      <c r="C37">
        <v>1023</v>
      </c>
    </row>
    <row r="38" spans="1:3">
      <c r="A38" t="s">
        <v>5</v>
      </c>
      <c r="B38">
        <v>753</v>
      </c>
      <c r="C38">
        <v>799</v>
      </c>
    </row>
    <row r="39" spans="1:3">
      <c r="A39" t="s">
        <v>6</v>
      </c>
      <c r="B39">
        <v>4782</v>
      </c>
      <c r="C39">
        <v>4936</v>
      </c>
    </row>
    <row r="40" spans="1:3">
      <c r="A40" t="s">
        <v>7</v>
      </c>
      <c r="B40">
        <v>4144</v>
      </c>
      <c r="C40">
        <v>4192</v>
      </c>
    </row>
  </sheetData>
  <autoFilter ref="A31:B41"/>
  <pageMargins left="0.70866141732283472" right="0.70866141732283472" top="0.78740157480314965" bottom="0.78740157480314965" header="0.31496062992125984" footer="0.31496062992125984"/>
  <pageSetup paperSize="9" scale="72" orientation="portrait" verticalDpi="0" r:id="rId1"/>
  <headerFooter>
    <oddHeader>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6"/>
  <sheetViews>
    <sheetView zoomScale="115" zoomScaleNormal="115" workbookViewId="0">
      <pane ySplit="4" topLeftCell="A5" activePane="bottomLeft" state="frozen"/>
      <selection activeCell="C25" sqref="C25"/>
      <selection pane="bottomLeft" activeCell="B26" sqref="B26"/>
    </sheetView>
  </sheetViews>
  <sheetFormatPr baseColWidth="10" defaultRowHeight="15"/>
  <cols>
    <col min="1" max="1" width="2.85546875" style="1" customWidth="1"/>
    <col min="2" max="2" width="28.5703125" style="1" customWidth="1"/>
    <col min="3" max="4" width="11.5703125" style="2" customWidth="1"/>
    <col min="5" max="5" width="10.140625" style="1" customWidth="1"/>
    <col min="6" max="6" width="9.28515625" style="1" customWidth="1"/>
    <col min="7" max="16384" width="11.42578125" style="1"/>
  </cols>
  <sheetData>
    <row r="1" spans="1:11">
      <c r="A1" s="26" t="s">
        <v>17</v>
      </c>
      <c r="C1" s="1"/>
      <c r="D1" s="1"/>
    </row>
    <row r="2" spans="1:11">
      <c r="A2" s="31" t="s">
        <v>64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>
      <c r="C3" s="2" t="s">
        <v>0</v>
      </c>
      <c r="E3" s="1" t="s">
        <v>12</v>
      </c>
    </row>
    <row r="4" spans="1:11">
      <c r="A4" s="32" t="s">
        <v>11</v>
      </c>
      <c r="B4" s="32"/>
      <c r="C4" s="32">
        <v>2021</v>
      </c>
      <c r="D4" s="32">
        <v>2020</v>
      </c>
      <c r="E4" s="33" t="s">
        <v>13</v>
      </c>
      <c r="F4" s="33" t="s">
        <v>14</v>
      </c>
    </row>
    <row r="5" spans="1:11" s="4" customFormat="1" ht="22.5" customHeight="1">
      <c r="A5" s="4" t="s">
        <v>15</v>
      </c>
      <c r="C5" s="5">
        <v>45612</v>
      </c>
      <c r="D5" s="5">
        <v>45141</v>
      </c>
      <c r="E5" s="8">
        <f t="shared" ref="E5:E13" si="0">+C5-D5</f>
        <v>471</v>
      </c>
      <c r="F5" s="7">
        <f>+C5/D5-1</f>
        <v>1.0433973549544673E-2</v>
      </c>
    </row>
    <row r="6" spans="1:11" s="4" customFormat="1" ht="22.5" customHeight="1">
      <c r="A6" s="4" t="s">
        <v>16</v>
      </c>
      <c r="C6" s="5">
        <f>SUM(C7:C12)</f>
        <v>41420</v>
      </c>
      <c r="D6" s="5">
        <f>SUM(D7:D12)</f>
        <v>40997</v>
      </c>
      <c r="E6" s="8">
        <f t="shared" si="0"/>
        <v>423</v>
      </c>
      <c r="F6" s="7">
        <f t="shared" ref="F6:F13" si="1">+C6/D6-1</f>
        <v>1.0317828133765916E-2</v>
      </c>
    </row>
    <row r="7" spans="1:11" s="4" customFormat="1">
      <c r="B7" s="4" t="s">
        <v>4</v>
      </c>
      <c r="C7" s="5">
        <v>30538</v>
      </c>
      <c r="D7" s="5">
        <v>30434</v>
      </c>
      <c r="E7" s="8">
        <f t="shared" si="0"/>
        <v>104</v>
      </c>
      <c r="F7" s="7">
        <f t="shared" si="1"/>
        <v>3.4172307287900772E-3</v>
      </c>
    </row>
    <row r="8" spans="1:11" s="4" customFormat="1">
      <c r="B8" s="4" t="s">
        <v>8</v>
      </c>
      <c r="C8" s="5">
        <v>494</v>
      </c>
      <c r="D8" s="5">
        <v>448</v>
      </c>
      <c r="E8" s="8">
        <f t="shared" si="0"/>
        <v>46</v>
      </c>
      <c r="F8" s="7">
        <f t="shared" si="1"/>
        <v>0.1026785714285714</v>
      </c>
    </row>
    <row r="9" spans="1:11" s="4" customFormat="1">
      <c r="B9" s="4" t="s">
        <v>9</v>
      </c>
      <c r="C9" s="5">
        <v>3630</v>
      </c>
      <c r="D9" s="5">
        <v>3555</v>
      </c>
      <c r="E9" s="8">
        <f t="shared" si="0"/>
        <v>75</v>
      </c>
      <c r="F9" s="7">
        <f t="shared" si="1"/>
        <v>2.1097046413502074E-2</v>
      </c>
    </row>
    <row r="10" spans="1:11" s="4" customFormat="1">
      <c r="B10" s="4" t="s">
        <v>10</v>
      </c>
      <c r="C10" s="5">
        <v>1023</v>
      </c>
      <c r="D10" s="5">
        <v>1025</v>
      </c>
      <c r="E10" s="8">
        <f t="shared" si="0"/>
        <v>-2</v>
      </c>
      <c r="F10" s="7">
        <f t="shared" si="1"/>
        <v>-1.9512195121951237E-3</v>
      </c>
    </row>
    <row r="11" spans="1:11" s="4" customFormat="1">
      <c r="B11" s="4" t="s">
        <v>5</v>
      </c>
      <c r="C11" s="5">
        <v>799</v>
      </c>
      <c r="D11" s="5">
        <v>753</v>
      </c>
      <c r="E11" s="8">
        <f t="shared" si="0"/>
        <v>46</v>
      </c>
      <c r="F11" s="7">
        <f t="shared" si="1"/>
        <v>6.1088977423638724E-2</v>
      </c>
    </row>
    <row r="12" spans="1:11" s="4" customFormat="1">
      <c r="B12" s="4" t="s">
        <v>6</v>
      </c>
      <c r="C12" s="5">
        <v>4936</v>
      </c>
      <c r="D12" s="5">
        <v>4782</v>
      </c>
      <c r="E12" s="8">
        <f t="shared" si="0"/>
        <v>154</v>
      </c>
      <c r="F12" s="7">
        <f t="shared" si="1"/>
        <v>3.2204098703471296E-2</v>
      </c>
    </row>
    <row r="13" spans="1:11" s="4" customFormat="1" ht="19.5" customHeight="1">
      <c r="A13" s="4" t="s">
        <v>7</v>
      </c>
      <c r="C13" s="5">
        <v>4192</v>
      </c>
      <c r="D13" s="5">
        <v>4144</v>
      </c>
      <c r="E13" s="8">
        <f t="shared" si="0"/>
        <v>48</v>
      </c>
      <c r="F13" s="7">
        <f t="shared" si="1"/>
        <v>1.158301158301156E-2</v>
      </c>
    </row>
    <row r="14" spans="1:11">
      <c r="A14" s="6"/>
      <c r="B14" s="6"/>
      <c r="C14" s="3"/>
      <c r="D14" s="3"/>
      <c r="E14" s="6"/>
      <c r="F14" s="6"/>
    </row>
    <row r="15" spans="1:11">
      <c r="A15" s="6"/>
      <c r="B15" s="6"/>
      <c r="C15" s="3"/>
      <c r="D15" s="3"/>
      <c r="E15" s="6"/>
      <c r="F15" s="6"/>
    </row>
    <row r="16" spans="1:11">
      <c r="A16" s="6"/>
      <c r="B16" s="6"/>
      <c r="C16" s="3"/>
      <c r="D16" s="3"/>
      <c r="E16" s="6"/>
      <c r="F16" s="6"/>
    </row>
  </sheetData>
  <pageMargins left="0.70866141732283472" right="0.70866141732283472" top="0.78740157480314965" bottom="0.78740157480314965" header="0.31496062992125984" footer="0.31496062992125984"/>
  <pageSetup paperSize="9" orientation="portrait" verticalDpi="0" r:id="rId1"/>
  <headerFooter>
    <oddHeader>&amp;A</oddHeader>
  </headerFooter>
  <ignoredErrors>
    <ignoredError sqref="C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4"/>
  <sheetViews>
    <sheetView zoomScaleNormal="100" workbookViewId="0">
      <selection activeCell="J32" sqref="J32"/>
    </sheetView>
  </sheetViews>
  <sheetFormatPr baseColWidth="10" defaultRowHeight="15"/>
  <cols>
    <col min="7" max="7" width="15.42578125" style="9" customWidth="1"/>
  </cols>
  <sheetData>
    <row r="1" spans="1:11">
      <c r="A1" s="31" t="s">
        <v>32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>
      <c r="A2" s="31" t="s">
        <v>64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29" spans="1:16" s="12" customFormat="1">
      <c r="A29" s="11"/>
      <c r="B29" s="11"/>
      <c r="C29" s="11"/>
      <c r="D29" s="11"/>
      <c r="E29" s="11"/>
      <c r="F29" s="11"/>
      <c r="G29" s="10"/>
      <c r="H29" s="11"/>
      <c r="I29" s="11"/>
      <c r="J29" s="11"/>
      <c r="K29" s="10"/>
      <c r="L29" s="10"/>
      <c r="M29" s="11"/>
      <c r="N29" s="11"/>
      <c r="O29" s="11"/>
      <c r="P29" s="11"/>
    </row>
    <row r="30" spans="1:16" s="12" customFormat="1">
      <c r="A30" s="13"/>
      <c r="C30" s="40" t="s">
        <v>18</v>
      </c>
      <c r="D30" s="40"/>
      <c r="E30" s="40"/>
      <c r="F30" s="40"/>
      <c r="G30" s="10"/>
      <c r="H30" s="11"/>
      <c r="I30" s="11"/>
      <c r="J30" s="11"/>
      <c r="K30" s="10"/>
    </row>
    <row r="31" spans="1:16" s="12" customFormat="1">
      <c r="A31" s="14"/>
      <c r="B31" s="14" t="s">
        <v>2</v>
      </c>
      <c r="C31" s="14" t="s">
        <v>47</v>
      </c>
      <c r="D31" s="14" t="s">
        <v>48</v>
      </c>
      <c r="E31" s="14" t="s">
        <v>49</v>
      </c>
      <c r="F31" s="14" t="s">
        <v>50</v>
      </c>
      <c r="G31" s="10"/>
      <c r="H31" s="11"/>
      <c r="I31" s="11"/>
      <c r="J31" s="11"/>
      <c r="K31" s="10"/>
    </row>
    <row r="32" spans="1:16" s="12" customFormat="1">
      <c r="A32" s="15" t="s">
        <v>22</v>
      </c>
      <c r="B32" s="16">
        <v>4441</v>
      </c>
      <c r="C32" s="17">
        <v>379</v>
      </c>
      <c r="D32" s="17">
        <v>818</v>
      </c>
      <c r="E32" s="17">
        <v>1661</v>
      </c>
      <c r="F32" s="17">
        <v>1583</v>
      </c>
      <c r="G32" s="10"/>
      <c r="H32" s="11"/>
      <c r="I32" s="11"/>
      <c r="J32" s="11"/>
      <c r="K32" s="10"/>
    </row>
    <row r="33" spans="1:11" s="12" customFormat="1">
      <c r="A33" s="15" t="s">
        <v>19</v>
      </c>
      <c r="B33" s="16">
        <v>2925</v>
      </c>
      <c r="C33" s="17">
        <v>334</v>
      </c>
      <c r="D33" s="17">
        <v>661</v>
      </c>
      <c r="E33" s="17">
        <v>1048</v>
      </c>
      <c r="F33" s="17">
        <v>882</v>
      </c>
      <c r="G33" s="10"/>
      <c r="H33" s="11"/>
      <c r="I33" s="11"/>
      <c r="J33" s="11"/>
      <c r="K33" s="10"/>
    </row>
    <row r="34" spans="1:11" s="12" customFormat="1">
      <c r="A34" s="15" t="s">
        <v>21</v>
      </c>
      <c r="B34" s="16">
        <v>2698</v>
      </c>
      <c r="C34" s="17">
        <v>357</v>
      </c>
      <c r="D34" s="17">
        <v>663</v>
      </c>
      <c r="E34" s="17">
        <v>774</v>
      </c>
      <c r="F34" s="17">
        <v>904</v>
      </c>
      <c r="G34" s="10"/>
      <c r="H34" s="11"/>
      <c r="I34" s="11"/>
      <c r="J34" s="11"/>
      <c r="K34" s="10"/>
    </row>
    <row r="35" spans="1:11" s="12" customFormat="1">
      <c r="A35" s="15" t="s">
        <v>20</v>
      </c>
      <c r="B35" s="16">
        <v>2555</v>
      </c>
      <c r="C35" s="17">
        <v>412</v>
      </c>
      <c r="D35" s="17">
        <v>644</v>
      </c>
      <c r="E35" s="17">
        <v>806</v>
      </c>
      <c r="F35" s="17">
        <v>693</v>
      </c>
      <c r="G35" s="10"/>
      <c r="H35" s="11"/>
      <c r="I35" s="11"/>
      <c r="J35" s="11"/>
      <c r="K35" s="10"/>
    </row>
    <row r="36" spans="1:11" s="12" customFormat="1">
      <c r="A36" s="15" t="s">
        <v>23</v>
      </c>
      <c r="B36" s="16">
        <v>17919</v>
      </c>
      <c r="C36" s="16">
        <v>2035</v>
      </c>
      <c r="D36" s="16">
        <v>3818</v>
      </c>
      <c r="E36" s="16">
        <v>5664</v>
      </c>
      <c r="F36" s="16">
        <v>6402</v>
      </c>
      <c r="G36" s="10"/>
      <c r="H36" s="11"/>
      <c r="I36" s="11"/>
      <c r="J36" s="11"/>
      <c r="K36" s="10"/>
    </row>
    <row r="37" spans="1:11">
      <c r="C37" s="38"/>
      <c r="G37" s="10"/>
      <c r="H37" s="11"/>
      <c r="I37" s="11"/>
      <c r="J37" s="11"/>
      <c r="K37" s="10"/>
    </row>
    <row r="38" spans="1:11">
      <c r="B38" s="16">
        <f>SUM(B32:B37)</f>
        <v>30538</v>
      </c>
      <c r="C38" s="16">
        <f t="shared" ref="C38:F38" si="0">SUM(C32:C37)</f>
        <v>3517</v>
      </c>
      <c r="D38" s="16">
        <f t="shared" si="0"/>
        <v>6604</v>
      </c>
      <c r="E38" s="16">
        <f t="shared" si="0"/>
        <v>9953</v>
      </c>
      <c r="F38" s="16">
        <f t="shared" si="0"/>
        <v>10464</v>
      </c>
    </row>
    <row r="39" spans="1:11">
      <c r="C39" s="38"/>
      <c r="D39" s="38"/>
      <c r="E39" s="38"/>
      <c r="F39" s="38"/>
    </row>
    <row r="40" spans="1:11">
      <c r="A40" s="15" t="s">
        <v>22</v>
      </c>
      <c r="B40" s="39">
        <f>+B32/B38*100</f>
        <v>14.542537166808566</v>
      </c>
      <c r="C40" s="39">
        <f t="shared" ref="C40:F40" si="1">+C32/C38*100</f>
        <v>10.776229741256753</v>
      </c>
      <c r="D40" s="39">
        <f t="shared" si="1"/>
        <v>12.386432465172623</v>
      </c>
      <c r="E40" s="39">
        <f t="shared" si="1"/>
        <v>16.688435647543454</v>
      </c>
      <c r="F40" s="39">
        <f t="shared" si="1"/>
        <v>15.128058103975537</v>
      </c>
    </row>
    <row r="41" spans="1:11">
      <c r="A41" s="15" t="s">
        <v>19</v>
      </c>
      <c r="B41" s="39">
        <f>+B33/B38*100</f>
        <v>9.5782304014670245</v>
      </c>
      <c r="C41" s="39">
        <f t="shared" ref="C41:F41" si="2">+C33/C38*100</f>
        <v>9.4967301677566098</v>
      </c>
      <c r="D41" s="39">
        <f t="shared" si="2"/>
        <v>10.009085402786191</v>
      </c>
      <c r="E41" s="39">
        <f t="shared" si="2"/>
        <v>10.529488596403095</v>
      </c>
      <c r="F41" s="39">
        <f t="shared" si="2"/>
        <v>8.4288990825688064</v>
      </c>
    </row>
    <row r="42" spans="1:11">
      <c r="A42" s="15" t="s">
        <v>21</v>
      </c>
      <c r="B42" s="39">
        <f>+B34/B38*100</f>
        <v>8.834894230139497</v>
      </c>
      <c r="C42" s="39">
        <f t="shared" ref="C42:F42" si="3">+C34/C38*100</f>
        <v>10.150696616434461</v>
      </c>
      <c r="D42" s="39">
        <f t="shared" si="3"/>
        <v>10.039370078740157</v>
      </c>
      <c r="E42" s="39">
        <f t="shared" si="3"/>
        <v>7.776549783984728</v>
      </c>
      <c r="F42" s="39">
        <f t="shared" si="3"/>
        <v>8.6391437308868504</v>
      </c>
    </row>
    <row r="43" spans="1:11">
      <c r="A43" s="15" t="s">
        <v>20</v>
      </c>
      <c r="B43" s="39">
        <f>+B35/B38*100</f>
        <v>8.3666251882899996</v>
      </c>
      <c r="C43" s="39">
        <f t="shared" ref="C43:F43" si="4">+C35/C38*100</f>
        <v>11.71452942849019</v>
      </c>
      <c r="D43" s="39">
        <f t="shared" si="4"/>
        <v>9.7516656571774671</v>
      </c>
      <c r="E43" s="39">
        <f t="shared" si="4"/>
        <v>8.0980608861649745</v>
      </c>
      <c r="F43" s="39">
        <f t="shared" si="4"/>
        <v>6.6227064220183482</v>
      </c>
    </row>
    <row r="44" spans="1:11">
      <c r="A44" s="15" t="s">
        <v>23</v>
      </c>
      <c r="B44" s="39">
        <f>+B36/B38*100</f>
        <v>58.677713013294905</v>
      </c>
      <c r="C44" s="39">
        <f t="shared" ref="C44:F44" si="5">+C36/C38*100</f>
        <v>57.861814046061987</v>
      </c>
      <c r="D44" s="39">
        <f t="shared" si="5"/>
        <v>57.81344639612356</v>
      </c>
      <c r="E44" s="39">
        <f t="shared" si="5"/>
        <v>56.907465085903752</v>
      </c>
      <c r="F44" s="39">
        <f t="shared" si="5"/>
        <v>61.181192660550451</v>
      </c>
    </row>
  </sheetData>
  <mergeCells count="1">
    <mergeCell ref="C30:F30"/>
  </mergeCells>
  <pageMargins left="0.70866141732283472" right="0.70866141732283472" top="0.78740157480314965" bottom="0.78740157480314965" header="0.31496062992125984" footer="0.31496062992125984"/>
  <pageSetup paperSize="9" scale="81" orientation="portrait" verticalDpi="0" r:id="rId1"/>
  <headerFooter>
    <oddHeader>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51"/>
  <sheetViews>
    <sheetView zoomScaleNormal="100" workbookViewId="0">
      <selection activeCell="H43" sqref="H43"/>
    </sheetView>
  </sheetViews>
  <sheetFormatPr baseColWidth="10" defaultRowHeight="15"/>
  <cols>
    <col min="7" max="7" width="15.42578125" style="9" customWidth="1"/>
    <col min="17" max="17" width="12.140625" bestFit="1" customWidth="1"/>
  </cols>
  <sheetData>
    <row r="1" spans="1:11">
      <c r="A1" s="31" t="s">
        <v>33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>
      <c r="A2" s="31" t="s">
        <v>64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29" spans="1:21" s="12" customFormat="1">
      <c r="A29" s="11"/>
      <c r="B29" s="11"/>
      <c r="C29" s="11"/>
      <c r="D29" s="11"/>
      <c r="E29" s="11"/>
      <c r="F29" s="11"/>
      <c r="G29" s="10"/>
      <c r="H29" s="11"/>
      <c r="I29" s="11"/>
      <c r="J29" s="11"/>
      <c r="K29" s="10"/>
      <c r="L29" s="10"/>
      <c r="M29" s="11"/>
      <c r="N29"/>
      <c r="O29"/>
      <c r="P29"/>
      <c r="Q29"/>
      <c r="R29"/>
      <c r="S29"/>
    </row>
    <row r="30" spans="1:21" s="11" customFormat="1">
      <c r="C30" s="11" t="s">
        <v>18</v>
      </c>
    </row>
    <row r="31" spans="1:21" s="11" customFormat="1">
      <c r="B31" s="11" t="s">
        <v>2</v>
      </c>
      <c r="C31" s="11" t="s">
        <v>47</v>
      </c>
      <c r="D31" s="11" t="s">
        <v>48</v>
      </c>
      <c r="E31" s="11" t="s">
        <v>49</v>
      </c>
      <c r="F31" s="11" t="s">
        <v>50</v>
      </c>
    </row>
    <row r="32" spans="1:21" s="11" customFormat="1">
      <c r="A32" s="11" t="s">
        <v>24</v>
      </c>
      <c r="B32" s="11">
        <v>1266</v>
      </c>
      <c r="C32" s="11">
        <v>30</v>
      </c>
      <c r="D32" s="11">
        <v>139</v>
      </c>
      <c r="E32" s="11">
        <v>316</v>
      </c>
      <c r="F32" s="11">
        <v>781</v>
      </c>
      <c r="Q32" s="36"/>
      <c r="R32" s="36"/>
      <c r="S32" s="36"/>
      <c r="T32" s="36"/>
      <c r="U32" s="36"/>
    </row>
    <row r="33" spans="1:21" s="11" customFormat="1">
      <c r="A33" s="11" t="s">
        <v>25</v>
      </c>
      <c r="B33" s="11">
        <v>5007</v>
      </c>
      <c r="C33" s="11">
        <v>337</v>
      </c>
      <c r="D33" s="11">
        <v>842</v>
      </c>
      <c r="E33" s="11">
        <v>1672</v>
      </c>
      <c r="F33" s="11">
        <v>2156</v>
      </c>
      <c r="Q33" s="36"/>
      <c r="R33" s="36"/>
      <c r="S33" s="36"/>
      <c r="T33" s="36"/>
      <c r="U33" s="36"/>
    </row>
    <row r="34" spans="1:21" s="11" customFormat="1">
      <c r="A34" s="11" t="s">
        <v>26</v>
      </c>
      <c r="B34" s="11">
        <v>6920</v>
      </c>
      <c r="C34" s="11">
        <v>555</v>
      </c>
      <c r="D34" s="11">
        <v>1148</v>
      </c>
      <c r="E34" s="11">
        <v>2360</v>
      </c>
      <c r="F34" s="11">
        <v>2857</v>
      </c>
      <c r="Q34" s="36"/>
      <c r="R34" s="36"/>
      <c r="S34" s="36"/>
      <c r="T34" s="36"/>
      <c r="U34" s="36"/>
    </row>
    <row r="35" spans="1:21" s="11" customFormat="1">
      <c r="A35" s="11" t="s">
        <v>27</v>
      </c>
      <c r="B35" s="11">
        <v>8159</v>
      </c>
      <c r="C35" s="11">
        <v>894</v>
      </c>
      <c r="D35" s="11">
        <v>1886</v>
      </c>
      <c r="E35" s="11">
        <v>2789</v>
      </c>
      <c r="F35" s="11">
        <v>2590</v>
      </c>
      <c r="Q35" s="36"/>
      <c r="R35" s="36"/>
      <c r="S35" s="36"/>
      <c r="T35" s="36"/>
      <c r="U35" s="36"/>
    </row>
    <row r="36" spans="1:21" s="11" customFormat="1">
      <c r="A36" s="11" t="s">
        <v>28</v>
      </c>
      <c r="B36" s="11">
        <v>5098</v>
      </c>
      <c r="C36" s="11">
        <v>861</v>
      </c>
      <c r="D36" s="11">
        <v>1385</v>
      </c>
      <c r="E36" s="11">
        <v>1623</v>
      </c>
      <c r="F36" s="11">
        <v>1229</v>
      </c>
      <c r="Q36" s="36"/>
      <c r="R36" s="36"/>
      <c r="S36" s="36"/>
      <c r="T36" s="36"/>
      <c r="U36" s="36"/>
    </row>
    <row r="37" spans="1:21" s="11" customFormat="1">
      <c r="A37" s="11" t="s">
        <v>29</v>
      </c>
      <c r="B37" s="11">
        <v>2303</v>
      </c>
      <c r="C37" s="11">
        <v>416</v>
      </c>
      <c r="D37" s="11">
        <v>673</v>
      </c>
      <c r="E37" s="11">
        <v>724</v>
      </c>
      <c r="F37" s="11">
        <v>490</v>
      </c>
      <c r="Q37" s="36"/>
      <c r="R37" s="36"/>
      <c r="S37" s="36"/>
      <c r="T37" s="36"/>
      <c r="U37" s="36"/>
    </row>
    <row r="38" spans="1:21" s="11" customFormat="1">
      <c r="A38" s="11" t="s">
        <v>30</v>
      </c>
      <c r="B38" s="11">
        <v>1110</v>
      </c>
      <c r="C38" s="11">
        <v>238</v>
      </c>
      <c r="D38" s="11">
        <v>334</v>
      </c>
      <c r="E38" s="11">
        <v>320</v>
      </c>
      <c r="F38" s="11">
        <v>218</v>
      </c>
      <c r="Q38" s="36"/>
      <c r="R38" s="36"/>
      <c r="S38" s="36"/>
      <c r="T38" s="36"/>
      <c r="U38" s="36"/>
    </row>
    <row r="39" spans="1:21" s="11" customFormat="1">
      <c r="A39" s="11" t="s">
        <v>31</v>
      </c>
      <c r="B39" s="11">
        <v>675</v>
      </c>
      <c r="C39" s="11">
        <v>186</v>
      </c>
      <c r="D39" s="11">
        <v>197</v>
      </c>
      <c r="E39" s="11">
        <v>149</v>
      </c>
      <c r="F39" s="11">
        <v>143</v>
      </c>
      <c r="Q39" s="36"/>
      <c r="R39" s="36"/>
      <c r="S39" s="36"/>
      <c r="T39" s="36"/>
      <c r="U39" s="36"/>
    </row>
    <row r="40" spans="1:21">
      <c r="G40" s="10"/>
      <c r="H40" s="11"/>
      <c r="I40" s="11"/>
      <c r="J40" s="11"/>
      <c r="K40" s="10"/>
      <c r="L40" s="10"/>
      <c r="M40" s="10"/>
      <c r="N40" s="10"/>
      <c r="O40" s="10"/>
      <c r="Q40" s="37"/>
      <c r="R40" s="37"/>
      <c r="S40" s="37"/>
      <c r="T40" s="37"/>
      <c r="U40" s="37"/>
    </row>
    <row r="41" spans="1:21">
      <c r="B41" s="11">
        <f>SUM(B32:B40)</f>
        <v>30538</v>
      </c>
      <c r="C41" s="11">
        <f t="shared" ref="C41:F41" si="0">SUM(C32:C40)</f>
        <v>3517</v>
      </c>
      <c r="D41" s="11">
        <f t="shared" si="0"/>
        <v>6604</v>
      </c>
      <c r="E41" s="11">
        <f t="shared" si="0"/>
        <v>9953</v>
      </c>
      <c r="F41" s="11">
        <f t="shared" si="0"/>
        <v>10464</v>
      </c>
    </row>
    <row r="44" spans="1:21">
      <c r="A44" s="11" t="s">
        <v>24</v>
      </c>
      <c r="B44" s="36">
        <f>+B32/B41*100</f>
        <v>4.1456545942759844</v>
      </c>
      <c r="C44" s="36">
        <f t="shared" ref="C44:F44" si="1">+C32/C41*100</f>
        <v>0.85299971566676136</v>
      </c>
      <c r="D44" s="36">
        <f t="shared" si="1"/>
        <v>2.1047849788007267</v>
      </c>
      <c r="E44" s="36">
        <f t="shared" si="1"/>
        <v>3.1749221340299409</v>
      </c>
      <c r="F44" s="36">
        <f t="shared" si="1"/>
        <v>7.463685015290519</v>
      </c>
    </row>
    <row r="45" spans="1:21">
      <c r="A45" s="11" t="s">
        <v>25</v>
      </c>
      <c r="B45" s="36">
        <f>+B33/B41*100</f>
        <v>16.395965682100989</v>
      </c>
      <c r="C45" s="36">
        <f t="shared" ref="C45:F45" si="2">+C33/C41*100</f>
        <v>9.5820301393232867</v>
      </c>
      <c r="D45" s="36">
        <f t="shared" si="2"/>
        <v>12.749848576620229</v>
      </c>
      <c r="E45" s="36">
        <f t="shared" si="2"/>
        <v>16.798955088917914</v>
      </c>
      <c r="F45" s="36">
        <f t="shared" si="2"/>
        <v>20.603975535168196</v>
      </c>
    </row>
    <row r="46" spans="1:21">
      <c r="A46" s="11" t="s">
        <v>26</v>
      </c>
      <c r="B46" s="36">
        <f>+B34/B41*100</f>
        <v>22.660292095094636</v>
      </c>
      <c r="C46" s="36">
        <f t="shared" ref="C46:F46" si="3">+C34/C41*100</f>
        <v>15.780494739835088</v>
      </c>
      <c r="D46" s="36">
        <f t="shared" si="3"/>
        <v>17.383403997577226</v>
      </c>
      <c r="E46" s="36">
        <f t="shared" si="3"/>
        <v>23.711443785793229</v>
      </c>
      <c r="F46" s="36">
        <f t="shared" si="3"/>
        <v>27.303134556574925</v>
      </c>
    </row>
    <row r="47" spans="1:21">
      <c r="A47" s="11" t="s">
        <v>27</v>
      </c>
      <c r="B47" s="36">
        <f>+B35/B41*100</f>
        <v>26.717532254895538</v>
      </c>
      <c r="C47" s="36">
        <f t="shared" ref="C47:F47" si="4">+C35/C41*100</f>
        <v>25.419391526869489</v>
      </c>
      <c r="D47" s="36">
        <f t="shared" si="4"/>
        <v>28.55844942459116</v>
      </c>
      <c r="E47" s="36">
        <f t="shared" si="4"/>
        <v>28.02170199939717</v>
      </c>
      <c r="F47" s="36">
        <f t="shared" si="4"/>
        <v>24.751529051987767</v>
      </c>
    </row>
    <row r="48" spans="1:21">
      <c r="A48" s="11" t="s">
        <v>28</v>
      </c>
      <c r="B48" s="36">
        <f>+B36/B41*100</f>
        <v>16.693955072368851</v>
      </c>
      <c r="C48" s="36">
        <f t="shared" ref="C48:F48" si="5">+C36/C41*100</f>
        <v>24.481091839636054</v>
      </c>
      <c r="D48" s="36">
        <f t="shared" si="5"/>
        <v>20.97213809812235</v>
      </c>
      <c r="E48" s="36">
        <f t="shared" si="5"/>
        <v>16.306641213704413</v>
      </c>
      <c r="F48" s="36">
        <f t="shared" si="5"/>
        <v>11.745030581039757</v>
      </c>
    </row>
    <row r="49" spans="1:6">
      <c r="A49" s="11" t="s">
        <v>29</v>
      </c>
      <c r="B49" s="36">
        <f>+B37/B41*100</f>
        <v>7.5414237998559175</v>
      </c>
      <c r="C49" s="36">
        <f t="shared" ref="C49:F49" si="6">+C37/C41*100</f>
        <v>11.828262723912426</v>
      </c>
      <c r="D49" s="36">
        <f t="shared" si="6"/>
        <v>10.190793458509994</v>
      </c>
      <c r="E49" s="36">
        <f t="shared" si="6"/>
        <v>7.2741886868280927</v>
      </c>
      <c r="F49" s="36">
        <f t="shared" si="6"/>
        <v>4.6827217125382266</v>
      </c>
    </row>
    <row r="50" spans="1:6">
      <c r="A50" s="11" t="s">
        <v>30</v>
      </c>
      <c r="B50" s="36">
        <f>+B38/B41*100</f>
        <v>3.6348156395310762</v>
      </c>
      <c r="C50" s="36">
        <f t="shared" ref="C50:F50" si="7">+C38/C41*100</f>
        <v>6.7671310776229747</v>
      </c>
      <c r="D50" s="36">
        <f t="shared" si="7"/>
        <v>5.0575408843125373</v>
      </c>
      <c r="E50" s="36">
        <f t="shared" si="7"/>
        <v>3.2151110218024712</v>
      </c>
      <c r="F50" s="36">
        <f t="shared" si="7"/>
        <v>2.083333333333333</v>
      </c>
    </row>
    <row r="51" spans="1:6">
      <c r="A51" s="11" t="s">
        <v>31</v>
      </c>
      <c r="B51" s="36">
        <f>+B39/B41*100</f>
        <v>2.2103608618770054</v>
      </c>
      <c r="C51" s="36">
        <f t="shared" ref="C51:F51" si="8">+C39/C41*100</f>
        <v>5.2885982371339209</v>
      </c>
      <c r="D51" s="36">
        <f t="shared" si="8"/>
        <v>2.9830405814657781</v>
      </c>
      <c r="E51" s="36">
        <f t="shared" si="8"/>
        <v>1.4970360695267759</v>
      </c>
      <c r="F51" s="36">
        <f t="shared" si="8"/>
        <v>1.3665902140672783</v>
      </c>
    </row>
  </sheetData>
  <pageMargins left="0.70866141732283472" right="0.70866141732283472" top="0.78740157480314965" bottom="0.78740157480314965" header="0.31496062992125984" footer="0.31496062992125984"/>
  <pageSetup paperSize="9" scale="81" orientation="portrait" verticalDpi="0" r:id="rId1"/>
  <headerFooter>
    <oddHeader>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37"/>
  <sheetViews>
    <sheetView zoomScaleNormal="100" workbookViewId="0">
      <selection activeCell="G38" sqref="G38"/>
    </sheetView>
  </sheetViews>
  <sheetFormatPr baseColWidth="10" defaultRowHeight="15"/>
  <sheetData>
    <row r="1" spans="1:10">
      <c r="A1" s="24" t="s">
        <v>39</v>
      </c>
    </row>
    <row r="2" spans="1:10">
      <c r="A2" s="18" t="s">
        <v>64</v>
      </c>
      <c r="B2" s="18"/>
      <c r="C2" s="18"/>
      <c r="D2" s="18"/>
      <c r="E2" s="18"/>
      <c r="F2" s="18"/>
      <c r="G2" s="18"/>
      <c r="H2" s="18"/>
      <c r="I2" s="18"/>
      <c r="J2" s="18"/>
    </row>
    <row r="26" spans="1:3">
      <c r="A26" s="20"/>
    </row>
    <row r="27" spans="1:3">
      <c r="A27" s="21"/>
      <c r="B27" s="21"/>
    </row>
    <row r="28" spans="1:3">
      <c r="A28" s="21"/>
      <c r="B28" s="21"/>
    </row>
    <row r="29" spans="1:3">
      <c r="A29" s="21"/>
      <c r="B29" s="21"/>
    </row>
    <row r="30" spans="1:3">
      <c r="A30" s="22"/>
      <c r="B30" s="20" t="s">
        <v>2</v>
      </c>
    </row>
    <row r="31" spans="1:3">
      <c r="A31" s="25" t="s">
        <v>2</v>
      </c>
      <c r="B31" s="23">
        <v>494</v>
      </c>
      <c r="C31" s="9" t="s">
        <v>14</v>
      </c>
    </row>
    <row r="32" spans="1:3">
      <c r="A32" s="25" t="s">
        <v>40</v>
      </c>
      <c r="B32" s="23"/>
    </row>
    <row r="33" spans="1:3">
      <c r="A33" s="25" t="s">
        <v>37</v>
      </c>
      <c r="B33" s="23">
        <v>391</v>
      </c>
      <c r="C33" s="37">
        <f>B33/B31*100</f>
        <v>79.149797570850197</v>
      </c>
    </row>
    <row r="34" spans="1:3">
      <c r="A34" s="25" t="s">
        <v>38</v>
      </c>
      <c r="B34" s="23">
        <v>57</v>
      </c>
      <c r="C34" s="37">
        <f>B34/B31*100</f>
        <v>11.538461538461538</v>
      </c>
    </row>
    <row r="35" spans="1:3">
      <c r="A35" s="25" t="s">
        <v>35</v>
      </c>
      <c r="B35" s="23">
        <v>19</v>
      </c>
      <c r="C35" s="37">
        <f>B35/B31*100</f>
        <v>3.8461538461538463</v>
      </c>
    </row>
    <row r="36" spans="1:3">
      <c r="A36" s="25" t="s">
        <v>36</v>
      </c>
      <c r="B36" s="23">
        <v>8</v>
      </c>
      <c r="C36" s="37">
        <f>B36/B31*100</f>
        <v>1.6194331983805668</v>
      </c>
    </row>
    <row r="37" spans="1:3">
      <c r="A37" s="25" t="s">
        <v>23</v>
      </c>
      <c r="B37" s="23">
        <v>19</v>
      </c>
      <c r="C37" s="37">
        <f>B37/B31*100</f>
        <v>3.8461538461538463</v>
      </c>
    </row>
  </sheetData>
  <sortState ref="A26:B30">
    <sortCondition descending="1" ref="B26:B30"/>
  </sortState>
  <pageMargins left="0.70866141732283472" right="0.70866141732283472" top="0.78740157480314965" bottom="0.78740157480314965" header="0.31496062992125984" footer="0.31496062992125984"/>
  <pageSetup paperSize="9" scale="95" orientation="portrait" verticalDpi="0" r:id="rId1"/>
  <headerFooter>
    <oddHeader>&amp;A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33"/>
  <sheetViews>
    <sheetView zoomScaleNormal="100" workbookViewId="0">
      <selection activeCell="K29" sqref="K29"/>
    </sheetView>
  </sheetViews>
  <sheetFormatPr baseColWidth="10" defaultRowHeight="15"/>
  <sheetData>
    <row r="1" spans="1:9">
      <c r="A1" s="24" t="s">
        <v>46</v>
      </c>
    </row>
    <row r="2" spans="1:9">
      <c r="A2" s="19" t="s">
        <v>64</v>
      </c>
      <c r="B2" s="19"/>
      <c r="C2" s="19"/>
      <c r="D2" s="19"/>
      <c r="E2" s="19"/>
      <c r="F2" s="19"/>
      <c r="G2" s="19"/>
      <c r="H2" s="19"/>
      <c r="I2" s="19"/>
    </row>
    <row r="26" spans="1:6">
      <c r="A26" s="20"/>
    </row>
    <row r="27" spans="1:6">
      <c r="A27" s="28" t="s">
        <v>45</v>
      </c>
    </row>
    <row r="28" spans="1:6">
      <c r="A28" s="20"/>
      <c r="C28" s="20" t="s">
        <v>42</v>
      </c>
      <c r="D28" s="20"/>
      <c r="E28" s="20"/>
      <c r="F28" s="20"/>
    </row>
    <row r="29" spans="1:6">
      <c r="B29" s="20" t="s">
        <v>2</v>
      </c>
      <c r="C29" s="21" t="s">
        <v>47</v>
      </c>
      <c r="D29" s="21" t="s">
        <v>48</v>
      </c>
      <c r="E29" s="21" t="s">
        <v>49</v>
      </c>
      <c r="F29" s="21" t="s">
        <v>50</v>
      </c>
    </row>
    <row r="30" spans="1:6" ht="16.5" customHeight="1">
      <c r="A30" s="28" t="s">
        <v>41</v>
      </c>
      <c r="B30" s="27">
        <v>3089</v>
      </c>
      <c r="C30" s="27">
        <v>379</v>
      </c>
      <c r="D30" s="27">
        <v>652</v>
      </c>
      <c r="E30" s="27">
        <v>1079</v>
      </c>
      <c r="F30" s="27">
        <v>979</v>
      </c>
    </row>
    <row r="31" spans="1:6">
      <c r="A31" s="28" t="s">
        <v>43</v>
      </c>
      <c r="B31" s="27">
        <v>290</v>
      </c>
      <c r="C31" s="27">
        <v>25</v>
      </c>
      <c r="D31" s="27">
        <v>59</v>
      </c>
      <c r="E31" s="27">
        <v>93</v>
      </c>
      <c r="F31" s="27">
        <v>113</v>
      </c>
    </row>
    <row r="32" spans="1:6">
      <c r="A32" s="28" t="s">
        <v>44</v>
      </c>
      <c r="B32" s="27">
        <v>251</v>
      </c>
      <c r="C32" s="27">
        <v>26</v>
      </c>
      <c r="D32" s="27">
        <v>107</v>
      </c>
      <c r="E32" s="27">
        <v>90</v>
      </c>
      <c r="F32" s="27">
        <v>28</v>
      </c>
    </row>
    <row r="33" spans="1:6">
      <c r="A33" s="28" t="s">
        <v>2</v>
      </c>
      <c r="B33" s="27">
        <f>SUM(B30:B32)</f>
        <v>3630</v>
      </c>
      <c r="C33" s="27">
        <f t="shared" ref="C33:F33" si="0">SUM(C30:C32)</f>
        <v>430</v>
      </c>
      <c r="D33" s="27">
        <f t="shared" si="0"/>
        <v>818</v>
      </c>
      <c r="E33" s="27">
        <f t="shared" si="0"/>
        <v>1262</v>
      </c>
      <c r="F33" s="27">
        <f t="shared" si="0"/>
        <v>1120</v>
      </c>
    </row>
  </sheetData>
  <pageMargins left="0.70866141732283472" right="0.70866141732283472" top="0.78740157480314965" bottom="0.78740157480314965" header="0.31496062992125984" footer="0.31496062992125984"/>
  <pageSetup paperSize="9" scale="84" orientation="portrait" verticalDpi="0" r:id="rId1"/>
  <headerFooter>
    <oddHeader>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31"/>
  <sheetViews>
    <sheetView zoomScaleNormal="100" workbookViewId="0">
      <selection activeCell="G39" sqref="G39"/>
    </sheetView>
  </sheetViews>
  <sheetFormatPr baseColWidth="10" defaultRowHeight="15"/>
  <sheetData>
    <row r="1" spans="1:1">
      <c r="A1" t="s">
        <v>63</v>
      </c>
    </row>
    <row r="2" spans="1:1">
      <c r="A2" t="s">
        <v>65</v>
      </c>
    </row>
    <row r="28" spans="1:11">
      <c r="A28" s="20"/>
      <c r="B28" s="41" t="s">
        <v>53</v>
      </c>
      <c r="C28" s="41"/>
      <c r="D28" s="41"/>
      <c r="E28" s="41"/>
      <c r="F28" s="41"/>
      <c r="G28" s="41"/>
      <c r="H28" s="41"/>
      <c r="I28" s="41"/>
      <c r="J28" s="41"/>
      <c r="K28" s="41"/>
    </row>
    <row r="29" spans="1:11" ht="30">
      <c r="A29" s="30"/>
      <c r="B29" s="30" t="s">
        <v>54</v>
      </c>
      <c r="C29" s="30" t="s">
        <v>55</v>
      </c>
      <c r="D29" s="30" t="s">
        <v>56</v>
      </c>
      <c r="E29" s="30" t="s">
        <v>57</v>
      </c>
      <c r="F29" s="30" t="s">
        <v>58</v>
      </c>
      <c r="G29" s="30" t="s">
        <v>59</v>
      </c>
      <c r="H29" s="30" t="s">
        <v>60</v>
      </c>
      <c r="I29" s="30" t="s">
        <v>61</v>
      </c>
      <c r="J29" s="30" t="s">
        <v>62</v>
      </c>
      <c r="K29" s="30" t="s">
        <v>34</v>
      </c>
    </row>
    <row r="30" spans="1:11">
      <c r="A30" s="25" t="s">
        <v>51</v>
      </c>
      <c r="B30" s="29">
        <v>319</v>
      </c>
      <c r="C30" s="29">
        <v>690</v>
      </c>
      <c r="D30" s="29">
        <v>241</v>
      </c>
      <c r="E30" s="29">
        <v>272</v>
      </c>
      <c r="F30" s="29">
        <v>27</v>
      </c>
      <c r="G30" s="29">
        <v>19</v>
      </c>
      <c r="H30" s="29">
        <v>0</v>
      </c>
      <c r="I30" s="29">
        <v>0</v>
      </c>
      <c r="J30" s="29">
        <v>0</v>
      </c>
      <c r="K30" s="29">
        <v>3</v>
      </c>
    </row>
    <row r="31" spans="1:11">
      <c r="A31" s="25" t="s">
        <v>52</v>
      </c>
      <c r="B31" s="29">
        <v>144</v>
      </c>
      <c r="C31" s="29">
        <v>230</v>
      </c>
      <c r="D31" s="29">
        <v>149</v>
      </c>
      <c r="E31" s="29">
        <v>245</v>
      </c>
      <c r="F31" s="29">
        <v>467</v>
      </c>
      <c r="G31" s="29">
        <v>667</v>
      </c>
      <c r="H31" s="29">
        <v>466</v>
      </c>
      <c r="I31" s="29">
        <v>319</v>
      </c>
      <c r="J31" s="29">
        <v>262</v>
      </c>
      <c r="K31" s="29">
        <v>41</v>
      </c>
    </row>
  </sheetData>
  <mergeCells count="1">
    <mergeCell ref="B28:K28"/>
  </mergeCells>
  <pageMargins left="0.70866141732283472" right="0.70866141732283472" top="0.78740157480314965" bottom="0.78740157480314965" header="0.31496062992125984" footer="0.31496062992125984"/>
  <pageSetup paperSize="9" scale="69" orientation="portrait" verticalDpi="0" r:id="rId1"/>
  <headerFooter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7</vt:i4>
      </vt:variant>
    </vt:vector>
  </HeadingPairs>
  <TitlesOfParts>
    <vt:vector size="14" baseType="lpstr">
      <vt:lpstr>Grafik 1</vt:lpstr>
      <vt:lpstr>Tabelle 1</vt:lpstr>
      <vt:lpstr>Grafik 2</vt:lpstr>
      <vt:lpstr>Grafik 3</vt:lpstr>
      <vt:lpstr>Grafik 5</vt:lpstr>
      <vt:lpstr>Grafik 6</vt:lpstr>
      <vt:lpstr>Grafik 7</vt:lpstr>
      <vt:lpstr>'Grafik 1'!Druckbereich</vt:lpstr>
      <vt:lpstr>'Grafik 2'!Druckbereich</vt:lpstr>
      <vt:lpstr>'Grafik 3'!Druckbereich</vt:lpstr>
      <vt:lpstr>'Grafik 5'!Druckbereich</vt:lpstr>
      <vt:lpstr>'Grafik 6'!Druckbereich</vt:lpstr>
      <vt:lpstr>'Grafik 7'!Druckbereich</vt:lpstr>
      <vt:lpstr>'Tabelle 1'!Druckbereich</vt:lpstr>
    </vt:vector>
  </TitlesOfParts>
  <Company>LLV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Winkler Harry</dc:creator>
  <cp:lastModifiedBy>Schwarz Brigitte</cp:lastModifiedBy>
  <cp:lastPrinted>2019-07-17T08:39:36Z</cp:lastPrinted>
  <dcterms:created xsi:type="dcterms:W3CDTF">2019-07-09T13:09:22Z</dcterms:created>
  <dcterms:modified xsi:type="dcterms:W3CDTF">2021-08-19T12:27:20Z</dcterms:modified>
</cp:coreProperties>
</file>