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Internet\3 Arbeit und Erwerb\Löhne\2020\"/>
    </mc:Choice>
  </mc:AlternateContent>
  <xr:revisionPtr revIDLastSave="0" documentId="13_ncr:1_{511DC99B-3A25-48FD-9DBD-2905EDC34385}" xr6:coauthVersionLast="36" xr6:coauthVersionMax="36" xr10:uidLastSave="{00000000-0000-0000-0000-000000000000}"/>
  <bookViews>
    <workbookView xWindow="32760" yWindow="45" windowWidth="14400" windowHeight="15180" tabRatio="751" xr2:uid="{00000000-000D-0000-FFFF-FFFF00000000}"/>
  </bookViews>
  <sheets>
    <sheet name="0 Sektoren" sheetId="13" r:id="rId1"/>
    <sheet name="1 Branchen" sheetId="2" r:id="rId2"/>
    <sheet name="2 Geschlecht" sheetId="1" r:id="rId3"/>
    <sheet name="3 Grad" sheetId="4" r:id="rId4"/>
    <sheet name="4 Alter" sheetId="5" r:id="rId5"/>
    <sheet name="5 Wohnsitz" sheetId="12" r:id="rId6"/>
    <sheet name="6 Staatsbürgerschaft" sheetId="11" r:id="rId7"/>
    <sheet name="7 Grösse" sheetId="10" r:id="rId8"/>
    <sheet name="8 Verteilung" sheetId="14" r:id="rId9"/>
  </sheets>
  <calcPr calcId="191029"/>
</workbook>
</file>

<file path=xl/calcChain.xml><?xml version="1.0" encoding="utf-8"?>
<calcChain xmlns="http://schemas.openxmlformats.org/spreadsheetml/2006/main">
  <c r="B37" i="14" l="1"/>
  <c r="G5" i="13"/>
  <c r="F5" i="13"/>
  <c r="B32" i="14"/>
  <c r="G19" i="2"/>
  <c r="F21" i="2"/>
  <c r="F5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G5" i="2"/>
  <c r="F6" i="1"/>
  <c r="G6" i="1"/>
  <c r="H6" i="1"/>
  <c r="F7" i="1"/>
  <c r="G7" i="1"/>
  <c r="H7" i="1"/>
  <c r="H5" i="1"/>
  <c r="G5" i="1"/>
  <c r="F5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20" i="2"/>
  <c r="G21" i="2"/>
  <c r="G22" i="2"/>
  <c r="G23" i="2"/>
  <c r="G24" i="2"/>
  <c r="G25" i="2"/>
  <c r="G26" i="2"/>
  <c r="G27" i="2"/>
  <c r="G28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6" i="13"/>
  <c r="G6" i="13"/>
  <c r="H6" i="13"/>
  <c r="F7" i="13"/>
  <c r="G7" i="13"/>
  <c r="H7" i="13"/>
  <c r="F8" i="13"/>
  <c r="G8" i="13"/>
  <c r="H8" i="13"/>
  <c r="H5" i="13"/>
  <c r="B30" i="14"/>
  <c r="B36" i="14"/>
  <c r="B31" i="14"/>
  <c r="B33" i="14"/>
  <c r="B34" i="14"/>
  <c r="B35" i="14"/>
  <c r="B38" i="14" l="1"/>
</calcChain>
</file>

<file path=xl/sharedStrings.xml><?xml version="1.0" encoding="utf-8"?>
<sst xmlns="http://schemas.openxmlformats.org/spreadsheetml/2006/main" count="133" uniqueCount="99">
  <si>
    <t>Männer</t>
  </si>
  <si>
    <t>Gesamt</t>
  </si>
  <si>
    <t>Frauen</t>
  </si>
  <si>
    <t>Gesamtwirtschaft</t>
  </si>
  <si>
    <t>Median</t>
  </si>
  <si>
    <t>Teilzeit</t>
  </si>
  <si>
    <t>Vollzeit</t>
  </si>
  <si>
    <t>20 bis 24 Jahre</t>
  </si>
  <si>
    <t>25 bis 29 Jahre</t>
  </si>
  <si>
    <t>30 bis 34 Jahre</t>
  </si>
  <si>
    <t>35 bis 39 Jahre</t>
  </si>
  <si>
    <t>40 bis 44 Jahre</t>
  </si>
  <si>
    <t>45 bis 49 Jahre</t>
  </si>
  <si>
    <t>50 bis 54 Jahre</t>
  </si>
  <si>
    <t>55 bis 59 Jahre</t>
  </si>
  <si>
    <t>60 bis 64 Jahre</t>
  </si>
  <si>
    <t>Erwerbstätige Einwohner</t>
  </si>
  <si>
    <t>Zupendler</t>
  </si>
  <si>
    <t>Liechtensteiner</t>
  </si>
  <si>
    <t>Ausländer</t>
  </si>
  <si>
    <t>Industrie</t>
  </si>
  <si>
    <t>Landwirtschaft</t>
  </si>
  <si>
    <t>Dienstleistungen</t>
  </si>
  <si>
    <t>0 - 2000</t>
  </si>
  <si>
    <t>2001 - 4000</t>
  </si>
  <si>
    <t>4001 - 6000</t>
  </si>
  <si>
    <t>6001 - 8000</t>
  </si>
  <si>
    <t>8001 - 10000</t>
  </si>
  <si>
    <t>10001 - 12000</t>
  </si>
  <si>
    <t>0 - 1000</t>
  </si>
  <si>
    <t>1001 - 2000</t>
  </si>
  <si>
    <t>2001 - 3000</t>
  </si>
  <si>
    <t>3001 - 4000</t>
  </si>
  <si>
    <t>4001 - 5000</t>
  </si>
  <si>
    <t>5001 - 6000</t>
  </si>
  <si>
    <t>6001 - 7000</t>
  </si>
  <si>
    <t>7001 - 8000</t>
  </si>
  <si>
    <t>8001 - 9000</t>
  </si>
  <si>
    <t>9001 - 10000</t>
  </si>
  <si>
    <t>10001 - 11000</t>
  </si>
  <si>
    <t>11001 - 12000</t>
  </si>
  <si>
    <t>12001 - 13000</t>
  </si>
  <si>
    <t>13001 - 14000</t>
  </si>
  <si>
    <t>14001 - 15000</t>
  </si>
  <si>
    <t>15001 - 16000</t>
  </si>
  <si>
    <t>16001 - 17000</t>
  </si>
  <si>
    <t>17001 - 18000</t>
  </si>
  <si>
    <t>18001 - 19000</t>
  </si>
  <si>
    <t>19001 - 20000</t>
  </si>
  <si>
    <t>20000+</t>
  </si>
  <si>
    <t>12001 - 14000</t>
  </si>
  <si>
    <t>14001+</t>
  </si>
  <si>
    <t>B-CB Bergbau, H.v. Nahrung, H.v. Textilien</t>
  </si>
  <si>
    <t>CC H.v. Holzwaren, Papier, Druckerzgn.</t>
  </si>
  <si>
    <t>CD-CG H.v. chem. Erzgn., Glas-, Keramikwa.</t>
  </si>
  <si>
    <t>CH Metallerzeugung u. -bearb., Metallerzgn.</t>
  </si>
  <si>
    <t>CI-CL H.v. elektron. Erzgn.; Maschinen-, Fahrzeugbau</t>
  </si>
  <si>
    <t>CM-E Sonst. Warenh.; Energieversorg.</t>
  </si>
  <si>
    <t>F Baugewerbe</t>
  </si>
  <si>
    <t>G Handel; Rep. Fahrzeuge</t>
  </si>
  <si>
    <t>H Verkehr und Lagerei</t>
  </si>
  <si>
    <t>I Gastgewerbe</t>
  </si>
  <si>
    <t>J Medien; Telekommunik.; Informatik</t>
  </si>
  <si>
    <t>K Finanz- u. Versicherungsdienstl.</t>
  </si>
  <si>
    <t>L, N Wohnungswesen; Sonst. wirtschaftl. Dienstl.</t>
  </si>
  <si>
    <t>MAA Rechts- u. Steuerberat., Wirtschaftsprüfung</t>
  </si>
  <si>
    <t>MAB Verw. v. Unternehmen, Unternehmensberat.</t>
  </si>
  <si>
    <t>MAC-MC Architektur; F&amp;E; sonst. techn. Tätigkeiten</t>
  </si>
  <si>
    <t>O, U Öffentliche Verwaltung; Zollbehörden</t>
  </si>
  <si>
    <t>P Erziehung u. Unterricht</t>
  </si>
  <si>
    <t>QA Gesundheitswesen</t>
  </si>
  <si>
    <t>QB Heime u. Sozialwesen</t>
  </si>
  <si>
    <t>R, S Unterhaltung, Sonst. Dienstl.</t>
  </si>
  <si>
    <t>T Private Haushalte</t>
  </si>
  <si>
    <t>1 - 9 Beschäftigte</t>
  </si>
  <si>
    <t>10 - 49 Beschäftigte</t>
  </si>
  <si>
    <t>50 - 249 Beschäftigte</t>
  </si>
  <si>
    <t>250+ Beschäftigte</t>
  </si>
  <si>
    <t>A Land- u. Forstwirtschaft</t>
  </si>
  <si>
    <t>65+ Jahre</t>
  </si>
  <si>
    <t>1. Quartil</t>
  </si>
  <si>
    <t>3. Quartil</t>
  </si>
  <si>
    <t>M-Q1</t>
  </si>
  <si>
    <t>Q3-M</t>
  </si>
  <si>
    <t>Q1</t>
  </si>
  <si>
    <t>Frauen  </t>
  </si>
  <si>
    <t>Männer  </t>
  </si>
  <si>
    <t>Liechtenstein, 2020, Median in CHF</t>
  </si>
  <si>
    <t>Bruttomonatslöhne nach Alter</t>
  </si>
  <si>
    <t>Liechtenstein, 2020, in CHF</t>
  </si>
  <si>
    <t>Bruttomonatslöhne nach Wirtschaftssektoren</t>
  </si>
  <si>
    <t>Bruttomonatslöhne Frauen und Männer</t>
  </si>
  <si>
    <t>Bruttomonatslöhne für Vollzeit- und Teilzeitbeschäftigte</t>
  </si>
  <si>
    <t>Bruttomonatslöhne Erwerbstätige Einwohner und Zupendler</t>
  </si>
  <si>
    <t xml:space="preserve">Bruttomonatslöhne nach Staatsbürgerschaft </t>
  </si>
  <si>
    <t>Bruttomonatslöhne nach Unternehmensgrösse</t>
  </si>
  <si>
    <t>Liechtenstein, 2020, in %</t>
  </si>
  <si>
    <t>Häufigkeitsverteilung der effektiven Bruttomonatslöhne</t>
  </si>
  <si>
    <t>Bruttomonatslöhne nach Wirtschaftszweig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</si>
</sst>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CHF]\ #,##0"/>
    <numFmt numFmtId="165" formatCode="###0;\(###0\)"/>
    <numFmt numFmtId="166" formatCode="0.0%"/>
    <numFmt numFmtId="167" formatCode="&quot;CHF&quot;\ ###0;\(###0\)"/>
    <numFmt numFmtId="168" formatCode="0.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1" applyNumberFormat="0" applyAlignment="0" applyProtection="0"/>
    <xf numFmtId="0" fontId="6" fillId="26" borderId="2" applyNumberFormat="0" applyAlignment="0" applyProtection="0"/>
    <xf numFmtId="0" fontId="7" fillId="2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3" fillId="30" borderId="4" applyNumberFormat="0" applyFont="0" applyAlignment="0" applyProtection="0"/>
    <xf numFmtId="9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9" applyNumberFormat="0" applyAlignment="0" applyProtection="0"/>
  </cellStyleXfs>
  <cellXfs count="52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1" fontId="22" fillId="0" borderId="0" xfId="0" applyNumberFormat="1" applyFont="1"/>
    <xf numFmtId="0" fontId="22" fillId="0" borderId="0" xfId="0" applyFont="1" applyAlignment="1">
      <alignment horizontal="left" vertical="top"/>
    </xf>
    <xf numFmtId="167" fontId="22" fillId="0" borderId="0" xfId="0" applyNumberFormat="1" applyFont="1"/>
    <xf numFmtId="0" fontId="23" fillId="0" borderId="0" xfId="0" applyFont="1"/>
    <xf numFmtId="9" fontId="22" fillId="0" borderId="0" xfId="34" applyFont="1"/>
    <xf numFmtId="0" fontId="24" fillId="0" borderId="0" xfId="0" applyFont="1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>
      <alignment horizontal="left" vertical="top" wrapText="1"/>
    </xf>
    <xf numFmtId="165" fontId="22" fillId="0" borderId="0" xfId="0" applyNumberFormat="1" applyFont="1"/>
    <xf numFmtId="0" fontId="21" fillId="0" borderId="0" xfId="0" applyFont="1" applyAlignment="1">
      <alignment horizontal="left" vertical="top"/>
    </xf>
    <xf numFmtId="165" fontId="26" fillId="0" borderId="0" xfId="36" applyNumberFormat="1" applyFont="1" applyBorder="1" applyAlignment="1">
      <alignment horizontal="right" vertical="top" wrapText="1"/>
    </xf>
    <xf numFmtId="0" fontId="22" fillId="0" borderId="0" xfId="0" applyFont="1" applyFill="1"/>
    <xf numFmtId="0" fontId="21" fillId="0" borderId="0" xfId="0" applyFont="1" applyAlignment="1">
      <alignment horizontal="right"/>
    </xf>
    <xf numFmtId="1" fontId="25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65" fontId="26" fillId="0" borderId="0" xfId="0" applyNumberFormat="1" applyFont="1" applyBorder="1" applyAlignment="1">
      <alignment vertical="top" wrapText="1"/>
    </xf>
    <xf numFmtId="166" fontId="22" fillId="0" borderId="0" xfId="34" applyNumberFormat="1" applyFont="1"/>
    <xf numFmtId="1" fontId="24" fillId="0" borderId="0" xfId="0" applyNumberFormat="1" applyFont="1" applyAlignment="1">
      <alignment horizontal="left" vertical="top"/>
    </xf>
    <xf numFmtId="167" fontId="22" fillId="0" borderId="0" xfId="34" applyNumberFormat="1" applyFont="1"/>
    <xf numFmtId="164" fontId="22" fillId="0" borderId="0" xfId="0" applyNumberFormat="1" applyFont="1"/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center" vertical="top" wrapText="1"/>
    </xf>
    <xf numFmtId="165" fontId="22" fillId="0" borderId="0" xfId="0" applyNumberFormat="1" applyFont="1" applyFill="1"/>
    <xf numFmtId="165" fontId="22" fillId="0" borderId="0" xfId="34" applyNumberFormat="1" applyFont="1"/>
    <xf numFmtId="1" fontId="25" fillId="0" borderId="0" xfId="0" applyNumberFormat="1" applyFont="1" applyFill="1" applyAlignment="1">
      <alignment horizontal="left" vertical="top"/>
    </xf>
    <xf numFmtId="164" fontId="22" fillId="0" borderId="0" xfId="0" applyNumberFormat="1" applyFont="1" applyFill="1"/>
    <xf numFmtId="1" fontId="24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left"/>
    </xf>
    <xf numFmtId="167" fontId="22" fillId="0" borderId="0" xfId="0" applyNumberFormat="1" applyFont="1" applyFill="1"/>
    <xf numFmtId="9" fontId="22" fillId="0" borderId="0" xfId="34" applyFont="1" applyFill="1"/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/>
    </xf>
    <xf numFmtId="1" fontId="2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 wrapText="1"/>
    </xf>
    <xf numFmtId="168" fontId="3" fillId="0" borderId="0" xfId="0" applyNumberFormat="1" applyFont="1" applyAlignment="1">
      <alignment vertical="top" wrapText="1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/>
    </xf>
    <xf numFmtId="166" fontId="22" fillId="0" borderId="0" xfId="0" applyNumberFormat="1" applyFont="1"/>
    <xf numFmtId="2" fontId="22" fillId="0" borderId="0" xfId="0" applyNumberFormat="1" applyFont="1"/>
    <xf numFmtId="0" fontId="8" fillId="0" borderId="0" xfId="36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0" xfId="0" quotePrefix="1" applyFont="1"/>
    <xf numFmtId="0" fontId="27" fillId="0" borderId="0" xfId="0" applyFont="1"/>
    <xf numFmtId="166" fontId="22" fillId="0" borderId="0" xfId="34" applyNumberFormat="1" applyFont="1" applyFill="1"/>
    <xf numFmtId="165" fontId="28" fillId="0" borderId="0" xfId="0" applyNumberFormat="1" applyFont="1" applyAlignment="1">
      <alignment horizontal="right" vertical="top" wrapText="1"/>
    </xf>
    <xf numFmtId="0" fontId="25" fillId="0" borderId="0" xfId="0" applyFont="1" applyBorder="1" applyAlignment="1">
      <alignment horizontal="left" wrapText="1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Hyperlink 2" xfId="31" xr:uid="{00000000-0005-0000-0000-00001E000000}"/>
    <cellStyle name="Neutral" xfId="32" builtinId="28" customBuiltin="1"/>
    <cellStyle name="Notiz 2" xfId="33" xr:uid="{00000000-0005-0000-0000-000020000000}"/>
    <cellStyle name="Prozent" xfId="34" builtinId="5"/>
    <cellStyle name="Schlecht" xfId="35" builtinId="27" customBuiltin="1"/>
    <cellStyle name="Standard" xfId="0" builtinId="0"/>
    <cellStyle name="Standard 2" xfId="36" xr:uid="{00000000-0005-0000-0000-000024000000}"/>
    <cellStyle name="Standard 3" xfId="37" xr:uid="{00000000-0005-0000-0000-000025000000}"/>
    <cellStyle name="Überschrift" xfId="38" builtinId="15" customBuiltin="1"/>
    <cellStyle name="Überschrift 1" xfId="39" builtinId="16" customBuiltin="1"/>
    <cellStyle name="Überschrift 2" xfId="40" builtinId="17" customBuiltin="1"/>
    <cellStyle name="Überschrift 3" xfId="41" builtinId="18" customBuiltin="1"/>
    <cellStyle name="Überschrift 4" xfId="42" builtinId="19" customBuiltin="1"/>
    <cellStyle name="Verknüpfte Zelle" xfId="43" builtinId="24" customBuiltin="1"/>
    <cellStyle name="Warnender Text" xfId="44" builtinId="11" customBuiltin="1"/>
    <cellStyle name="Zelle überprüfen" xfId="4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Bruttomonatslöhne nach Wirtschaftssektoren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774364854878576"/>
          <c:y val="0.12313079077472507"/>
          <c:w val="0.71096195499834369"/>
          <c:h val="0.561165839671500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 Sektoren'!$F$4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</c:spPr>
          <c:invertIfNegative val="0"/>
          <c:cat>
            <c:strRef>
              <c:f>'0 Sektoren'!$A$5:$A$8</c:f>
              <c:strCache>
                <c:ptCount val="4"/>
                <c:pt idx="0">
                  <c:v>Landwirtschaft</c:v>
                </c:pt>
                <c:pt idx="1">
                  <c:v>Industrie</c:v>
                </c:pt>
                <c:pt idx="2">
                  <c:v>Dienstleistungen</c:v>
                </c:pt>
                <c:pt idx="3">
                  <c:v>Gesamtwirtschaft</c:v>
                </c:pt>
              </c:strCache>
            </c:strRef>
          </c:cat>
          <c:val>
            <c:numRef>
              <c:f>'0 Sektoren'!$F$5:$F$8</c:f>
              <c:numCache>
                <c:formatCode>###0;\(###0\)</c:formatCode>
                <c:ptCount val="4"/>
                <c:pt idx="0">
                  <c:v>2807</c:v>
                </c:pt>
                <c:pt idx="1">
                  <c:v>5478</c:v>
                </c:pt>
                <c:pt idx="2">
                  <c:v>5138</c:v>
                </c:pt>
                <c:pt idx="3">
                  <c:v>5274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6-42B4-8CCD-B56A84C74104}"/>
            </c:ext>
          </c:extLst>
        </c:ser>
        <c:ser>
          <c:idx val="1"/>
          <c:order val="1"/>
          <c:tx>
            <c:strRef>
              <c:f>'0 Sektoren'!$G$4</c:f>
              <c:strCache>
                <c:ptCount val="1"/>
                <c:pt idx="0">
                  <c:v>M-Q1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4A6-42B4-8CCD-B56A84C74104}"/>
              </c:ext>
            </c:extLst>
          </c:dPt>
          <c:cat>
            <c:strRef>
              <c:f>'0 Sektoren'!$A$5:$A$8</c:f>
              <c:strCache>
                <c:ptCount val="4"/>
                <c:pt idx="0">
                  <c:v>Landwirtschaft</c:v>
                </c:pt>
                <c:pt idx="1">
                  <c:v>Industrie</c:v>
                </c:pt>
                <c:pt idx="2">
                  <c:v>Dienstleistungen</c:v>
                </c:pt>
                <c:pt idx="3">
                  <c:v>Gesamtwirtschaft</c:v>
                </c:pt>
              </c:strCache>
            </c:strRef>
          </c:cat>
          <c:val>
            <c:numRef>
              <c:f>'0 Sektoren'!$G$5:$G$8</c:f>
              <c:numCache>
                <c:formatCode>###0;\(###0\)</c:formatCode>
                <c:ptCount val="4"/>
                <c:pt idx="0">
                  <c:v>1126</c:v>
                </c:pt>
                <c:pt idx="1">
                  <c:v>1276</c:v>
                </c:pt>
                <c:pt idx="2">
                  <c:v>1835</c:v>
                </c:pt>
                <c:pt idx="3">
                  <c:v>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6-42B4-8CCD-B56A84C74104}"/>
            </c:ext>
          </c:extLst>
        </c:ser>
        <c:ser>
          <c:idx val="2"/>
          <c:order val="2"/>
          <c:tx>
            <c:strRef>
              <c:f>'0 Sektoren'!$H$4</c:f>
              <c:strCache>
                <c:ptCount val="1"/>
                <c:pt idx="0">
                  <c:v>Q3-M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4A6-42B4-8CCD-B56A84C74104}"/>
              </c:ext>
            </c:extLst>
          </c:dPt>
          <c:cat>
            <c:strRef>
              <c:f>'0 Sektoren'!$A$5:$A$8</c:f>
              <c:strCache>
                <c:ptCount val="4"/>
                <c:pt idx="0">
                  <c:v>Landwirtschaft</c:v>
                </c:pt>
                <c:pt idx="1">
                  <c:v>Industrie</c:v>
                </c:pt>
                <c:pt idx="2">
                  <c:v>Dienstleistungen</c:v>
                </c:pt>
                <c:pt idx="3">
                  <c:v>Gesamtwirtschaft</c:v>
                </c:pt>
              </c:strCache>
            </c:strRef>
          </c:cat>
          <c:val>
            <c:numRef>
              <c:f>'0 Sektoren'!$H$5:$H$8</c:f>
              <c:numCache>
                <c:formatCode>###0;\(###0\)</c:formatCode>
                <c:ptCount val="4"/>
                <c:pt idx="0">
                  <c:v>1468</c:v>
                </c:pt>
                <c:pt idx="1">
                  <c:v>1982</c:v>
                </c:pt>
                <c:pt idx="2">
                  <c:v>2702</c:v>
                </c:pt>
                <c:pt idx="3">
                  <c:v>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A6-42B4-8CCD-B56A84C74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8057232"/>
        <c:axId val="1"/>
      </c:barChart>
      <c:catAx>
        <c:axId val="88805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###0;\(#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88057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Bruttomonatslöhne nach Wirtschaftszweig 2020</a:t>
            </a:r>
          </a:p>
        </c:rich>
      </c:tx>
      <c:layout>
        <c:manualLayout>
          <c:xMode val="edge"/>
          <c:yMode val="edge"/>
          <c:x val="0.28679409191498123"/>
          <c:y val="1.9115873745089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46677988780812"/>
          <c:y val="7.8715498115478177E-2"/>
          <c:w val="0.66858555915804641"/>
          <c:h val="0.74491009298943123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'1 Branchen'!$A$5:$A$28</c:f>
              <c:strCache>
                <c:ptCount val="24"/>
                <c:pt idx="0">
                  <c:v>A Land- u. Forstwirtschaft</c:v>
                </c:pt>
                <c:pt idx="1">
                  <c:v>I Gastgewerbe</c:v>
                </c:pt>
                <c:pt idx="2">
                  <c:v>L, N Wohnungswesen; Sonst. wirtschaftl. Dienstl.</c:v>
                </c:pt>
                <c:pt idx="3">
                  <c:v>T Private Haushalte</c:v>
                </c:pt>
                <c:pt idx="4">
                  <c:v>R, S Unterhaltung, Sonst. Dienstl.</c:v>
                </c:pt>
                <c:pt idx="5">
                  <c:v>B-CB Bergbau, H.v. Nahrung, H.v. Textilien</c:v>
                </c:pt>
                <c:pt idx="6">
                  <c:v>H Verkehr und Lagerei</c:v>
                </c:pt>
                <c:pt idx="7">
                  <c:v>G Handel; Rep. Fahrzeuge</c:v>
                </c:pt>
                <c:pt idx="8">
                  <c:v>CC H.v. Holzwaren, Papier, Druckerzgn.</c:v>
                </c:pt>
                <c:pt idx="9">
                  <c:v>F Baugewerbe</c:v>
                </c:pt>
                <c:pt idx="10">
                  <c:v>QB Heime u. Sozialwesen</c:v>
                </c:pt>
                <c:pt idx="11">
                  <c:v>CD-CG H.v. chem. Erzgn., Glas-, Keramikwa.</c:v>
                </c:pt>
                <c:pt idx="12">
                  <c:v>CH Metallerzeugung u. -bearb., Metallerzgn.</c:v>
                </c:pt>
                <c:pt idx="13">
                  <c:v>QA Gesundheitswesen</c:v>
                </c:pt>
                <c:pt idx="14">
                  <c:v>MAC-MC Architektur; F&amp;E; sonst. techn. Tätigkeiten</c:v>
                </c:pt>
                <c:pt idx="15">
                  <c:v>Gesamtwirtschaft</c:v>
                </c:pt>
                <c:pt idx="16">
                  <c:v>CM-E Sonst. Warenh.; Energieversorg.</c:v>
                </c:pt>
                <c:pt idx="17">
                  <c:v>MAB Verw. v. Unternehmen, Unternehmensberat.</c:v>
                </c:pt>
                <c:pt idx="18">
                  <c:v>J Medien; Telekommunik.; Informatik</c:v>
                </c:pt>
                <c:pt idx="19">
                  <c:v>CI-CL H.v. elektron. Erzgn.; Maschinen-, Fahrzeugbau</c:v>
                </c:pt>
                <c:pt idx="20">
                  <c:v>O, U Öffentliche Verwaltung; Zollbehörden</c:v>
                </c:pt>
                <c:pt idx="21">
                  <c:v>MAA Rechts- u. Steuerberat., Wirtschaftsprüfung</c:v>
                </c:pt>
                <c:pt idx="22">
                  <c:v>P Erziehung u. Unterricht</c:v>
                </c:pt>
                <c:pt idx="23">
                  <c:v>K Finanz- u. Versicherungsdienstl.</c:v>
                </c:pt>
              </c:strCache>
            </c:strRef>
          </c:cat>
          <c:val>
            <c:numRef>
              <c:f>'1 Branchen'!$F$5:$F$28</c:f>
              <c:numCache>
                <c:formatCode>General</c:formatCode>
                <c:ptCount val="24"/>
                <c:pt idx="0">
                  <c:v>2807</c:v>
                </c:pt>
                <c:pt idx="1">
                  <c:v>3988</c:v>
                </c:pt>
                <c:pt idx="2">
                  <c:v>4227</c:v>
                </c:pt>
                <c:pt idx="3">
                  <c:v>4267</c:v>
                </c:pt>
                <c:pt idx="4">
                  <c:v>4538</c:v>
                </c:pt>
                <c:pt idx="5">
                  <c:v>4566</c:v>
                </c:pt>
                <c:pt idx="6">
                  <c:v>4497</c:v>
                </c:pt>
                <c:pt idx="7">
                  <c:v>4776</c:v>
                </c:pt>
                <c:pt idx="8">
                  <c:v>5236</c:v>
                </c:pt>
                <c:pt idx="9">
                  <c:v>5403</c:v>
                </c:pt>
                <c:pt idx="10">
                  <c:v>4995</c:v>
                </c:pt>
                <c:pt idx="11">
                  <c:v>5209</c:v>
                </c:pt>
                <c:pt idx="12">
                  <c:v>5333</c:v>
                </c:pt>
                <c:pt idx="13">
                  <c:v>5363</c:v>
                </c:pt>
                <c:pt idx="14">
                  <c:v>5308</c:v>
                </c:pt>
                <c:pt idx="15">
                  <c:v>5274</c:v>
                </c:pt>
                <c:pt idx="16">
                  <c:v>5528</c:v>
                </c:pt>
                <c:pt idx="17">
                  <c:v>5395</c:v>
                </c:pt>
                <c:pt idx="18">
                  <c:v>5789</c:v>
                </c:pt>
                <c:pt idx="19">
                  <c:v>6412</c:v>
                </c:pt>
                <c:pt idx="20">
                  <c:v>6657</c:v>
                </c:pt>
                <c:pt idx="21">
                  <c:v>6666</c:v>
                </c:pt>
                <c:pt idx="22">
                  <c:v>7139</c:v>
                </c:pt>
                <c:pt idx="23">
                  <c:v>7150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E-496A-A0F4-27AE4E51291D}"/>
            </c:ext>
          </c:extLst>
        </c:ser>
        <c:ser>
          <c:idx val="1"/>
          <c:order val="1"/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30E-496A-A0F4-27AE4E512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30E-496A-A0F4-27AE4E51291D}"/>
              </c:ext>
            </c:extLst>
          </c:dPt>
          <c:cat>
            <c:strRef>
              <c:f>'1 Branchen'!$A$5:$A$28</c:f>
              <c:strCache>
                <c:ptCount val="24"/>
                <c:pt idx="0">
                  <c:v>A Land- u. Forstwirtschaft</c:v>
                </c:pt>
                <c:pt idx="1">
                  <c:v>I Gastgewerbe</c:v>
                </c:pt>
                <c:pt idx="2">
                  <c:v>L, N Wohnungswesen; Sonst. wirtschaftl. Dienstl.</c:v>
                </c:pt>
                <c:pt idx="3">
                  <c:v>T Private Haushalte</c:v>
                </c:pt>
                <c:pt idx="4">
                  <c:v>R, S Unterhaltung, Sonst. Dienstl.</c:v>
                </c:pt>
                <c:pt idx="5">
                  <c:v>B-CB Bergbau, H.v. Nahrung, H.v. Textilien</c:v>
                </c:pt>
                <c:pt idx="6">
                  <c:v>H Verkehr und Lagerei</c:v>
                </c:pt>
                <c:pt idx="7">
                  <c:v>G Handel; Rep. Fahrzeuge</c:v>
                </c:pt>
                <c:pt idx="8">
                  <c:v>CC H.v. Holzwaren, Papier, Druckerzgn.</c:v>
                </c:pt>
                <c:pt idx="9">
                  <c:v>F Baugewerbe</c:v>
                </c:pt>
                <c:pt idx="10">
                  <c:v>QB Heime u. Sozialwesen</c:v>
                </c:pt>
                <c:pt idx="11">
                  <c:v>CD-CG H.v. chem. Erzgn., Glas-, Keramikwa.</c:v>
                </c:pt>
                <c:pt idx="12">
                  <c:v>CH Metallerzeugung u. -bearb., Metallerzgn.</c:v>
                </c:pt>
                <c:pt idx="13">
                  <c:v>QA Gesundheitswesen</c:v>
                </c:pt>
                <c:pt idx="14">
                  <c:v>MAC-MC Architektur; F&amp;E; sonst. techn. Tätigkeiten</c:v>
                </c:pt>
                <c:pt idx="15">
                  <c:v>Gesamtwirtschaft</c:v>
                </c:pt>
                <c:pt idx="16">
                  <c:v>CM-E Sonst. Warenh.; Energieversorg.</c:v>
                </c:pt>
                <c:pt idx="17">
                  <c:v>MAB Verw. v. Unternehmen, Unternehmensberat.</c:v>
                </c:pt>
                <c:pt idx="18">
                  <c:v>J Medien; Telekommunik.; Informatik</c:v>
                </c:pt>
                <c:pt idx="19">
                  <c:v>CI-CL H.v. elektron. Erzgn.; Maschinen-, Fahrzeugbau</c:v>
                </c:pt>
                <c:pt idx="20">
                  <c:v>O, U Öffentliche Verwaltung; Zollbehörden</c:v>
                </c:pt>
                <c:pt idx="21">
                  <c:v>MAA Rechts- u. Steuerberat., Wirtschaftsprüfung</c:v>
                </c:pt>
                <c:pt idx="22">
                  <c:v>P Erziehung u. Unterricht</c:v>
                </c:pt>
                <c:pt idx="23">
                  <c:v>K Finanz- u. Versicherungsdienstl.</c:v>
                </c:pt>
              </c:strCache>
            </c:strRef>
          </c:cat>
          <c:val>
            <c:numRef>
              <c:f>'1 Branchen'!$G$5:$G$28</c:f>
              <c:numCache>
                <c:formatCode>General</c:formatCode>
                <c:ptCount val="24"/>
                <c:pt idx="0">
                  <c:v>1126</c:v>
                </c:pt>
                <c:pt idx="1">
                  <c:v>657</c:v>
                </c:pt>
                <c:pt idx="2">
                  <c:v>889</c:v>
                </c:pt>
                <c:pt idx="3">
                  <c:v>879</c:v>
                </c:pt>
                <c:pt idx="4">
                  <c:v>792</c:v>
                </c:pt>
                <c:pt idx="5">
                  <c:v>793</c:v>
                </c:pt>
                <c:pt idx="6">
                  <c:v>1116</c:v>
                </c:pt>
                <c:pt idx="7">
                  <c:v>1091</c:v>
                </c:pt>
                <c:pt idx="8">
                  <c:v>758</c:v>
                </c:pt>
                <c:pt idx="9">
                  <c:v>691</c:v>
                </c:pt>
                <c:pt idx="10">
                  <c:v>1120</c:v>
                </c:pt>
                <c:pt idx="11">
                  <c:v>1009</c:v>
                </c:pt>
                <c:pt idx="12">
                  <c:v>1112</c:v>
                </c:pt>
                <c:pt idx="13">
                  <c:v>1297</c:v>
                </c:pt>
                <c:pt idx="14">
                  <c:v>1455</c:v>
                </c:pt>
                <c:pt idx="15">
                  <c:v>1578</c:v>
                </c:pt>
                <c:pt idx="16">
                  <c:v>1406</c:v>
                </c:pt>
                <c:pt idx="17">
                  <c:v>1805</c:v>
                </c:pt>
                <c:pt idx="18">
                  <c:v>1565</c:v>
                </c:pt>
                <c:pt idx="19">
                  <c:v>1364</c:v>
                </c:pt>
                <c:pt idx="20">
                  <c:v>1587</c:v>
                </c:pt>
                <c:pt idx="21">
                  <c:v>1985</c:v>
                </c:pt>
                <c:pt idx="22">
                  <c:v>1698</c:v>
                </c:pt>
                <c:pt idx="23">
                  <c:v>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0E-496A-A0F4-27AE4E51291D}"/>
            </c:ext>
          </c:extLst>
        </c:ser>
        <c:ser>
          <c:idx val="2"/>
          <c:order val="2"/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30E-496A-A0F4-27AE4E512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30E-496A-A0F4-27AE4E51291D}"/>
              </c:ext>
            </c:extLst>
          </c:dPt>
          <c:cat>
            <c:strRef>
              <c:f>'1 Branchen'!$A$5:$A$28</c:f>
              <c:strCache>
                <c:ptCount val="24"/>
                <c:pt idx="0">
                  <c:v>A Land- u. Forstwirtschaft</c:v>
                </c:pt>
                <c:pt idx="1">
                  <c:v>I Gastgewerbe</c:v>
                </c:pt>
                <c:pt idx="2">
                  <c:v>L, N Wohnungswesen; Sonst. wirtschaftl. Dienstl.</c:v>
                </c:pt>
                <c:pt idx="3">
                  <c:v>T Private Haushalte</c:v>
                </c:pt>
                <c:pt idx="4">
                  <c:v>R, S Unterhaltung, Sonst. Dienstl.</c:v>
                </c:pt>
                <c:pt idx="5">
                  <c:v>B-CB Bergbau, H.v. Nahrung, H.v. Textilien</c:v>
                </c:pt>
                <c:pt idx="6">
                  <c:v>H Verkehr und Lagerei</c:v>
                </c:pt>
                <c:pt idx="7">
                  <c:v>G Handel; Rep. Fahrzeuge</c:v>
                </c:pt>
                <c:pt idx="8">
                  <c:v>CC H.v. Holzwaren, Papier, Druckerzgn.</c:v>
                </c:pt>
                <c:pt idx="9">
                  <c:v>F Baugewerbe</c:v>
                </c:pt>
                <c:pt idx="10">
                  <c:v>QB Heime u. Sozialwesen</c:v>
                </c:pt>
                <c:pt idx="11">
                  <c:v>CD-CG H.v. chem. Erzgn., Glas-, Keramikwa.</c:v>
                </c:pt>
                <c:pt idx="12">
                  <c:v>CH Metallerzeugung u. -bearb., Metallerzgn.</c:v>
                </c:pt>
                <c:pt idx="13">
                  <c:v>QA Gesundheitswesen</c:v>
                </c:pt>
                <c:pt idx="14">
                  <c:v>MAC-MC Architektur; F&amp;E; sonst. techn. Tätigkeiten</c:v>
                </c:pt>
                <c:pt idx="15">
                  <c:v>Gesamtwirtschaft</c:v>
                </c:pt>
                <c:pt idx="16">
                  <c:v>CM-E Sonst. Warenh.; Energieversorg.</c:v>
                </c:pt>
                <c:pt idx="17">
                  <c:v>MAB Verw. v. Unternehmen, Unternehmensberat.</c:v>
                </c:pt>
                <c:pt idx="18">
                  <c:v>J Medien; Telekommunik.; Informatik</c:v>
                </c:pt>
                <c:pt idx="19">
                  <c:v>CI-CL H.v. elektron. Erzgn.; Maschinen-, Fahrzeugbau</c:v>
                </c:pt>
                <c:pt idx="20">
                  <c:v>O, U Öffentliche Verwaltung; Zollbehörden</c:v>
                </c:pt>
                <c:pt idx="21">
                  <c:v>MAA Rechts- u. Steuerberat., Wirtschaftsprüfung</c:v>
                </c:pt>
                <c:pt idx="22">
                  <c:v>P Erziehung u. Unterricht</c:v>
                </c:pt>
                <c:pt idx="23">
                  <c:v>K Finanz- u. Versicherungsdienstl.</c:v>
                </c:pt>
              </c:strCache>
            </c:strRef>
          </c:cat>
          <c:val>
            <c:numRef>
              <c:f>'1 Branchen'!$H$5:$H$28</c:f>
              <c:numCache>
                <c:formatCode>General</c:formatCode>
                <c:ptCount val="24"/>
                <c:pt idx="0">
                  <c:v>1468</c:v>
                </c:pt>
                <c:pt idx="1">
                  <c:v>790</c:v>
                </c:pt>
                <c:pt idx="2">
                  <c:v>1413</c:v>
                </c:pt>
                <c:pt idx="3">
                  <c:v>1154</c:v>
                </c:pt>
                <c:pt idx="4">
                  <c:v>1931</c:v>
                </c:pt>
                <c:pt idx="5">
                  <c:v>1376</c:v>
                </c:pt>
                <c:pt idx="6">
                  <c:v>1267</c:v>
                </c:pt>
                <c:pt idx="7">
                  <c:v>1798</c:v>
                </c:pt>
                <c:pt idx="8">
                  <c:v>1030</c:v>
                </c:pt>
                <c:pt idx="9">
                  <c:v>1008</c:v>
                </c:pt>
                <c:pt idx="10">
                  <c:v>1826</c:v>
                </c:pt>
                <c:pt idx="11">
                  <c:v>2490</c:v>
                </c:pt>
                <c:pt idx="12">
                  <c:v>1551</c:v>
                </c:pt>
                <c:pt idx="13">
                  <c:v>1956</c:v>
                </c:pt>
                <c:pt idx="14">
                  <c:v>1952</c:v>
                </c:pt>
                <c:pt idx="15">
                  <c:v>2413</c:v>
                </c:pt>
                <c:pt idx="16">
                  <c:v>1892</c:v>
                </c:pt>
                <c:pt idx="17">
                  <c:v>2643</c:v>
                </c:pt>
                <c:pt idx="18">
                  <c:v>2282</c:v>
                </c:pt>
                <c:pt idx="19">
                  <c:v>2533</c:v>
                </c:pt>
                <c:pt idx="20">
                  <c:v>2294</c:v>
                </c:pt>
                <c:pt idx="21">
                  <c:v>3476</c:v>
                </c:pt>
                <c:pt idx="22">
                  <c:v>2214</c:v>
                </c:pt>
                <c:pt idx="23">
                  <c:v>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0E-496A-A0F4-27AE4E512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1571696"/>
        <c:axId val="1"/>
      </c:barChart>
      <c:catAx>
        <c:axId val="971571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71571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Bruttomonatslöhne Frauen und Männer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70878590769039"/>
          <c:y val="0.109478672985782"/>
          <c:w val="0.81090660110173973"/>
          <c:h val="0.593359704444527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 Geschlecht'!$F$4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</c:spPr>
          <c:invertIfNegative val="0"/>
          <c:cat>
            <c:strRef>
              <c:f>'2 Geschlecht'!$A$5:$A$7</c:f>
              <c:strCache>
                <c:ptCount val="3"/>
                <c:pt idx="0">
                  <c:v>Frauen</c:v>
                </c:pt>
                <c:pt idx="1">
                  <c:v>Gesamt</c:v>
                </c:pt>
                <c:pt idx="2">
                  <c:v>Männer</c:v>
                </c:pt>
              </c:strCache>
            </c:strRef>
          </c:cat>
          <c:val>
            <c:numRef>
              <c:f>'2 Geschlecht'!$F$5:$F$7</c:f>
              <c:numCache>
                <c:formatCode>###0;\(###0\)</c:formatCode>
                <c:ptCount val="3"/>
                <c:pt idx="0">
                  <c:v>4877</c:v>
                </c:pt>
                <c:pt idx="1">
                  <c:v>5274</c:v>
                </c:pt>
                <c:pt idx="2">
                  <c:v>5617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7-44C5-9E91-E14C598FE450}"/>
            </c:ext>
          </c:extLst>
        </c:ser>
        <c:ser>
          <c:idx val="1"/>
          <c:order val="1"/>
          <c:tx>
            <c:strRef>
              <c:f>'2 Geschlecht'!$G$4</c:f>
              <c:strCache>
                <c:ptCount val="1"/>
                <c:pt idx="0">
                  <c:v>M-Q1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317-44C5-9E91-E14C598FE450}"/>
              </c:ext>
            </c:extLst>
          </c:dPt>
          <c:cat>
            <c:strRef>
              <c:f>'2 Geschlecht'!$A$5:$A$7</c:f>
              <c:strCache>
                <c:ptCount val="3"/>
                <c:pt idx="0">
                  <c:v>Frauen</c:v>
                </c:pt>
                <c:pt idx="1">
                  <c:v>Gesamt</c:v>
                </c:pt>
                <c:pt idx="2">
                  <c:v>Männer</c:v>
                </c:pt>
              </c:strCache>
            </c:strRef>
          </c:cat>
          <c:val>
            <c:numRef>
              <c:f>'2 Geschlecht'!$G$5:$G$7</c:f>
              <c:numCache>
                <c:formatCode>###0;\(###0\)</c:formatCode>
                <c:ptCount val="3"/>
                <c:pt idx="0">
                  <c:v>1393</c:v>
                </c:pt>
                <c:pt idx="1">
                  <c:v>1578</c:v>
                </c:pt>
                <c:pt idx="2">
                  <c:v>1670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7-44C5-9E91-E14C598FE450}"/>
            </c:ext>
          </c:extLst>
        </c:ser>
        <c:ser>
          <c:idx val="2"/>
          <c:order val="2"/>
          <c:tx>
            <c:strRef>
              <c:f>'2 Geschlecht'!$H$4</c:f>
              <c:strCache>
                <c:ptCount val="1"/>
                <c:pt idx="0">
                  <c:v>Q3-M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317-44C5-9E91-E14C598FE450}"/>
              </c:ext>
            </c:extLst>
          </c:dPt>
          <c:cat>
            <c:strRef>
              <c:f>'2 Geschlecht'!$A$5:$A$7</c:f>
              <c:strCache>
                <c:ptCount val="3"/>
                <c:pt idx="0">
                  <c:v>Frauen</c:v>
                </c:pt>
                <c:pt idx="1">
                  <c:v>Gesamt</c:v>
                </c:pt>
                <c:pt idx="2">
                  <c:v>Männer</c:v>
                </c:pt>
              </c:strCache>
            </c:strRef>
          </c:cat>
          <c:val>
            <c:numRef>
              <c:f>'2 Geschlecht'!$H$5:$H$7</c:f>
              <c:numCache>
                <c:formatCode>###0;\(###0\)</c:formatCode>
                <c:ptCount val="3"/>
                <c:pt idx="0">
                  <c:v>1859</c:v>
                </c:pt>
                <c:pt idx="1">
                  <c:v>2413</c:v>
                </c:pt>
                <c:pt idx="2">
                  <c:v>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17-44C5-9E91-E14C598FE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1572680"/>
        <c:axId val="1"/>
      </c:barChart>
      <c:catAx>
        <c:axId val="971572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###0;\(#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71572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Bruttomonatslöhne für Vollzeit- und Teilzeitbeschäftigte 2020 (Median)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 Grad'!$B$4</c:f>
              <c:strCache>
                <c:ptCount val="1"/>
                <c:pt idx="0">
                  <c:v>Vollzeit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Grad'!$A$5:$A$6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'3 Grad'!$B$5:$B$6</c:f>
              <c:numCache>
                <c:formatCode>0</c:formatCode>
                <c:ptCount val="2"/>
                <c:pt idx="0">
                  <c:v>6122</c:v>
                </c:pt>
                <c:pt idx="1">
                  <c:v>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0-4FF6-9B63-540926D51EF5}"/>
            </c:ext>
          </c:extLst>
        </c:ser>
        <c:ser>
          <c:idx val="1"/>
          <c:order val="1"/>
          <c:tx>
            <c:strRef>
              <c:f>'3 Grad'!$C$4</c:f>
              <c:strCache>
                <c:ptCount val="1"/>
                <c:pt idx="0">
                  <c:v>Teilzeit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 Grad'!$A$5:$A$6</c:f>
              <c:strCache>
                <c:ptCount val="2"/>
                <c:pt idx="0">
                  <c:v>Frauen</c:v>
                </c:pt>
                <c:pt idx="1">
                  <c:v>Männer</c:v>
                </c:pt>
              </c:strCache>
            </c:strRef>
          </c:cat>
          <c:val>
            <c:numRef>
              <c:f>'3 Grad'!$C$5:$C$6</c:f>
              <c:numCache>
                <c:formatCode>0</c:formatCode>
                <c:ptCount val="2"/>
                <c:pt idx="0">
                  <c:v>6361</c:v>
                </c:pt>
                <c:pt idx="1">
                  <c:v>7055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0-4FF6-9B63-540926D51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570712"/>
        <c:axId val="1"/>
      </c:barChart>
      <c:catAx>
        <c:axId val="971570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715707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Bruttomonatslöhne nach Alter 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 Alter'!$B$4</c:f>
              <c:strCache>
                <c:ptCount val="1"/>
                <c:pt idx="0">
                  <c:v>Gesamt</c:v>
                </c:pt>
              </c:strCache>
            </c:strRef>
          </c:tx>
          <c:cat>
            <c:strRef>
              <c:f>'4 Alter'!$A$5:$A$14</c:f>
              <c:strCache>
                <c:ptCount val="10"/>
                <c:pt idx="0">
                  <c:v>20 bis 24 Jahre</c:v>
                </c:pt>
                <c:pt idx="1">
                  <c:v>25 bis 29 Jahre</c:v>
                </c:pt>
                <c:pt idx="2">
                  <c:v>30 bis 34 Jahre</c:v>
                </c:pt>
                <c:pt idx="3">
                  <c:v>35 bis 39 Jahre</c:v>
                </c:pt>
                <c:pt idx="4">
                  <c:v>40 bis 44 Jahre</c:v>
                </c:pt>
                <c:pt idx="5">
                  <c:v>45 bis 49 Jahre</c:v>
                </c:pt>
                <c:pt idx="6">
                  <c:v>50 bis 54 Jahre</c:v>
                </c:pt>
                <c:pt idx="7">
                  <c:v>55 bis 59 Jahre</c:v>
                </c:pt>
                <c:pt idx="8">
                  <c:v>60 bis 64 Jahre</c:v>
                </c:pt>
                <c:pt idx="9">
                  <c:v>65+ Jahre</c:v>
                </c:pt>
              </c:strCache>
            </c:strRef>
          </c:cat>
          <c:val>
            <c:numRef>
              <c:f>'4 Alter'!$B$5:$B$14</c:f>
              <c:numCache>
                <c:formatCode>###0;\(###0\)</c:formatCode>
                <c:ptCount val="10"/>
                <c:pt idx="0">
                  <c:v>4824</c:v>
                </c:pt>
                <c:pt idx="1">
                  <c:v>5834</c:v>
                </c:pt>
                <c:pt idx="2">
                  <c:v>6801</c:v>
                </c:pt>
                <c:pt idx="3">
                  <c:v>7279</c:v>
                </c:pt>
                <c:pt idx="4">
                  <c:v>7426</c:v>
                </c:pt>
                <c:pt idx="5">
                  <c:v>7658</c:v>
                </c:pt>
                <c:pt idx="6">
                  <c:v>7609</c:v>
                </c:pt>
                <c:pt idx="7">
                  <c:v>7427</c:v>
                </c:pt>
                <c:pt idx="8">
                  <c:v>7623</c:v>
                </c:pt>
                <c:pt idx="9">
                  <c:v>6883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8-480F-A03A-1D3D1B6DD4D1}"/>
            </c:ext>
          </c:extLst>
        </c:ser>
        <c:ser>
          <c:idx val="1"/>
          <c:order val="1"/>
          <c:tx>
            <c:strRef>
              <c:f>'4 Alter'!$C$4</c:f>
              <c:strCache>
                <c:ptCount val="1"/>
                <c:pt idx="0">
                  <c:v>Frauen  </c:v>
                </c:pt>
              </c:strCache>
            </c:strRef>
          </c:tx>
          <c:cat>
            <c:strRef>
              <c:f>'4 Alter'!$A$5:$A$14</c:f>
              <c:strCache>
                <c:ptCount val="10"/>
                <c:pt idx="0">
                  <c:v>20 bis 24 Jahre</c:v>
                </c:pt>
                <c:pt idx="1">
                  <c:v>25 bis 29 Jahre</c:v>
                </c:pt>
                <c:pt idx="2">
                  <c:v>30 bis 34 Jahre</c:v>
                </c:pt>
                <c:pt idx="3">
                  <c:v>35 bis 39 Jahre</c:v>
                </c:pt>
                <c:pt idx="4">
                  <c:v>40 bis 44 Jahre</c:v>
                </c:pt>
                <c:pt idx="5">
                  <c:v>45 bis 49 Jahre</c:v>
                </c:pt>
                <c:pt idx="6">
                  <c:v>50 bis 54 Jahre</c:v>
                </c:pt>
                <c:pt idx="7">
                  <c:v>55 bis 59 Jahre</c:v>
                </c:pt>
                <c:pt idx="8">
                  <c:v>60 bis 64 Jahre</c:v>
                </c:pt>
                <c:pt idx="9">
                  <c:v>65+ Jahre</c:v>
                </c:pt>
              </c:strCache>
            </c:strRef>
          </c:cat>
          <c:val>
            <c:numRef>
              <c:f>'4 Alter'!$C$5:$C$14</c:f>
              <c:numCache>
                <c:formatCode>###0;\(###0\)</c:formatCode>
                <c:ptCount val="10"/>
                <c:pt idx="0">
                  <c:v>4779</c:v>
                </c:pt>
                <c:pt idx="1">
                  <c:v>5633</c:v>
                </c:pt>
                <c:pt idx="2">
                  <c:v>6500</c:v>
                </c:pt>
                <c:pt idx="3">
                  <c:v>6803</c:v>
                </c:pt>
                <c:pt idx="4">
                  <c:v>6778</c:v>
                </c:pt>
                <c:pt idx="5">
                  <c:v>6769</c:v>
                </c:pt>
                <c:pt idx="6">
                  <c:v>6721</c:v>
                </c:pt>
                <c:pt idx="7">
                  <c:v>6377</c:v>
                </c:pt>
                <c:pt idx="8">
                  <c:v>6513</c:v>
                </c:pt>
                <c:pt idx="9">
                  <c:v>6188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8-480F-A03A-1D3D1B6DD4D1}"/>
            </c:ext>
          </c:extLst>
        </c:ser>
        <c:ser>
          <c:idx val="2"/>
          <c:order val="2"/>
          <c:tx>
            <c:strRef>
              <c:f>'4 Alter'!$D$4</c:f>
              <c:strCache>
                <c:ptCount val="1"/>
                <c:pt idx="0">
                  <c:v>Männer  </c:v>
                </c:pt>
              </c:strCache>
            </c:strRef>
          </c:tx>
          <c:cat>
            <c:strRef>
              <c:f>'4 Alter'!$A$5:$A$14</c:f>
              <c:strCache>
                <c:ptCount val="10"/>
                <c:pt idx="0">
                  <c:v>20 bis 24 Jahre</c:v>
                </c:pt>
                <c:pt idx="1">
                  <c:v>25 bis 29 Jahre</c:v>
                </c:pt>
                <c:pt idx="2">
                  <c:v>30 bis 34 Jahre</c:v>
                </c:pt>
                <c:pt idx="3">
                  <c:v>35 bis 39 Jahre</c:v>
                </c:pt>
                <c:pt idx="4">
                  <c:v>40 bis 44 Jahre</c:v>
                </c:pt>
                <c:pt idx="5">
                  <c:v>45 bis 49 Jahre</c:v>
                </c:pt>
                <c:pt idx="6">
                  <c:v>50 bis 54 Jahre</c:v>
                </c:pt>
                <c:pt idx="7">
                  <c:v>55 bis 59 Jahre</c:v>
                </c:pt>
                <c:pt idx="8">
                  <c:v>60 bis 64 Jahre</c:v>
                </c:pt>
                <c:pt idx="9">
                  <c:v>65+ Jahre</c:v>
                </c:pt>
              </c:strCache>
            </c:strRef>
          </c:cat>
          <c:val>
            <c:numRef>
              <c:f>'4 Alter'!$D$5:$D$14</c:f>
              <c:numCache>
                <c:formatCode>###0;\(###0\)</c:formatCode>
                <c:ptCount val="10"/>
                <c:pt idx="0">
                  <c:v>4874</c:v>
                </c:pt>
                <c:pt idx="1">
                  <c:v>5947</c:v>
                </c:pt>
                <c:pt idx="2">
                  <c:v>6979</c:v>
                </c:pt>
                <c:pt idx="3">
                  <c:v>7625</c:v>
                </c:pt>
                <c:pt idx="4">
                  <c:v>7910</c:v>
                </c:pt>
                <c:pt idx="5">
                  <c:v>8460</c:v>
                </c:pt>
                <c:pt idx="6">
                  <c:v>8416</c:v>
                </c:pt>
                <c:pt idx="7">
                  <c:v>8306</c:v>
                </c:pt>
                <c:pt idx="8">
                  <c:v>8497</c:v>
                </c:pt>
                <c:pt idx="9">
                  <c:v>7380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48-480F-A03A-1D3D1B6DD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81296"/>
        <c:axId val="1"/>
      </c:lineChart>
      <c:catAx>
        <c:axId val="82858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##0;\(#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285812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Bruttomonatslöhne Erwerbstätige Einwohner und Zupendler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 Wohnsitz'!$B$3</c:f>
              <c:strCache>
                <c:ptCount val="1"/>
                <c:pt idx="0">
                  <c:v>Zupendler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 Wohnsitz'!$A$4:$A$6</c:f>
              <c:strCache>
                <c:ptCount val="3"/>
                <c:pt idx="0">
                  <c:v>Industrie</c:v>
                </c:pt>
                <c:pt idx="1">
                  <c:v>Dienstleistungen</c:v>
                </c:pt>
                <c:pt idx="2">
                  <c:v>Gesamtwirtschaft</c:v>
                </c:pt>
              </c:strCache>
            </c:strRef>
          </c:cat>
          <c:val>
            <c:numRef>
              <c:f>'5 Wohnsitz'!$B$4:$B$6</c:f>
              <c:numCache>
                <c:formatCode>0</c:formatCode>
                <c:ptCount val="3"/>
                <c:pt idx="0">
                  <c:v>6999</c:v>
                </c:pt>
                <c:pt idx="1">
                  <c:v>6870</c:v>
                </c:pt>
                <c:pt idx="2">
                  <c:v>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B-4E06-9BA8-527B8171A75B}"/>
            </c:ext>
          </c:extLst>
        </c:ser>
        <c:ser>
          <c:idx val="1"/>
          <c:order val="1"/>
          <c:tx>
            <c:strRef>
              <c:f>'5 Wohnsitz'!$C$3</c:f>
              <c:strCache>
                <c:ptCount val="1"/>
                <c:pt idx="0">
                  <c:v>Erwerbstätige Einwohner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 Wohnsitz'!$A$4:$A$6</c:f>
              <c:strCache>
                <c:ptCount val="3"/>
                <c:pt idx="0">
                  <c:v>Industrie</c:v>
                </c:pt>
                <c:pt idx="1">
                  <c:v>Dienstleistungen</c:v>
                </c:pt>
                <c:pt idx="2">
                  <c:v>Gesamtwirtschaft</c:v>
                </c:pt>
              </c:strCache>
            </c:strRef>
          </c:cat>
          <c:val>
            <c:numRef>
              <c:f>'5 Wohnsitz'!$C$4:$C$6</c:f>
              <c:numCache>
                <c:formatCode>0</c:formatCode>
                <c:ptCount val="3"/>
                <c:pt idx="0">
                  <c:v>6230</c:v>
                </c:pt>
                <c:pt idx="1">
                  <c:v>7048</c:v>
                </c:pt>
                <c:pt idx="2">
                  <c:v>6730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9B-4E06-9BA8-527B8171A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581624"/>
        <c:axId val="1"/>
      </c:barChart>
      <c:catAx>
        <c:axId val="828581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285816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Bruttomonatslöhne nach Staatsbürgerschaft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 Staatsbürgerschaft'!$B$4</c:f>
              <c:strCache>
                <c:ptCount val="1"/>
                <c:pt idx="0">
                  <c:v>Ausländer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Staatsbürgerschaft'!$A$5:$A$7</c:f>
              <c:strCache>
                <c:ptCount val="3"/>
                <c:pt idx="0">
                  <c:v>Industrie</c:v>
                </c:pt>
                <c:pt idx="1">
                  <c:v>Dienstleistungen</c:v>
                </c:pt>
                <c:pt idx="2">
                  <c:v>Gesamtwirtschaft</c:v>
                </c:pt>
              </c:strCache>
            </c:strRef>
          </c:cat>
          <c:val>
            <c:numRef>
              <c:f>'6 Staatsbürgerschaft'!$B$5:$B$7</c:f>
              <c:numCache>
                <c:formatCode>0</c:formatCode>
                <c:ptCount val="3"/>
                <c:pt idx="0">
                  <c:v>6815</c:v>
                </c:pt>
                <c:pt idx="1">
                  <c:v>6670</c:v>
                </c:pt>
                <c:pt idx="2">
                  <c:v>6736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1-4E36-9166-64BDABAED4ED}"/>
            </c:ext>
          </c:extLst>
        </c:ser>
        <c:ser>
          <c:idx val="1"/>
          <c:order val="1"/>
          <c:tx>
            <c:strRef>
              <c:f>'6 Staatsbürgerschaft'!$C$4</c:f>
              <c:strCache>
                <c:ptCount val="1"/>
                <c:pt idx="0">
                  <c:v>Liechtensteiner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Staatsbürgerschaft'!$A$5:$A$7</c:f>
              <c:strCache>
                <c:ptCount val="3"/>
                <c:pt idx="0">
                  <c:v>Industrie</c:v>
                </c:pt>
                <c:pt idx="1">
                  <c:v>Dienstleistungen</c:v>
                </c:pt>
                <c:pt idx="2">
                  <c:v>Gesamtwirtschaft</c:v>
                </c:pt>
              </c:strCache>
            </c:strRef>
          </c:cat>
          <c:val>
            <c:numRef>
              <c:f>'6 Staatsbürgerschaft'!$C$5:$C$7</c:f>
              <c:numCache>
                <c:formatCode>0</c:formatCode>
                <c:ptCount val="3"/>
                <c:pt idx="0">
                  <c:v>6501</c:v>
                </c:pt>
                <c:pt idx="1">
                  <c:v>7399</c:v>
                </c:pt>
                <c:pt idx="2">
                  <c:v>7138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1-4E36-9166-64BDABAED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058872"/>
        <c:axId val="1"/>
      </c:barChart>
      <c:catAx>
        <c:axId val="888058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88058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Bruttomonatslöhne nach Unternehmensgrösse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 Grösse'!$B$4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B0F9-4AB8-9076-35F83A4BF65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25-4B72-A37D-42C86D2136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 Grösse'!$A$5:$A$9</c:f>
              <c:strCache>
                <c:ptCount val="5"/>
                <c:pt idx="0">
                  <c:v>Gesamt</c:v>
                </c:pt>
                <c:pt idx="1">
                  <c:v>1 - 9 Beschäftigte</c:v>
                </c:pt>
                <c:pt idx="2">
                  <c:v>10 - 49 Beschäftigte</c:v>
                </c:pt>
                <c:pt idx="3">
                  <c:v>50 - 249 Beschäftigte</c:v>
                </c:pt>
                <c:pt idx="4">
                  <c:v>250+ Beschäftigte</c:v>
                </c:pt>
              </c:strCache>
            </c:strRef>
          </c:cat>
          <c:val>
            <c:numRef>
              <c:f>'7 Grösse'!$B$5:$B$9</c:f>
              <c:numCache>
                <c:formatCode>###0;\(###0\)</c:formatCode>
                <c:ptCount val="5"/>
                <c:pt idx="0">
                  <c:v>6852</c:v>
                </c:pt>
                <c:pt idx="1">
                  <c:v>6164</c:v>
                </c:pt>
                <c:pt idx="2">
                  <c:v>6529</c:v>
                </c:pt>
                <c:pt idx="3">
                  <c:v>6606</c:v>
                </c:pt>
                <c:pt idx="4" formatCode="General">
                  <c:v>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5-4B72-A37D-42C86D213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243864"/>
        <c:axId val="1"/>
      </c:barChart>
      <c:catAx>
        <c:axId val="104024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##0;\(#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40243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Häufigkeitsverteilung der effektiven Bruttomonatslöhne</a:t>
            </a:r>
            <a:r>
              <a:rPr lang="de-CH" baseline="0"/>
              <a:t> 2020</a:t>
            </a:r>
            <a:endParaRPr lang="de-CH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 Verteilung'!$B$29:$B$29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 Verteilung'!$A$30:$A$37</c:f>
              <c:strCache>
                <c:ptCount val="8"/>
                <c:pt idx="0">
                  <c:v>0 - 2000</c:v>
                </c:pt>
                <c:pt idx="1">
                  <c:v>2001 - 4000</c:v>
                </c:pt>
                <c:pt idx="2">
                  <c:v>4001 - 6000</c:v>
                </c:pt>
                <c:pt idx="3">
                  <c:v>6001 - 8000</c:v>
                </c:pt>
                <c:pt idx="4">
                  <c:v>8001 - 10000</c:v>
                </c:pt>
                <c:pt idx="5">
                  <c:v>10001 - 12000</c:v>
                </c:pt>
                <c:pt idx="6">
                  <c:v>12001 - 14000</c:v>
                </c:pt>
                <c:pt idx="7">
                  <c:v>14001+</c:v>
                </c:pt>
              </c:strCache>
            </c:strRef>
          </c:cat>
          <c:val>
            <c:numRef>
              <c:f>'8 Verteilung'!$B$30:$B$37</c:f>
              <c:numCache>
                <c:formatCode>0.0%</c:formatCode>
                <c:ptCount val="8"/>
                <c:pt idx="0">
                  <c:v>6.6100000000000006E-2</c:v>
                </c:pt>
                <c:pt idx="1">
                  <c:v>0.1497</c:v>
                </c:pt>
                <c:pt idx="2">
                  <c:v>0.27750000000000002</c:v>
                </c:pt>
                <c:pt idx="3">
                  <c:v>0.2208</c:v>
                </c:pt>
                <c:pt idx="4">
                  <c:v>0.1176</c:v>
                </c:pt>
                <c:pt idx="5">
                  <c:v>6.4500000000000002E-2</c:v>
                </c:pt>
                <c:pt idx="6">
                  <c:v>3.6500000000000005E-2</c:v>
                </c:pt>
                <c:pt idx="7">
                  <c:v>6.720000000000001E-2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B-46C7-AAC4-C0466B3EA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40240256"/>
        <c:axId val="1"/>
      </c:barChart>
      <c:catAx>
        <c:axId val="104024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40240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1</xdr:row>
      <xdr:rowOff>133350</xdr:rowOff>
    </xdr:from>
    <xdr:to>
      <xdr:col>17</xdr:col>
      <xdr:colOff>9525</xdr:colOff>
      <xdr:row>23</xdr:row>
      <xdr:rowOff>9525</xdr:rowOff>
    </xdr:to>
    <xdr:graphicFrame macro="">
      <xdr:nvGraphicFramePr>
        <xdr:cNvPr id="9402" name="Diagramm 2">
          <a:extLst>
            <a:ext uri="{FF2B5EF4-FFF2-40B4-BE49-F238E27FC236}">
              <a16:creationId xmlns:a16="http://schemas.microsoft.com/office/drawing/2014/main" id="{0BA014FB-821E-4A4B-A699-F3DDAC84B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9525</xdr:rowOff>
    </xdr:from>
    <xdr:to>
      <xdr:col>13</xdr:col>
      <xdr:colOff>133350</xdr:colOff>
      <xdr:row>19</xdr:row>
      <xdr:rowOff>76200</xdr:rowOff>
    </xdr:to>
    <xdr:graphicFrame macro="">
      <xdr:nvGraphicFramePr>
        <xdr:cNvPr id="7269" name="Diagramm 1">
          <a:extLst>
            <a:ext uri="{FF2B5EF4-FFF2-40B4-BE49-F238E27FC236}">
              <a16:creationId xmlns:a16="http://schemas.microsoft.com/office/drawing/2014/main" id="{49F034E1-EBC4-480E-A3A4-C3A911536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19050</xdr:rowOff>
    </xdr:from>
    <xdr:to>
      <xdr:col>11</xdr:col>
      <xdr:colOff>9525</xdr:colOff>
      <xdr:row>17</xdr:row>
      <xdr:rowOff>9525</xdr:rowOff>
    </xdr:to>
    <xdr:graphicFrame macro="">
      <xdr:nvGraphicFramePr>
        <xdr:cNvPr id="8293" name="Diagramm 1">
          <a:extLst>
            <a:ext uri="{FF2B5EF4-FFF2-40B4-BE49-F238E27FC236}">
              <a16:creationId xmlns:a16="http://schemas.microsoft.com/office/drawing/2014/main" id="{C85B47FD-AB57-4D4D-8C75-72F793521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123825</xdr:rowOff>
    </xdr:from>
    <xdr:to>
      <xdr:col>17</xdr:col>
      <xdr:colOff>28575</xdr:colOff>
      <xdr:row>15</xdr:row>
      <xdr:rowOff>133350</xdr:rowOff>
    </xdr:to>
    <xdr:graphicFrame macro="">
      <xdr:nvGraphicFramePr>
        <xdr:cNvPr id="10341" name="Diagramm 1">
          <a:extLst>
            <a:ext uri="{FF2B5EF4-FFF2-40B4-BE49-F238E27FC236}">
              <a16:creationId xmlns:a16="http://schemas.microsoft.com/office/drawing/2014/main" id="{9631F091-9AC7-430A-A437-947A74007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0.38835</cdr:x>
      <cdr:y>0.85401</cdr:y>
    </cdr:from>
    <cdr:to>
      <cdr:x>0.51456</cdr:x>
      <cdr:y>0.93917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905000" y="3343275"/>
          <a:ext cx="6191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000"/>
            <a:t>Median</a:t>
          </a:r>
        </a:p>
      </cdr:txBody>
    </cdr:sp>
  </cdr:relSizeAnchor>
  <cdr:relSizeAnchor xmlns:cdr="http://schemas.openxmlformats.org/drawingml/2006/chartDrawing">
    <cdr:from>
      <cdr:x>0.48803</cdr:x>
      <cdr:y>0.85401</cdr:y>
    </cdr:from>
    <cdr:to>
      <cdr:x>0.63689</cdr:x>
      <cdr:y>0.93917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393950" y="3343275"/>
          <a:ext cx="7302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/>
            <a:t>3. Quartil</a:t>
          </a:r>
        </a:p>
      </cdr:txBody>
    </cdr:sp>
  </cdr:relSizeAnchor>
  <cdr:relSizeAnchor xmlns:cdr="http://schemas.openxmlformats.org/drawingml/2006/chartDrawing">
    <cdr:from>
      <cdr:x>0.26667</cdr:x>
      <cdr:y>0.85239</cdr:y>
    </cdr:from>
    <cdr:to>
      <cdr:x>0.41553</cdr:x>
      <cdr:y>0.93755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1308100" y="3336925"/>
          <a:ext cx="7302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/>
            <a:t>1. Quartil</a:t>
          </a:r>
        </a:p>
      </cdr:txBody>
    </cdr:sp>
  </cdr:relSizeAnchor>
  <cdr:relSizeAnchor xmlns:cdr="http://schemas.openxmlformats.org/drawingml/2006/chartDrawing">
    <cdr:from>
      <cdr:x>0.33463</cdr:x>
      <cdr:y>0.8124</cdr:y>
    </cdr:from>
    <cdr:to>
      <cdr:x>0.45502</cdr:x>
      <cdr:y>0.86449</cdr:y>
    </cdr:to>
    <cdr:sp macro="" textlink="">
      <cdr:nvSpPr>
        <cdr:cNvPr id="7" name="Rechteck 6"/>
        <cdr:cNvSpPr/>
      </cdr:nvSpPr>
      <cdr:spPr>
        <a:xfrm xmlns:a="http://schemas.openxmlformats.org/drawingml/2006/main">
          <a:off x="1641475" y="3079750"/>
          <a:ext cx="590550" cy="19747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</a:schemeClr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0.45566</cdr:x>
      <cdr:y>0.81323</cdr:y>
    </cdr:from>
    <cdr:to>
      <cdr:x>0.57605</cdr:x>
      <cdr:y>0.86532</cdr:y>
    </cdr:to>
    <cdr:sp macro="" textlink="">
      <cdr:nvSpPr>
        <cdr:cNvPr id="8" name="Rechteck 7"/>
        <cdr:cNvSpPr/>
      </cdr:nvSpPr>
      <cdr:spPr>
        <a:xfrm xmlns:a="http://schemas.openxmlformats.org/drawingml/2006/main">
          <a:off x="2235200" y="3082924"/>
          <a:ext cx="590550" cy="19747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</a:schemeClr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2</xdr:row>
      <xdr:rowOff>28575</xdr:rowOff>
    </xdr:from>
    <xdr:to>
      <xdr:col>21</xdr:col>
      <xdr:colOff>95250</xdr:colOff>
      <xdr:row>39</xdr:row>
      <xdr:rowOff>0</xdr:rowOff>
    </xdr:to>
    <xdr:graphicFrame macro="">
      <xdr:nvGraphicFramePr>
        <xdr:cNvPr id="2161" name="Diagramm 2">
          <a:extLst>
            <a:ext uri="{FF2B5EF4-FFF2-40B4-BE49-F238E27FC236}">
              <a16:creationId xmlns:a16="http://schemas.microsoft.com/office/drawing/2014/main" id="{7E199EBB-4E70-4695-855D-C2F817CBF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0.51667</cdr:x>
      <cdr:y>0.91832</cdr:y>
    </cdr:from>
    <cdr:to>
      <cdr:x>0.58039</cdr:x>
      <cdr:y>0.96598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19675" y="6219084"/>
          <a:ext cx="619125" cy="322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/>
            <a:t>Median</a:t>
          </a:r>
        </a:p>
      </cdr:txBody>
    </cdr:sp>
  </cdr:relSizeAnchor>
  <cdr:relSizeAnchor xmlns:cdr="http://schemas.openxmlformats.org/drawingml/2006/chartDrawing">
    <cdr:from>
      <cdr:x>0.56699</cdr:x>
      <cdr:y>0.91832</cdr:y>
    </cdr:from>
    <cdr:to>
      <cdr:x>0.64216</cdr:x>
      <cdr:y>0.96598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508625" y="6219084"/>
          <a:ext cx="730250" cy="322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/>
            <a:t>3. Quartil</a:t>
          </a:r>
        </a:p>
      </cdr:txBody>
    </cdr:sp>
  </cdr:relSizeAnchor>
  <cdr:relSizeAnchor xmlns:cdr="http://schemas.openxmlformats.org/drawingml/2006/chartDrawing">
    <cdr:from>
      <cdr:x>0.45523</cdr:x>
      <cdr:y>0.91741</cdr:y>
    </cdr:from>
    <cdr:to>
      <cdr:x>0.53039</cdr:x>
      <cdr:y>0.96508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422775" y="6212934"/>
          <a:ext cx="730250" cy="322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/>
            <a:t>1. Quartil</a:t>
          </a:r>
        </a:p>
      </cdr:txBody>
    </cdr:sp>
  </cdr:relSizeAnchor>
  <cdr:relSizeAnchor xmlns:cdr="http://schemas.openxmlformats.org/drawingml/2006/chartDrawing">
    <cdr:from>
      <cdr:x>0.48464</cdr:x>
      <cdr:y>0.89498</cdr:y>
    </cdr:from>
    <cdr:to>
      <cdr:x>0.54542</cdr:x>
      <cdr:y>0.92414</cdr:y>
    </cdr:to>
    <cdr:sp macro="" textlink="">
      <cdr:nvSpPr>
        <cdr:cNvPr id="7" name="Rechteck 6"/>
        <cdr:cNvSpPr/>
      </cdr:nvSpPr>
      <cdr:spPr>
        <a:xfrm xmlns:a="http://schemas.openxmlformats.org/drawingml/2006/main">
          <a:off x="4708525" y="6061075"/>
          <a:ext cx="590550" cy="19747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</a:schemeClr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0.54575</cdr:x>
      <cdr:y>0.89545</cdr:y>
    </cdr:from>
    <cdr:to>
      <cdr:x>0.60654</cdr:x>
      <cdr:y>0.92461</cdr:y>
    </cdr:to>
    <cdr:sp macro="" textlink="">
      <cdr:nvSpPr>
        <cdr:cNvPr id="8" name="Rechteck 7"/>
        <cdr:cNvSpPr/>
      </cdr:nvSpPr>
      <cdr:spPr>
        <a:xfrm xmlns:a="http://schemas.openxmlformats.org/drawingml/2006/main">
          <a:off x="5302250" y="6064249"/>
          <a:ext cx="590550" cy="19747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</a:schemeClr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1</xdr:row>
      <xdr:rowOff>114300</xdr:rowOff>
    </xdr:from>
    <xdr:to>
      <xdr:col>15</xdr:col>
      <xdr:colOff>238125</xdr:colOff>
      <xdr:row>24</xdr:row>
      <xdr:rowOff>85725</xdr:rowOff>
    </xdr:to>
    <xdr:graphicFrame macro="">
      <xdr:nvGraphicFramePr>
        <xdr:cNvPr id="1137" name="Diagramm 1">
          <a:extLst>
            <a:ext uri="{FF2B5EF4-FFF2-40B4-BE49-F238E27FC236}">
              <a16:creationId xmlns:a16="http://schemas.microsoft.com/office/drawing/2014/main" id="{7AA5B1A1-A506-4FD0-BCA6-A875B6778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0.45059</cdr:x>
      <cdr:y>0.84579</cdr:y>
    </cdr:from>
    <cdr:to>
      <cdr:x>0.57905</cdr:x>
      <cdr:y>0.9261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171700" y="3399684"/>
          <a:ext cx="619125" cy="322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/>
            <a:t>Median</a:t>
          </a:r>
        </a:p>
      </cdr:txBody>
    </cdr:sp>
  </cdr:relSizeAnchor>
  <cdr:relSizeAnchor xmlns:cdr="http://schemas.openxmlformats.org/drawingml/2006/chartDrawing">
    <cdr:from>
      <cdr:x>0.39328</cdr:x>
      <cdr:y>0.81043</cdr:y>
    </cdr:from>
    <cdr:to>
      <cdr:x>0.51581</cdr:x>
      <cdr:y>0.85956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1895475" y="3257551"/>
          <a:ext cx="590550" cy="19747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</a:schemeClr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0.55204</cdr:x>
      <cdr:y>0.84579</cdr:y>
    </cdr:from>
    <cdr:to>
      <cdr:x>0.70356</cdr:x>
      <cdr:y>0.9261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660650" y="3399684"/>
          <a:ext cx="730250" cy="322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/>
            <a:t>3. Quartil</a:t>
          </a:r>
        </a:p>
      </cdr:txBody>
    </cdr:sp>
  </cdr:relSizeAnchor>
  <cdr:relSizeAnchor xmlns:cdr="http://schemas.openxmlformats.org/drawingml/2006/chartDrawing">
    <cdr:from>
      <cdr:x>0.32675</cdr:x>
      <cdr:y>0.84426</cdr:y>
    </cdr:from>
    <cdr:to>
      <cdr:x>0.47826</cdr:x>
      <cdr:y>0.92457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1574800" y="3393534"/>
          <a:ext cx="730250" cy="322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/>
            <a:t>1. Quartil</a:t>
          </a:r>
        </a:p>
      </cdr:txBody>
    </cdr:sp>
  </cdr:relSizeAnchor>
  <cdr:relSizeAnchor xmlns:cdr="http://schemas.openxmlformats.org/drawingml/2006/chartDrawing">
    <cdr:from>
      <cdr:x>0.51647</cdr:x>
      <cdr:y>0.81122</cdr:y>
    </cdr:from>
    <cdr:to>
      <cdr:x>0.639</cdr:x>
      <cdr:y>0.86035</cdr:y>
    </cdr:to>
    <cdr:sp macro="" textlink="">
      <cdr:nvSpPr>
        <cdr:cNvPr id="7" name="Rechteck 6"/>
        <cdr:cNvSpPr/>
      </cdr:nvSpPr>
      <cdr:spPr>
        <a:xfrm xmlns:a="http://schemas.openxmlformats.org/drawingml/2006/main">
          <a:off x="2489200" y="3260725"/>
          <a:ext cx="590550" cy="19747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60000"/>
            <a:lumOff val="40000"/>
          </a:schemeClr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2</xdr:row>
      <xdr:rowOff>0</xdr:rowOff>
    </xdr:from>
    <xdr:to>
      <xdr:col>16</xdr:col>
      <xdr:colOff>114300</xdr:colOff>
      <xdr:row>25</xdr:row>
      <xdr:rowOff>76200</xdr:rowOff>
    </xdr:to>
    <xdr:graphicFrame macro="">
      <xdr:nvGraphicFramePr>
        <xdr:cNvPr id="4197" name="Diagramm 2">
          <a:extLst>
            <a:ext uri="{FF2B5EF4-FFF2-40B4-BE49-F238E27FC236}">
              <a16:creationId xmlns:a16="http://schemas.microsoft.com/office/drawing/2014/main" id="{31D8A641-2735-4E6C-A501-FDAE2F29C1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1028700</xdr:colOff>
      <xdr:row>0</xdr:row>
      <xdr:rowOff>190500</xdr:rowOff>
    </xdr:from>
    <xdr:to>
      <xdr:col>15</xdr:col>
      <xdr:colOff>19050</xdr:colOff>
      <xdr:row>21</xdr:row>
      <xdr:rowOff>9525</xdr:rowOff>
    </xdr:to>
    <xdr:graphicFrame macro="">
      <xdr:nvGraphicFramePr>
        <xdr:cNvPr id="5224" name="Diagramm 1">
          <a:extLst>
            <a:ext uri="{FF2B5EF4-FFF2-40B4-BE49-F238E27FC236}">
              <a16:creationId xmlns:a16="http://schemas.microsoft.com/office/drawing/2014/main" id="{77A517D6-E343-42FB-B6FF-EE0C1A840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17</xdr:col>
      <xdr:colOff>47625</xdr:colOff>
      <xdr:row>22</xdr:row>
      <xdr:rowOff>180975</xdr:rowOff>
    </xdr:to>
    <xdr:graphicFrame macro="">
      <xdr:nvGraphicFramePr>
        <xdr:cNvPr id="6245" name="Diagramm 1">
          <a:extLst>
            <a:ext uri="{FF2B5EF4-FFF2-40B4-BE49-F238E27FC236}">
              <a16:creationId xmlns:a16="http://schemas.microsoft.com/office/drawing/2014/main" id="{8C1FB792-30C0-458D-807F-88AFF1EDD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workbookViewId="0">
      <selection activeCell="C8" sqref="C8"/>
    </sheetView>
  </sheetViews>
  <sheetFormatPr baseColWidth="10" defaultRowHeight="15" x14ac:dyDescent="0.25"/>
  <cols>
    <col min="1" max="1" width="19.7109375" style="2" customWidth="1"/>
    <col min="2" max="4" width="11.42578125" style="2"/>
    <col min="5" max="5" width="3.28515625" style="2" customWidth="1"/>
    <col min="6" max="16384" width="11.42578125" style="2"/>
  </cols>
  <sheetData>
    <row r="1" spans="1:9" ht="15.75" x14ac:dyDescent="0.25">
      <c r="A1" s="8" t="s">
        <v>90</v>
      </c>
    </row>
    <row r="2" spans="1:9" x14ac:dyDescent="0.25">
      <c r="A2" s="2" t="s">
        <v>89</v>
      </c>
    </row>
    <row r="4" spans="1:9" x14ac:dyDescent="0.25">
      <c r="A4" s="1"/>
      <c r="B4" s="45" t="s">
        <v>4</v>
      </c>
      <c r="C4" s="45" t="s">
        <v>80</v>
      </c>
      <c r="D4" s="45" t="s">
        <v>81</v>
      </c>
      <c r="E4" s="46"/>
      <c r="F4" s="45" t="s">
        <v>84</v>
      </c>
      <c r="G4" s="46" t="s">
        <v>82</v>
      </c>
      <c r="H4" s="45" t="s">
        <v>83</v>
      </c>
    </row>
    <row r="5" spans="1:9" x14ac:dyDescent="0.25">
      <c r="A5" s="2" t="s">
        <v>21</v>
      </c>
      <c r="B5" s="15">
        <v>3933</v>
      </c>
      <c r="C5" s="15">
        <v>2807</v>
      </c>
      <c r="D5" s="15">
        <v>5401</v>
      </c>
      <c r="F5" s="15">
        <f>C5</f>
        <v>2807</v>
      </c>
      <c r="G5" s="15">
        <f>B5-C5</f>
        <v>1126</v>
      </c>
      <c r="H5" s="15">
        <f>D5-B5</f>
        <v>1468</v>
      </c>
      <c r="I5" s="9"/>
    </row>
    <row r="6" spans="1:9" x14ac:dyDescent="0.25">
      <c r="A6" s="2" t="s">
        <v>20</v>
      </c>
      <c r="B6" s="15">
        <v>6754</v>
      </c>
      <c r="C6" s="15">
        <v>5478</v>
      </c>
      <c r="D6" s="15">
        <v>8736</v>
      </c>
      <c r="F6" s="15">
        <f>C6</f>
        <v>5478</v>
      </c>
      <c r="G6" s="15">
        <f>B6-C6</f>
        <v>1276</v>
      </c>
      <c r="H6" s="15">
        <f>D6-B6</f>
        <v>1982</v>
      </c>
      <c r="I6" s="9"/>
    </row>
    <row r="7" spans="1:9" x14ac:dyDescent="0.25">
      <c r="A7" s="2" t="s">
        <v>22</v>
      </c>
      <c r="B7" s="15">
        <v>6973</v>
      </c>
      <c r="C7" s="15">
        <v>5138</v>
      </c>
      <c r="D7" s="15">
        <v>9675</v>
      </c>
      <c r="F7" s="15">
        <f>C7</f>
        <v>5138</v>
      </c>
      <c r="G7" s="15">
        <f>B7-C7</f>
        <v>1835</v>
      </c>
      <c r="H7" s="15">
        <f>D7-B7</f>
        <v>2702</v>
      </c>
      <c r="I7" s="9"/>
    </row>
    <row r="8" spans="1:9" x14ac:dyDescent="0.25">
      <c r="A8" s="2" t="s">
        <v>3</v>
      </c>
      <c r="B8" s="15">
        <v>6852</v>
      </c>
      <c r="C8" s="15">
        <v>5274</v>
      </c>
      <c r="D8" s="15">
        <v>9265</v>
      </c>
      <c r="F8" s="15">
        <f>C8</f>
        <v>5274</v>
      </c>
      <c r="G8" s="15">
        <f>B8-C8</f>
        <v>1578</v>
      </c>
      <c r="H8" s="15">
        <f>D8-B8</f>
        <v>2413</v>
      </c>
      <c r="I8" s="9"/>
    </row>
    <row r="10" spans="1:9" x14ac:dyDescent="0.25">
      <c r="A10" s="10"/>
    </row>
    <row r="11" spans="1:9" x14ac:dyDescent="0.25">
      <c r="A11" s="11"/>
    </row>
    <row r="27" spans="1:1" x14ac:dyDescent="0.25">
      <c r="A27" s="11"/>
    </row>
    <row r="28" spans="1:1" x14ac:dyDescent="0.25">
      <c r="A28" s="11"/>
    </row>
  </sheetData>
  <phoneticPr fontId="2" type="noConversion"/>
  <pageMargins left="0.78740157499999996" right="0.78740157499999996" top="0.984251969" bottom="0.984251969" header="0.4921259845" footer="0.4921259845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workbookViewId="0">
      <selection activeCell="F19" sqref="F19"/>
    </sheetView>
  </sheetViews>
  <sheetFormatPr baseColWidth="10" defaultRowHeight="15" x14ac:dyDescent="0.25"/>
  <cols>
    <col min="1" max="1" width="33.28515625" style="2" customWidth="1"/>
    <col min="2" max="4" width="11.42578125" style="2"/>
    <col min="5" max="5" width="3.42578125" style="2" customWidth="1"/>
    <col min="6" max="16384" width="11.42578125" style="2"/>
  </cols>
  <sheetData>
    <row r="1" spans="1:8" ht="15.75" x14ac:dyDescent="0.25">
      <c r="A1" s="8" t="s">
        <v>98</v>
      </c>
    </row>
    <row r="2" spans="1:8" x14ac:dyDescent="0.25">
      <c r="A2" s="2" t="s">
        <v>89</v>
      </c>
    </row>
    <row r="4" spans="1:8" x14ac:dyDescent="0.25">
      <c r="B4" s="1" t="s">
        <v>4</v>
      </c>
      <c r="C4" s="1" t="s">
        <v>80</v>
      </c>
      <c r="D4" s="1" t="s">
        <v>81</v>
      </c>
      <c r="E4" s="1"/>
      <c r="F4" s="1" t="s">
        <v>84</v>
      </c>
      <c r="G4" s="1" t="s">
        <v>82</v>
      </c>
      <c r="H4" s="1" t="s">
        <v>83</v>
      </c>
    </row>
    <row r="5" spans="1:8" x14ac:dyDescent="0.25">
      <c r="A5" s="2" t="s">
        <v>78</v>
      </c>
      <c r="B5" s="2">
        <v>3933</v>
      </c>
      <c r="C5" s="2">
        <v>2807</v>
      </c>
      <c r="D5" s="2">
        <v>5401</v>
      </c>
      <c r="F5" s="2">
        <f t="shared" ref="F5:F28" si="0">C5</f>
        <v>2807</v>
      </c>
      <c r="G5" s="2">
        <f t="shared" ref="G5:G28" si="1">B5-C5</f>
        <v>1126</v>
      </c>
      <c r="H5" s="2">
        <f t="shared" ref="H5:H28" si="2">D5-B5</f>
        <v>1468</v>
      </c>
    </row>
    <row r="6" spans="1:8" x14ac:dyDescent="0.25">
      <c r="A6" s="2" t="s">
        <v>61</v>
      </c>
      <c r="B6" s="2">
        <v>4645</v>
      </c>
      <c r="C6" s="2">
        <v>3988</v>
      </c>
      <c r="D6" s="2">
        <v>5435</v>
      </c>
      <c r="F6" s="2">
        <f t="shared" si="0"/>
        <v>3988</v>
      </c>
      <c r="G6" s="2">
        <f t="shared" si="1"/>
        <v>657</v>
      </c>
      <c r="H6" s="2">
        <f t="shared" si="2"/>
        <v>790</v>
      </c>
    </row>
    <row r="7" spans="1:8" x14ac:dyDescent="0.25">
      <c r="A7" s="2" t="s">
        <v>64</v>
      </c>
      <c r="B7" s="2">
        <v>5116</v>
      </c>
      <c r="C7" s="2">
        <v>4227</v>
      </c>
      <c r="D7" s="2">
        <v>6529</v>
      </c>
      <c r="F7" s="2">
        <f t="shared" si="0"/>
        <v>4227</v>
      </c>
      <c r="G7" s="2">
        <f t="shared" si="1"/>
        <v>889</v>
      </c>
      <c r="H7" s="2">
        <f t="shared" si="2"/>
        <v>1413</v>
      </c>
    </row>
    <row r="8" spans="1:8" x14ac:dyDescent="0.25">
      <c r="A8" s="2" t="s">
        <v>73</v>
      </c>
      <c r="B8" s="2">
        <v>5146</v>
      </c>
      <c r="C8" s="2">
        <v>4267</v>
      </c>
      <c r="D8" s="2">
        <v>6300</v>
      </c>
      <c r="F8" s="2">
        <f t="shared" si="0"/>
        <v>4267</v>
      </c>
      <c r="G8" s="2">
        <f t="shared" si="1"/>
        <v>879</v>
      </c>
      <c r="H8" s="2">
        <f t="shared" si="2"/>
        <v>1154</v>
      </c>
    </row>
    <row r="9" spans="1:8" x14ac:dyDescent="0.25">
      <c r="A9" s="2" t="s">
        <v>72</v>
      </c>
      <c r="B9" s="2">
        <v>5330</v>
      </c>
      <c r="C9" s="2">
        <v>4538</v>
      </c>
      <c r="D9" s="2">
        <v>7261</v>
      </c>
      <c r="F9" s="2">
        <f t="shared" si="0"/>
        <v>4538</v>
      </c>
      <c r="G9" s="2">
        <f t="shared" si="1"/>
        <v>792</v>
      </c>
      <c r="H9" s="2">
        <f t="shared" si="2"/>
        <v>1931</v>
      </c>
    </row>
    <row r="10" spans="1:8" x14ac:dyDescent="0.25">
      <c r="A10" s="2" t="s">
        <v>52</v>
      </c>
      <c r="B10" s="2">
        <v>5359</v>
      </c>
      <c r="C10" s="2">
        <v>4566</v>
      </c>
      <c r="D10" s="2">
        <v>6735</v>
      </c>
      <c r="F10" s="2">
        <f t="shared" si="0"/>
        <v>4566</v>
      </c>
      <c r="G10" s="2">
        <f t="shared" si="1"/>
        <v>793</v>
      </c>
      <c r="H10" s="2">
        <f t="shared" si="2"/>
        <v>1376</v>
      </c>
    </row>
    <row r="11" spans="1:8" x14ac:dyDescent="0.25">
      <c r="A11" s="2" t="s">
        <v>60</v>
      </c>
      <c r="B11" s="2">
        <v>5613</v>
      </c>
      <c r="C11" s="2">
        <v>4497</v>
      </c>
      <c r="D11" s="2">
        <v>6880</v>
      </c>
      <c r="F11" s="2">
        <f t="shared" si="0"/>
        <v>4497</v>
      </c>
      <c r="G11" s="2">
        <f t="shared" si="1"/>
        <v>1116</v>
      </c>
      <c r="H11" s="2">
        <f t="shared" si="2"/>
        <v>1267</v>
      </c>
    </row>
    <row r="12" spans="1:8" x14ac:dyDescent="0.25">
      <c r="A12" s="2" t="s">
        <v>59</v>
      </c>
      <c r="B12" s="2">
        <v>5867</v>
      </c>
      <c r="C12" s="2">
        <v>4776</v>
      </c>
      <c r="D12" s="2">
        <v>7665</v>
      </c>
      <c r="F12" s="2">
        <f t="shared" si="0"/>
        <v>4776</v>
      </c>
      <c r="G12" s="2">
        <f t="shared" si="1"/>
        <v>1091</v>
      </c>
      <c r="H12" s="2">
        <f t="shared" si="2"/>
        <v>1798</v>
      </c>
    </row>
    <row r="13" spans="1:8" x14ac:dyDescent="0.25">
      <c r="A13" s="2" t="s">
        <v>53</v>
      </c>
      <c r="B13" s="2">
        <v>5994</v>
      </c>
      <c r="C13" s="2">
        <v>5236</v>
      </c>
      <c r="D13" s="2">
        <v>7024</v>
      </c>
      <c r="F13" s="2">
        <f t="shared" si="0"/>
        <v>5236</v>
      </c>
      <c r="G13" s="2">
        <f t="shared" si="1"/>
        <v>758</v>
      </c>
      <c r="H13" s="2">
        <f t="shared" si="2"/>
        <v>1030</v>
      </c>
    </row>
    <row r="14" spans="1:8" x14ac:dyDescent="0.25">
      <c r="A14" s="2" t="s">
        <v>58</v>
      </c>
      <c r="B14" s="2">
        <v>6094</v>
      </c>
      <c r="C14" s="2">
        <v>5403</v>
      </c>
      <c r="D14" s="2">
        <v>7102</v>
      </c>
      <c r="F14" s="2">
        <f t="shared" si="0"/>
        <v>5403</v>
      </c>
      <c r="G14" s="2">
        <f t="shared" si="1"/>
        <v>691</v>
      </c>
      <c r="H14" s="2">
        <f t="shared" si="2"/>
        <v>1008</v>
      </c>
    </row>
    <row r="15" spans="1:8" x14ac:dyDescent="0.25">
      <c r="A15" s="2" t="s">
        <v>71</v>
      </c>
      <c r="B15" s="2">
        <v>6115</v>
      </c>
      <c r="C15" s="2">
        <v>4995</v>
      </c>
      <c r="D15" s="2">
        <v>7941</v>
      </c>
      <c r="F15" s="2">
        <f t="shared" si="0"/>
        <v>4995</v>
      </c>
      <c r="G15" s="2">
        <f t="shared" si="1"/>
        <v>1120</v>
      </c>
      <c r="H15" s="2">
        <f t="shared" si="2"/>
        <v>1826</v>
      </c>
    </row>
    <row r="16" spans="1:8" x14ac:dyDescent="0.25">
      <c r="A16" s="2" t="s">
        <v>54</v>
      </c>
      <c r="B16" s="2">
        <v>6218</v>
      </c>
      <c r="C16" s="2">
        <v>5209</v>
      </c>
      <c r="D16" s="2">
        <v>8708</v>
      </c>
      <c r="F16" s="2">
        <f t="shared" si="0"/>
        <v>5209</v>
      </c>
      <c r="G16" s="2">
        <f t="shared" si="1"/>
        <v>1009</v>
      </c>
      <c r="H16" s="2">
        <f t="shared" si="2"/>
        <v>2490</v>
      </c>
    </row>
    <row r="17" spans="1:8" x14ac:dyDescent="0.25">
      <c r="A17" s="2" t="s">
        <v>55</v>
      </c>
      <c r="B17" s="2">
        <v>6445</v>
      </c>
      <c r="C17" s="2">
        <v>5333</v>
      </c>
      <c r="D17" s="2">
        <v>7996</v>
      </c>
      <c r="F17" s="2">
        <f t="shared" si="0"/>
        <v>5333</v>
      </c>
      <c r="G17" s="2">
        <f t="shared" si="1"/>
        <v>1112</v>
      </c>
      <c r="H17" s="2">
        <f t="shared" si="2"/>
        <v>1551</v>
      </c>
    </row>
    <row r="18" spans="1:8" x14ac:dyDescent="0.25">
      <c r="A18" s="2" t="s">
        <v>70</v>
      </c>
      <c r="B18" s="2">
        <v>6660</v>
      </c>
      <c r="C18" s="2">
        <v>5363</v>
      </c>
      <c r="D18" s="2">
        <v>8616</v>
      </c>
      <c r="F18" s="2">
        <f t="shared" si="0"/>
        <v>5363</v>
      </c>
      <c r="G18" s="2">
        <f t="shared" si="1"/>
        <v>1297</v>
      </c>
      <c r="H18" s="2">
        <f t="shared" si="2"/>
        <v>1956</v>
      </c>
    </row>
    <row r="19" spans="1:8" x14ac:dyDescent="0.25">
      <c r="A19" s="2" t="s">
        <v>67</v>
      </c>
      <c r="B19" s="2">
        <v>6763</v>
      </c>
      <c r="C19" s="2">
        <v>5308</v>
      </c>
      <c r="D19" s="2">
        <v>8715</v>
      </c>
      <c r="F19" s="2">
        <f t="shared" si="0"/>
        <v>5308</v>
      </c>
      <c r="G19" s="2">
        <f t="shared" si="1"/>
        <v>1455</v>
      </c>
      <c r="H19" s="2">
        <f t="shared" si="2"/>
        <v>1952</v>
      </c>
    </row>
    <row r="20" spans="1:8" x14ac:dyDescent="0.25">
      <c r="A20" s="2" t="s">
        <v>3</v>
      </c>
      <c r="B20" s="2">
        <v>6852</v>
      </c>
      <c r="C20" s="2">
        <v>5274</v>
      </c>
      <c r="D20" s="2">
        <v>9265</v>
      </c>
      <c r="F20" s="2">
        <f t="shared" si="0"/>
        <v>5274</v>
      </c>
      <c r="G20" s="2">
        <f t="shared" si="1"/>
        <v>1578</v>
      </c>
      <c r="H20" s="2">
        <f t="shared" si="2"/>
        <v>2413</v>
      </c>
    </row>
    <row r="21" spans="1:8" x14ac:dyDescent="0.25">
      <c r="A21" s="2" t="s">
        <v>57</v>
      </c>
      <c r="B21" s="2">
        <v>6934</v>
      </c>
      <c r="C21" s="2">
        <v>5528</v>
      </c>
      <c r="D21" s="2">
        <v>8826</v>
      </c>
      <c r="F21" s="2">
        <f t="shared" si="0"/>
        <v>5528</v>
      </c>
      <c r="G21" s="2">
        <f t="shared" si="1"/>
        <v>1406</v>
      </c>
      <c r="H21" s="2">
        <f t="shared" si="2"/>
        <v>1892</v>
      </c>
    </row>
    <row r="22" spans="1:8" x14ac:dyDescent="0.25">
      <c r="A22" s="2" t="s">
        <v>66</v>
      </c>
      <c r="B22" s="2">
        <v>7200</v>
      </c>
      <c r="C22" s="2">
        <v>5395</v>
      </c>
      <c r="D22" s="2">
        <v>9843</v>
      </c>
      <c r="F22" s="2">
        <f t="shared" si="0"/>
        <v>5395</v>
      </c>
      <c r="G22" s="2">
        <f t="shared" si="1"/>
        <v>1805</v>
      </c>
      <c r="H22" s="2">
        <f t="shared" si="2"/>
        <v>2643</v>
      </c>
    </row>
    <row r="23" spans="1:8" x14ac:dyDescent="0.25">
      <c r="A23" s="2" t="s">
        <v>62</v>
      </c>
      <c r="B23" s="2">
        <v>7354</v>
      </c>
      <c r="C23" s="2">
        <v>5789</v>
      </c>
      <c r="D23" s="2">
        <v>9636</v>
      </c>
      <c r="F23" s="2">
        <f t="shared" si="0"/>
        <v>5789</v>
      </c>
      <c r="G23" s="2">
        <f t="shared" si="1"/>
        <v>1565</v>
      </c>
      <c r="H23" s="2">
        <f t="shared" si="2"/>
        <v>2282</v>
      </c>
    </row>
    <row r="24" spans="1:8" x14ac:dyDescent="0.25">
      <c r="A24" s="2" t="s">
        <v>56</v>
      </c>
      <c r="B24" s="2">
        <v>7776</v>
      </c>
      <c r="C24" s="2">
        <v>6412</v>
      </c>
      <c r="D24" s="2">
        <v>10309</v>
      </c>
      <c r="F24" s="2">
        <f t="shared" si="0"/>
        <v>6412</v>
      </c>
      <c r="G24" s="2">
        <f t="shared" si="1"/>
        <v>1364</v>
      </c>
      <c r="H24" s="2">
        <f t="shared" si="2"/>
        <v>2533</v>
      </c>
    </row>
    <row r="25" spans="1:8" x14ac:dyDescent="0.25">
      <c r="A25" s="2" t="s">
        <v>68</v>
      </c>
      <c r="B25" s="2">
        <v>8244</v>
      </c>
      <c r="C25" s="2">
        <v>6657</v>
      </c>
      <c r="D25" s="2">
        <v>10538</v>
      </c>
      <c r="F25" s="2">
        <f t="shared" si="0"/>
        <v>6657</v>
      </c>
      <c r="G25" s="2">
        <f t="shared" si="1"/>
        <v>1587</v>
      </c>
      <c r="H25" s="2">
        <f t="shared" si="2"/>
        <v>2294</v>
      </c>
    </row>
    <row r="26" spans="1:8" x14ac:dyDescent="0.25">
      <c r="A26" s="2" t="s">
        <v>65</v>
      </c>
      <c r="B26" s="2">
        <v>8651</v>
      </c>
      <c r="C26" s="2">
        <v>6666</v>
      </c>
      <c r="D26" s="2">
        <v>12127</v>
      </c>
      <c r="F26" s="2">
        <f t="shared" si="0"/>
        <v>6666</v>
      </c>
      <c r="G26" s="2">
        <f t="shared" si="1"/>
        <v>1985</v>
      </c>
      <c r="H26" s="2">
        <f t="shared" si="2"/>
        <v>3476</v>
      </c>
    </row>
    <row r="27" spans="1:8" x14ac:dyDescent="0.25">
      <c r="A27" s="2" t="s">
        <v>69</v>
      </c>
      <c r="B27" s="2">
        <v>8837</v>
      </c>
      <c r="C27" s="2">
        <v>7139</v>
      </c>
      <c r="D27" s="2">
        <v>11051</v>
      </c>
      <c r="F27" s="2">
        <f t="shared" si="0"/>
        <v>7139</v>
      </c>
      <c r="G27" s="2">
        <f t="shared" si="1"/>
        <v>1698</v>
      </c>
      <c r="H27" s="2">
        <f t="shared" si="2"/>
        <v>2214</v>
      </c>
    </row>
    <row r="28" spans="1:8" x14ac:dyDescent="0.25">
      <c r="A28" s="2" t="s">
        <v>63</v>
      </c>
      <c r="B28" s="2">
        <v>9585</v>
      </c>
      <c r="C28" s="2">
        <v>7150</v>
      </c>
      <c r="D28" s="2">
        <v>13269</v>
      </c>
      <c r="F28" s="2">
        <f t="shared" si="0"/>
        <v>7150</v>
      </c>
      <c r="G28" s="2">
        <f t="shared" si="1"/>
        <v>2435</v>
      </c>
      <c r="H28" s="2">
        <f t="shared" si="2"/>
        <v>3684</v>
      </c>
    </row>
  </sheetData>
  <sortState ref="A5:D28">
    <sortCondition ref="B5:B28"/>
  </sortState>
  <phoneticPr fontId="2" type="noConversion"/>
  <pageMargins left="0.78740157499999996" right="0.78740157499999996" top="0.984251969" bottom="0.984251969" header="0.4921259845" footer="0.4921259845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3"/>
  <sheetViews>
    <sheetView workbookViewId="0">
      <selection activeCell="E11" sqref="A11:E17"/>
    </sheetView>
  </sheetViews>
  <sheetFormatPr baseColWidth="10" defaultRowHeight="15" x14ac:dyDescent="0.25"/>
  <cols>
    <col min="1" max="1" width="15.42578125" style="2" customWidth="1"/>
    <col min="2" max="16384" width="11.42578125" style="2"/>
  </cols>
  <sheetData>
    <row r="1" spans="1:8" ht="15.75" x14ac:dyDescent="0.25">
      <c r="A1" s="8" t="s">
        <v>91</v>
      </c>
    </row>
    <row r="2" spans="1:8" x14ac:dyDescent="0.25">
      <c r="A2" s="2" t="s">
        <v>89</v>
      </c>
    </row>
    <row r="4" spans="1:8" x14ac:dyDescent="0.25">
      <c r="A4" s="1"/>
      <c r="B4" s="45" t="s">
        <v>4</v>
      </c>
      <c r="C4" s="45" t="s">
        <v>80</v>
      </c>
      <c r="D4" s="45" t="s">
        <v>81</v>
      </c>
      <c r="E4" s="1"/>
      <c r="F4" s="45" t="s">
        <v>84</v>
      </c>
      <c r="G4" s="45" t="s">
        <v>82</v>
      </c>
      <c r="H4" s="45" t="s">
        <v>83</v>
      </c>
    </row>
    <row r="5" spans="1:8" x14ac:dyDescent="0.25">
      <c r="A5" s="2" t="s">
        <v>2</v>
      </c>
      <c r="B5" s="15">
        <v>6270</v>
      </c>
      <c r="C5" s="15">
        <v>4877</v>
      </c>
      <c r="D5" s="15">
        <v>8129</v>
      </c>
      <c r="F5" s="15">
        <f>C5</f>
        <v>4877</v>
      </c>
      <c r="G5" s="15">
        <f>B5-C5</f>
        <v>1393</v>
      </c>
      <c r="H5" s="15">
        <f>D5-B5</f>
        <v>1859</v>
      </c>
    </row>
    <row r="6" spans="1:8" x14ac:dyDescent="0.25">
      <c r="A6" s="2" t="s">
        <v>1</v>
      </c>
      <c r="B6" s="15">
        <v>6852</v>
      </c>
      <c r="C6" s="15">
        <v>5274</v>
      </c>
      <c r="D6" s="15">
        <v>9265</v>
      </c>
      <c r="F6" s="15">
        <f>C6</f>
        <v>5274</v>
      </c>
      <c r="G6" s="15">
        <f>B6-C6</f>
        <v>1578</v>
      </c>
      <c r="H6" s="15">
        <f>D6-B6</f>
        <v>2413</v>
      </c>
    </row>
    <row r="7" spans="1:8" x14ac:dyDescent="0.25">
      <c r="A7" s="2" t="s">
        <v>0</v>
      </c>
      <c r="B7" s="15">
        <v>7287</v>
      </c>
      <c r="C7" s="15">
        <v>5617</v>
      </c>
      <c r="D7" s="15">
        <v>10174</v>
      </c>
      <c r="F7" s="15">
        <f>C7</f>
        <v>5617</v>
      </c>
      <c r="G7" s="15">
        <f>B7-C7</f>
        <v>1670</v>
      </c>
      <c r="H7" s="15">
        <f>D7-B7</f>
        <v>2887</v>
      </c>
    </row>
    <row r="8" spans="1:8" x14ac:dyDescent="0.25">
      <c r="B8" s="15"/>
      <c r="C8" s="15"/>
      <c r="D8" s="15"/>
    </row>
    <row r="9" spans="1:8" x14ac:dyDescent="0.25">
      <c r="A9" s="10"/>
    </row>
    <row r="10" spans="1:8" x14ac:dyDescent="0.25">
      <c r="A10" s="11"/>
    </row>
    <row r="12" spans="1:8" x14ac:dyDescent="0.25">
      <c r="B12" s="15"/>
      <c r="C12" s="15"/>
      <c r="D12" s="15"/>
    </row>
    <row r="13" spans="1:8" x14ac:dyDescent="0.25">
      <c r="B13" s="15"/>
      <c r="C13" s="15"/>
      <c r="D13" s="15"/>
    </row>
  </sheetData>
  <phoneticPr fontId="2" type="noConversion"/>
  <pageMargins left="0.78740157499999996" right="0.78740157499999996" top="0.984251969" bottom="0.984251969" header="0.4921259845" footer="0.4921259845"/>
  <pageSetup paperSize="9" scale="70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5"/>
  <sheetViews>
    <sheetView workbookViewId="0">
      <selection activeCell="C6" sqref="C6"/>
    </sheetView>
  </sheetViews>
  <sheetFormatPr baseColWidth="10" defaultRowHeight="15" x14ac:dyDescent="0.25"/>
  <cols>
    <col min="1" max="16384" width="11.42578125" style="2"/>
  </cols>
  <sheetData>
    <row r="1" spans="1:13" ht="15.75" x14ac:dyDescent="0.25">
      <c r="A1" s="8" t="s">
        <v>92</v>
      </c>
    </row>
    <row r="2" spans="1:13" x14ac:dyDescent="0.25">
      <c r="A2" s="2" t="s">
        <v>87</v>
      </c>
      <c r="K2" s="16"/>
      <c r="L2" s="16"/>
      <c r="M2" s="16"/>
    </row>
    <row r="3" spans="1:13" x14ac:dyDescent="0.25">
      <c r="K3" s="16"/>
      <c r="L3" s="16"/>
      <c r="M3" s="16"/>
    </row>
    <row r="4" spans="1:13" x14ac:dyDescent="0.25">
      <c r="B4" s="17" t="s">
        <v>6</v>
      </c>
      <c r="C4" s="17" t="s">
        <v>5</v>
      </c>
      <c r="D4" s="17"/>
      <c r="K4" s="16"/>
      <c r="L4" s="16"/>
      <c r="M4" s="16"/>
    </row>
    <row r="5" spans="1:13" x14ac:dyDescent="0.25">
      <c r="A5" s="2" t="s">
        <v>2</v>
      </c>
      <c r="B5" s="5">
        <v>6122</v>
      </c>
      <c r="C5" s="5">
        <v>6361</v>
      </c>
      <c r="D5" s="5"/>
    </row>
    <row r="6" spans="1:13" x14ac:dyDescent="0.25">
      <c r="A6" s="2" t="s">
        <v>0</v>
      </c>
      <c r="B6" s="5">
        <v>7319</v>
      </c>
      <c r="C6" s="5">
        <v>7055</v>
      </c>
      <c r="D6" s="5"/>
    </row>
    <row r="7" spans="1:13" x14ac:dyDescent="0.25">
      <c r="B7" s="5"/>
      <c r="C7" s="5"/>
    </row>
    <row r="8" spans="1:13" x14ac:dyDescent="0.25">
      <c r="A8" s="10"/>
    </row>
    <row r="9" spans="1:13" x14ac:dyDescent="0.25">
      <c r="A9" s="11"/>
    </row>
    <row r="15" spans="1:13" x14ac:dyDescent="0.25">
      <c r="B15" s="5"/>
      <c r="C15" s="5"/>
    </row>
  </sheetData>
  <phoneticPr fontId="2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9"/>
  <sheetViews>
    <sheetView workbookViewId="0">
      <selection activeCell="R17" sqref="R16:R17"/>
    </sheetView>
  </sheetViews>
  <sheetFormatPr baseColWidth="10" defaultRowHeight="15" x14ac:dyDescent="0.25"/>
  <cols>
    <col min="1" max="1" width="14.140625" style="2" customWidth="1"/>
    <col min="2" max="4" width="9.28515625" style="2" customWidth="1"/>
    <col min="5" max="5" width="11.42578125" style="2"/>
    <col min="6" max="6" width="15.5703125" style="2" customWidth="1"/>
    <col min="7" max="16384" width="11.42578125" style="2"/>
  </cols>
  <sheetData>
    <row r="1" spans="1:15" ht="15.75" x14ac:dyDescent="0.25">
      <c r="A1" s="8" t="s">
        <v>88</v>
      </c>
      <c r="B1" s="1"/>
    </row>
    <row r="2" spans="1:15" x14ac:dyDescent="0.25">
      <c r="A2" s="2" t="s">
        <v>87</v>
      </c>
      <c r="L2" s="16"/>
      <c r="M2" s="16"/>
      <c r="N2" s="16"/>
      <c r="O2" s="16"/>
    </row>
    <row r="3" spans="1:15" x14ac:dyDescent="0.25">
      <c r="L3" s="16"/>
      <c r="M3" s="16"/>
      <c r="N3" s="16"/>
      <c r="O3" s="16"/>
    </row>
    <row r="4" spans="1:15" x14ac:dyDescent="0.25">
      <c r="B4" s="22" t="s">
        <v>1</v>
      </c>
      <c r="C4" s="22" t="s">
        <v>85</v>
      </c>
      <c r="D4" s="22" t="s">
        <v>86</v>
      </c>
      <c r="L4" s="16"/>
      <c r="M4" s="16"/>
      <c r="N4" s="16"/>
      <c r="O4" s="16"/>
    </row>
    <row r="5" spans="1:15" x14ac:dyDescent="0.25">
      <c r="A5" s="19" t="s">
        <v>7</v>
      </c>
      <c r="B5" s="20">
        <v>4824</v>
      </c>
      <c r="C5" s="20">
        <v>4779</v>
      </c>
      <c r="D5" s="20">
        <v>4874</v>
      </c>
      <c r="E5" s="21"/>
      <c r="F5" s="21"/>
      <c r="L5" s="16"/>
      <c r="M5" s="16"/>
      <c r="N5" s="16"/>
      <c r="O5" s="16"/>
    </row>
    <row r="6" spans="1:15" x14ac:dyDescent="0.25">
      <c r="A6" s="19" t="s">
        <v>8</v>
      </c>
      <c r="B6" s="20">
        <v>5834</v>
      </c>
      <c r="C6" s="20">
        <v>5633</v>
      </c>
      <c r="D6" s="20">
        <v>5947</v>
      </c>
      <c r="E6" s="21"/>
      <c r="F6" s="21"/>
      <c r="L6" s="16"/>
      <c r="M6" s="16"/>
      <c r="N6" s="16"/>
      <c r="O6" s="16"/>
    </row>
    <row r="7" spans="1:15" x14ac:dyDescent="0.25">
      <c r="A7" s="19" t="s">
        <v>9</v>
      </c>
      <c r="B7" s="20">
        <v>6801</v>
      </c>
      <c r="C7" s="20">
        <v>6500</v>
      </c>
      <c r="D7" s="20">
        <v>6979</v>
      </c>
      <c r="E7" s="21"/>
      <c r="F7" s="21"/>
    </row>
    <row r="8" spans="1:15" x14ac:dyDescent="0.25">
      <c r="A8" s="19" t="s">
        <v>10</v>
      </c>
      <c r="B8" s="20">
        <v>7279</v>
      </c>
      <c r="C8" s="20">
        <v>6803</v>
      </c>
      <c r="D8" s="20">
        <v>7625</v>
      </c>
      <c r="E8" s="21"/>
      <c r="F8" s="21"/>
    </row>
    <row r="9" spans="1:15" x14ac:dyDescent="0.25">
      <c r="A9" s="19" t="s">
        <v>11</v>
      </c>
      <c r="B9" s="20">
        <v>7426</v>
      </c>
      <c r="C9" s="20">
        <v>6778</v>
      </c>
      <c r="D9" s="20">
        <v>7910</v>
      </c>
      <c r="E9" s="21"/>
      <c r="F9" s="21"/>
    </row>
    <row r="10" spans="1:15" x14ac:dyDescent="0.25">
      <c r="A10" s="19" t="s">
        <v>12</v>
      </c>
      <c r="B10" s="20">
        <v>7658</v>
      </c>
      <c r="C10" s="20">
        <v>6769</v>
      </c>
      <c r="D10" s="20">
        <v>8460</v>
      </c>
      <c r="E10" s="21"/>
      <c r="F10" s="21"/>
    </row>
    <row r="11" spans="1:15" x14ac:dyDescent="0.25">
      <c r="A11" s="19" t="s">
        <v>13</v>
      </c>
      <c r="B11" s="20">
        <v>7609</v>
      </c>
      <c r="C11" s="20">
        <v>6721</v>
      </c>
      <c r="D11" s="20">
        <v>8416</v>
      </c>
      <c r="E11" s="21"/>
      <c r="F11" s="21"/>
    </row>
    <row r="12" spans="1:15" x14ac:dyDescent="0.25">
      <c r="A12" s="19" t="s">
        <v>14</v>
      </c>
      <c r="B12" s="20">
        <v>7427</v>
      </c>
      <c r="C12" s="20">
        <v>6377</v>
      </c>
      <c r="D12" s="20">
        <v>8306</v>
      </c>
      <c r="E12" s="21"/>
      <c r="F12" s="21"/>
    </row>
    <row r="13" spans="1:15" x14ac:dyDescent="0.25">
      <c r="A13" s="19" t="s">
        <v>15</v>
      </c>
      <c r="B13" s="20">
        <v>7623</v>
      </c>
      <c r="C13" s="20">
        <v>6513</v>
      </c>
      <c r="D13" s="20">
        <v>8497</v>
      </c>
      <c r="E13" s="21"/>
      <c r="F13" s="21"/>
    </row>
    <row r="14" spans="1:15" x14ac:dyDescent="0.25">
      <c r="A14" s="19" t="s">
        <v>79</v>
      </c>
      <c r="B14" s="20">
        <v>6883</v>
      </c>
      <c r="C14" s="20">
        <v>6188</v>
      </c>
      <c r="D14" s="20">
        <v>7380</v>
      </c>
      <c r="E14" s="21"/>
      <c r="F14" s="21"/>
    </row>
    <row r="15" spans="1:15" x14ac:dyDescent="0.25">
      <c r="A15" s="22"/>
      <c r="B15" s="7"/>
      <c r="C15" s="7"/>
      <c r="D15" s="23"/>
      <c r="F15" s="21"/>
    </row>
    <row r="16" spans="1:15" x14ac:dyDescent="0.25">
      <c r="A16" s="10"/>
      <c r="B16" s="18"/>
      <c r="E16" s="21"/>
    </row>
    <row r="17" spans="1:6" x14ac:dyDescent="0.25">
      <c r="A17" s="11"/>
      <c r="B17" s="20"/>
      <c r="C17" s="20"/>
      <c r="D17" s="20"/>
      <c r="E17" s="20"/>
    </row>
    <row r="18" spans="1:6" x14ac:dyDescent="0.25">
      <c r="A18" s="19"/>
      <c r="B18" s="20"/>
      <c r="C18" s="20"/>
      <c r="D18" s="20"/>
      <c r="E18" s="20"/>
    </row>
    <row r="19" spans="1:6" x14ac:dyDescent="0.25">
      <c r="A19" s="19"/>
      <c r="B19" s="20"/>
      <c r="C19" s="20"/>
      <c r="D19" s="20"/>
      <c r="E19" s="20"/>
    </row>
    <row r="20" spans="1:6" x14ac:dyDescent="0.25">
      <c r="A20" s="19"/>
      <c r="B20" s="20"/>
      <c r="C20" s="20"/>
      <c r="D20" s="20"/>
      <c r="E20" s="20"/>
      <c r="F20" s="21"/>
    </row>
    <row r="21" spans="1:6" x14ac:dyDescent="0.25">
      <c r="A21" s="19"/>
      <c r="B21" s="20"/>
      <c r="C21" s="20"/>
      <c r="D21" s="20"/>
      <c r="E21" s="20"/>
      <c r="F21" s="21"/>
    </row>
    <row r="22" spans="1:6" x14ac:dyDescent="0.25">
      <c r="A22" s="19"/>
      <c r="B22" s="20"/>
      <c r="C22" s="20"/>
      <c r="D22" s="20"/>
      <c r="E22" s="20"/>
      <c r="F22" s="21"/>
    </row>
    <row r="23" spans="1:6" x14ac:dyDescent="0.25">
      <c r="A23" s="19"/>
      <c r="B23" s="20"/>
      <c r="C23" s="20"/>
      <c r="D23" s="20"/>
      <c r="E23" s="20"/>
      <c r="F23" s="21"/>
    </row>
    <row r="24" spans="1:6" x14ac:dyDescent="0.25">
      <c r="A24" s="19"/>
      <c r="B24" s="20"/>
      <c r="C24" s="20"/>
      <c r="D24" s="20"/>
      <c r="E24" s="20"/>
      <c r="F24" s="21"/>
    </row>
    <row r="25" spans="1:6" x14ac:dyDescent="0.25">
      <c r="A25" s="19"/>
      <c r="B25" s="20"/>
      <c r="C25" s="20"/>
      <c r="D25" s="20"/>
      <c r="E25" s="20"/>
      <c r="F25" s="21"/>
    </row>
    <row r="26" spans="1:6" x14ac:dyDescent="0.25">
      <c r="A26" s="19"/>
      <c r="B26" s="20"/>
      <c r="C26" s="20"/>
      <c r="D26" s="20"/>
      <c r="E26" s="20"/>
      <c r="F26" s="21"/>
    </row>
    <row r="27" spans="1:6" x14ac:dyDescent="0.25">
      <c r="A27" s="18"/>
      <c r="B27" s="18"/>
      <c r="C27" s="24"/>
      <c r="D27" s="24"/>
      <c r="E27" s="24"/>
      <c r="F27" s="21"/>
    </row>
    <row r="28" spans="1:6" x14ac:dyDescent="0.25">
      <c r="A28" s="18"/>
      <c r="B28" s="18"/>
      <c r="C28" s="24"/>
      <c r="D28" s="24"/>
      <c r="E28" s="24"/>
      <c r="F28" s="21"/>
    </row>
    <row r="29" spans="1:6" x14ac:dyDescent="0.25">
      <c r="A29" s="25"/>
      <c r="B29" s="26"/>
      <c r="C29" s="20"/>
      <c r="D29" s="20"/>
      <c r="E29" s="20"/>
      <c r="F29" s="21"/>
    </row>
    <row r="30" spans="1:6" x14ac:dyDescent="0.25">
      <c r="A30" s="25"/>
      <c r="B30" s="26"/>
      <c r="C30" s="20"/>
      <c r="D30" s="20"/>
      <c r="E30" s="20"/>
      <c r="F30" s="13"/>
    </row>
    <row r="31" spans="1:6" x14ac:dyDescent="0.25">
      <c r="A31" s="19"/>
      <c r="B31" s="20"/>
      <c r="C31" s="20"/>
      <c r="D31" s="20"/>
      <c r="E31" s="20"/>
      <c r="F31" s="13"/>
    </row>
    <row r="32" spans="1:6" x14ac:dyDescent="0.25">
      <c r="A32" s="19"/>
      <c r="B32" s="20"/>
      <c r="C32" s="20"/>
      <c r="D32" s="20"/>
      <c r="E32" s="20"/>
      <c r="F32" s="27"/>
    </row>
    <row r="33" spans="1:6" x14ac:dyDescent="0.25">
      <c r="A33" s="19"/>
      <c r="B33" s="20"/>
      <c r="C33" s="20"/>
      <c r="D33" s="20"/>
      <c r="E33" s="20"/>
      <c r="F33" s="28"/>
    </row>
    <row r="34" spans="1:6" x14ac:dyDescent="0.25">
      <c r="A34" s="19"/>
      <c r="B34" s="20"/>
      <c r="C34" s="20"/>
      <c r="D34" s="20"/>
      <c r="E34" s="20"/>
    </row>
    <row r="35" spans="1:6" x14ac:dyDescent="0.25">
      <c r="A35" s="19"/>
      <c r="B35" s="20"/>
      <c r="C35" s="20"/>
      <c r="D35" s="20"/>
      <c r="E35" s="20"/>
    </row>
    <row r="36" spans="1:6" x14ac:dyDescent="0.25">
      <c r="A36" s="19"/>
      <c r="B36" s="20"/>
      <c r="C36" s="20"/>
      <c r="D36" s="20"/>
      <c r="E36" s="20"/>
    </row>
    <row r="37" spans="1:6" x14ac:dyDescent="0.25">
      <c r="A37" s="19"/>
      <c r="B37" s="20"/>
      <c r="C37" s="20"/>
      <c r="D37" s="20"/>
      <c r="E37" s="20"/>
    </row>
    <row r="38" spans="1:6" x14ac:dyDescent="0.25">
      <c r="A38" s="19"/>
      <c r="B38" s="20"/>
      <c r="C38" s="20"/>
      <c r="D38" s="20"/>
      <c r="E38" s="20"/>
    </row>
    <row r="39" spans="1:6" x14ac:dyDescent="0.25">
      <c r="A39" s="19"/>
      <c r="B39" s="20"/>
      <c r="C39" s="20"/>
      <c r="D39" s="20"/>
      <c r="E39" s="20"/>
    </row>
    <row r="40" spans="1:6" x14ac:dyDescent="0.25">
      <c r="A40" s="19"/>
      <c r="B40" s="20"/>
      <c r="C40" s="20"/>
      <c r="D40" s="20"/>
      <c r="E40" s="21"/>
    </row>
    <row r="41" spans="1:6" x14ac:dyDescent="0.25">
      <c r="A41" s="18"/>
      <c r="B41" s="18"/>
      <c r="C41" s="21"/>
      <c r="D41" s="21"/>
      <c r="E41" s="21"/>
    </row>
    <row r="42" spans="1:6" x14ac:dyDescent="0.25">
      <c r="A42" s="18"/>
      <c r="B42" s="18"/>
      <c r="C42" s="21"/>
      <c r="D42" s="21"/>
      <c r="E42" s="21"/>
    </row>
    <row r="43" spans="1:6" x14ac:dyDescent="0.25">
      <c r="A43" s="22"/>
      <c r="B43" s="22"/>
      <c r="C43" s="21"/>
      <c r="D43" s="21"/>
      <c r="E43" s="21"/>
    </row>
    <row r="44" spans="1:6" x14ac:dyDescent="0.25">
      <c r="A44" s="29"/>
      <c r="B44" s="29"/>
      <c r="C44" s="30"/>
      <c r="D44" s="30"/>
      <c r="E44" s="30"/>
    </row>
    <row r="45" spans="1:6" x14ac:dyDescent="0.25">
      <c r="A45" s="29"/>
      <c r="B45" s="29"/>
      <c r="C45" s="30"/>
      <c r="D45" s="30"/>
      <c r="E45" s="30"/>
    </row>
    <row r="46" spans="1:6" x14ac:dyDescent="0.25">
      <c r="A46" s="29"/>
      <c r="B46" s="29"/>
      <c r="C46" s="30"/>
      <c r="D46" s="30"/>
      <c r="E46" s="30"/>
    </row>
    <row r="47" spans="1:6" x14ac:dyDescent="0.25">
      <c r="A47" s="29"/>
      <c r="B47" s="29"/>
      <c r="C47" s="30"/>
      <c r="D47" s="30"/>
      <c r="E47" s="30"/>
    </row>
    <row r="48" spans="1:6" x14ac:dyDescent="0.25">
      <c r="A48" s="29"/>
      <c r="B48" s="29"/>
      <c r="C48" s="30"/>
      <c r="D48" s="30"/>
      <c r="E48" s="30"/>
    </row>
    <row r="49" spans="1:5" x14ac:dyDescent="0.25">
      <c r="A49" s="31"/>
      <c r="B49" s="31"/>
      <c r="C49" s="27"/>
      <c r="D49" s="27"/>
      <c r="E49" s="27"/>
    </row>
  </sheetData>
  <phoneticPr fontId="2" type="noConversion"/>
  <printOptions gridLines="1"/>
  <pageMargins left="0.39370078740157483" right="0.39370078740157483" top="0.98425196850393704" bottom="0.98425196850393704" header="0.51181102362204722" footer="0.51181102362204722"/>
  <pageSetup paperSize="9" scale="77" orientation="landscape" horizontalDpi="1440" r:id="rId1"/>
  <headerFooter alignWithMargins="0">
    <oddHeader>&amp;R&amp;D</oddHeader>
    <oddFooter>&amp;L&amp;Z&amp;F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D18" sqref="D18"/>
    </sheetView>
  </sheetViews>
  <sheetFormatPr baseColWidth="10" defaultRowHeight="15" x14ac:dyDescent="0.25"/>
  <cols>
    <col min="1" max="1" width="17.85546875" style="2" customWidth="1"/>
    <col min="2" max="16384" width="11.42578125" style="2"/>
  </cols>
  <sheetData>
    <row r="1" spans="1:5" ht="15.75" x14ac:dyDescent="0.25">
      <c r="A1" s="8" t="s">
        <v>93</v>
      </c>
    </row>
    <row r="2" spans="1:5" x14ac:dyDescent="0.25">
      <c r="A2" s="2" t="s">
        <v>87</v>
      </c>
    </row>
    <row r="3" spans="1:5" x14ac:dyDescent="0.25">
      <c r="B3" s="1" t="s">
        <v>17</v>
      </c>
      <c r="C3" s="1" t="s">
        <v>16</v>
      </c>
    </row>
    <row r="4" spans="1:5" x14ac:dyDescent="0.25">
      <c r="A4" s="2" t="s">
        <v>20</v>
      </c>
      <c r="B4" s="5">
        <v>6999</v>
      </c>
      <c r="C4" s="5">
        <v>6230</v>
      </c>
      <c r="D4" s="21"/>
      <c r="E4" s="9"/>
    </row>
    <row r="5" spans="1:5" ht="15.75" customHeight="1" x14ac:dyDescent="0.25">
      <c r="A5" s="2" t="s">
        <v>22</v>
      </c>
      <c r="B5" s="5">
        <v>6870</v>
      </c>
      <c r="C5" s="5">
        <v>7048</v>
      </c>
      <c r="D5" s="21"/>
      <c r="E5" s="9"/>
    </row>
    <row r="6" spans="1:5" ht="15.75" customHeight="1" x14ac:dyDescent="0.25">
      <c r="A6" s="2" t="s">
        <v>3</v>
      </c>
      <c r="B6" s="5">
        <v>6933</v>
      </c>
      <c r="C6" s="5">
        <v>6730</v>
      </c>
      <c r="D6" s="21"/>
      <c r="E6" s="9"/>
    </row>
    <row r="7" spans="1:5" x14ac:dyDescent="0.25">
      <c r="B7" s="7"/>
      <c r="C7" s="7"/>
    </row>
    <row r="8" spans="1:5" x14ac:dyDescent="0.25">
      <c r="A8" s="10"/>
    </row>
    <row r="9" spans="1:5" x14ac:dyDescent="0.25">
      <c r="A9" s="11"/>
      <c r="B9" s="16"/>
      <c r="C9" s="16"/>
      <c r="D9" s="16"/>
      <c r="E9" s="16"/>
    </row>
    <row r="10" spans="1:5" x14ac:dyDescent="0.25">
      <c r="A10" s="16"/>
      <c r="B10" s="16"/>
      <c r="C10" s="16"/>
      <c r="D10" s="16"/>
      <c r="E10" s="16"/>
    </row>
    <row r="11" spans="1:5" x14ac:dyDescent="0.25">
      <c r="A11" s="32"/>
      <c r="B11" s="16"/>
      <c r="C11" s="16"/>
      <c r="D11" s="16"/>
      <c r="E11" s="16"/>
    </row>
    <row r="12" spans="1:5" x14ac:dyDescent="0.25">
      <c r="A12" s="16"/>
      <c r="B12" s="33"/>
      <c r="C12" s="33"/>
      <c r="D12" s="33"/>
      <c r="E12" s="34"/>
    </row>
    <row r="13" spans="1:5" x14ac:dyDescent="0.25">
      <c r="A13" s="16"/>
      <c r="B13" s="33"/>
      <c r="C13" s="33"/>
      <c r="D13" s="33"/>
      <c r="E13" s="34"/>
    </row>
    <row r="14" spans="1:5" x14ac:dyDescent="0.25">
      <c r="A14" s="16"/>
      <c r="B14" s="33"/>
      <c r="C14" s="33"/>
      <c r="D14" s="33"/>
      <c r="E14" s="34"/>
    </row>
    <row r="15" spans="1:5" x14ac:dyDescent="0.25">
      <c r="A15" s="16"/>
      <c r="B15" s="16"/>
      <c r="C15" s="27"/>
      <c r="D15" s="27"/>
      <c r="E15" s="27"/>
    </row>
    <row r="16" spans="1:5" ht="15.75" x14ac:dyDescent="0.25">
      <c r="A16" s="16"/>
      <c r="B16" s="48"/>
      <c r="C16" s="48"/>
      <c r="D16" s="27"/>
      <c r="E16" s="27"/>
    </row>
    <row r="17" spans="1:5" x14ac:dyDescent="0.25">
      <c r="A17" s="16"/>
      <c r="B17" s="49"/>
      <c r="C17" s="49"/>
      <c r="D17" s="16"/>
      <c r="E17" s="16"/>
    </row>
    <row r="18" spans="1:5" x14ac:dyDescent="0.25">
      <c r="A18" s="16"/>
      <c r="B18" s="16"/>
      <c r="C18" s="16"/>
      <c r="D18" s="16"/>
      <c r="E18" s="16"/>
    </row>
    <row r="19" spans="1:5" x14ac:dyDescent="0.25">
      <c r="A19" s="16"/>
      <c r="B19" s="16"/>
      <c r="C19" s="16"/>
      <c r="D19" s="16"/>
      <c r="E19" s="16"/>
    </row>
    <row r="20" spans="1:5" x14ac:dyDescent="0.25">
      <c r="A20" s="32"/>
      <c r="B20" s="16"/>
      <c r="C20" s="16"/>
      <c r="D20" s="16"/>
      <c r="E20" s="16"/>
    </row>
    <row r="21" spans="1:5" x14ac:dyDescent="0.25">
      <c r="A21" s="35"/>
      <c r="B21" s="30"/>
      <c r="C21" s="30"/>
      <c r="D21" s="27"/>
      <c r="E21" s="34"/>
    </row>
    <row r="22" spans="1:5" x14ac:dyDescent="0.25">
      <c r="A22" s="35"/>
      <c r="B22" s="30"/>
      <c r="C22" s="30"/>
      <c r="D22" s="27"/>
      <c r="E22" s="34"/>
    </row>
    <row r="23" spans="1:5" x14ac:dyDescent="0.25">
      <c r="A23" s="35"/>
      <c r="B23" s="30"/>
      <c r="C23" s="30"/>
      <c r="D23" s="27"/>
      <c r="E23" s="34"/>
    </row>
    <row r="24" spans="1:5" x14ac:dyDescent="0.25">
      <c r="A24" s="36"/>
      <c r="B24" s="27"/>
      <c r="C24" s="27"/>
      <c r="D24" s="27"/>
      <c r="E24" s="34"/>
    </row>
    <row r="25" spans="1:5" x14ac:dyDescent="0.25">
      <c r="A25" s="16"/>
      <c r="B25" s="16"/>
      <c r="C25" s="16"/>
      <c r="D25" s="16"/>
      <c r="E25" s="16"/>
    </row>
    <row r="26" spans="1:5" x14ac:dyDescent="0.25">
      <c r="A26" s="16"/>
      <c r="B26" s="16"/>
      <c r="C26" s="16"/>
      <c r="D26" s="16"/>
      <c r="E26" s="16"/>
    </row>
    <row r="27" spans="1:5" x14ac:dyDescent="0.25">
      <c r="A27" s="16"/>
      <c r="B27" s="16"/>
      <c r="C27" s="16"/>
      <c r="D27" s="16"/>
      <c r="E27" s="16"/>
    </row>
  </sheetData>
  <phoneticPr fontId="2" type="noConversion"/>
  <pageMargins left="0.78740157499999996" right="0.78740157499999996" top="0.984251969" bottom="0.984251969" header="0.4921259845" footer="0.4921259845"/>
  <pageSetup paperSize="9" scale="6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3"/>
  <sheetViews>
    <sheetView workbookViewId="0">
      <selection activeCell="B7" sqref="B7"/>
    </sheetView>
  </sheetViews>
  <sheetFormatPr baseColWidth="10" defaultRowHeight="15" x14ac:dyDescent="0.25"/>
  <cols>
    <col min="1" max="1" width="19.5703125" style="2" customWidth="1"/>
    <col min="2" max="16384" width="11.42578125" style="2"/>
  </cols>
  <sheetData>
    <row r="1" spans="1:5" ht="15.75" x14ac:dyDescent="0.25">
      <c r="A1" s="8" t="s">
        <v>94</v>
      </c>
    </row>
    <row r="2" spans="1:5" x14ac:dyDescent="0.25">
      <c r="A2" s="2" t="s">
        <v>87</v>
      </c>
    </row>
    <row r="4" spans="1:5" x14ac:dyDescent="0.25">
      <c r="A4" s="3"/>
      <c r="B4" s="2" t="s">
        <v>19</v>
      </c>
      <c r="C4" s="2" t="s">
        <v>18</v>
      </c>
    </row>
    <row r="5" spans="1:5" x14ac:dyDescent="0.25">
      <c r="A5" s="4" t="s">
        <v>20</v>
      </c>
      <c r="B5" s="5">
        <v>6815</v>
      </c>
      <c r="C5" s="5">
        <v>6501</v>
      </c>
      <c r="D5" s="7"/>
      <c r="E5" s="9"/>
    </row>
    <row r="6" spans="1:5" ht="15" customHeight="1" x14ac:dyDescent="0.25">
      <c r="A6" s="4" t="s">
        <v>22</v>
      </c>
      <c r="B6" s="5">
        <v>6670</v>
      </c>
      <c r="C6" s="5">
        <v>7399</v>
      </c>
      <c r="D6" s="7"/>
      <c r="E6" s="9"/>
    </row>
    <row r="7" spans="1:5" ht="15" customHeight="1" x14ac:dyDescent="0.25">
      <c r="A7" s="6" t="s">
        <v>3</v>
      </c>
      <c r="B7" s="5">
        <v>6736</v>
      </c>
      <c r="C7" s="5">
        <v>7138</v>
      </c>
      <c r="D7" s="7"/>
      <c r="E7" s="9"/>
    </row>
    <row r="8" spans="1:5" x14ac:dyDescent="0.25">
      <c r="A8" s="4"/>
      <c r="B8" s="7"/>
      <c r="C8" s="7"/>
    </row>
    <row r="9" spans="1:5" x14ac:dyDescent="0.25">
      <c r="A9" s="10"/>
    </row>
    <row r="10" spans="1:5" x14ac:dyDescent="0.25">
      <c r="A10" s="11"/>
    </row>
    <row r="11" spans="1:5" x14ac:dyDescent="0.25">
      <c r="A11" s="12"/>
      <c r="B11" s="5"/>
      <c r="C11" s="5"/>
      <c r="D11" s="13"/>
      <c r="E11" s="9"/>
    </row>
    <row r="12" spans="1:5" x14ac:dyDescent="0.25">
      <c r="A12" s="12"/>
      <c r="B12" s="5"/>
      <c r="C12" s="5"/>
      <c r="D12" s="13"/>
      <c r="E12" s="9"/>
    </row>
    <row r="13" spans="1:5" x14ac:dyDescent="0.25">
      <c r="A13" s="14"/>
      <c r="B13" s="5"/>
      <c r="C13" s="5"/>
      <c r="D13" s="13"/>
      <c r="E13" s="9"/>
    </row>
  </sheetData>
  <phoneticPr fontId="2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9"/>
  <sheetViews>
    <sheetView workbookViewId="0">
      <selection activeCell="Q24" sqref="Q24"/>
    </sheetView>
  </sheetViews>
  <sheetFormatPr baseColWidth="10" defaultRowHeight="15" x14ac:dyDescent="0.25"/>
  <cols>
    <col min="1" max="1" width="19.5703125" style="2" customWidth="1"/>
    <col min="2" max="16384" width="11.42578125" style="2"/>
  </cols>
  <sheetData>
    <row r="1" spans="1:6" ht="15.75" x14ac:dyDescent="0.25">
      <c r="A1" s="8" t="s">
        <v>95</v>
      </c>
    </row>
    <row r="2" spans="1:6" x14ac:dyDescent="0.25">
      <c r="A2" s="2" t="s">
        <v>87</v>
      </c>
    </row>
    <row r="4" spans="1:6" x14ac:dyDescent="0.25">
      <c r="B4" s="47">
        <v>2020</v>
      </c>
      <c r="C4" s="5"/>
      <c r="D4" s="5"/>
      <c r="E4" s="5"/>
      <c r="F4" s="37"/>
    </row>
    <row r="5" spans="1:6" x14ac:dyDescent="0.25">
      <c r="A5" s="5" t="s">
        <v>1</v>
      </c>
      <c r="B5" s="50">
        <v>6852</v>
      </c>
    </row>
    <row r="6" spans="1:6" x14ac:dyDescent="0.25">
      <c r="A6" s="5" t="s">
        <v>74</v>
      </c>
      <c r="B6" s="50">
        <v>6164</v>
      </c>
    </row>
    <row r="7" spans="1:6" x14ac:dyDescent="0.25">
      <c r="A7" s="5" t="s">
        <v>75</v>
      </c>
      <c r="B7" s="50">
        <v>6529</v>
      </c>
      <c r="C7" s="13"/>
      <c r="D7" s="13"/>
      <c r="E7" s="13"/>
    </row>
    <row r="8" spans="1:6" x14ac:dyDescent="0.25">
      <c r="A8" s="5" t="s">
        <v>76</v>
      </c>
      <c r="B8" s="50">
        <v>6606</v>
      </c>
    </row>
    <row r="9" spans="1:6" x14ac:dyDescent="0.25">
      <c r="A9" s="5" t="s">
        <v>77</v>
      </c>
      <c r="B9" s="2">
        <v>7788</v>
      </c>
    </row>
    <row r="11" spans="1:6" x14ac:dyDescent="0.25">
      <c r="A11" s="10"/>
    </row>
    <row r="12" spans="1:6" x14ac:dyDescent="0.25">
      <c r="A12" s="11"/>
    </row>
    <row r="15" spans="1:6" x14ac:dyDescent="0.25">
      <c r="A15" s="5"/>
      <c r="B15" s="50"/>
    </row>
    <row r="16" spans="1:6" x14ac:dyDescent="0.25">
      <c r="A16" s="5"/>
      <c r="B16" s="50"/>
    </row>
    <row r="17" spans="1:2" x14ac:dyDescent="0.25">
      <c r="A17" s="5"/>
      <c r="B17" s="50"/>
    </row>
    <row r="18" spans="1:2" x14ac:dyDescent="0.25">
      <c r="A18" s="5"/>
      <c r="B18" s="50"/>
    </row>
    <row r="19" spans="1:2" x14ac:dyDescent="0.25">
      <c r="A19" s="5"/>
    </row>
  </sheetData>
  <phoneticPr fontId="2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7"/>
  <sheetViews>
    <sheetView workbookViewId="0">
      <selection activeCell="I29" sqref="I29"/>
    </sheetView>
  </sheetViews>
  <sheetFormatPr baseColWidth="10" defaultRowHeight="15" x14ac:dyDescent="0.25"/>
  <cols>
    <col min="1" max="1" width="16.5703125" style="2" customWidth="1"/>
    <col min="2" max="16384" width="11.42578125" style="2"/>
  </cols>
  <sheetData>
    <row r="1" spans="1:5" ht="15.75" x14ac:dyDescent="0.25">
      <c r="A1" s="8" t="s">
        <v>97</v>
      </c>
    </row>
    <row r="2" spans="1:5" x14ac:dyDescent="0.25">
      <c r="A2" s="2" t="s">
        <v>96</v>
      </c>
    </row>
    <row r="4" spans="1:5" x14ac:dyDescent="0.25">
      <c r="A4" s="51"/>
      <c r="B4" s="51"/>
      <c r="C4" s="38" t="s">
        <v>1</v>
      </c>
      <c r="D4" s="38" t="s">
        <v>2</v>
      </c>
      <c r="E4" s="38" t="s">
        <v>0</v>
      </c>
    </row>
    <row r="5" spans="1:5" x14ac:dyDescent="0.25">
      <c r="A5" s="19" t="s">
        <v>1</v>
      </c>
      <c r="B5" s="38"/>
      <c r="C5" s="39">
        <v>100</v>
      </c>
      <c r="D5" s="39">
        <v>100</v>
      </c>
      <c r="E5" s="39">
        <v>100</v>
      </c>
    </row>
    <row r="6" spans="1:5" x14ac:dyDescent="0.25">
      <c r="A6" s="40" t="s">
        <v>29</v>
      </c>
      <c r="B6" s="40"/>
      <c r="C6" s="39">
        <v>1.79</v>
      </c>
      <c r="D6" s="39">
        <v>3.18</v>
      </c>
      <c r="E6" s="39">
        <v>0.85</v>
      </c>
    </row>
    <row r="7" spans="1:5" x14ac:dyDescent="0.25">
      <c r="A7" s="40" t="s">
        <v>30</v>
      </c>
      <c r="B7" s="40"/>
      <c r="C7" s="39">
        <v>4.82</v>
      </c>
      <c r="D7" s="39">
        <v>9</v>
      </c>
      <c r="E7" s="39">
        <v>2.0499999999999998</v>
      </c>
    </row>
    <row r="8" spans="1:5" x14ac:dyDescent="0.25">
      <c r="A8" s="40" t="s">
        <v>31</v>
      </c>
      <c r="B8" s="40"/>
      <c r="C8" s="39">
        <v>6.55</v>
      </c>
      <c r="D8" s="39">
        <v>11.68</v>
      </c>
      <c r="E8" s="39">
        <v>3.14</v>
      </c>
    </row>
    <row r="9" spans="1:5" x14ac:dyDescent="0.25">
      <c r="A9" s="40" t="s">
        <v>32</v>
      </c>
      <c r="B9" s="40"/>
      <c r="C9" s="39">
        <v>8.42</v>
      </c>
      <c r="D9" s="39">
        <v>13.74</v>
      </c>
      <c r="E9" s="39">
        <v>4.88</v>
      </c>
    </row>
    <row r="10" spans="1:5" x14ac:dyDescent="0.25">
      <c r="A10" s="40" t="s">
        <v>33</v>
      </c>
      <c r="B10" s="40"/>
      <c r="C10" s="39">
        <v>13.14</v>
      </c>
      <c r="D10" s="39">
        <v>17.14</v>
      </c>
      <c r="E10" s="39">
        <v>10.48</v>
      </c>
    </row>
    <row r="11" spans="1:5" x14ac:dyDescent="0.25">
      <c r="A11" s="40" t="s">
        <v>34</v>
      </c>
      <c r="B11" s="40"/>
      <c r="C11" s="39">
        <v>14.61</v>
      </c>
      <c r="D11" s="39">
        <v>13.82</v>
      </c>
      <c r="E11" s="39">
        <v>15.14</v>
      </c>
    </row>
    <row r="12" spans="1:5" x14ac:dyDescent="0.25">
      <c r="A12" s="40" t="s">
        <v>35</v>
      </c>
      <c r="B12" s="40"/>
      <c r="C12" s="39">
        <v>12.82</v>
      </c>
      <c r="D12" s="39">
        <v>9.9</v>
      </c>
      <c r="E12" s="39">
        <v>14.76</v>
      </c>
    </row>
    <row r="13" spans="1:5" x14ac:dyDescent="0.25">
      <c r="A13" s="40" t="s">
        <v>36</v>
      </c>
      <c r="B13" s="40"/>
      <c r="C13" s="39">
        <v>9.26</v>
      </c>
      <c r="D13" s="39">
        <v>7.04</v>
      </c>
      <c r="E13" s="39">
        <v>10.73</v>
      </c>
    </row>
    <row r="14" spans="1:5" x14ac:dyDescent="0.25">
      <c r="A14" s="40" t="s">
        <v>37</v>
      </c>
      <c r="B14" s="40"/>
      <c r="C14" s="39">
        <v>6.71</v>
      </c>
      <c r="D14" s="39">
        <v>4.72</v>
      </c>
      <c r="E14" s="39">
        <v>8.0299999999999994</v>
      </c>
    </row>
    <row r="15" spans="1:5" x14ac:dyDescent="0.25">
      <c r="A15" s="40" t="s">
        <v>38</v>
      </c>
      <c r="B15" s="40"/>
      <c r="C15" s="39">
        <v>5.05</v>
      </c>
      <c r="D15" s="39">
        <v>3.03</v>
      </c>
      <c r="E15" s="39">
        <v>6.4</v>
      </c>
    </row>
    <row r="16" spans="1:5" x14ac:dyDescent="0.25">
      <c r="A16" s="40" t="s">
        <v>39</v>
      </c>
      <c r="B16" s="40"/>
      <c r="C16" s="39">
        <v>3.77</v>
      </c>
      <c r="D16" s="39">
        <v>1.89</v>
      </c>
      <c r="E16" s="39">
        <v>5.0199999999999996</v>
      </c>
    </row>
    <row r="17" spans="1:5" x14ac:dyDescent="0.25">
      <c r="A17" s="40" t="s">
        <v>40</v>
      </c>
      <c r="B17" s="40"/>
      <c r="C17" s="39">
        <v>2.68</v>
      </c>
      <c r="D17" s="39">
        <v>1.3</v>
      </c>
      <c r="E17" s="39">
        <v>3.59</v>
      </c>
    </row>
    <row r="18" spans="1:5" x14ac:dyDescent="0.25">
      <c r="A18" s="40" t="s">
        <v>41</v>
      </c>
      <c r="B18" s="40"/>
      <c r="C18" s="39">
        <v>2.2000000000000002</v>
      </c>
      <c r="D18" s="39">
        <v>0.88</v>
      </c>
      <c r="E18" s="39">
        <v>3.08</v>
      </c>
    </row>
    <row r="19" spans="1:5" x14ac:dyDescent="0.25">
      <c r="A19" s="40" t="s">
        <v>42</v>
      </c>
      <c r="B19" s="40"/>
      <c r="C19" s="39">
        <v>1.45</v>
      </c>
      <c r="D19" s="39">
        <v>0.57999999999999996</v>
      </c>
      <c r="E19" s="39">
        <v>2.0299999999999998</v>
      </c>
    </row>
    <row r="20" spans="1:5" x14ac:dyDescent="0.25">
      <c r="A20" s="40" t="s">
        <v>43</v>
      </c>
      <c r="B20" s="40"/>
      <c r="C20" s="39">
        <v>1.27</v>
      </c>
      <c r="D20" s="39">
        <v>0.44</v>
      </c>
      <c r="E20" s="39">
        <v>1.82</v>
      </c>
    </row>
    <row r="21" spans="1:5" x14ac:dyDescent="0.25">
      <c r="A21" s="40" t="s">
        <v>44</v>
      </c>
      <c r="B21" s="40"/>
      <c r="C21" s="39">
        <v>0.89</v>
      </c>
      <c r="D21" s="39">
        <v>0.27</v>
      </c>
      <c r="E21" s="39">
        <v>1.3</v>
      </c>
    </row>
    <row r="22" spans="1:5" x14ac:dyDescent="0.25">
      <c r="A22" s="40" t="s">
        <v>45</v>
      </c>
      <c r="B22" s="40"/>
      <c r="C22" s="39">
        <v>0.81</v>
      </c>
      <c r="D22" s="39">
        <v>0.21</v>
      </c>
      <c r="E22" s="39">
        <v>1.21</v>
      </c>
    </row>
    <row r="23" spans="1:5" x14ac:dyDescent="0.25">
      <c r="A23" s="40" t="s">
        <v>46</v>
      </c>
      <c r="B23" s="40"/>
      <c r="C23" s="39">
        <v>0.52</v>
      </c>
      <c r="D23" s="39">
        <v>0.13</v>
      </c>
      <c r="E23" s="39">
        <v>0.79</v>
      </c>
    </row>
    <row r="24" spans="1:5" x14ac:dyDescent="0.25">
      <c r="A24" s="40" t="s">
        <v>47</v>
      </c>
      <c r="B24" s="40"/>
      <c r="C24" s="39">
        <v>0.45</v>
      </c>
      <c r="D24" s="39">
        <v>0.16</v>
      </c>
      <c r="E24" s="39">
        <v>0.65</v>
      </c>
    </row>
    <row r="25" spans="1:5" x14ac:dyDescent="0.25">
      <c r="A25" s="40" t="s">
        <v>48</v>
      </c>
      <c r="B25" s="40"/>
      <c r="C25" s="39">
        <v>0.35</v>
      </c>
      <c r="D25" s="39">
        <v>0.09</v>
      </c>
      <c r="E25" s="39">
        <v>0.52</v>
      </c>
    </row>
    <row r="26" spans="1:5" x14ac:dyDescent="0.25">
      <c r="A26" s="40" t="s">
        <v>49</v>
      </c>
      <c r="B26" s="40"/>
      <c r="C26" s="39">
        <v>2.4300000000000002</v>
      </c>
      <c r="D26" s="39">
        <v>0.79</v>
      </c>
      <c r="E26" s="39">
        <v>3.53</v>
      </c>
    </row>
    <row r="29" spans="1:5" x14ac:dyDescent="0.25">
      <c r="B29" s="41" t="s">
        <v>1</v>
      </c>
      <c r="C29" s="41"/>
      <c r="D29" s="41"/>
    </row>
    <row r="30" spans="1:5" x14ac:dyDescent="0.25">
      <c r="A30" s="42" t="s">
        <v>23</v>
      </c>
      <c r="B30" s="43">
        <f>SUM(C6:C7)/100</f>
        <v>6.6100000000000006E-2</v>
      </c>
      <c r="C30" s="43"/>
      <c r="D30" s="43"/>
    </row>
    <row r="31" spans="1:5" x14ac:dyDescent="0.25">
      <c r="A31" s="42" t="s">
        <v>24</v>
      </c>
      <c r="B31" s="43">
        <f>SUM(C8:C9)/100</f>
        <v>0.1497</v>
      </c>
      <c r="C31" s="43"/>
      <c r="D31" s="43"/>
    </row>
    <row r="32" spans="1:5" x14ac:dyDescent="0.25">
      <c r="A32" s="42" t="s">
        <v>25</v>
      </c>
      <c r="B32" s="43">
        <f>SUM(C10:C11)/100</f>
        <v>0.27750000000000002</v>
      </c>
      <c r="C32" s="43"/>
      <c r="D32" s="43"/>
    </row>
    <row r="33" spans="1:4" x14ac:dyDescent="0.25">
      <c r="A33" s="42" t="s">
        <v>26</v>
      </c>
      <c r="B33" s="43">
        <f>SUM(C12:C13)/100</f>
        <v>0.2208</v>
      </c>
      <c r="C33" s="43"/>
      <c r="D33" s="43"/>
    </row>
    <row r="34" spans="1:4" x14ac:dyDescent="0.25">
      <c r="A34" s="42" t="s">
        <v>27</v>
      </c>
      <c r="B34" s="43">
        <f>SUM(C14:C15)/100</f>
        <v>0.1176</v>
      </c>
      <c r="C34" s="43"/>
      <c r="D34" s="43"/>
    </row>
    <row r="35" spans="1:4" x14ac:dyDescent="0.25">
      <c r="A35" s="42" t="s">
        <v>28</v>
      </c>
      <c r="B35" s="43">
        <f>SUM(C16:C17)/100</f>
        <v>6.4500000000000002E-2</v>
      </c>
      <c r="C35" s="43"/>
      <c r="D35" s="43"/>
    </row>
    <row r="36" spans="1:4" x14ac:dyDescent="0.25">
      <c r="A36" s="42" t="s">
        <v>50</v>
      </c>
      <c r="B36" s="43">
        <f>SUM(C18:C19)/100</f>
        <v>3.6500000000000005E-2</v>
      </c>
      <c r="C36" s="43"/>
      <c r="D36" s="43"/>
    </row>
    <row r="37" spans="1:4" x14ac:dyDescent="0.25">
      <c r="A37" s="42" t="s">
        <v>51</v>
      </c>
      <c r="B37" s="43">
        <f>SUM(C20:C26)/100</f>
        <v>6.720000000000001E-2</v>
      </c>
      <c r="C37" s="43"/>
      <c r="D37" s="43"/>
    </row>
    <row r="38" spans="1:4" x14ac:dyDescent="0.25">
      <c r="B38" s="43">
        <f>SUM(B30:B37)</f>
        <v>0.99990000000000001</v>
      </c>
      <c r="C38" s="43"/>
      <c r="D38" s="43"/>
    </row>
    <row r="41" spans="1:4" x14ac:dyDescent="0.25">
      <c r="A41" s="10"/>
    </row>
    <row r="42" spans="1:4" x14ac:dyDescent="0.25">
      <c r="A42" s="11"/>
    </row>
    <row r="47" spans="1:4" x14ac:dyDescent="0.25">
      <c r="C47" s="44"/>
    </row>
  </sheetData>
  <mergeCells count="1">
    <mergeCell ref="A4:B4"/>
  </mergeCells>
  <phoneticPr fontId="2" type="noConversion"/>
  <printOptions gridLines="1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>
    <oddHeader>&amp;R&amp;D</oddHeader>
    <oddFooter>&amp;L&amp;Z&amp;F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0 Sektoren</vt:lpstr>
      <vt:lpstr>1 Branchen</vt:lpstr>
      <vt:lpstr>2 Geschlecht</vt:lpstr>
      <vt:lpstr>3 Grad</vt:lpstr>
      <vt:lpstr>4 Alter</vt:lpstr>
      <vt:lpstr>5 Wohnsitz</vt:lpstr>
      <vt:lpstr>6 Staatsbürgerschaft</vt:lpstr>
      <vt:lpstr>7 Grösse</vt:lpstr>
      <vt:lpstr>8 Verteilung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adm_ebpa</dc:creator>
  <cp:lastModifiedBy>Gstöhl Simon</cp:lastModifiedBy>
  <cp:lastPrinted>2022-05-06T12:20:57Z</cp:lastPrinted>
  <dcterms:created xsi:type="dcterms:W3CDTF">2008-01-23T07:53:35Z</dcterms:created>
  <dcterms:modified xsi:type="dcterms:W3CDTF">2022-05-25T10:51:18Z</dcterms:modified>
</cp:coreProperties>
</file>