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340" yWindow="-120" windowWidth="20700" windowHeight="11760"/>
  </bookViews>
  <sheets>
    <sheet name="Grafik1" sheetId="39" r:id="rId1"/>
    <sheet name="Grafik2" sheetId="7" r:id="rId2"/>
    <sheet name="Grafik3" sheetId="11" r:id="rId3"/>
    <sheet name="Grafik4" sheetId="13" r:id="rId4"/>
    <sheet name="Grafik5" sheetId="15" r:id="rId5"/>
    <sheet name="Grafik6" sheetId="17" r:id="rId6"/>
    <sheet name="Grafik7" sheetId="40" r:id="rId7"/>
    <sheet name="Grafik8" sheetId="19" r:id="rId8"/>
    <sheet name="Grafik9" sheetId="41" r:id="rId9"/>
    <sheet name="Grafik10" sheetId="42" r:id="rId10"/>
    <sheet name="Daten" sheetId="16" r:id="rId11"/>
    <sheet name="Grafik11" sheetId="25" r:id="rId12"/>
    <sheet name="Grafik12" sheetId="27" r:id="rId13"/>
    <sheet name="Grafik13" sheetId="29" r:id="rId14"/>
    <sheet name="Grafik14" sheetId="31" r:id="rId15"/>
    <sheet name="Grafik16" sheetId="35" r:id="rId16"/>
    <sheet name="Grafik17" sheetId="37" r:id="rId17"/>
  </sheets>
  <definedNames>
    <definedName name="_xlnm.Print_Area" localSheetId="11">Grafik11!$A$1:$V$233</definedName>
    <definedName name="_xlnm.Print_Area" localSheetId="12">Grafik12!$A$1:$L$19</definedName>
    <definedName name="_xlnm.Print_Area" localSheetId="14">Grafik14!$A$1:$Y$235</definedName>
    <definedName name="_xlnm.Print_Area" localSheetId="16">Grafik17!$A$1:$N$35</definedName>
  </definedNames>
  <calcPr calcId="145621"/>
</workbook>
</file>

<file path=xl/calcChain.xml><?xml version="1.0" encoding="utf-8"?>
<calcChain xmlns="http://schemas.openxmlformats.org/spreadsheetml/2006/main">
  <c r="C3" i="42" l="1"/>
  <c r="C4" i="42"/>
  <c r="C7" i="42"/>
  <c r="C8" i="42"/>
  <c r="C9" i="42"/>
  <c r="C10" i="42"/>
  <c r="C11" i="42"/>
  <c r="C2" i="42"/>
  <c r="C15" i="41"/>
  <c r="C14" i="41"/>
  <c r="C13" i="41"/>
  <c r="C12" i="41"/>
  <c r="C11" i="41"/>
  <c r="C10" i="41"/>
  <c r="C8" i="41"/>
  <c r="C7" i="41"/>
  <c r="C6" i="41"/>
  <c r="C5" i="41"/>
  <c r="F257" i="31" l="1"/>
  <c r="F258" i="31"/>
  <c r="F259" i="31"/>
  <c r="F260" i="31"/>
  <c r="F261" i="31"/>
  <c r="F262" i="31"/>
  <c r="F263" i="31"/>
  <c r="F264" i="31"/>
  <c r="F265" i="31"/>
  <c r="F266" i="31"/>
  <c r="F267" i="31"/>
  <c r="F268" i="31"/>
  <c r="B4" i="42" l="1"/>
  <c r="B10" i="40"/>
  <c r="F256" i="31" l="1"/>
  <c r="F255" i="31"/>
  <c r="F254" i="31"/>
  <c r="F253" i="31"/>
  <c r="F252" i="31"/>
  <c r="F251" i="31"/>
  <c r="F250" i="31"/>
  <c r="F249" i="31"/>
  <c r="F248" i="31"/>
  <c r="F247" i="31"/>
  <c r="F246" i="31"/>
  <c r="F245" i="31"/>
  <c r="F233" i="31" l="1"/>
  <c r="F234" i="31"/>
  <c r="F235" i="31"/>
  <c r="F236" i="31"/>
  <c r="F237" i="31"/>
  <c r="F238" i="31"/>
  <c r="F239" i="31"/>
  <c r="F240" i="31"/>
  <c r="F241" i="31"/>
  <c r="F242" i="31"/>
  <c r="F243" i="31"/>
  <c r="F244" i="31"/>
  <c r="F232" i="31" l="1"/>
  <c r="F231" i="31"/>
  <c r="F230" i="31"/>
  <c r="F229" i="31"/>
  <c r="F228" i="31"/>
  <c r="F227" i="31"/>
  <c r="F226" i="31"/>
  <c r="F225" i="31"/>
  <c r="F224" i="31"/>
  <c r="F223" i="31"/>
  <c r="F222" i="31"/>
  <c r="F221" i="31"/>
  <c r="F220" i="31" l="1"/>
  <c r="F219" i="31"/>
  <c r="F218" i="31"/>
  <c r="F217" i="31"/>
  <c r="F216" i="31"/>
  <c r="F215" i="31"/>
  <c r="F214" i="31"/>
  <c r="F213" i="31"/>
  <c r="F212" i="31"/>
  <c r="F211" i="31"/>
  <c r="F210" i="31"/>
  <c r="F209" i="31"/>
  <c r="F208" i="31" l="1"/>
  <c r="F207" i="31"/>
  <c r="F206" i="31"/>
  <c r="F205" i="31"/>
  <c r="F204" i="31"/>
  <c r="F203" i="31"/>
  <c r="F202" i="31"/>
  <c r="F201" i="31"/>
  <c r="F200" i="31"/>
  <c r="F199" i="31"/>
  <c r="F198" i="31"/>
  <c r="F197" i="31"/>
  <c r="F196" i="31" l="1"/>
  <c r="F195" i="31"/>
  <c r="F194" i="31"/>
  <c r="F193" i="31"/>
  <c r="F192" i="31"/>
  <c r="F191" i="31"/>
  <c r="F190" i="31"/>
  <c r="F189" i="31"/>
  <c r="F188" i="31"/>
  <c r="F187" i="31"/>
  <c r="F186" i="31"/>
  <c r="F185" i="31"/>
  <c r="F184" i="31"/>
  <c r="F183" i="31"/>
  <c r="F182" i="31"/>
  <c r="F181" i="31"/>
  <c r="F180" i="31"/>
  <c r="F179" i="31"/>
  <c r="F178" i="31"/>
  <c r="F177" i="31"/>
  <c r="F176" i="31"/>
  <c r="F175" i="31"/>
  <c r="F174" i="31"/>
  <c r="F173" i="31"/>
  <c r="F172" i="31"/>
  <c r="F171" i="31"/>
  <c r="F170" i="31"/>
  <c r="F169" i="31"/>
  <c r="F168" i="31"/>
  <c r="F167" i="31"/>
  <c r="F166" i="31"/>
  <c r="F165" i="31"/>
  <c r="F164" i="31"/>
  <c r="F163" i="31"/>
  <c r="F162" i="31"/>
  <c r="F161" i="31"/>
  <c r="F160" i="31"/>
  <c r="F159" i="31"/>
  <c r="F158" i="31"/>
  <c r="F157" i="31"/>
  <c r="F156" i="31"/>
  <c r="F155" i="31"/>
  <c r="F154" i="31"/>
  <c r="F153" i="31"/>
  <c r="F152" i="31"/>
  <c r="F151" i="31"/>
  <c r="F150" i="31"/>
  <c r="F149" i="31"/>
  <c r="F148" i="31"/>
  <c r="F147" i="31"/>
  <c r="F146" i="31"/>
  <c r="F145" i="31"/>
  <c r="F144" i="31"/>
  <c r="F143" i="31"/>
  <c r="F142" i="31"/>
  <c r="F141" i="31"/>
  <c r="F140" i="31"/>
  <c r="F139" i="31"/>
  <c r="F138" i="31"/>
  <c r="F137" i="31"/>
  <c r="F136" i="31"/>
  <c r="F135" i="31"/>
  <c r="F134" i="31"/>
  <c r="F133" i="31"/>
  <c r="F132" i="31"/>
  <c r="F131" i="31"/>
  <c r="F130" i="31"/>
  <c r="F129" i="31"/>
  <c r="F128" i="31"/>
  <c r="F127" i="31"/>
  <c r="F126" i="31"/>
  <c r="F125" i="31"/>
  <c r="F124" i="31"/>
  <c r="F123" i="31"/>
  <c r="F122" i="31"/>
  <c r="F121" i="31"/>
  <c r="F120" i="31"/>
  <c r="F119" i="31"/>
  <c r="F118" i="31"/>
  <c r="F117" i="31"/>
  <c r="F116" i="31"/>
  <c r="F115" i="31"/>
  <c r="F114" i="31"/>
  <c r="F113" i="31"/>
  <c r="F112" i="31"/>
  <c r="F111" i="31"/>
  <c r="F110" i="31"/>
  <c r="F109" i="31"/>
  <c r="F108" i="31"/>
  <c r="F107" i="31"/>
  <c r="F106" i="31"/>
  <c r="F105" i="31"/>
  <c r="F104" i="31"/>
  <c r="F103" i="31"/>
  <c r="F102" i="31"/>
  <c r="F101" i="31"/>
  <c r="F100" i="31"/>
  <c r="F99" i="31"/>
  <c r="F98" i="31"/>
  <c r="F97" i="31"/>
  <c r="F96" i="31"/>
  <c r="F95" i="31"/>
  <c r="F94" i="31"/>
  <c r="F93" i="31"/>
  <c r="F92" i="31"/>
  <c r="F91" i="31"/>
  <c r="F90" i="31"/>
  <c r="F89" i="31"/>
  <c r="F88" i="31"/>
  <c r="F87" i="31"/>
  <c r="F86" i="31"/>
  <c r="F85" i="31"/>
  <c r="F84" i="31"/>
  <c r="F83" i="31"/>
  <c r="F82" i="31"/>
  <c r="F81" i="31"/>
  <c r="F80" i="31"/>
  <c r="F79" i="31"/>
  <c r="F78" i="31"/>
  <c r="F77" i="31"/>
  <c r="F76" i="31"/>
  <c r="F75" i="31"/>
  <c r="F74" i="31"/>
  <c r="F73" i="31"/>
  <c r="F72" i="31"/>
  <c r="F71" i="31"/>
  <c r="F70" i="31"/>
  <c r="F69" i="31"/>
  <c r="F68" i="31"/>
  <c r="F67" i="31"/>
  <c r="F66" i="31"/>
  <c r="F65" i="31"/>
  <c r="F64" i="31"/>
  <c r="F63" i="31"/>
  <c r="F62" i="31"/>
  <c r="F61" i="31"/>
  <c r="F60" i="31"/>
  <c r="F59" i="31"/>
  <c r="F58" i="31"/>
  <c r="F57" i="31"/>
  <c r="F56" i="31"/>
  <c r="F55" i="31"/>
  <c r="F54" i="31"/>
  <c r="F53" i="31"/>
  <c r="F52" i="31"/>
  <c r="F51" i="31"/>
  <c r="F50" i="31"/>
  <c r="F49" i="31"/>
  <c r="F48" i="31"/>
  <c r="F47" i="31"/>
  <c r="F46" i="31"/>
  <c r="F45" i="31"/>
  <c r="F44" i="31"/>
  <c r="F43" i="31"/>
  <c r="F42" i="31"/>
  <c r="F41" i="31"/>
  <c r="F40" i="31"/>
  <c r="F39" i="31"/>
  <c r="F38" i="31"/>
  <c r="F37" i="3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C17" i="29"/>
  <c r="C16" i="29"/>
  <c r="C15" i="29"/>
  <c r="C14" i="29"/>
  <c r="C13" i="29"/>
  <c r="C12" i="29"/>
  <c r="C11" i="29"/>
  <c r="C10" i="29"/>
  <c r="C9" i="29"/>
  <c r="C8" i="29"/>
  <c r="C7" i="29"/>
  <c r="C6" i="29"/>
  <c r="C5" i="27"/>
  <c r="C6" i="27" s="1"/>
  <c r="C7" i="27" s="1"/>
  <c r="C8" i="27" s="1"/>
  <c r="C9" i="27" s="1"/>
  <c r="C10" i="27" s="1"/>
  <c r="C11" i="27" s="1"/>
  <c r="C12" i="27" s="1"/>
  <c r="C13" i="27" s="1"/>
  <c r="C14" i="27" s="1"/>
  <c r="C15" i="27" s="1"/>
  <c r="C16" i="27" s="1"/>
  <c r="C17" i="11" l="1"/>
  <c r="C16" i="11"/>
  <c r="C15" i="11"/>
  <c r="C14" i="11"/>
  <c r="C13" i="11"/>
  <c r="C12" i="11"/>
  <c r="C11" i="11"/>
  <c r="C10" i="11"/>
  <c r="C9" i="11"/>
  <c r="C8" i="11"/>
  <c r="C7" i="11"/>
  <c r="C6" i="11"/>
  <c r="A22" i="16" l="1"/>
  <c r="A16" i="16"/>
  <c r="A10" i="16"/>
</calcChain>
</file>

<file path=xl/sharedStrings.xml><?xml version="1.0" encoding="utf-8"?>
<sst xmlns="http://schemas.openxmlformats.org/spreadsheetml/2006/main" count="141" uniqueCount="121">
  <si>
    <t>Berichtsjahr</t>
  </si>
  <si>
    <t>Durchschnitt</t>
  </si>
  <si>
    <t>Vorjahr</t>
  </si>
  <si>
    <t>Zugang</t>
  </si>
  <si>
    <t>Abgang</t>
  </si>
  <si>
    <t>15-24 Jahre</t>
  </si>
  <si>
    <t>25-49 Jahre</t>
  </si>
  <si>
    <t>50+ Jahre</t>
  </si>
  <si>
    <t>Staatsbürgerschaft</t>
  </si>
  <si>
    <t>Erwerbsstatus</t>
  </si>
  <si>
    <t>Teilweise Arbeitslose</t>
  </si>
  <si>
    <t>Wirtschaftszweig</t>
  </si>
  <si>
    <t>Nicht erwerbstätig</t>
  </si>
  <si>
    <t>Alter</t>
  </si>
  <si>
    <t>Stellensuchende</t>
  </si>
  <si>
    <t>Männer</t>
  </si>
  <si>
    <t>Frauen</t>
  </si>
  <si>
    <t>Anteil der Männer</t>
  </si>
  <si>
    <t>Appenzell I. Rh.</t>
  </si>
  <si>
    <t>Uri</t>
  </si>
  <si>
    <t>Obwalden</t>
  </si>
  <si>
    <t>Nidwalden</t>
  </si>
  <si>
    <t>Graubünden</t>
  </si>
  <si>
    <t>Appenzell A. Rh.</t>
  </si>
  <si>
    <t>Schwyz</t>
  </si>
  <si>
    <t>Glarus</t>
  </si>
  <si>
    <t>Bern</t>
  </si>
  <si>
    <t>Zug</t>
  </si>
  <si>
    <t>Luzern</t>
  </si>
  <si>
    <t>Freiburg</t>
  </si>
  <si>
    <t>Thurgau</t>
  </si>
  <si>
    <t>Basel-Landschaft</t>
  </si>
  <si>
    <t>Aargau</t>
  </si>
  <si>
    <t>Schaffhausen</t>
  </si>
  <si>
    <t>Zürich</t>
  </si>
  <si>
    <t>Basel-Stadt</t>
  </si>
  <si>
    <t>Solothurn</t>
  </si>
  <si>
    <t>Tessin</t>
  </si>
  <si>
    <t>Wallis</t>
  </si>
  <si>
    <t>Waadt</t>
  </si>
  <si>
    <t>Jura</t>
  </si>
  <si>
    <t>Neuenburg</t>
  </si>
  <si>
    <t>Genf</t>
  </si>
  <si>
    <t>Schweiz</t>
  </si>
  <si>
    <t>Liechtenstein</t>
  </si>
  <si>
    <t>"1999"</t>
  </si>
  <si>
    <t>"2000"</t>
  </si>
  <si>
    <t>"2001"</t>
  </si>
  <si>
    <t>"2002"</t>
  </si>
  <si>
    <t>"2003"</t>
  </si>
  <si>
    <t>"2004"</t>
  </si>
  <si>
    <t>"2005"</t>
  </si>
  <si>
    <t>"2006"</t>
  </si>
  <si>
    <t>"2007"</t>
  </si>
  <si>
    <t>"2008"</t>
  </si>
  <si>
    <t>"2009"</t>
  </si>
  <si>
    <t>"2010"</t>
  </si>
  <si>
    <t>Ganzarbeitslose</t>
  </si>
  <si>
    <t>Dienstleistungen</t>
  </si>
  <si>
    <t>Industrie</t>
  </si>
  <si>
    <t>"2011"</t>
  </si>
  <si>
    <t>in %</t>
  </si>
  <si>
    <t xml:space="preserve">Arbeitslosenquote in Liechtenstein und den Kantonen der Schweiz </t>
  </si>
  <si>
    <t>Landwirtschaft</t>
  </si>
  <si>
    <t>"2012"</t>
  </si>
  <si>
    <t>"2013"</t>
  </si>
  <si>
    <t xml:space="preserve">Eigenkapital der Arbeitslosenversicherungskasse </t>
  </si>
  <si>
    <t>in Mio. CHF</t>
  </si>
  <si>
    <t>in%</t>
  </si>
  <si>
    <t>Arbeitslose nach Altersklassen im Vorjahresvergleich</t>
  </si>
  <si>
    <t>Arbeitslose nach Staatsbürgerschaft</t>
  </si>
  <si>
    <t>"2014"</t>
  </si>
  <si>
    <t>"2015"</t>
  </si>
  <si>
    <t>St.Gallen</t>
  </si>
  <si>
    <t>"2016"</t>
  </si>
  <si>
    <t>"2017"</t>
  </si>
  <si>
    <t>"2018"</t>
  </si>
  <si>
    <t xml:space="preserve">Arbeitslose </t>
  </si>
  <si>
    <t>Personen mit Anspruch auf Taggeld seit 1997</t>
  </si>
  <si>
    <t>Arbeitslosenquote seit Dezember 2008</t>
  </si>
  <si>
    <t>Ausland</t>
  </si>
  <si>
    <t>Stellensuchende und Arbeitslose zuzüglich Personen mit Zwischenverdienst seit 1997</t>
  </si>
  <si>
    <t>Arbeitslose zuzüglich Personen mit Zwischenverdienst</t>
  </si>
  <si>
    <t>Gastgewerbbe, Pers. Dienstl.</t>
  </si>
  <si>
    <t>Industrie, Gewerbe</t>
  </si>
  <si>
    <t>Management, Administration</t>
  </si>
  <si>
    <t>Handel, Verkehr</t>
  </si>
  <si>
    <t>Bau, Ausbau, Bergbau</t>
  </si>
  <si>
    <t>Andere, nicht klassifzierbar</t>
  </si>
  <si>
    <t>Gesundheit, Lehre, Kultur</t>
  </si>
  <si>
    <t>Technische Berufe, Informatik</t>
  </si>
  <si>
    <t>Land-, Forstwirtschaft</t>
  </si>
  <si>
    <t>Nicht klassierbar</t>
  </si>
  <si>
    <t>Total</t>
  </si>
  <si>
    <t>Wirtschaftliche Gründe</t>
  </si>
  <si>
    <t>Befristete Anstellung</t>
  </si>
  <si>
    <t>In gegenseitigem Einvernehmen</t>
  </si>
  <si>
    <t>Andere</t>
  </si>
  <si>
    <t>Keine Angabe oder vorher erwerbslos</t>
  </si>
  <si>
    <t>Gesundheitliche Gründe</t>
  </si>
  <si>
    <t>Lehrabschluss/-abbruch</t>
  </si>
  <si>
    <t>Auslandsaufenthalt</t>
  </si>
  <si>
    <t>Familiäre Gründe</t>
  </si>
  <si>
    <t>Umschulung/Weiterbildung</t>
  </si>
  <si>
    <t>Stellenantritt</t>
  </si>
  <si>
    <t>Verzicht oder Ausgesteuert</t>
  </si>
  <si>
    <t>Anderer Grund</t>
  </si>
  <si>
    <t>Krankheit, Unfall, Mutterschaft</t>
  </si>
  <si>
    <t>Wegzug, Auslandsaufenth.</t>
  </si>
  <si>
    <t>Selbständigkeit</t>
  </si>
  <si>
    <t>Aus- und Weiterbildung</t>
  </si>
  <si>
    <t>Arbeitslosenquote 2019</t>
  </si>
  <si>
    <t>Arbeitslose 2019</t>
  </si>
  <si>
    <t>Zu- und Abgänge der Arbeitslosen 2019</t>
  </si>
  <si>
    <t>"2019"</t>
  </si>
  <si>
    <t>Arbeitslose nach Berufsgruppe 2019</t>
  </si>
  <si>
    <t>Arbeitslose nach Sektor 2019 (NOGA 2008)</t>
  </si>
  <si>
    <t>Personen mit Anspruch auf Taggeld 2019</t>
  </si>
  <si>
    <t>Ausgesteuerte 2019</t>
  </si>
  <si>
    <t>per 31. Dezember 2019</t>
  </si>
  <si>
    <t>Zugänge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</si>
</sst>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;@"/>
    <numFmt numFmtId="166" formatCode="0.0"/>
    <numFmt numFmtId="167" formatCode="mmm"/>
    <numFmt numFmtId="168" formatCode="0.000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Frutiger LT Pro 55 Standard"/>
      <family val="2"/>
    </font>
    <font>
      <sz val="11"/>
      <color theme="1"/>
      <name val="Frutiger LT Pro 55 Standard"/>
      <family val="2"/>
    </font>
    <font>
      <sz val="11"/>
      <color theme="1"/>
      <name val="Frutiger LT Pro 55 Standard"/>
      <family val="2"/>
    </font>
    <font>
      <sz val="11"/>
      <color theme="1"/>
      <name val="Frutiger LT Pro 55 Standard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11"/>
      <color rgb="FF000000"/>
      <name val="Arial"/>
      <family val="2"/>
    </font>
    <font>
      <sz val="10.8"/>
      <color rgb="FF000000"/>
      <name val="Arial"/>
      <family val="2"/>
    </font>
    <font>
      <b/>
      <sz val="8.8000000000000007"/>
      <color rgb="FF000000"/>
      <name val="Arial"/>
      <family val="2"/>
    </font>
    <font>
      <sz val="9"/>
      <color rgb="FF000000"/>
      <name val="Arial"/>
      <family val="2"/>
    </font>
    <font>
      <sz val="10"/>
      <color indexed="8"/>
      <name val="Arial Narrow"/>
      <family val="2"/>
    </font>
    <font>
      <sz val="11"/>
      <color rgb="FF006100"/>
      <name val="Frutiger LT Pro 55 Standard"/>
      <family val="2"/>
    </font>
    <font>
      <sz val="11"/>
      <color rgb="FF9C0006"/>
      <name val="Frutiger LT Pro 55 Standard"/>
      <family val="2"/>
    </font>
    <font>
      <sz val="11"/>
      <color rgb="FF9C6500"/>
      <name val="Frutiger LT Pro 55 Standard"/>
      <family val="2"/>
    </font>
    <font>
      <sz val="11"/>
      <color rgb="FF3F3F76"/>
      <name val="Frutiger LT Pro 55 Standard"/>
      <family val="2"/>
    </font>
    <font>
      <b/>
      <sz val="11"/>
      <color rgb="FF3F3F3F"/>
      <name val="Frutiger LT Pro 55 Standard"/>
      <family val="2"/>
    </font>
    <font>
      <b/>
      <sz val="11"/>
      <color rgb="FFFA7D00"/>
      <name val="Frutiger LT Pro 55 Standard"/>
      <family val="2"/>
    </font>
    <font>
      <sz val="11"/>
      <color rgb="FFFA7D00"/>
      <name val="Frutiger LT Pro 55 Standard"/>
      <family val="2"/>
    </font>
    <font>
      <b/>
      <sz val="11"/>
      <color theme="0"/>
      <name val="Frutiger LT Pro 55 Standard"/>
      <family val="2"/>
    </font>
    <font>
      <sz val="11"/>
      <color rgb="FFFF0000"/>
      <name val="Frutiger LT Pro 55 Standard"/>
      <family val="2"/>
    </font>
    <font>
      <i/>
      <sz val="11"/>
      <color rgb="FF7F7F7F"/>
      <name val="Frutiger LT Pro 55 Standard"/>
      <family val="2"/>
    </font>
    <font>
      <b/>
      <sz val="11"/>
      <color theme="1"/>
      <name val="Frutiger LT Pro 55 Standard"/>
      <family val="2"/>
    </font>
    <font>
      <sz val="11"/>
      <color theme="0"/>
      <name val="Frutiger LT Pro 55 Standard"/>
      <family val="2"/>
    </font>
    <font>
      <sz val="11"/>
      <color indexed="8"/>
      <name val="Frutiger LT Pro 55 Standard"/>
      <family val="2"/>
    </font>
    <font>
      <b/>
      <sz val="15"/>
      <color indexed="62"/>
      <name val="Frutiger LT Pro 55 Standard"/>
      <family val="2"/>
    </font>
    <font>
      <b/>
      <sz val="13"/>
      <color indexed="62"/>
      <name val="Frutiger LT Pro 55 Standard"/>
      <family val="2"/>
    </font>
    <font>
      <b/>
      <sz val="11"/>
      <color indexed="62"/>
      <name val="Frutiger LT Pro 55 Standard"/>
      <family val="2"/>
    </font>
    <font>
      <b/>
      <sz val="18"/>
      <color indexed="62"/>
      <name val="Cambria"/>
      <family val="2"/>
      <scheme val="major"/>
    </font>
    <font>
      <b/>
      <sz val="10"/>
      <color indexed="8"/>
      <name val="Arial Narrow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4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5"/>
      </bottom>
      <diagonal/>
    </border>
    <border>
      <left/>
      <right/>
      <top/>
      <bottom style="medium">
        <color indexed="45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9">
    <xf numFmtId="0" fontId="0" fillId="0" borderId="0"/>
    <xf numFmtId="9" fontId="6" fillId="0" borderId="0" applyFont="0" applyFill="0" applyBorder="0" applyAlignment="0" applyProtection="0"/>
    <xf numFmtId="0" fontId="20" fillId="3" borderId="0" applyNumberFormat="0" applyBorder="0" applyAlignment="0" applyProtection="0"/>
    <xf numFmtId="0" fontId="21" fillId="4" borderId="11" applyNumberFormat="0" applyAlignment="0" applyProtection="0"/>
    <xf numFmtId="0" fontId="24" fillId="0" borderId="13" applyNumberFormat="0" applyFill="0" applyAlignment="0" applyProtection="0"/>
    <xf numFmtId="0" fontId="25" fillId="5" borderId="14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7" borderId="0" applyNumberFormat="0" applyBorder="0" applyAlignment="0" applyProtection="0"/>
    <xf numFmtId="0" fontId="5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2" fillId="17" borderId="12" applyNumberFormat="0" applyAlignment="0" applyProtection="0"/>
    <xf numFmtId="0" fontId="23" fillId="17" borderId="11" applyNumberFormat="0" applyAlignment="0" applyProtection="0"/>
    <xf numFmtId="0" fontId="28" fillId="0" borderId="16" applyNumberFormat="0" applyFill="0" applyAlignment="0" applyProtection="0"/>
    <xf numFmtId="0" fontId="18" fillId="14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0" fillId="6" borderId="15" applyNumberFormat="0" applyFont="0" applyAlignment="0" applyProtection="0"/>
    <xf numFmtId="9" fontId="6" fillId="0" borderId="0" applyFont="0" applyFill="0" applyBorder="0" applyAlignment="0" applyProtection="0"/>
    <xf numFmtId="0" fontId="19" fillId="22" borderId="0" applyNumberFormat="0" applyBorder="0" applyAlignment="0" applyProtection="0"/>
    <xf numFmtId="0" fontId="5" fillId="0" borderId="0"/>
    <xf numFmtId="0" fontId="34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3" fillId="0" borderId="19" applyNumberFormat="0" applyFill="0" applyAlignment="0" applyProtection="0"/>
    <xf numFmtId="0" fontId="33" fillId="0" borderId="0" applyNumberFormat="0" applyFill="0" applyBorder="0" applyAlignment="0" applyProtection="0"/>
    <xf numFmtId="0" fontId="6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2" fillId="0" borderId="0"/>
    <xf numFmtId="0" fontId="6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6">
    <xf numFmtId="0" fontId="0" fillId="0" borderId="0" xfId="0"/>
    <xf numFmtId="0" fontId="8" fillId="0" borderId="0" xfId="0" applyFont="1"/>
    <xf numFmtId="0" fontId="9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wrapText="1"/>
    </xf>
    <xf numFmtId="0" fontId="0" fillId="0" borderId="0" xfId="0" applyFill="1" applyBorder="1"/>
    <xf numFmtId="0" fontId="11" fillId="0" borderId="0" xfId="0" applyFont="1" applyAlignment="1">
      <alignment horizontal="left" vertical="center" readingOrder="1"/>
    </xf>
    <xf numFmtId="0" fontId="12" fillId="0" borderId="0" xfId="0" applyFont="1"/>
    <xf numFmtId="0" fontId="12" fillId="0" borderId="9" xfId="0" applyFont="1" applyBorder="1"/>
    <xf numFmtId="0" fontId="12" fillId="0" borderId="9" xfId="0" applyFont="1" applyBorder="1" applyAlignment="1">
      <alignment horizontal="right"/>
    </xf>
    <xf numFmtId="17" fontId="12" fillId="0" borderId="0" xfId="0" applyNumberFormat="1" applyFont="1" applyAlignment="1">
      <alignment wrapText="1"/>
    </xf>
    <xf numFmtId="167" fontId="12" fillId="0" borderId="0" xfId="0" applyNumberFormat="1" applyFont="1" applyAlignment="1">
      <alignment horizontal="left" wrapText="1"/>
    </xf>
    <xf numFmtId="166" fontId="12" fillId="0" borderId="0" xfId="1" applyNumberFormat="1" applyFont="1" applyFill="1" applyBorder="1" applyAlignment="1">
      <alignment horizontal="right"/>
    </xf>
    <xf numFmtId="0" fontId="12" fillId="0" borderId="0" xfId="0" applyFont="1" applyAlignment="1">
      <alignment wrapText="1"/>
    </xf>
    <xf numFmtId="166" fontId="12" fillId="2" borderId="0" xfId="1" applyNumberFormat="1" applyFont="1" applyFill="1"/>
    <xf numFmtId="166" fontId="12" fillId="2" borderId="0" xfId="1" applyNumberFormat="1" applyFont="1" applyFill="1" applyBorder="1" applyAlignment="1">
      <alignment horizontal="right"/>
    </xf>
    <xf numFmtId="1" fontId="12" fillId="2" borderId="0" xfId="0" applyNumberFormat="1" applyFont="1" applyFill="1" applyBorder="1" applyAlignment="1">
      <alignment horizontal="right"/>
    </xf>
    <xf numFmtId="1" fontId="12" fillId="0" borderId="0" xfId="0" applyNumberFormat="1" applyFont="1"/>
    <xf numFmtId="0" fontId="12" fillId="0" borderId="0" xfId="0" applyFont="1" applyAlignment="1">
      <alignment horizontal="right"/>
    </xf>
    <xf numFmtId="0" fontId="12" fillId="2" borderId="0" xfId="0" applyFont="1" applyFill="1"/>
    <xf numFmtId="0" fontId="12" fillId="0" borderId="9" xfId="0" applyFont="1" applyBorder="1" applyAlignment="1">
      <alignment wrapText="1"/>
    </xf>
    <xf numFmtId="0" fontId="12" fillId="0" borderId="9" xfId="0" applyFont="1" applyBorder="1" applyAlignment="1">
      <alignment horizontal="right" wrapText="1"/>
    </xf>
    <xf numFmtId="0" fontId="0" fillId="2" borderId="0" xfId="0" applyFill="1" applyBorder="1"/>
    <xf numFmtId="17" fontId="12" fillId="0" borderId="10" xfId="0" applyNumberFormat="1" applyFont="1" applyBorder="1" applyAlignment="1">
      <alignment wrapText="1"/>
    </xf>
    <xf numFmtId="0" fontId="12" fillId="0" borderId="10" xfId="0" applyFont="1" applyBorder="1"/>
    <xf numFmtId="166" fontId="12" fillId="2" borderId="10" xfId="1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2" fillId="0" borderId="10" xfId="0" applyFont="1" applyFill="1" applyBorder="1" applyAlignment="1">
      <alignment horizontal="right"/>
    </xf>
    <xf numFmtId="166" fontId="12" fillId="0" borderId="0" xfId="0" applyNumberFormat="1" applyFont="1"/>
    <xf numFmtId="0" fontId="12" fillId="0" borderId="0" xfId="0" applyFont="1" applyAlignment="1">
      <alignment horizontal="right" wrapText="1"/>
    </xf>
    <xf numFmtId="17" fontId="12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left"/>
    </xf>
    <xf numFmtId="3" fontId="12" fillId="0" borderId="0" xfId="0" applyNumberFormat="1" applyFont="1"/>
    <xf numFmtId="164" fontId="12" fillId="0" borderId="0" xfId="1" applyNumberFormat="1" applyFont="1"/>
    <xf numFmtId="164" fontId="12" fillId="0" borderId="0" xfId="0" applyNumberFormat="1" applyFont="1"/>
    <xf numFmtId="17" fontId="12" fillId="0" borderId="9" xfId="0" applyNumberFormat="1" applyFont="1" applyBorder="1" applyAlignment="1">
      <alignment horizontal="left" wrapText="1"/>
    </xf>
    <xf numFmtId="3" fontId="12" fillId="0" borderId="9" xfId="0" applyNumberFormat="1" applyFont="1" applyBorder="1"/>
    <xf numFmtId="164" fontId="12" fillId="0" borderId="9" xfId="1" applyNumberFormat="1" applyFont="1" applyBorder="1"/>
    <xf numFmtId="17" fontId="12" fillId="0" borderId="10" xfId="0" applyNumberFormat="1" applyFont="1" applyBorder="1" applyAlignment="1">
      <alignment horizontal="left" wrapText="1"/>
    </xf>
    <xf numFmtId="164" fontId="12" fillId="0" borderId="10" xfId="1" applyNumberFormat="1" applyFont="1" applyBorder="1"/>
    <xf numFmtId="3" fontId="12" fillId="0" borderId="10" xfId="0" applyNumberFormat="1" applyFont="1" applyBorder="1"/>
    <xf numFmtId="1" fontId="12" fillId="0" borderId="0" xfId="0" applyNumberFormat="1" applyFont="1" applyAlignment="1">
      <alignment wrapText="1"/>
    </xf>
    <xf numFmtId="0" fontId="16" fillId="0" borderId="0" xfId="0" applyFont="1" applyAlignment="1">
      <alignment horizontal="left" vertical="center" readingOrder="1"/>
    </xf>
    <xf numFmtId="0" fontId="12" fillId="0" borderId="7" xfId="0" applyFont="1" applyBorder="1"/>
    <xf numFmtId="0" fontId="12" fillId="0" borderId="7" xfId="0" applyFont="1" applyBorder="1" applyAlignment="1">
      <alignment horizontal="right"/>
    </xf>
    <xf numFmtId="165" fontId="12" fillId="0" borderId="0" xfId="0" applyNumberFormat="1" applyFont="1" applyFill="1" applyAlignment="1">
      <alignment wrapText="1"/>
    </xf>
    <xf numFmtId="0" fontId="12" fillId="0" borderId="0" xfId="0" applyFont="1" applyFill="1" applyAlignment="1">
      <alignment wrapText="1"/>
    </xf>
    <xf numFmtId="17" fontId="12" fillId="0" borderId="9" xfId="0" applyNumberFormat="1" applyFont="1" applyBorder="1" applyAlignment="1">
      <alignment wrapText="1"/>
    </xf>
    <xf numFmtId="1" fontId="12" fillId="2" borderId="10" xfId="0" applyNumberFormat="1" applyFont="1" applyFill="1" applyBorder="1"/>
    <xf numFmtId="0" fontId="12" fillId="2" borderId="10" xfId="0" applyFont="1" applyFill="1" applyBorder="1"/>
    <xf numFmtId="1" fontId="12" fillId="2" borderId="10" xfId="0" applyNumberFormat="1" applyFont="1" applyFill="1" applyBorder="1" applyAlignment="1">
      <alignment horizontal="right"/>
    </xf>
    <xf numFmtId="1" fontId="12" fillId="2" borderId="9" xfId="0" applyNumberFormat="1" applyFont="1" applyFill="1" applyBorder="1" applyAlignment="1">
      <alignment horizontal="right"/>
    </xf>
    <xf numFmtId="0" fontId="12" fillId="2" borderId="9" xfId="0" applyFont="1" applyFill="1" applyBorder="1"/>
    <xf numFmtId="166" fontId="12" fillId="2" borderId="9" xfId="1" applyNumberFormat="1" applyFont="1" applyFill="1" applyBorder="1" applyAlignment="1">
      <alignment horizontal="right"/>
    </xf>
    <xf numFmtId="166" fontId="17" fillId="0" borderId="0" xfId="1" applyNumberFormat="1" applyFont="1" applyAlignment="1">
      <alignment horizontal="right"/>
    </xf>
    <xf numFmtId="164" fontId="17" fillId="0" borderId="0" xfId="1" applyNumberFormat="1" applyFont="1" applyAlignment="1">
      <alignment horizontal="right"/>
    </xf>
    <xf numFmtId="168" fontId="12" fillId="0" borderId="0" xfId="0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41" fontId="35" fillId="0" borderId="0" xfId="37" applyNumberFormat="1" applyFont="1" applyFill="1" applyBorder="1" applyAlignment="1">
      <alignment horizontal="right"/>
    </xf>
    <xf numFmtId="41" fontId="35" fillId="0" borderId="0" xfId="37" applyNumberFormat="1" applyFont="1" applyFill="1" applyBorder="1" applyAlignment="1">
      <alignment horizontal="right"/>
    </xf>
    <xf numFmtId="17" fontId="12" fillId="0" borderId="20" xfId="0" applyNumberFormat="1" applyFont="1" applyBorder="1" applyAlignment="1">
      <alignment wrapText="1"/>
    </xf>
    <xf numFmtId="0" fontId="12" fillId="0" borderId="20" xfId="0" applyFont="1" applyBorder="1"/>
    <xf numFmtId="164" fontId="12" fillId="0" borderId="0" xfId="1" applyNumberFormat="1" applyFont="1" applyBorder="1"/>
    <xf numFmtId="166" fontId="12" fillId="23" borderId="0" xfId="0" applyNumberFormat="1" applyFont="1" applyFill="1"/>
    <xf numFmtId="3" fontId="36" fillId="0" borderId="0" xfId="0" applyNumberFormat="1" applyFont="1" applyFill="1" applyAlignment="1"/>
    <xf numFmtId="0" fontId="6" fillId="0" borderId="0" xfId="0" applyFont="1" applyBorder="1" applyAlignment="1">
      <alignment wrapText="1"/>
    </xf>
    <xf numFmtId="0" fontId="37" fillId="0" borderId="0" xfId="86" applyFont="1"/>
    <xf numFmtId="0" fontId="1" fillId="0" borderId="0" xfId="86"/>
    <xf numFmtId="0" fontId="1" fillId="24" borderId="0" xfId="86" applyFill="1"/>
    <xf numFmtId="164" fontId="1" fillId="24" borderId="0" xfId="86" applyNumberFormat="1" applyFill="1"/>
    <xf numFmtId="164" fontId="1" fillId="0" borderId="0" xfId="86" applyNumberFormat="1"/>
    <xf numFmtId="41" fontId="17" fillId="0" borderId="0" xfId="75" applyNumberFormat="1" applyFont="1" applyFill="1" applyAlignment="1"/>
    <xf numFmtId="41" fontId="17" fillId="0" borderId="0" xfId="47" applyNumberFormat="1" applyFont="1" applyFill="1" applyAlignment="1"/>
    <xf numFmtId="164" fontId="17" fillId="0" borderId="0" xfId="88" applyNumberFormat="1" applyFont="1" applyFill="1" applyAlignment="1"/>
    <xf numFmtId="9" fontId="17" fillId="0" borderId="0" xfId="1" applyFont="1" applyFill="1" applyBorder="1" applyAlignment="1">
      <alignment vertical="center"/>
    </xf>
    <xf numFmtId="9" fontId="17" fillId="0" borderId="0" xfId="1" applyFont="1" applyFill="1" applyBorder="1" applyAlignment="1"/>
    <xf numFmtId="3" fontId="17" fillId="0" borderId="0" xfId="0" applyNumberFormat="1" applyFont="1" applyFill="1" applyAlignment="1"/>
    <xf numFmtId="10" fontId="1" fillId="0" borderId="0" xfId="86" applyNumberFormat="1" applyFill="1"/>
    <xf numFmtId="0" fontId="1" fillId="0" borderId="0" xfId="86" applyFill="1"/>
    <xf numFmtId="164" fontId="1" fillId="0" borderId="0" xfId="86" applyNumberFormat="1" applyFill="1"/>
    <xf numFmtId="41" fontId="17" fillId="0" borderId="0" xfId="0" applyNumberFormat="1" applyFont="1" applyFill="1" applyAlignment="1"/>
    <xf numFmtId="0" fontId="13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/>
    </xf>
    <xf numFmtId="0" fontId="15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/>
    </xf>
  </cellXfs>
  <cellStyles count="89">
    <cellStyle name="20 % - Akzent1 2" xfId="15"/>
    <cellStyle name="20 % - Akzent1 2 2" xfId="76"/>
    <cellStyle name="20 % - Akzent1 3" xfId="48"/>
    <cellStyle name="20 % - Akzent1 4" xfId="61"/>
    <cellStyle name="20 % - Akzent2 2" xfId="16"/>
    <cellStyle name="20 % - Akzent2 2 2" xfId="77"/>
    <cellStyle name="20 % - Akzent2 3" xfId="49"/>
    <cellStyle name="20 % - Akzent2 4" xfId="62"/>
    <cellStyle name="20 % - Akzent3 2" xfId="17"/>
    <cellStyle name="20 % - Akzent3 2 2" xfId="78"/>
    <cellStyle name="20 % - Akzent3 3" xfId="50"/>
    <cellStyle name="20 % - Akzent3 4" xfId="63"/>
    <cellStyle name="20 % - Akzent4 2" xfId="18"/>
    <cellStyle name="20 % - Akzent4 2 2" xfId="79"/>
    <cellStyle name="20 % - Akzent4 3" xfId="51"/>
    <cellStyle name="20 % - Akzent4 4" xfId="64"/>
    <cellStyle name="20 % - Akzent5 2" xfId="19"/>
    <cellStyle name="20 % - Akzent5 2 2" xfId="80"/>
    <cellStyle name="20 % - Akzent5 3" xfId="52"/>
    <cellStyle name="20 % - Akzent5 4" xfId="65"/>
    <cellStyle name="20 % - Akzent6" xfId="14" builtinId="50" customBuiltin="1"/>
    <cellStyle name="20 % - Akzent6 2" xfId="53"/>
    <cellStyle name="20 % - Akzent6 3" xfId="66"/>
    <cellStyle name="40 % - Akzent1 2" xfId="20"/>
    <cellStyle name="40 % - Akzent1 2 2" xfId="81"/>
    <cellStyle name="40 % - Akzent1 3" xfId="54"/>
    <cellStyle name="40 % - Akzent1 4" xfId="67"/>
    <cellStyle name="40 % - Akzent2" xfId="9" builtinId="35" customBuiltin="1"/>
    <cellStyle name="40 % - Akzent2 2" xfId="55"/>
    <cellStyle name="40 % - Akzent2 3" xfId="68"/>
    <cellStyle name="40 % - Akzent3 2" xfId="21"/>
    <cellStyle name="40 % - Akzent3 2 2" xfId="82"/>
    <cellStyle name="40 % - Akzent3 3" xfId="56"/>
    <cellStyle name="40 % - Akzent3 4" xfId="69"/>
    <cellStyle name="40 % - Akzent4 2" xfId="22"/>
    <cellStyle name="40 % - Akzent4 2 2" xfId="83"/>
    <cellStyle name="40 % - Akzent4 3" xfId="57"/>
    <cellStyle name="40 % - Akzent4 4" xfId="70"/>
    <cellStyle name="40 % - Akzent5 2" xfId="23"/>
    <cellStyle name="40 % - Akzent5 2 2" xfId="84"/>
    <cellStyle name="40 % - Akzent5 3" xfId="58"/>
    <cellStyle name="40 % - Akzent5 4" xfId="71"/>
    <cellStyle name="40 % - Akzent6 2" xfId="24"/>
    <cellStyle name="40 % - Akzent6 2 2" xfId="85"/>
    <cellStyle name="40 % - Akzent6 3" xfId="59"/>
    <cellStyle name="40 % - Akzent6 4" xfId="72"/>
    <cellStyle name="60 % - Akzent1 2" xfId="25"/>
    <cellStyle name="60 % - Akzent2" xfId="10" builtinId="36" customBuiltin="1"/>
    <cellStyle name="60 % - Akzent3 2" xfId="26"/>
    <cellStyle name="60 % - Akzent4 2" xfId="27"/>
    <cellStyle name="60 % - Akzent5 2" xfId="28"/>
    <cellStyle name="60 % - Akzent6 2" xfId="29"/>
    <cellStyle name="Akzent1 2" xfId="30"/>
    <cellStyle name="Akzent2" xfId="8" builtinId="33" customBuiltin="1"/>
    <cellStyle name="Akzent3" xfId="11" builtinId="37" customBuiltin="1"/>
    <cellStyle name="Akzent4 2" xfId="31"/>
    <cellStyle name="Akzent5" xfId="12" builtinId="45" customBuiltin="1"/>
    <cellStyle name="Akzent6" xfId="13" builtinId="49" customBuiltin="1"/>
    <cellStyle name="Ausgabe 2" xfId="32"/>
    <cellStyle name="Berechnung 2" xfId="33"/>
    <cellStyle name="Eingabe" xfId="3" builtinId="20" customBuiltin="1"/>
    <cellStyle name="Ergebnis 2" xfId="34"/>
    <cellStyle name="Erklärender Text" xfId="7" builtinId="53" customBuiltin="1"/>
    <cellStyle name="Gut 2" xfId="35"/>
    <cellStyle name="Komma 2" xfId="37"/>
    <cellStyle name="Komma 3" xfId="36"/>
    <cellStyle name="Neutral" xfId="2" builtinId="28" customBuiltin="1"/>
    <cellStyle name="Notiz 2" xfId="38"/>
    <cellStyle name="Prozent" xfId="1" builtinId="5"/>
    <cellStyle name="Prozent 2" xfId="39"/>
    <cellStyle name="Prozent 3" xfId="87"/>
    <cellStyle name="Prozent 3 2" xfId="88"/>
    <cellStyle name="Schlecht 2" xfId="40"/>
    <cellStyle name="Standard" xfId="0" builtinId="0"/>
    <cellStyle name="Standard 2" xfId="41"/>
    <cellStyle name="Standard 2 2" xfId="60"/>
    <cellStyle name="Standard 2 3" xfId="73"/>
    <cellStyle name="Standard 2 4" xfId="74"/>
    <cellStyle name="Standard 2 5" xfId="75"/>
    <cellStyle name="Standard 3" xfId="47"/>
    <cellStyle name="Standard 4" xfId="86"/>
    <cellStyle name="Überschrift 1 2" xfId="43"/>
    <cellStyle name="Überschrift 2 2" xfId="44"/>
    <cellStyle name="Überschrift 3 2" xfId="45"/>
    <cellStyle name="Überschrift 4 2" xfId="46"/>
    <cellStyle name="Überschrift 5" xfId="42"/>
    <cellStyle name="Verknüpfte Zelle" xfId="4" builtinId="24" customBuiltin="1"/>
    <cellStyle name="Warnender Text" xfId="6" builtinId="11" customBuiltin="1"/>
    <cellStyle name="Zelle überprüfen" xfId="5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8E6E5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0441422094971E-2"/>
          <c:y val="0.10926492345312717"/>
          <c:w val="0.89836296826533046"/>
          <c:h val="0.75343254778526936"/>
        </c:manualLayout>
      </c:layout>
      <c:lineChart>
        <c:grouping val="standard"/>
        <c:varyColors val="0"/>
        <c:ser>
          <c:idx val="1"/>
          <c:order val="0"/>
          <c:spPr>
            <a:ln w="19050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Grafik1!$A$5:$A$172</c:f>
              <c:numCache>
                <c:formatCode>mmm\-yy</c:formatCode>
                <c:ptCount val="168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</c:numCache>
            </c:numRef>
          </c:cat>
          <c:val>
            <c:numRef>
              <c:f>Grafik1!$B$5:$B$172</c:f>
              <c:numCache>
                <c:formatCode>0.0</c:formatCode>
                <c:ptCount val="168"/>
                <c:pt idx="0">
                  <c:v>3.5000000000000004</c:v>
                </c:pt>
                <c:pt idx="1">
                  <c:v>3.4000000000000004</c:v>
                </c:pt>
                <c:pt idx="2">
                  <c:v>3.5000000000000004</c:v>
                </c:pt>
                <c:pt idx="3">
                  <c:v>3.4000000000000004</c:v>
                </c:pt>
                <c:pt idx="4">
                  <c:v>3.2</c:v>
                </c:pt>
                <c:pt idx="5">
                  <c:v>3</c:v>
                </c:pt>
                <c:pt idx="6">
                  <c:v>3</c:v>
                </c:pt>
                <c:pt idx="7">
                  <c:v>3.2</c:v>
                </c:pt>
                <c:pt idx="8">
                  <c:v>3.1</c:v>
                </c:pt>
                <c:pt idx="9">
                  <c:v>3.1</c:v>
                </c:pt>
                <c:pt idx="10">
                  <c:v>3</c:v>
                </c:pt>
                <c:pt idx="11">
                  <c:v>3.3000000000000003</c:v>
                </c:pt>
                <c:pt idx="12">
                  <c:v>3.4000000000000004</c:v>
                </c:pt>
                <c:pt idx="13">
                  <c:v>3.3000000000000003</c:v>
                </c:pt>
                <c:pt idx="14">
                  <c:v>3.1</c:v>
                </c:pt>
                <c:pt idx="15">
                  <c:v>2.8000000000000003</c:v>
                </c:pt>
                <c:pt idx="16">
                  <c:v>2.6</c:v>
                </c:pt>
                <c:pt idx="17">
                  <c:v>2.7</c:v>
                </c:pt>
                <c:pt idx="18">
                  <c:v>2.8000000000000003</c:v>
                </c:pt>
                <c:pt idx="19">
                  <c:v>2.9000000000000004</c:v>
                </c:pt>
                <c:pt idx="20">
                  <c:v>2.8000000000000003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2.5903512244782534</c:v>
                </c:pt>
                <c:pt idx="25">
                  <c:v>2.4800407677934433</c:v>
                </c:pt>
                <c:pt idx="26">
                  <c:v>2.5131601290541687</c:v>
                </c:pt>
                <c:pt idx="27">
                  <c:v>2.397143828629718</c:v>
                </c:pt>
                <c:pt idx="28">
                  <c:v>2.0752785990448031</c:v>
                </c:pt>
                <c:pt idx="29">
                  <c:v>2.136485027558384</c:v>
                </c:pt>
                <c:pt idx="30">
                  <c:v>2.2253760999148451</c:v>
                </c:pt>
                <c:pt idx="31">
                  <c:v>2.2586686340162307</c:v>
                </c:pt>
                <c:pt idx="32">
                  <c:v>2.1253622776609649</c:v>
                </c:pt>
                <c:pt idx="33">
                  <c:v>2.180950758221162</c:v>
                </c:pt>
                <c:pt idx="34">
                  <c:v>2.2974812797821644</c:v>
                </c:pt>
                <c:pt idx="35">
                  <c:v>2.317696754112939</c:v>
                </c:pt>
                <c:pt idx="36">
                  <c:v>2.5938036911821758</c:v>
                </c:pt>
                <c:pt idx="37">
                  <c:v>2.6801041032172326</c:v>
                </c:pt>
                <c:pt idx="38">
                  <c:v>2.6477593751731017</c:v>
                </c:pt>
                <c:pt idx="39">
                  <c:v>2.6531516561426831</c:v>
                </c:pt>
                <c:pt idx="40">
                  <c:v>2.8415058875559733</c:v>
                </c:pt>
                <c:pt idx="41">
                  <c:v>2.8790893015030945</c:v>
                </c:pt>
                <c:pt idx="42">
                  <c:v>3.0237819345582961</c:v>
                </c:pt>
                <c:pt idx="43">
                  <c:v>3.0291326418009268</c:v>
                </c:pt>
                <c:pt idx="44">
                  <c:v>3.0398322851153039</c:v>
                </c:pt>
                <c:pt idx="45">
                  <c:v>3.0130787484134429</c:v>
                </c:pt>
                <c:pt idx="46">
                  <c:v>2.9434504086591562</c:v>
                </c:pt>
                <c:pt idx="47">
                  <c:v>2.97765393651314</c:v>
                </c:pt>
                <c:pt idx="48">
                  <c:v>3.0941336971350615</c:v>
                </c:pt>
                <c:pt idx="49">
                  <c:v>3.1945050152638466</c:v>
                </c:pt>
                <c:pt idx="50">
                  <c:v>2.866207198337162</c:v>
                </c:pt>
                <c:pt idx="51">
                  <c:v>2.9352282044274394</c:v>
                </c:pt>
                <c:pt idx="52">
                  <c:v>2.7385255778288968</c:v>
                </c:pt>
                <c:pt idx="53">
                  <c:v>2.6638894979171233</c:v>
                </c:pt>
                <c:pt idx="54">
                  <c:v>2.5303254843844338</c:v>
                </c:pt>
                <c:pt idx="55">
                  <c:v>2.4982155603140614</c:v>
                </c:pt>
                <c:pt idx="56">
                  <c:v>2.2620947768176562</c:v>
                </c:pt>
                <c:pt idx="57">
                  <c:v>2.2190408017179668</c:v>
                </c:pt>
                <c:pt idx="58">
                  <c:v>2.2244246228388946</c:v>
                </c:pt>
                <c:pt idx="59">
                  <c:v>2.2264171894953084</c:v>
                </c:pt>
                <c:pt idx="60">
                  <c:v>2.4430779458201761</c:v>
                </c:pt>
                <c:pt idx="61">
                  <c:v>2.4160478776460157</c:v>
                </c:pt>
                <c:pt idx="62">
                  <c:v>2.3402839396628217</c:v>
                </c:pt>
                <c:pt idx="63">
                  <c:v>2.3456995508234901</c:v>
                </c:pt>
                <c:pt idx="64">
                  <c:v>2.3077776544990569</c:v>
                </c:pt>
                <c:pt idx="65">
                  <c:v>2.2372730805529342</c:v>
                </c:pt>
                <c:pt idx="66">
                  <c:v>2.2481265611990007</c:v>
                </c:pt>
                <c:pt idx="67">
                  <c:v>2.3348677278021186</c:v>
                </c:pt>
                <c:pt idx="68">
                  <c:v>2.3077776544990569</c:v>
                </c:pt>
                <c:pt idx="69">
                  <c:v>2.4160478776460157</c:v>
                </c:pt>
                <c:pt idx="70">
                  <c:v>2.5348682754040293</c:v>
                </c:pt>
                <c:pt idx="71">
                  <c:v>2.5</c:v>
                </c:pt>
                <c:pt idx="72">
                  <c:v>2.6157370411805445</c:v>
                </c:pt>
                <c:pt idx="73">
                  <c:v>2.600170502983802</c:v>
                </c:pt>
                <c:pt idx="74">
                  <c:v>2.5326579578778992</c:v>
                </c:pt>
                <c:pt idx="75">
                  <c:v>2.5430505944447406</c:v>
                </c:pt>
                <c:pt idx="76">
                  <c:v>2.4650517554156441</c:v>
                </c:pt>
                <c:pt idx="77">
                  <c:v>2.2721197540764502</c:v>
                </c:pt>
                <c:pt idx="78">
                  <c:v>2.2616692509223117</c:v>
                </c:pt>
                <c:pt idx="79">
                  <c:v>2.4442309744903405</c:v>
                </c:pt>
                <c:pt idx="80">
                  <c:v>2.3295575977773026</c:v>
                </c:pt>
                <c:pt idx="81">
                  <c:v>2.2825680226653122</c:v>
                </c:pt>
                <c:pt idx="82">
                  <c:v>2.3452107484374167</c:v>
                </c:pt>
                <c:pt idx="83">
                  <c:v>2.287396086125884</c:v>
                </c:pt>
                <c:pt idx="84">
                  <c:v>2.4183983911720723</c:v>
                </c:pt>
                <c:pt idx="85">
                  <c:v>2.533992583436341</c:v>
                </c:pt>
                <c:pt idx="86">
                  <c:v>2.478742592115434</c:v>
                </c:pt>
                <c:pt idx="87">
                  <c:v>2.373091209244738</c:v>
                </c:pt>
                <c:pt idx="88">
                  <c:v>2.4133663366336635</c:v>
                </c:pt>
                <c:pt idx="89">
                  <c:v>2.4183983911720723</c:v>
                </c:pt>
                <c:pt idx="90">
                  <c:v>2.4183983911720723</c:v>
                </c:pt>
                <c:pt idx="91">
                  <c:v>2.6142445450802798</c:v>
                </c:pt>
                <c:pt idx="92">
                  <c:v>2.5641025641025639</c:v>
                </c:pt>
                <c:pt idx="93">
                  <c:v>2.4485798237022527</c:v>
                </c:pt>
                <c:pt idx="94">
                  <c:v>2.5088867137190252</c:v>
                </c:pt>
                <c:pt idx="95">
                  <c:v>2.4638868968343406</c:v>
                </c:pt>
                <c:pt idx="96">
                  <c:v>2.4838676636279833</c:v>
                </c:pt>
                <c:pt idx="97">
                  <c:v>2.4838676636279833</c:v>
                </c:pt>
                <c:pt idx="98">
                  <c:v>2.3788772109715457</c:v>
                </c:pt>
                <c:pt idx="99">
                  <c:v>2.4189002203659098</c:v>
                </c:pt>
                <c:pt idx="100">
                  <c:v>2.3488384019693318</c:v>
                </c:pt>
                <c:pt idx="101">
                  <c:v>2.2134346754313889</c:v>
                </c:pt>
                <c:pt idx="102">
                  <c:v>2.3037455105182145</c:v>
                </c:pt>
                <c:pt idx="103">
                  <c:v>2.3338120640131308</c:v>
                </c:pt>
                <c:pt idx="104">
                  <c:v>2.3237919359803016</c:v>
                </c:pt>
                <c:pt idx="105">
                  <c:v>2.2636279642747152</c:v>
                </c:pt>
                <c:pt idx="106">
                  <c:v>2.4289008455034589</c:v>
                </c:pt>
                <c:pt idx="107">
                  <c:v>2.3796063113532404</c:v>
                </c:pt>
                <c:pt idx="108">
                  <c:v>2.3846232911912839</c:v>
                </c:pt>
                <c:pt idx="109">
                  <c:v>2.4347647421409495</c:v>
                </c:pt>
                <c:pt idx="110">
                  <c:v>2.4347647421409495</c:v>
                </c:pt>
                <c:pt idx="111">
                  <c:v>2.5198870926353605</c:v>
                </c:pt>
                <c:pt idx="112">
                  <c:v>2.5198870926353605</c:v>
                </c:pt>
                <c:pt idx="113">
                  <c:v>2.3394518998406086</c:v>
                </c:pt>
                <c:pt idx="114">
                  <c:v>2.0978300087624349</c:v>
                </c:pt>
                <c:pt idx="115">
                  <c:v>2.2691021353228713</c:v>
                </c:pt>
                <c:pt idx="116">
                  <c:v>2.2338892320362365</c:v>
                </c:pt>
                <c:pt idx="117">
                  <c:v>2.4247405733073051</c:v>
                </c:pt>
                <c:pt idx="118">
                  <c:v>2.4097004572779119</c:v>
                </c:pt>
                <c:pt idx="119">
                  <c:v>2.4381480340827428</c:v>
                </c:pt>
                <c:pt idx="120">
                  <c:v>2.6</c:v>
                </c:pt>
                <c:pt idx="121">
                  <c:v>2.5</c:v>
                </c:pt>
                <c:pt idx="122">
                  <c:v>2.4</c:v>
                </c:pt>
                <c:pt idx="123">
                  <c:v>2.4</c:v>
                </c:pt>
                <c:pt idx="124">
                  <c:v>2.4</c:v>
                </c:pt>
                <c:pt idx="125">
                  <c:v>2.2000000000000002</c:v>
                </c:pt>
                <c:pt idx="126">
                  <c:v>2.2000000000000002</c:v>
                </c:pt>
                <c:pt idx="127">
                  <c:v>2.2000000000000002</c:v>
                </c:pt>
                <c:pt idx="128">
                  <c:v>2.2000000000000002</c:v>
                </c:pt>
                <c:pt idx="129">
                  <c:v>2.1</c:v>
                </c:pt>
                <c:pt idx="130">
                  <c:v>2.2000000000000002</c:v>
                </c:pt>
                <c:pt idx="131">
                  <c:v>2.1</c:v>
                </c:pt>
                <c:pt idx="132">
                  <c:v>2.3444682810000002</c:v>
                </c:pt>
                <c:pt idx="133">
                  <c:v>2.3095396250000002</c:v>
                </c:pt>
                <c:pt idx="134">
                  <c:v>2.1295111339999999</c:v>
                </c:pt>
                <c:pt idx="135">
                  <c:v>2.0994418559999999</c:v>
                </c:pt>
                <c:pt idx="136">
                  <c:v>1.9538461540000001</c:v>
                </c:pt>
                <c:pt idx="137">
                  <c:v>1.7825952940000001</c:v>
                </c:pt>
                <c:pt idx="138">
                  <c:v>1.6765235279999999</c:v>
                </c:pt>
                <c:pt idx="139">
                  <c:v>1.767456199</c:v>
                </c:pt>
                <c:pt idx="140">
                  <c:v>1.6411153409999999</c:v>
                </c:pt>
                <c:pt idx="141">
                  <c:v>1.580356224</c:v>
                </c:pt>
                <c:pt idx="142">
                  <c:v>1.661351713</c:v>
                </c:pt>
                <c:pt idx="143">
                  <c:v>1.7538477269999999</c:v>
                </c:pt>
                <c:pt idx="144">
                  <c:v>1.9</c:v>
                </c:pt>
                <c:pt idx="145">
                  <c:v>1.9</c:v>
                </c:pt>
                <c:pt idx="146">
                  <c:v>1.8</c:v>
                </c:pt>
                <c:pt idx="147">
                  <c:v>1.6</c:v>
                </c:pt>
                <c:pt idx="148">
                  <c:v>1.5</c:v>
                </c:pt>
                <c:pt idx="149">
                  <c:v>1.5</c:v>
                </c:pt>
                <c:pt idx="150">
                  <c:v>1.7</c:v>
                </c:pt>
                <c:pt idx="151">
                  <c:v>1.6</c:v>
                </c:pt>
                <c:pt idx="152">
                  <c:v>1.5</c:v>
                </c:pt>
                <c:pt idx="153">
                  <c:v>1.6</c:v>
                </c:pt>
                <c:pt idx="154">
                  <c:v>1.7</c:v>
                </c:pt>
                <c:pt idx="155">
                  <c:v>1.6</c:v>
                </c:pt>
                <c:pt idx="156">
                  <c:v>1.8022579000000001</c:v>
                </c:pt>
                <c:pt idx="157">
                  <c:v>1.8072288999999999</c:v>
                </c:pt>
                <c:pt idx="158">
                  <c:v>1.7375887000000001</c:v>
                </c:pt>
                <c:pt idx="159">
                  <c:v>1.7077126</c:v>
                </c:pt>
                <c:pt idx="160">
                  <c:v>1.637931</c:v>
                </c:pt>
                <c:pt idx="161">
                  <c:v>1.458037</c:v>
                </c:pt>
                <c:pt idx="162">
                  <c:v>1.4480236</c:v>
                </c:pt>
                <c:pt idx="163">
                  <c:v>1.4380081</c:v>
                </c:pt>
                <c:pt idx="164">
                  <c:v>1.4980703</c:v>
                </c:pt>
                <c:pt idx="165">
                  <c:v>1.402938</c:v>
                </c:pt>
                <c:pt idx="166">
                  <c:v>1.3026001</c:v>
                </c:pt>
                <c:pt idx="167">
                  <c:v>1.3885395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94560"/>
        <c:axId val="79796480"/>
      </c:lineChart>
      <c:dateAx>
        <c:axId val="79794560"/>
        <c:scaling>
          <c:orientation val="minMax"/>
          <c:max val="43800"/>
          <c:min val="39783"/>
        </c:scaling>
        <c:delete val="0"/>
        <c:axPos val="b"/>
        <c:numFmt formatCode="mmm\ 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79796480"/>
        <c:crosses val="autoZero"/>
        <c:auto val="1"/>
        <c:lblOffset val="100"/>
        <c:baseTimeUnit val="months"/>
        <c:majorUnit val="6"/>
        <c:majorTimeUnit val="months"/>
        <c:minorUnit val="6"/>
        <c:minorTimeUnit val="months"/>
      </c:dateAx>
      <c:valAx>
        <c:axId val="79796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79794560"/>
        <c:crosses val="autoZero"/>
        <c:crossBetween val="between"/>
      </c:valAx>
      <c:spPr>
        <a:noFill/>
        <a:ln w="3175">
          <a:noFill/>
          <a:prstDash val="solid"/>
        </a:ln>
      </c:spPr>
    </c:plotArea>
    <c:plotVisOnly val="0"/>
    <c:dispBlanksAs val="gap"/>
    <c:showDLblsOverMax val="0"/>
  </c:chart>
  <c:spPr>
    <a:solidFill>
      <a:schemeClr val="bg1"/>
    </a:solidFill>
    <a:ln w="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CH" sz="1100">
                <a:latin typeface="Arial" panose="020B0604020202020204" pitchFamily="34" charset="0"/>
                <a:cs typeface="Arial" panose="020B0604020202020204" pitchFamily="34" charset="0"/>
              </a:rPr>
              <a:t>Abgänge </a:t>
            </a:r>
            <a:r>
              <a:rPr lang="de-CH" sz="11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Arbeitslose zuzüglich Personen mit Zwischenverdienst  2019</a:t>
            </a:r>
            <a:endParaRPr lang="de-CH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Grafik10!$A$2:$A$4</c:f>
              <c:strCache>
                <c:ptCount val="3"/>
                <c:pt idx="0">
                  <c:v>Stellenantritt</c:v>
                </c:pt>
                <c:pt idx="1">
                  <c:v>Verzicht oder Ausgesteuert</c:v>
                </c:pt>
                <c:pt idx="2">
                  <c:v>Andere</c:v>
                </c:pt>
              </c:strCache>
            </c:strRef>
          </c:cat>
          <c:val>
            <c:numRef>
              <c:f>Grafik10!$C$2:$C$4</c:f>
              <c:numCache>
                <c:formatCode>0.0%</c:formatCode>
                <c:ptCount val="3"/>
                <c:pt idx="0">
                  <c:v>0.64480874316939896</c:v>
                </c:pt>
                <c:pt idx="1">
                  <c:v>0.15300546448087432</c:v>
                </c:pt>
                <c:pt idx="2">
                  <c:v>0.20218579234972678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97842651038204E-2"/>
          <c:y val="5.0182037739695401E-2"/>
          <c:w val="0.89943120362167028"/>
          <c:h val="0.84598672878164072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Grafik11!$A$4:$A$268</c:f>
              <c:numCache>
                <c:formatCode>mmm\-yy</c:formatCode>
                <c:ptCount val="265"/>
                <c:pt idx="0">
                  <c:v>35765</c:v>
                </c:pt>
                <c:pt idx="1">
                  <c:v>35796</c:v>
                </c:pt>
                <c:pt idx="2">
                  <c:v>35827</c:v>
                </c:pt>
                <c:pt idx="3">
                  <c:v>35855</c:v>
                </c:pt>
                <c:pt idx="4">
                  <c:v>35886</c:v>
                </c:pt>
                <c:pt idx="5">
                  <c:v>35916</c:v>
                </c:pt>
                <c:pt idx="6">
                  <c:v>35947</c:v>
                </c:pt>
                <c:pt idx="7">
                  <c:v>35977</c:v>
                </c:pt>
                <c:pt idx="8">
                  <c:v>36008</c:v>
                </c:pt>
                <c:pt idx="9">
                  <c:v>36039</c:v>
                </c:pt>
                <c:pt idx="10">
                  <c:v>36069</c:v>
                </c:pt>
                <c:pt idx="11">
                  <c:v>36100</c:v>
                </c:pt>
                <c:pt idx="12">
                  <c:v>36130</c:v>
                </c:pt>
                <c:pt idx="13">
                  <c:v>36161</c:v>
                </c:pt>
                <c:pt idx="14">
                  <c:v>36192</c:v>
                </c:pt>
                <c:pt idx="15">
                  <c:v>36220</c:v>
                </c:pt>
                <c:pt idx="16">
                  <c:v>36251</c:v>
                </c:pt>
                <c:pt idx="17">
                  <c:v>36281</c:v>
                </c:pt>
                <c:pt idx="18">
                  <c:v>36312</c:v>
                </c:pt>
                <c:pt idx="19">
                  <c:v>36342</c:v>
                </c:pt>
                <c:pt idx="20">
                  <c:v>36373</c:v>
                </c:pt>
                <c:pt idx="21">
                  <c:v>36404</c:v>
                </c:pt>
                <c:pt idx="22">
                  <c:v>36434</c:v>
                </c:pt>
                <c:pt idx="23">
                  <c:v>36465</c:v>
                </c:pt>
                <c:pt idx="24">
                  <c:v>36495</c:v>
                </c:pt>
                <c:pt idx="25">
                  <c:v>36526</c:v>
                </c:pt>
                <c:pt idx="26">
                  <c:v>36557</c:v>
                </c:pt>
                <c:pt idx="27">
                  <c:v>36586</c:v>
                </c:pt>
                <c:pt idx="28">
                  <c:v>36617</c:v>
                </c:pt>
                <c:pt idx="29">
                  <c:v>36647</c:v>
                </c:pt>
                <c:pt idx="30">
                  <c:v>36678</c:v>
                </c:pt>
                <c:pt idx="31">
                  <c:v>36708</c:v>
                </c:pt>
                <c:pt idx="32">
                  <c:v>36739</c:v>
                </c:pt>
                <c:pt idx="33">
                  <c:v>36770</c:v>
                </c:pt>
                <c:pt idx="34">
                  <c:v>36800</c:v>
                </c:pt>
                <c:pt idx="35">
                  <c:v>36831</c:v>
                </c:pt>
                <c:pt idx="36">
                  <c:v>36861</c:v>
                </c:pt>
                <c:pt idx="37">
                  <c:v>36892</c:v>
                </c:pt>
                <c:pt idx="38">
                  <c:v>36923</c:v>
                </c:pt>
                <c:pt idx="39">
                  <c:v>36951</c:v>
                </c:pt>
                <c:pt idx="40">
                  <c:v>36982</c:v>
                </c:pt>
                <c:pt idx="41">
                  <c:v>37012</c:v>
                </c:pt>
                <c:pt idx="42">
                  <c:v>37043</c:v>
                </c:pt>
                <c:pt idx="43">
                  <c:v>37073</c:v>
                </c:pt>
                <c:pt idx="44">
                  <c:v>37104</c:v>
                </c:pt>
                <c:pt idx="45">
                  <c:v>37135</c:v>
                </c:pt>
                <c:pt idx="46">
                  <c:v>37165</c:v>
                </c:pt>
                <c:pt idx="47">
                  <c:v>37196</c:v>
                </c:pt>
                <c:pt idx="48">
                  <c:v>37226</c:v>
                </c:pt>
                <c:pt idx="49">
                  <c:v>37257</c:v>
                </c:pt>
                <c:pt idx="50">
                  <c:v>37288</c:v>
                </c:pt>
                <c:pt idx="51">
                  <c:v>37316</c:v>
                </c:pt>
                <c:pt idx="52">
                  <c:v>37347</c:v>
                </c:pt>
                <c:pt idx="53">
                  <c:v>37377</c:v>
                </c:pt>
                <c:pt idx="54">
                  <c:v>37408</c:v>
                </c:pt>
                <c:pt idx="55">
                  <c:v>37438</c:v>
                </c:pt>
                <c:pt idx="56">
                  <c:v>37469</c:v>
                </c:pt>
                <c:pt idx="57">
                  <c:v>37500</c:v>
                </c:pt>
                <c:pt idx="58">
                  <c:v>37530</c:v>
                </c:pt>
                <c:pt idx="59">
                  <c:v>37561</c:v>
                </c:pt>
                <c:pt idx="60">
                  <c:v>37591</c:v>
                </c:pt>
                <c:pt idx="61">
                  <c:v>37622</c:v>
                </c:pt>
                <c:pt idx="62">
                  <c:v>37653</c:v>
                </c:pt>
                <c:pt idx="63">
                  <c:v>37681</c:v>
                </c:pt>
                <c:pt idx="64">
                  <c:v>37712</c:v>
                </c:pt>
                <c:pt idx="65">
                  <c:v>37742</c:v>
                </c:pt>
                <c:pt idx="66">
                  <c:v>37773</c:v>
                </c:pt>
                <c:pt idx="67">
                  <c:v>37803</c:v>
                </c:pt>
                <c:pt idx="68">
                  <c:v>37834</c:v>
                </c:pt>
                <c:pt idx="69">
                  <c:v>37865</c:v>
                </c:pt>
                <c:pt idx="70">
                  <c:v>37895</c:v>
                </c:pt>
                <c:pt idx="71">
                  <c:v>37926</c:v>
                </c:pt>
                <c:pt idx="72">
                  <c:v>37956</c:v>
                </c:pt>
                <c:pt idx="73">
                  <c:v>37987</c:v>
                </c:pt>
                <c:pt idx="74">
                  <c:v>38018</c:v>
                </c:pt>
                <c:pt idx="75">
                  <c:v>38047</c:v>
                </c:pt>
                <c:pt idx="76">
                  <c:v>38078</c:v>
                </c:pt>
                <c:pt idx="77">
                  <c:v>38108</c:v>
                </c:pt>
                <c:pt idx="78">
                  <c:v>38139</c:v>
                </c:pt>
                <c:pt idx="79">
                  <c:v>38169</c:v>
                </c:pt>
                <c:pt idx="80">
                  <c:v>38200</c:v>
                </c:pt>
                <c:pt idx="81">
                  <c:v>38231</c:v>
                </c:pt>
                <c:pt idx="82">
                  <c:v>38261</c:v>
                </c:pt>
                <c:pt idx="83">
                  <c:v>38292</c:v>
                </c:pt>
                <c:pt idx="84">
                  <c:v>38322</c:v>
                </c:pt>
                <c:pt idx="85">
                  <c:v>38353</c:v>
                </c:pt>
                <c:pt idx="86">
                  <c:v>38384</c:v>
                </c:pt>
                <c:pt idx="87">
                  <c:v>38412</c:v>
                </c:pt>
                <c:pt idx="88">
                  <c:v>38443</c:v>
                </c:pt>
                <c:pt idx="89">
                  <c:v>38473</c:v>
                </c:pt>
                <c:pt idx="90">
                  <c:v>38504</c:v>
                </c:pt>
                <c:pt idx="91">
                  <c:v>38534</c:v>
                </c:pt>
                <c:pt idx="92">
                  <c:v>38565</c:v>
                </c:pt>
                <c:pt idx="93">
                  <c:v>38596</c:v>
                </c:pt>
                <c:pt idx="94">
                  <c:v>38626</c:v>
                </c:pt>
                <c:pt idx="95">
                  <c:v>38657</c:v>
                </c:pt>
                <c:pt idx="96">
                  <c:v>38687</c:v>
                </c:pt>
                <c:pt idx="97">
                  <c:v>38718</c:v>
                </c:pt>
                <c:pt idx="98">
                  <c:v>38749</c:v>
                </c:pt>
                <c:pt idx="99">
                  <c:v>38777</c:v>
                </c:pt>
                <c:pt idx="100">
                  <c:v>38808</c:v>
                </c:pt>
                <c:pt idx="101">
                  <c:v>38838</c:v>
                </c:pt>
                <c:pt idx="102">
                  <c:v>38869</c:v>
                </c:pt>
                <c:pt idx="103">
                  <c:v>38899</c:v>
                </c:pt>
                <c:pt idx="104">
                  <c:v>38930</c:v>
                </c:pt>
                <c:pt idx="105">
                  <c:v>38961</c:v>
                </c:pt>
                <c:pt idx="106">
                  <c:v>38991</c:v>
                </c:pt>
                <c:pt idx="107">
                  <c:v>39022</c:v>
                </c:pt>
                <c:pt idx="108">
                  <c:v>39052</c:v>
                </c:pt>
                <c:pt idx="109">
                  <c:v>39083</c:v>
                </c:pt>
                <c:pt idx="110">
                  <c:v>39114</c:v>
                </c:pt>
                <c:pt idx="111">
                  <c:v>39142</c:v>
                </c:pt>
                <c:pt idx="112">
                  <c:v>39173</c:v>
                </c:pt>
                <c:pt idx="113">
                  <c:v>39203</c:v>
                </c:pt>
                <c:pt idx="114">
                  <c:v>39234</c:v>
                </c:pt>
                <c:pt idx="115">
                  <c:v>39264</c:v>
                </c:pt>
                <c:pt idx="116">
                  <c:v>39295</c:v>
                </c:pt>
                <c:pt idx="117">
                  <c:v>39326</c:v>
                </c:pt>
                <c:pt idx="118">
                  <c:v>39356</c:v>
                </c:pt>
                <c:pt idx="119">
                  <c:v>39387</c:v>
                </c:pt>
                <c:pt idx="120">
                  <c:v>39417</c:v>
                </c:pt>
                <c:pt idx="121">
                  <c:v>39448</c:v>
                </c:pt>
                <c:pt idx="122">
                  <c:v>39479</c:v>
                </c:pt>
                <c:pt idx="123">
                  <c:v>39508</c:v>
                </c:pt>
                <c:pt idx="124">
                  <c:v>39539</c:v>
                </c:pt>
                <c:pt idx="125">
                  <c:v>39569</c:v>
                </c:pt>
                <c:pt idx="126">
                  <c:v>39600</c:v>
                </c:pt>
                <c:pt idx="127">
                  <c:v>39630</c:v>
                </c:pt>
                <c:pt idx="128">
                  <c:v>39661</c:v>
                </c:pt>
                <c:pt idx="129">
                  <c:v>39692</c:v>
                </c:pt>
                <c:pt idx="130">
                  <c:v>39722</c:v>
                </c:pt>
                <c:pt idx="131">
                  <c:v>39753</c:v>
                </c:pt>
                <c:pt idx="132">
                  <c:v>39783</c:v>
                </c:pt>
                <c:pt idx="133">
                  <c:v>39814</c:v>
                </c:pt>
                <c:pt idx="134">
                  <c:v>39845</c:v>
                </c:pt>
                <c:pt idx="135">
                  <c:v>39873</c:v>
                </c:pt>
                <c:pt idx="136">
                  <c:v>39904</c:v>
                </c:pt>
                <c:pt idx="137">
                  <c:v>39934</c:v>
                </c:pt>
                <c:pt idx="138">
                  <c:v>39965</c:v>
                </c:pt>
                <c:pt idx="139">
                  <c:v>39995</c:v>
                </c:pt>
                <c:pt idx="140">
                  <c:v>40026</c:v>
                </c:pt>
                <c:pt idx="141">
                  <c:v>40057</c:v>
                </c:pt>
                <c:pt idx="142">
                  <c:v>40087</c:v>
                </c:pt>
                <c:pt idx="143">
                  <c:v>40118</c:v>
                </c:pt>
                <c:pt idx="144">
                  <c:v>40148</c:v>
                </c:pt>
                <c:pt idx="145">
                  <c:v>40179</c:v>
                </c:pt>
                <c:pt idx="146">
                  <c:v>40210</c:v>
                </c:pt>
                <c:pt idx="147">
                  <c:v>40238</c:v>
                </c:pt>
                <c:pt idx="148">
                  <c:v>40269</c:v>
                </c:pt>
                <c:pt idx="149">
                  <c:v>40299</c:v>
                </c:pt>
                <c:pt idx="150">
                  <c:v>40330</c:v>
                </c:pt>
                <c:pt idx="151">
                  <c:v>40360</c:v>
                </c:pt>
                <c:pt idx="152">
                  <c:v>40391</c:v>
                </c:pt>
                <c:pt idx="153">
                  <c:v>40422</c:v>
                </c:pt>
                <c:pt idx="154">
                  <c:v>40452</c:v>
                </c:pt>
                <c:pt idx="155">
                  <c:v>40483</c:v>
                </c:pt>
                <c:pt idx="156">
                  <c:v>40513</c:v>
                </c:pt>
                <c:pt idx="157">
                  <c:v>40544</c:v>
                </c:pt>
                <c:pt idx="158">
                  <c:v>40575</c:v>
                </c:pt>
                <c:pt idx="159">
                  <c:v>40603</c:v>
                </c:pt>
                <c:pt idx="160">
                  <c:v>40634</c:v>
                </c:pt>
                <c:pt idx="161">
                  <c:v>40664</c:v>
                </c:pt>
                <c:pt idx="162">
                  <c:v>40695</c:v>
                </c:pt>
                <c:pt idx="163">
                  <c:v>40725</c:v>
                </c:pt>
                <c:pt idx="164">
                  <c:v>40756</c:v>
                </c:pt>
                <c:pt idx="165">
                  <c:v>40787</c:v>
                </c:pt>
                <c:pt idx="166">
                  <c:v>40817</c:v>
                </c:pt>
                <c:pt idx="167">
                  <c:v>40848</c:v>
                </c:pt>
                <c:pt idx="168">
                  <c:v>40878</c:v>
                </c:pt>
                <c:pt idx="169">
                  <c:v>40909</c:v>
                </c:pt>
                <c:pt idx="170">
                  <c:v>40940</c:v>
                </c:pt>
                <c:pt idx="171">
                  <c:v>40969</c:v>
                </c:pt>
                <c:pt idx="172">
                  <c:v>41000</c:v>
                </c:pt>
                <c:pt idx="173">
                  <c:v>41030</c:v>
                </c:pt>
                <c:pt idx="174">
                  <c:v>41061</c:v>
                </c:pt>
                <c:pt idx="175">
                  <c:v>41091</c:v>
                </c:pt>
                <c:pt idx="176">
                  <c:v>41122</c:v>
                </c:pt>
                <c:pt idx="177">
                  <c:v>41153</c:v>
                </c:pt>
                <c:pt idx="178">
                  <c:v>41183</c:v>
                </c:pt>
                <c:pt idx="179">
                  <c:v>41214</c:v>
                </c:pt>
                <c:pt idx="180">
                  <c:v>41244</c:v>
                </c:pt>
                <c:pt idx="181">
                  <c:v>41275</c:v>
                </c:pt>
                <c:pt idx="182">
                  <c:v>41306</c:v>
                </c:pt>
                <c:pt idx="183">
                  <c:v>41334</c:v>
                </c:pt>
                <c:pt idx="184">
                  <c:v>41365</c:v>
                </c:pt>
                <c:pt idx="185">
                  <c:v>41395</c:v>
                </c:pt>
                <c:pt idx="186">
                  <c:v>41426</c:v>
                </c:pt>
                <c:pt idx="187">
                  <c:v>41456</c:v>
                </c:pt>
                <c:pt idx="188">
                  <c:v>41487</c:v>
                </c:pt>
                <c:pt idx="189">
                  <c:v>41518</c:v>
                </c:pt>
                <c:pt idx="190">
                  <c:v>41548</c:v>
                </c:pt>
                <c:pt idx="191">
                  <c:v>41579</c:v>
                </c:pt>
                <c:pt idx="192">
                  <c:v>41609</c:v>
                </c:pt>
                <c:pt idx="193">
                  <c:v>41640</c:v>
                </c:pt>
                <c:pt idx="194">
                  <c:v>41671</c:v>
                </c:pt>
                <c:pt idx="195">
                  <c:v>41699</c:v>
                </c:pt>
                <c:pt idx="196">
                  <c:v>41730</c:v>
                </c:pt>
                <c:pt idx="197">
                  <c:v>41760</c:v>
                </c:pt>
                <c:pt idx="198">
                  <c:v>41791</c:v>
                </c:pt>
                <c:pt idx="199">
                  <c:v>41821</c:v>
                </c:pt>
                <c:pt idx="200">
                  <c:v>41852</c:v>
                </c:pt>
                <c:pt idx="201">
                  <c:v>41883</c:v>
                </c:pt>
                <c:pt idx="202">
                  <c:v>41913</c:v>
                </c:pt>
                <c:pt idx="203">
                  <c:v>41944</c:v>
                </c:pt>
                <c:pt idx="204">
                  <c:v>41974</c:v>
                </c:pt>
                <c:pt idx="205">
                  <c:v>42005</c:v>
                </c:pt>
                <c:pt idx="206">
                  <c:v>42036</c:v>
                </c:pt>
                <c:pt idx="207">
                  <c:v>42064</c:v>
                </c:pt>
                <c:pt idx="208">
                  <c:v>42095</c:v>
                </c:pt>
                <c:pt idx="209">
                  <c:v>42125</c:v>
                </c:pt>
                <c:pt idx="210">
                  <c:v>42156</c:v>
                </c:pt>
                <c:pt idx="211">
                  <c:v>42186</c:v>
                </c:pt>
                <c:pt idx="212">
                  <c:v>42217</c:v>
                </c:pt>
                <c:pt idx="213">
                  <c:v>42248</c:v>
                </c:pt>
                <c:pt idx="214">
                  <c:v>42278</c:v>
                </c:pt>
                <c:pt idx="215">
                  <c:v>42309</c:v>
                </c:pt>
                <c:pt idx="216">
                  <c:v>42339</c:v>
                </c:pt>
                <c:pt idx="217">
                  <c:v>42370</c:v>
                </c:pt>
                <c:pt idx="218">
                  <c:v>42401</c:v>
                </c:pt>
                <c:pt idx="219">
                  <c:v>42430</c:v>
                </c:pt>
                <c:pt idx="220">
                  <c:v>42461</c:v>
                </c:pt>
                <c:pt idx="221">
                  <c:v>42491</c:v>
                </c:pt>
                <c:pt idx="222">
                  <c:v>42522</c:v>
                </c:pt>
                <c:pt idx="223">
                  <c:v>42552</c:v>
                </c:pt>
                <c:pt idx="224">
                  <c:v>42583</c:v>
                </c:pt>
                <c:pt idx="225">
                  <c:v>42614</c:v>
                </c:pt>
                <c:pt idx="226">
                  <c:v>42644</c:v>
                </c:pt>
                <c:pt idx="227">
                  <c:v>42675</c:v>
                </c:pt>
                <c:pt idx="228">
                  <c:v>42705</c:v>
                </c:pt>
                <c:pt idx="229">
                  <c:v>42736</c:v>
                </c:pt>
                <c:pt idx="230">
                  <c:v>42767</c:v>
                </c:pt>
                <c:pt idx="231">
                  <c:v>42795</c:v>
                </c:pt>
                <c:pt idx="232">
                  <c:v>42826</c:v>
                </c:pt>
                <c:pt idx="233">
                  <c:v>42856</c:v>
                </c:pt>
                <c:pt idx="234">
                  <c:v>42887</c:v>
                </c:pt>
                <c:pt idx="235">
                  <c:v>42917</c:v>
                </c:pt>
                <c:pt idx="236">
                  <c:v>42948</c:v>
                </c:pt>
                <c:pt idx="237">
                  <c:v>42979</c:v>
                </c:pt>
                <c:pt idx="238">
                  <c:v>43009</c:v>
                </c:pt>
                <c:pt idx="239">
                  <c:v>43040</c:v>
                </c:pt>
                <c:pt idx="240">
                  <c:v>43070</c:v>
                </c:pt>
                <c:pt idx="241">
                  <c:v>43101</c:v>
                </c:pt>
                <c:pt idx="242">
                  <c:v>43132</c:v>
                </c:pt>
                <c:pt idx="243">
                  <c:v>43160</c:v>
                </c:pt>
                <c:pt idx="244">
                  <c:v>43191</c:v>
                </c:pt>
                <c:pt idx="245">
                  <c:v>43221</c:v>
                </c:pt>
                <c:pt idx="246">
                  <c:v>43252</c:v>
                </c:pt>
                <c:pt idx="247">
                  <c:v>43282</c:v>
                </c:pt>
                <c:pt idx="248">
                  <c:v>43313</c:v>
                </c:pt>
                <c:pt idx="249">
                  <c:v>43344</c:v>
                </c:pt>
                <c:pt idx="250">
                  <c:v>43374</c:v>
                </c:pt>
                <c:pt idx="251">
                  <c:v>43405</c:v>
                </c:pt>
                <c:pt idx="252">
                  <c:v>43435</c:v>
                </c:pt>
                <c:pt idx="253">
                  <c:v>43466</c:v>
                </c:pt>
                <c:pt idx="254">
                  <c:v>43497</c:v>
                </c:pt>
                <c:pt idx="255">
                  <c:v>43525</c:v>
                </c:pt>
                <c:pt idx="256">
                  <c:v>43556</c:v>
                </c:pt>
                <c:pt idx="257">
                  <c:v>43586</c:v>
                </c:pt>
                <c:pt idx="258">
                  <c:v>43617</c:v>
                </c:pt>
                <c:pt idx="259">
                  <c:v>43647</c:v>
                </c:pt>
                <c:pt idx="260">
                  <c:v>43678</c:v>
                </c:pt>
                <c:pt idx="261">
                  <c:v>43709</c:v>
                </c:pt>
                <c:pt idx="262">
                  <c:v>43739</c:v>
                </c:pt>
                <c:pt idx="263">
                  <c:v>43770</c:v>
                </c:pt>
                <c:pt idx="264">
                  <c:v>43800</c:v>
                </c:pt>
              </c:numCache>
            </c:numRef>
          </c:cat>
          <c:val>
            <c:numRef>
              <c:f>Grafik11!$B$4:$B$268</c:f>
              <c:numCache>
                <c:formatCode>General</c:formatCode>
                <c:ptCount val="265"/>
                <c:pt idx="0">
                  <c:v>308</c:v>
                </c:pt>
                <c:pt idx="1">
                  <c:v>300</c:v>
                </c:pt>
                <c:pt idx="2">
                  <c:v>290</c:v>
                </c:pt>
                <c:pt idx="3">
                  <c:v>294</c:v>
                </c:pt>
                <c:pt idx="4">
                  <c:v>286</c:v>
                </c:pt>
                <c:pt idx="5">
                  <c:v>287</c:v>
                </c:pt>
                <c:pt idx="6">
                  <c:v>290</c:v>
                </c:pt>
                <c:pt idx="7">
                  <c:v>300</c:v>
                </c:pt>
                <c:pt idx="8">
                  <c:v>324</c:v>
                </c:pt>
                <c:pt idx="9">
                  <c:v>338</c:v>
                </c:pt>
                <c:pt idx="10">
                  <c:v>342</c:v>
                </c:pt>
                <c:pt idx="11">
                  <c:v>367</c:v>
                </c:pt>
                <c:pt idx="12">
                  <c:v>388</c:v>
                </c:pt>
                <c:pt idx="13">
                  <c:v>379</c:v>
                </c:pt>
                <c:pt idx="14">
                  <c:v>354</c:v>
                </c:pt>
                <c:pt idx="15">
                  <c:v>344</c:v>
                </c:pt>
                <c:pt idx="16">
                  <c:v>338</c:v>
                </c:pt>
                <c:pt idx="17">
                  <c:v>337</c:v>
                </c:pt>
                <c:pt idx="18">
                  <c:v>317</c:v>
                </c:pt>
                <c:pt idx="19">
                  <c:v>306</c:v>
                </c:pt>
                <c:pt idx="20">
                  <c:v>288</c:v>
                </c:pt>
                <c:pt idx="21">
                  <c:v>270</c:v>
                </c:pt>
                <c:pt idx="22">
                  <c:v>259</c:v>
                </c:pt>
                <c:pt idx="23">
                  <c:v>229</c:v>
                </c:pt>
                <c:pt idx="24">
                  <c:v>214</c:v>
                </c:pt>
                <c:pt idx="25">
                  <c:v>228</c:v>
                </c:pt>
                <c:pt idx="26">
                  <c:v>241</c:v>
                </c:pt>
                <c:pt idx="27">
                  <c:v>210</c:v>
                </c:pt>
                <c:pt idx="28">
                  <c:v>200</c:v>
                </c:pt>
                <c:pt idx="29">
                  <c:v>193</c:v>
                </c:pt>
                <c:pt idx="30">
                  <c:v>197</c:v>
                </c:pt>
                <c:pt idx="31">
                  <c:v>217</c:v>
                </c:pt>
                <c:pt idx="32">
                  <c:v>226</c:v>
                </c:pt>
                <c:pt idx="33">
                  <c:v>223</c:v>
                </c:pt>
                <c:pt idx="34">
                  <c:v>217</c:v>
                </c:pt>
                <c:pt idx="35">
                  <c:v>228</c:v>
                </c:pt>
                <c:pt idx="36">
                  <c:v>230</c:v>
                </c:pt>
                <c:pt idx="37">
                  <c:v>230</c:v>
                </c:pt>
                <c:pt idx="38">
                  <c:v>215</c:v>
                </c:pt>
                <c:pt idx="39">
                  <c:v>209</c:v>
                </c:pt>
                <c:pt idx="40">
                  <c:v>222</c:v>
                </c:pt>
                <c:pt idx="41">
                  <c:v>218</c:v>
                </c:pt>
                <c:pt idx="42">
                  <c:v>215</c:v>
                </c:pt>
                <c:pt idx="43">
                  <c:v>228</c:v>
                </c:pt>
                <c:pt idx="44">
                  <c:v>215</c:v>
                </c:pt>
                <c:pt idx="45">
                  <c:v>221</c:v>
                </c:pt>
                <c:pt idx="46">
                  <c:v>233</c:v>
                </c:pt>
                <c:pt idx="47">
                  <c:v>266</c:v>
                </c:pt>
                <c:pt idx="48">
                  <c:v>289</c:v>
                </c:pt>
                <c:pt idx="49">
                  <c:v>300</c:v>
                </c:pt>
                <c:pt idx="50">
                  <c:v>297</c:v>
                </c:pt>
                <c:pt idx="51">
                  <c:v>296</c:v>
                </c:pt>
                <c:pt idx="52">
                  <c:v>296</c:v>
                </c:pt>
                <c:pt idx="53">
                  <c:v>296</c:v>
                </c:pt>
                <c:pt idx="54">
                  <c:v>306</c:v>
                </c:pt>
                <c:pt idx="55">
                  <c:v>319</c:v>
                </c:pt>
                <c:pt idx="56">
                  <c:v>334</c:v>
                </c:pt>
                <c:pt idx="57">
                  <c:v>324</c:v>
                </c:pt>
                <c:pt idx="58">
                  <c:v>341</c:v>
                </c:pt>
                <c:pt idx="59">
                  <c:v>338</c:v>
                </c:pt>
                <c:pt idx="60">
                  <c:v>347</c:v>
                </c:pt>
                <c:pt idx="61">
                  <c:v>387</c:v>
                </c:pt>
                <c:pt idx="62">
                  <c:v>417</c:v>
                </c:pt>
                <c:pt idx="63">
                  <c:v>431</c:v>
                </c:pt>
                <c:pt idx="64">
                  <c:v>440</c:v>
                </c:pt>
                <c:pt idx="65">
                  <c:v>465</c:v>
                </c:pt>
                <c:pt idx="66">
                  <c:v>448</c:v>
                </c:pt>
                <c:pt idx="67">
                  <c:v>480</c:v>
                </c:pt>
                <c:pt idx="68">
                  <c:v>529</c:v>
                </c:pt>
                <c:pt idx="69">
                  <c:v>535</c:v>
                </c:pt>
                <c:pt idx="70">
                  <c:v>543</c:v>
                </c:pt>
                <c:pt idx="71">
                  <c:v>540</c:v>
                </c:pt>
                <c:pt idx="72">
                  <c:v>558</c:v>
                </c:pt>
                <c:pt idx="73">
                  <c:v>558</c:v>
                </c:pt>
                <c:pt idx="74">
                  <c:v>559</c:v>
                </c:pt>
                <c:pt idx="75">
                  <c:v>564</c:v>
                </c:pt>
                <c:pt idx="76">
                  <c:v>541</c:v>
                </c:pt>
                <c:pt idx="77">
                  <c:v>524</c:v>
                </c:pt>
                <c:pt idx="78">
                  <c:v>504</c:v>
                </c:pt>
                <c:pt idx="79">
                  <c:v>509</c:v>
                </c:pt>
                <c:pt idx="80">
                  <c:v>537</c:v>
                </c:pt>
                <c:pt idx="81">
                  <c:v>500</c:v>
                </c:pt>
                <c:pt idx="82">
                  <c:v>515</c:v>
                </c:pt>
                <c:pt idx="83">
                  <c:v>552</c:v>
                </c:pt>
                <c:pt idx="84">
                  <c:v>588</c:v>
                </c:pt>
                <c:pt idx="85">
                  <c:v>639</c:v>
                </c:pt>
                <c:pt idx="86">
                  <c:v>625</c:v>
                </c:pt>
                <c:pt idx="87">
                  <c:v>610</c:v>
                </c:pt>
                <c:pt idx="88">
                  <c:v>597</c:v>
                </c:pt>
                <c:pt idx="89">
                  <c:v>579</c:v>
                </c:pt>
                <c:pt idx="90">
                  <c:v>576</c:v>
                </c:pt>
                <c:pt idx="91">
                  <c:v>570</c:v>
                </c:pt>
                <c:pt idx="92">
                  <c:v>597</c:v>
                </c:pt>
                <c:pt idx="93">
                  <c:v>592</c:v>
                </c:pt>
                <c:pt idx="94">
                  <c:v>574</c:v>
                </c:pt>
                <c:pt idx="95">
                  <c:v>567</c:v>
                </c:pt>
                <c:pt idx="96">
                  <c:v>580</c:v>
                </c:pt>
                <c:pt idx="97">
                  <c:v>620</c:v>
                </c:pt>
                <c:pt idx="98">
                  <c:v>615</c:v>
                </c:pt>
                <c:pt idx="99">
                  <c:v>614</c:v>
                </c:pt>
                <c:pt idx="100">
                  <c:v>608</c:v>
                </c:pt>
                <c:pt idx="101">
                  <c:v>575</c:v>
                </c:pt>
                <c:pt idx="102">
                  <c:v>551</c:v>
                </c:pt>
                <c:pt idx="103">
                  <c:v>540</c:v>
                </c:pt>
                <c:pt idx="104">
                  <c:v>564</c:v>
                </c:pt>
                <c:pt idx="105">
                  <c:v>549</c:v>
                </c:pt>
                <c:pt idx="106">
                  <c:v>540</c:v>
                </c:pt>
                <c:pt idx="107">
                  <c:v>506</c:v>
                </c:pt>
                <c:pt idx="108">
                  <c:v>490</c:v>
                </c:pt>
                <c:pt idx="109">
                  <c:v>510</c:v>
                </c:pt>
                <c:pt idx="110">
                  <c:v>492</c:v>
                </c:pt>
                <c:pt idx="111">
                  <c:v>453</c:v>
                </c:pt>
                <c:pt idx="112">
                  <c:v>389</c:v>
                </c:pt>
                <c:pt idx="113">
                  <c:v>399</c:v>
                </c:pt>
                <c:pt idx="114">
                  <c:v>411</c:v>
                </c:pt>
                <c:pt idx="115">
                  <c:v>422</c:v>
                </c:pt>
                <c:pt idx="116">
                  <c:v>421</c:v>
                </c:pt>
                <c:pt idx="117">
                  <c:v>416</c:v>
                </c:pt>
                <c:pt idx="118">
                  <c:v>417</c:v>
                </c:pt>
                <c:pt idx="119">
                  <c:v>402</c:v>
                </c:pt>
                <c:pt idx="120">
                  <c:v>420</c:v>
                </c:pt>
                <c:pt idx="121">
                  <c:v>418</c:v>
                </c:pt>
                <c:pt idx="122">
                  <c:v>425</c:v>
                </c:pt>
                <c:pt idx="123">
                  <c:v>413</c:v>
                </c:pt>
                <c:pt idx="124">
                  <c:v>390</c:v>
                </c:pt>
                <c:pt idx="125">
                  <c:v>347</c:v>
                </c:pt>
                <c:pt idx="126">
                  <c:v>341</c:v>
                </c:pt>
                <c:pt idx="127">
                  <c:v>343</c:v>
                </c:pt>
                <c:pt idx="128">
                  <c:v>344</c:v>
                </c:pt>
                <c:pt idx="129">
                  <c:v>348</c:v>
                </c:pt>
                <c:pt idx="130">
                  <c:v>341</c:v>
                </c:pt>
                <c:pt idx="131">
                  <c:v>368</c:v>
                </c:pt>
                <c:pt idx="132">
                  <c:v>373</c:v>
                </c:pt>
                <c:pt idx="133">
                  <c:v>440</c:v>
                </c:pt>
                <c:pt idx="134">
                  <c:v>453</c:v>
                </c:pt>
                <c:pt idx="135">
                  <c:v>479</c:v>
                </c:pt>
                <c:pt idx="136">
                  <c:v>478</c:v>
                </c:pt>
                <c:pt idx="137">
                  <c:v>501</c:v>
                </c:pt>
                <c:pt idx="138">
                  <c:v>515</c:v>
                </c:pt>
                <c:pt idx="139">
                  <c:v>544</c:v>
                </c:pt>
                <c:pt idx="140">
                  <c:v>565</c:v>
                </c:pt>
                <c:pt idx="141">
                  <c:v>556</c:v>
                </c:pt>
                <c:pt idx="142">
                  <c:v>559</c:v>
                </c:pt>
                <c:pt idx="143">
                  <c:v>559</c:v>
                </c:pt>
                <c:pt idx="144">
                  <c:v>574</c:v>
                </c:pt>
                <c:pt idx="145">
                  <c:v>586</c:v>
                </c:pt>
                <c:pt idx="146">
                  <c:v>602</c:v>
                </c:pt>
                <c:pt idx="147">
                  <c:v>559</c:v>
                </c:pt>
                <c:pt idx="148">
                  <c:v>533</c:v>
                </c:pt>
                <c:pt idx="149">
                  <c:v>523</c:v>
                </c:pt>
                <c:pt idx="150">
                  <c:v>498</c:v>
                </c:pt>
                <c:pt idx="151">
                  <c:v>477</c:v>
                </c:pt>
                <c:pt idx="152">
                  <c:v>467</c:v>
                </c:pt>
                <c:pt idx="153">
                  <c:v>429</c:v>
                </c:pt>
                <c:pt idx="154">
                  <c:v>426</c:v>
                </c:pt>
                <c:pt idx="155">
                  <c:v>441</c:v>
                </c:pt>
                <c:pt idx="156">
                  <c:v>436</c:v>
                </c:pt>
                <c:pt idx="157">
                  <c:v>429</c:v>
                </c:pt>
                <c:pt idx="158">
                  <c:v>430</c:v>
                </c:pt>
                <c:pt idx="159">
                  <c:v>430</c:v>
                </c:pt>
                <c:pt idx="160">
                  <c:v>415</c:v>
                </c:pt>
                <c:pt idx="161">
                  <c:v>403</c:v>
                </c:pt>
                <c:pt idx="162">
                  <c:v>395</c:v>
                </c:pt>
                <c:pt idx="163">
                  <c:v>383</c:v>
                </c:pt>
                <c:pt idx="164">
                  <c:v>374</c:v>
                </c:pt>
                <c:pt idx="165">
                  <c:v>380</c:v>
                </c:pt>
                <c:pt idx="166">
                  <c:v>383</c:v>
                </c:pt>
                <c:pt idx="167">
                  <c:v>411</c:v>
                </c:pt>
                <c:pt idx="168">
                  <c:v>433</c:v>
                </c:pt>
                <c:pt idx="169">
                  <c:v>458</c:v>
                </c:pt>
                <c:pt idx="170">
                  <c:v>456</c:v>
                </c:pt>
                <c:pt idx="171">
                  <c:v>449</c:v>
                </c:pt>
                <c:pt idx="172">
                  <c:v>440</c:v>
                </c:pt>
                <c:pt idx="173">
                  <c:v>445</c:v>
                </c:pt>
                <c:pt idx="174">
                  <c:v>403</c:v>
                </c:pt>
                <c:pt idx="175">
                  <c:v>412</c:v>
                </c:pt>
                <c:pt idx="176">
                  <c:v>417</c:v>
                </c:pt>
                <c:pt idx="177">
                  <c:v>402</c:v>
                </c:pt>
                <c:pt idx="178">
                  <c:v>395</c:v>
                </c:pt>
                <c:pt idx="179">
                  <c:v>414</c:v>
                </c:pt>
                <c:pt idx="180">
                  <c:v>392</c:v>
                </c:pt>
                <c:pt idx="181">
                  <c:v>412</c:v>
                </c:pt>
                <c:pt idx="182">
                  <c:v>417</c:v>
                </c:pt>
                <c:pt idx="183">
                  <c:v>413</c:v>
                </c:pt>
                <c:pt idx="184">
                  <c:v>406</c:v>
                </c:pt>
                <c:pt idx="185">
                  <c:v>420</c:v>
                </c:pt>
                <c:pt idx="186">
                  <c:v>429</c:v>
                </c:pt>
                <c:pt idx="187">
                  <c:v>421</c:v>
                </c:pt>
                <c:pt idx="188">
                  <c:v>424</c:v>
                </c:pt>
                <c:pt idx="189">
                  <c:v>421</c:v>
                </c:pt>
                <c:pt idx="190">
                  <c:v>421</c:v>
                </c:pt>
                <c:pt idx="191">
                  <c:v>411</c:v>
                </c:pt>
                <c:pt idx="192">
                  <c:v>397</c:v>
                </c:pt>
                <c:pt idx="193">
                  <c:v>401</c:v>
                </c:pt>
                <c:pt idx="194">
                  <c:v>408</c:v>
                </c:pt>
                <c:pt idx="195">
                  <c:v>407</c:v>
                </c:pt>
                <c:pt idx="196">
                  <c:v>405</c:v>
                </c:pt>
                <c:pt idx="197">
                  <c:v>385</c:v>
                </c:pt>
                <c:pt idx="198">
                  <c:v>378</c:v>
                </c:pt>
                <c:pt idx="199">
                  <c:v>399</c:v>
                </c:pt>
                <c:pt idx="200">
                  <c:v>390</c:v>
                </c:pt>
                <c:pt idx="201">
                  <c:v>399</c:v>
                </c:pt>
                <c:pt idx="202">
                  <c:v>380</c:v>
                </c:pt>
                <c:pt idx="203">
                  <c:v>401</c:v>
                </c:pt>
                <c:pt idx="204">
                  <c:v>401</c:v>
                </c:pt>
                <c:pt idx="205">
                  <c:v>415</c:v>
                </c:pt>
                <c:pt idx="206">
                  <c:v>401</c:v>
                </c:pt>
                <c:pt idx="207">
                  <c:v>424</c:v>
                </c:pt>
                <c:pt idx="208">
                  <c:v>413</c:v>
                </c:pt>
                <c:pt idx="209">
                  <c:v>425</c:v>
                </c:pt>
                <c:pt idx="210">
                  <c:v>416</c:v>
                </c:pt>
                <c:pt idx="211">
                  <c:v>409</c:v>
                </c:pt>
                <c:pt idx="212">
                  <c:v>399</c:v>
                </c:pt>
                <c:pt idx="213">
                  <c:v>400</c:v>
                </c:pt>
                <c:pt idx="214">
                  <c:v>422</c:v>
                </c:pt>
                <c:pt idx="215">
                  <c:v>409</c:v>
                </c:pt>
                <c:pt idx="216">
                  <c:v>412</c:v>
                </c:pt>
                <c:pt idx="217">
                  <c:v>442</c:v>
                </c:pt>
                <c:pt idx="218">
                  <c:v>453</c:v>
                </c:pt>
                <c:pt idx="219">
                  <c:v>436</c:v>
                </c:pt>
                <c:pt idx="220">
                  <c:v>437</c:v>
                </c:pt>
                <c:pt idx="221">
                  <c:v>427</c:v>
                </c:pt>
                <c:pt idx="222">
                  <c:v>414</c:v>
                </c:pt>
                <c:pt idx="223">
                  <c:v>413</c:v>
                </c:pt>
                <c:pt idx="224">
                  <c:v>406</c:v>
                </c:pt>
                <c:pt idx="225">
                  <c:v>397</c:v>
                </c:pt>
                <c:pt idx="226">
                  <c:v>395</c:v>
                </c:pt>
                <c:pt idx="227">
                  <c:v>413</c:v>
                </c:pt>
                <c:pt idx="228">
                  <c:v>417</c:v>
                </c:pt>
                <c:pt idx="229">
                  <c:v>431</c:v>
                </c:pt>
                <c:pt idx="230">
                  <c:v>434</c:v>
                </c:pt>
                <c:pt idx="231">
                  <c:v>415</c:v>
                </c:pt>
                <c:pt idx="232">
                  <c:v>395</c:v>
                </c:pt>
                <c:pt idx="233">
                  <c:v>369</c:v>
                </c:pt>
                <c:pt idx="234">
                  <c:v>354</c:v>
                </c:pt>
                <c:pt idx="235">
                  <c:v>336</c:v>
                </c:pt>
                <c:pt idx="236">
                  <c:v>328</c:v>
                </c:pt>
                <c:pt idx="237">
                  <c:v>332</c:v>
                </c:pt>
                <c:pt idx="238">
                  <c:v>336</c:v>
                </c:pt>
                <c:pt idx="239">
                  <c:v>341</c:v>
                </c:pt>
                <c:pt idx="240">
                  <c:v>332</c:v>
                </c:pt>
                <c:pt idx="241">
                  <c:v>354</c:v>
                </c:pt>
                <c:pt idx="242">
                  <c:v>371</c:v>
                </c:pt>
                <c:pt idx="243">
                  <c:v>341</c:v>
                </c:pt>
                <c:pt idx="244">
                  <c:v>331</c:v>
                </c:pt>
                <c:pt idx="245">
                  <c:v>317</c:v>
                </c:pt>
                <c:pt idx="246">
                  <c:v>309</c:v>
                </c:pt>
                <c:pt idx="247">
                  <c:v>325</c:v>
                </c:pt>
                <c:pt idx="248">
                  <c:v>330</c:v>
                </c:pt>
                <c:pt idx="249">
                  <c:v>311</c:v>
                </c:pt>
                <c:pt idx="250">
                  <c:v>308</c:v>
                </c:pt>
                <c:pt idx="251">
                  <c:v>308</c:v>
                </c:pt>
                <c:pt idx="252">
                  <c:v>318</c:v>
                </c:pt>
                <c:pt idx="253">
                  <c:v>330</c:v>
                </c:pt>
                <c:pt idx="254">
                  <c:v>331</c:v>
                </c:pt>
                <c:pt idx="255">
                  <c:v>315</c:v>
                </c:pt>
                <c:pt idx="256">
                  <c:v>309</c:v>
                </c:pt>
                <c:pt idx="257">
                  <c:v>316</c:v>
                </c:pt>
                <c:pt idx="258">
                  <c:v>291</c:v>
                </c:pt>
                <c:pt idx="259">
                  <c:v>284</c:v>
                </c:pt>
                <c:pt idx="260">
                  <c:v>277</c:v>
                </c:pt>
                <c:pt idx="261">
                  <c:v>272</c:v>
                </c:pt>
                <c:pt idx="262">
                  <c:v>258</c:v>
                </c:pt>
                <c:pt idx="263">
                  <c:v>252</c:v>
                </c:pt>
                <c:pt idx="264">
                  <c:v>251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788224"/>
        <c:axId val="708789760"/>
      </c:lineChart>
      <c:dateAx>
        <c:axId val="708788224"/>
        <c:scaling>
          <c:orientation val="minMax"/>
          <c:max val="43800"/>
          <c:min val="35765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de-DE"/>
          </a:p>
        </c:txPr>
        <c:crossAx val="708789760"/>
        <c:crosses val="autoZero"/>
        <c:auto val="1"/>
        <c:lblOffset val="100"/>
        <c:baseTimeUnit val="months"/>
        <c:majorUnit val="6"/>
        <c:majorTimeUnit val="months"/>
        <c:minorUnit val="6"/>
        <c:minorTimeUnit val="months"/>
      </c:dateAx>
      <c:valAx>
        <c:axId val="70878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7087882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484925206409559E-2"/>
          <c:y val="5.4238093975626796E-2"/>
          <c:w val="0.88270551508844952"/>
          <c:h val="0.81159877206608455"/>
        </c:manualLayout>
      </c:layout>
      <c:lineChart>
        <c:grouping val="standard"/>
        <c:varyColors val="0"/>
        <c:ser>
          <c:idx val="0"/>
          <c:order val="0"/>
          <c:tx>
            <c:strRef>
              <c:f>Grafik12!$B$4</c:f>
              <c:strCache>
                <c:ptCount val="1"/>
                <c:pt idx="0">
                  <c:v>Berichtsjahr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Grafik12!$A$5:$A$16</c:f>
              <c:numCache>
                <c:formatCode>mmm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Grafik12!$B$5:$B$16</c:f>
              <c:numCache>
                <c:formatCode>General</c:formatCode>
                <c:ptCount val="12"/>
                <c:pt idx="0">
                  <c:v>330</c:v>
                </c:pt>
                <c:pt idx="1">
                  <c:v>331</c:v>
                </c:pt>
                <c:pt idx="2">
                  <c:v>315</c:v>
                </c:pt>
                <c:pt idx="3">
                  <c:v>309</c:v>
                </c:pt>
                <c:pt idx="4">
                  <c:v>316</c:v>
                </c:pt>
                <c:pt idx="5">
                  <c:v>291</c:v>
                </c:pt>
                <c:pt idx="6">
                  <c:v>284</c:v>
                </c:pt>
                <c:pt idx="7">
                  <c:v>277</c:v>
                </c:pt>
                <c:pt idx="8">
                  <c:v>272</c:v>
                </c:pt>
                <c:pt idx="9">
                  <c:v>258</c:v>
                </c:pt>
                <c:pt idx="10">
                  <c:v>252</c:v>
                </c:pt>
                <c:pt idx="11">
                  <c:v>251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Grafik12!$C$4</c:f>
              <c:strCache>
                <c:ptCount val="1"/>
                <c:pt idx="0">
                  <c:v>Durchschnitt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ysDash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0.11229578365484584"/>
                  <c:y val="-7.06537957808029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Grafik12!$A$5:$A$16</c:f>
              <c:numCache>
                <c:formatCode>mmm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Grafik12!$C$5:$C$16</c:f>
              <c:numCache>
                <c:formatCode>0</c:formatCode>
                <c:ptCount val="12"/>
                <c:pt idx="0">
                  <c:v>290.5</c:v>
                </c:pt>
                <c:pt idx="1">
                  <c:v>290.5</c:v>
                </c:pt>
                <c:pt idx="2">
                  <c:v>290.5</c:v>
                </c:pt>
                <c:pt idx="3">
                  <c:v>290.5</c:v>
                </c:pt>
                <c:pt idx="4">
                  <c:v>290.5</c:v>
                </c:pt>
                <c:pt idx="5">
                  <c:v>290.5</c:v>
                </c:pt>
                <c:pt idx="6">
                  <c:v>290.5</c:v>
                </c:pt>
                <c:pt idx="7">
                  <c:v>290.5</c:v>
                </c:pt>
                <c:pt idx="8">
                  <c:v>290.5</c:v>
                </c:pt>
                <c:pt idx="9">
                  <c:v>290.5</c:v>
                </c:pt>
                <c:pt idx="10">
                  <c:v>290.5</c:v>
                </c:pt>
                <c:pt idx="11">
                  <c:v>290.5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Grafik12!$D$4</c:f>
              <c:strCache>
                <c:ptCount val="1"/>
                <c:pt idx="0">
                  <c:v>Vorjahr</c:v>
                </c:pt>
              </c:strCache>
            </c:strRef>
          </c:tx>
          <c:spPr>
            <a:ln w="1905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10"/>
              <c:layout>
                <c:manualLayout>
                  <c:x val="-0.71900191848216277"/>
                  <c:y val="6.97133627388385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Grafik12!$A$5:$A$16</c:f>
              <c:numCache>
                <c:formatCode>mmm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Grafik12!$D$5:$D$16</c:f>
              <c:numCache>
                <c:formatCode>General</c:formatCode>
                <c:ptCount val="12"/>
                <c:pt idx="0">
                  <c:v>354</c:v>
                </c:pt>
                <c:pt idx="1">
                  <c:v>371</c:v>
                </c:pt>
                <c:pt idx="2">
                  <c:v>341</c:v>
                </c:pt>
                <c:pt idx="3">
                  <c:v>331</c:v>
                </c:pt>
                <c:pt idx="4">
                  <c:v>317</c:v>
                </c:pt>
                <c:pt idx="5">
                  <c:v>309</c:v>
                </c:pt>
                <c:pt idx="6">
                  <c:v>325</c:v>
                </c:pt>
                <c:pt idx="7">
                  <c:v>330</c:v>
                </c:pt>
                <c:pt idx="8">
                  <c:v>311</c:v>
                </c:pt>
                <c:pt idx="9">
                  <c:v>308</c:v>
                </c:pt>
                <c:pt idx="10">
                  <c:v>308</c:v>
                </c:pt>
                <c:pt idx="11">
                  <c:v>318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56480"/>
        <c:axId val="78774656"/>
      </c:lineChart>
      <c:dateAx>
        <c:axId val="78756480"/>
        <c:scaling>
          <c:orientation val="minMax"/>
          <c:max val="43800"/>
          <c:min val="43466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787746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8774656"/>
        <c:scaling>
          <c:orientation val="minMax"/>
          <c:max val="6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78756480"/>
        <c:crosses val="autoZero"/>
        <c:crossBetween val="midCat"/>
        <c:majorUnit val="1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5935570864897E-2"/>
          <c:y val="5.1481524419209626E-2"/>
          <c:w val="0.890901037371575"/>
          <c:h val="0.86203348027461713"/>
        </c:manualLayout>
      </c:layout>
      <c:lineChart>
        <c:grouping val="standard"/>
        <c:varyColors val="0"/>
        <c:ser>
          <c:idx val="0"/>
          <c:order val="0"/>
          <c:tx>
            <c:strRef>
              <c:f>Grafik13!$B$5</c:f>
              <c:strCache>
                <c:ptCount val="1"/>
                <c:pt idx="0">
                  <c:v>Berichtsjahr</c:v>
                </c:pt>
              </c:strCache>
            </c:strRef>
          </c:tx>
          <c:spPr>
            <a:ln w="1905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marker>
            <c:symbol val="square"/>
            <c:size val="2"/>
            <c:spPr>
              <a:noFill/>
              <a:ln w="9525">
                <a:noFill/>
              </a:ln>
            </c:spPr>
          </c:marker>
          <c:cat>
            <c:numRef>
              <c:f>Grafik13!$A$6:$A$17</c:f>
              <c:numCache>
                <c:formatCode>mmm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Grafik13!$B$6:$B$17</c:f>
              <c:numCache>
                <c:formatCode>General</c:formatCode>
                <c:ptCount val="12"/>
                <c:pt idx="0">
                  <c:v>9</c:v>
                </c:pt>
                <c:pt idx="1">
                  <c:v>6</c:v>
                </c:pt>
                <c:pt idx="2">
                  <c:v>2</c:v>
                </c:pt>
                <c:pt idx="3">
                  <c:v>10</c:v>
                </c:pt>
                <c:pt idx="4">
                  <c:v>6</c:v>
                </c:pt>
                <c:pt idx="5">
                  <c:v>3</c:v>
                </c:pt>
                <c:pt idx="6">
                  <c:v>10</c:v>
                </c:pt>
                <c:pt idx="7">
                  <c:v>6</c:v>
                </c:pt>
                <c:pt idx="8">
                  <c:v>5</c:v>
                </c:pt>
                <c:pt idx="9">
                  <c:v>9</c:v>
                </c:pt>
                <c:pt idx="10">
                  <c:v>5</c:v>
                </c:pt>
                <c:pt idx="11">
                  <c:v>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Grafik13!$C$5</c:f>
              <c:strCache>
                <c:ptCount val="1"/>
                <c:pt idx="0">
                  <c:v>Durchschnitt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0.22464786652186108"/>
                  <c:y val="9.3166396769100782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>
                        <a:solidFill>
                          <a:schemeClr val="accent5">
                            <a:lumMod val="75000"/>
                          </a:schemeClr>
                        </a:solidFill>
                      </a:rPr>
                      <a:t>Durchschnitt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Grafik13!$A$6:$A$17</c:f>
              <c:numCache>
                <c:formatCode>mmm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Grafik13!$C$6:$C$17</c:f>
              <c:numCache>
                <c:formatCode>0.0</c:formatCode>
                <c:ptCount val="12"/>
                <c:pt idx="0">
                  <c:v>6.666666666666667</c:v>
                </c:pt>
                <c:pt idx="1">
                  <c:v>6.666666666666667</c:v>
                </c:pt>
                <c:pt idx="2">
                  <c:v>6.666666666666667</c:v>
                </c:pt>
                <c:pt idx="3">
                  <c:v>6.666666666666667</c:v>
                </c:pt>
                <c:pt idx="4">
                  <c:v>6.666666666666667</c:v>
                </c:pt>
                <c:pt idx="5">
                  <c:v>6.666666666666667</c:v>
                </c:pt>
                <c:pt idx="6">
                  <c:v>6.666666666666667</c:v>
                </c:pt>
                <c:pt idx="7">
                  <c:v>6.666666666666667</c:v>
                </c:pt>
                <c:pt idx="8">
                  <c:v>6.666666666666667</c:v>
                </c:pt>
                <c:pt idx="9">
                  <c:v>6.666666666666667</c:v>
                </c:pt>
                <c:pt idx="10">
                  <c:v>6.666666666666667</c:v>
                </c:pt>
                <c:pt idx="11">
                  <c:v>6.666666666666667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Grafik13!$D$5</c:f>
              <c:strCache>
                <c:ptCount val="1"/>
                <c:pt idx="0">
                  <c:v>Vorjahr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ysDash"/>
            </a:ln>
          </c:spPr>
          <c:marker>
            <c:symbol val="diamond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-0.13709361952531735"/>
                  <c:y val="-2.95596050535975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Grafik13!$A$6:$A$17</c:f>
              <c:numCache>
                <c:formatCode>mmm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Grafik13!$D$6:$D$17</c:f>
              <c:numCache>
                <c:formatCode>General</c:formatCode>
                <c:ptCount val="12"/>
                <c:pt idx="0">
                  <c:v>11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4</c:v>
                </c:pt>
                <c:pt idx="5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6</c:v>
                </c:pt>
                <c:pt idx="10">
                  <c:v>9</c:v>
                </c:pt>
                <c:pt idx="11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31616"/>
        <c:axId val="78833152"/>
      </c:lineChart>
      <c:dateAx>
        <c:axId val="78831616"/>
        <c:scaling>
          <c:orientation val="minMax"/>
          <c:max val="43800"/>
          <c:min val="43466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88331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8833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8831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650501944697032E-2"/>
          <c:y val="8.1614057959383784E-2"/>
          <c:w val="0.74486128032203724"/>
          <c:h val="0.79236168079482272"/>
        </c:manualLayout>
      </c:layout>
      <c:lineChart>
        <c:grouping val="standard"/>
        <c:varyColors val="0"/>
        <c:ser>
          <c:idx val="1"/>
          <c:order val="0"/>
          <c:tx>
            <c:strRef>
              <c:f>Grafik14!$B$4</c:f>
              <c:strCache>
                <c:ptCount val="1"/>
                <c:pt idx="0">
                  <c:v>Arbeitslose zuzüglich Personen mit Zwischenverdienst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Grafik14!$A$5:$A$268</c:f>
              <c:numCache>
                <c:formatCode>mmm\-yy</c:formatCode>
                <c:ptCount val="264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</c:numCache>
            </c:numRef>
          </c:cat>
          <c:val>
            <c:numRef>
              <c:f>Grafik14!$B$5:$B$268</c:f>
              <c:numCache>
                <c:formatCode>0</c:formatCode>
                <c:ptCount val="264"/>
                <c:pt idx="0">
                  <c:v>311</c:v>
                </c:pt>
                <c:pt idx="1">
                  <c:v>329</c:v>
                </c:pt>
                <c:pt idx="2">
                  <c:v>330</c:v>
                </c:pt>
                <c:pt idx="3">
                  <c:v>327</c:v>
                </c:pt>
                <c:pt idx="4">
                  <c:v>341</c:v>
                </c:pt>
                <c:pt idx="5">
                  <c:v>345</c:v>
                </c:pt>
                <c:pt idx="6">
                  <c:v>360</c:v>
                </c:pt>
                <c:pt idx="7">
                  <c:v>390</c:v>
                </c:pt>
                <c:pt idx="8">
                  <c:v>415</c:v>
                </c:pt>
                <c:pt idx="9">
                  <c:v>430</c:v>
                </c:pt>
                <c:pt idx="10">
                  <c:v>465</c:v>
                </c:pt>
                <c:pt idx="11">
                  <c:v>482</c:v>
                </c:pt>
                <c:pt idx="12">
                  <c:v>478</c:v>
                </c:pt>
                <c:pt idx="13">
                  <c:v>444</c:v>
                </c:pt>
                <c:pt idx="14">
                  <c:v>437</c:v>
                </c:pt>
                <c:pt idx="15">
                  <c:v>429</c:v>
                </c:pt>
                <c:pt idx="16">
                  <c:v>413</c:v>
                </c:pt>
                <c:pt idx="17">
                  <c:v>404</c:v>
                </c:pt>
                <c:pt idx="18">
                  <c:v>403</c:v>
                </c:pt>
                <c:pt idx="19">
                  <c:v>387</c:v>
                </c:pt>
                <c:pt idx="20">
                  <c:v>363</c:v>
                </c:pt>
                <c:pt idx="21">
                  <c:v>347</c:v>
                </c:pt>
                <c:pt idx="22">
                  <c:v>317</c:v>
                </c:pt>
                <c:pt idx="23">
                  <c:v>299</c:v>
                </c:pt>
                <c:pt idx="24">
                  <c:v>304</c:v>
                </c:pt>
                <c:pt idx="25">
                  <c:v>317</c:v>
                </c:pt>
                <c:pt idx="26">
                  <c:v>281</c:v>
                </c:pt>
                <c:pt idx="27">
                  <c:v>264</c:v>
                </c:pt>
                <c:pt idx="28">
                  <c:v>257</c:v>
                </c:pt>
                <c:pt idx="29">
                  <c:v>260</c:v>
                </c:pt>
                <c:pt idx="30">
                  <c:v>277</c:v>
                </c:pt>
                <c:pt idx="31">
                  <c:v>287</c:v>
                </c:pt>
                <c:pt idx="32">
                  <c:v>282</c:v>
                </c:pt>
                <c:pt idx="33">
                  <c:v>287</c:v>
                </c:pt>
                <c:pt idx="34">
                  <c:v>291</c:v>
                </c:pt>
                <c:pt idx="35">
                  <c:v>290</c:v>
                </c:pt>
                <c:pt idx="36">
                  <c:v>288</c:v>
                </c:pt>
                <c:pt idx="37">
                  <c:v>274</c:v>
                </c:pt>
                <c:pt idx="38">
                  <c:v>264</c:v>
                </c:pt>
                <c:pt idx="39">
                  <c:v>272</c:v>
                </c:pt>
                <c:pt idx="40">
                  <c:v>273</c:v>
                </c:pt>
                <c:pt idx="41">
                  <c:v>270</c:v>
                </c:pt>
                <c:pt idx="42">
                  <c:v>278</c:v>
                </c:pt>
                <c:pt idx="43">
                  <c:v>269</c:v>
                </c:pt>
                <c:pt idx="44">
                  <c:v>273</c:v>
                </c:pt>
                <c:pt idx="45">
                  <c:v>289</c:v>
                </c:pt>
                <c:pt idx="46">
                  <c:v>338</c:v>
                </c:pt>
                <c:pt idx="47">
                  <c:v>354</c:v>
                </c:pt>
                <c:pt idx="48">
                  <c:v>364</c:v>
                </c:pt>
                <c:pt idx="49">
                  <c:v>359</c:v>
                </c:pt>
                <c:pt idx="50">
                  <c:v>360</c:v>
                </c:pt>
                <c:pt idx="51">
                  <c:v>359</c:v>
                </c:pt>
                <c:pt idx="52">
                  <c:v>344</c:v>
                </c:pt>
                <c:pt idx="53">
                  <c:v>354</c:v>
                </c:pt>
                <c:pt idx="54">
                  <c:v>373</c:v>
                </c:pt>
                <c:pt idx="55">
                  <c:v>393</c:v>
                </c:pt>
                <c:pt idx="56">
                  <c:v>379</c:v>
                </c:pt>
                <c:pt idx="57">
                  <c:v>405</c:v>
                </c:pt>
                <c:pt idx="58">
                  <c:v>404</c:v>
                </c:pt>
                <c:pt idx="59">
                  <c:v>413</c:v>
                </c:pt>
                <c:pt idx="60">
                  <c:v>457</c:v>
                </c:pt>
                <c:pt idx="61">
                  <c:v>486</c:v>
                </c:pt>
                <c:pt idx="62">
                  <c:v>510</c:v>
                </c:pt>
                <c:pt idx="63">
                  <c:v>526</c:v>
                </c:pt>
                <c:pt idx="64">
                  <c:v>534</c:v>
                </c:pt>
                <c:pt idx="65">
                  <c:v>547</c:v>
                </c:pt>
                <c:pt idx="66">
                  <c:v>566</c:v>
                </c:pt>
                <c:pt idx="67">
                  <c:v>617</c:v>
                </c:pt>
                <c:pt idx="68">
                  <c:v>639</c:v>
                </c:pt>
                <c:pt idx="69">
                  <c:v>637</c:v>
                </c:pt>
                <c:pt idx="70">
                  <c:v>641</c:v>
                </c:pt>
                <c:pt idx="71">
                  <c:v>651</c:v>
                </c:pt>
                <c:pt idx="72">
                  <c:v>667</c:v>
                </c:pt>
                <c:pt idx="73">
                  <c:v>677</c:v>
                </c:pt>
                <c:pt idx="74">
                  <c:v>695</c:v>
                </c:pt>
                <c:pt idx="75">
                  <c:v>668</c:v>
                </c:pt>
                <c:pt idx="76">
                  <c:v>634</c:v>
                </c:pt>
                <c:pt idx="77">
                  <c:v>621</c:v>
                </c:pt>
                <c:pt idx="78">
                  <c:v>627</c:v>
                </c:pt>
                <c:pt idx="79">
                  <c:v>644</c:v>
                </c:pt>
                <c:pt idx="80">
                  <c:v>636</c:v>
                </c:pt>
                <c:pt idx="81">
                  <c:v>654</c:v>
                </c:pt>
                <c:pt idx="82">
                  <c:v>690</c:v>
                </c:pt>
                <c:pt idx="83">
                  <c:v>725</c:v>
                </c:pt>
                <c:pt idx="84">
                  <c:v>775</c:v>
                </c:pt>
                <c:pt idx="85">
                  <c:v>783</c:v>
                </c:pt>
                <c:pt idx="86">
                  <c:v>786</c:v>
                </c:pt>
                <c:pt idx="87">
                  <c:v>774</c:v>
                </c:pt>
                <c:pt idx="88">
                  <c:v>742</c:v>
                </c:pt>
                <c:pt idx="89">
                  <c:v>726</c:v>
                </c:pt>
                <c:pt idx="90">
                  <c:v>717</c:v>
                </c:pt>
                <c:pt idx="91">
                  <c:v>762</c:v>
                </c:pt>
                <c:pt idx="92">
                  <c:v>748</c:v>
                </c:pt>
                <c:pt idx="93">
                  <c:v>740</c:v>
                </c:pt>
                <c:pt idx="94">
                  <c:v>716</c:v>
                </c:pt>
                <c:pt idx="95">
                  <c:v>731</c:v>
                </c:pt>
                <c:pt idx="96">
                  <c:v>760</c:v>
                </c:pt>
                <c:pt idx="97">
                  <c:v>738</c:v>
                </c:pt>
                <c:pt idx="98">
                  <c:v>750</c:v>
                </c:pt>
                <c:pt idx="99">
                  <c:v>740</c:v>
                </c:pt>
                <c:pt idx="100">
                  <c:v>717</c:v>
                </c:pt>
                <c:pt idx="101">
                  <c:v>689</c:v>
                </c:pt>
                <c:pt idx="102">
                  <c:v>684</c:v>
                </c:pt>
                <c:pt idx="103">
                  <c:v>704</c:v>
                </c:pt>
                <c:pt idx="104">
                  <c:v>691</c:v>
                </c:pt>
                <c:pt idx="105">
                  <c:v>674</c:v>
                </c:pt>
                <c:pt idx="106">
                  <c:v>659</c:v>
                </c:pt>
                <c:pt idx="107">
                  <c:v>689</c:v>
                </c:pt>
                <c:pt idx="108">
                  <c:v>699</c:v>
                </c:pt>
                <c:pt idx="109">
                  <c:v>688</c:v>
                </c:pt>
                <c:pt idx="110">
                  <c:v>636</c:v>
                </c:pt>
                <c:pt idx="111">
                  <c:v>589</c:v>
                </c:pt>
                <c:pt idx="112">
                  <c:v>573</c:v>
                </c:pt>
                <c:pt idx="113">
                  <c:v>592</c:v>
                </c:pt>
                <c:pt idx="114">
                  <c:v>603</c:v>
                </c:pt>
                <c:pt idx="115">
                  <c:v>617</c:v>
                </c:pt>
                <c:pt idx="116">
                  <c:v>595</c:v>
                </c:pt>
                <c:pt idx="117">
                  <c:v>594</c:v>
                </c:pt>
                <c:pt idx="118">
                  <c:v>571</c:v>
                </c:pt>
                <c:pt idx="119">
                  <c:v>593</c:v>
                </c:pt>
                <c:pt idx="120">
                  <c:v>591</c:v>
                </c:pt>
                <c:pt idx="121">
                  <c:v>581</c:v>
                </c:pt>
                <c:pt idx="122">
                  <c:v>572</c:v>
                </c:pt>
                <c:pt idx="123">
                  <c:v>544</c:v>
                </c:pt>
                <c:pt idx="124">
                  <c:v>486</c:v>
                </c:pt>
                <c:pt idx="125">
                  <c:v>490</c:v>
                </c:pt>
                <c:pt idx="126">
                  <c:v>489</c:v>
                </c:pt>
                <c:pt idx="127">
                  <c:v>492</c:v>
                </c:pt>
                <c:pt idx="128">
                  <c:v>485</c:v>
                </c:pt>
                <c:pt idx="129">
                  <c:v>488</c:v>
                </c:pt>
                <c:pt idx="130">
                  <c:v>515</c:v>
                </c:pt>
                <c:pt idx="131">
                  <c:v>518</c:v>
                </c:pt>
                <c:pt idx="132">
                  <c:v>589</c:v>
                </c:pt>
                <c:pt idx="133">
                  <c:v>599</c:v>
                </c:pt>
                <c:pt idx="134">
                  <c:v>604</c:v>
                </c:pt>
                <c:pt idx="135">
                  <c:v>614</c:v>
                </c:pt>
                <c:pt idx="136">
                  <c:v>636</c:v>
                </c:pt>
                <c:pt idx="137">
                  <c:v>654</c:v>
                </c:pt>
                <c:pt idx="138">
                  <c:v>679</c:v>
                </c:pt>
                <c:pt idx="139">
                  <c:v>696</c:v>
                </c:pt>
                <c:pt idx="140">
                  <c:v>693</c:v>
                </c:pt>
                <c:pt idx="141">
                  <c:v>697</c:v>
                </c:pt>
                <c:pt idx="142">
                  <c:v>677</c:v>
                </c:pt>
                <c:pt idx="143">
                  <c:v>692</c:v>
                </c:pt>
                <c:pt idx="144">
                  <c:v>722</c:v>
                </c:pt>
                <c:pt idx="145">
                  <c:v>733</c:v>
                </c:pt>
                <c:pt idx="146">
                  <c:v>684</c:v>
                </c:pt>
                <c:pt idx="147">
                  <c:v>682</c:v>
                </c:pt>
                <c:pt idx="148">
                  <c:v>659</c:v>
                </c:pt>
                <c:pt idx="149">
                  <c:v>636</c:v>
                </c:pt>
                <c:pt idx="150">
                  <c:v>625</c:v>
                </c:pt>
                <c:pt idx="151">
                  <c:v>610</c:v>
                </c:pt>
                <c:pt idx="152">
                  <c:v>556</c:v>
                </c:pt>
                <c:pt idx="153">
                  <c:v>551</c:v>
                </c:pt>
                <c:pt idx="154">
                  <c:v>559</c:v>
                </c:pt>
                <c:pt idx="155">
                  <c:v>556</c:v>
                </c:pt>
                <c:pt idx="156">
                  <c:v>581</c:v>
                </c:pt>
                <c:pt idx="157">
                  <c:v>568</c:v>
                </c:pt>
                <c:pt idx="158">
                  <c:v>562</c:v>
                </c:pt>
                <c:pt idx="159">
                  <c:v>555</c:v>
                </c:pt>
                <c:pt idx="160">
                  <c:v>542</c:v>
                </c:pt>
                <c:pt idx="161">
                  <c:v>531</c:v>
                </c:pt>
                <c:pt idx="162">
                  <c:v>524</c:v>
                </c:pt>
                <c:pt idx="163">
                  <c:v>536</c:v>
                </c:pt>
                <c:pt idx="164">
                  <c:v>526</c:v>
                </c:pt>
                <c:pt idx="165">
                  <c:v>541</c:v>
                </c:pt>
                <c:pt idx="166">
                  <c:v>557</c:v>
                </c:pt>
                <c:pt idx="167">
                  <c:v>576</c:v>
                </c:pt>
                <c:pt idx="168">
                  <c:v>605</c:v>
                </c:pt>
                <c:pt idx="169">
                  <c:v>604</c:v>
                </c:pt>
                <c:pt idx="170">
                  <c:v>595</c:v>
                </c:pt>
                <c:pt idx="171">
                  <c:v>591</c:v>
                </c:pt>
                <c:pt idx="172">
                  <c:v>587</c:v>
                </c:pt>
                <c:pt idx="173">
                  <c:v>541</c:v>
                </c:pt>
                <c:pt idx="174">
                  <c:v>560</c:v>
                </c:pt>
                <c:pt idx="175">
                  <c:v>579</c:v>
                </c:pt>
                <c:pt idx="176">
                  <c:v>554</c:v>
                </c:pt>
                <c:pt idx="177">
                  <c:v>545</c:v>
                </c:pt>
                <c:pt idx="178">
                  <c:v>565</c:v>
                </c:pt>
                <c:pt idx="179">
                  <c:v>555</c:v>
                </c:pt>
                <c:pt idx="180">
                  <c:v>559</c:v>
                </c:pt>
                <c:pt idx="181">
                  <c:v>571</c:v>
                </c:pt>
                <c:pt idx="182">
                  <c:v>551</c:v>
                </c:pt>
                <c:pt idx="183">
                  <c:v>537</c:v>
                </c:pt>
                <c:pt idx="184">
                  <c:v>552</c:v>
                </c:pt>
                <c:pt idx="185">
                  <c:v>564</c:v>
                </c:pt>
                <c:pt idx="186">
                  <c:v>563</c:v>
                </c:pt>
                <c:pt idx="187">
                  <c:v>600</c:v>
                </c:pt>
                <c:pt idx="188">
                  <c:v>598</c:v>
                </c:pt>
                <c:pt idx="189">
                  <c:v>590</c:v>
                </c:pt>
                <c:pt idx="190">
                  <c:v>596</c:v>
                </c:pt>
                <c:pt idx="191">
                  <c:v>588</c:v>
                </c:pt>
                <c:pt idx="192">
                  <c:v>584</c:v>
                </c:pt>
                <c:pt idx="193">
                  <c:v>578</c:v>
                </c:pt>
                <c:pt idx="194">
                  <c:v>578</c:v>
                </c:pt>
                <c:pt idx="195">
                  <c:v>588</c:v>
                </c:pt>
                <c:pt idx="196">
                  <c:v>568</c:v>
                </c:pt>
                <c:pt idx="197">
                  <c:v>550</c:v>
                </c:pt>
                <c:pt idx="198">
                  <c:v>568</c:v>
                </c:pt>
                <c:pt idx="199">
                  <c:v>571</c:v>
                </c:pt>
                <c:pt idx="200">
                  <c:v>570</c:v>
                </c:pt>
                <c:pt idx="201">
                  <c:v>566</c:v>
                </c:pt>
                <c:pt idx="202">
                  <c:v>578</c:v>
                </c:pt>
                <c:pt idx="203">
                  <c:v>568</c:v>
                </c:pt>
                <c:pt idx="204">
                  <c:v>572</c:v>
                </c:pt>
                <c:pt idx="205">
                  <c:v>572</c:v>
                </c:pt>
                <c:pt idx="206">
                  <c:v>579</c:v>
                </c:pt>
                <c:pt idx="207">
                  <c:v>585</c:v>
                </c:pt>
                <c:pt idx="208">
                  <c:v>592</c:v>
                </c:pt>
                <c:pt idx="209">
                  <c:v>580</c:v>
                </c:pt>
                <c:pt idx="210">
                  <c:v>544</c:v>
                </c:pt>
                <c:pt idx="211">
                  <c:v>557</c:v>
                </c:pt>
                <c:pt idx="212">
                  <c:v>551</c:v>
                </c:pt>
                <c:pt idx="213">
                  <c:v>578</c:v>
                </c:pt>
                <c:pt idx="214">
                  <c:v>593</c:v>
                </c:pt>
                <c:pt idx="215">
                  <c:v>595</c:v>
                </c:pt>
                <c:pt idx="216">
                  <c:v>631</c:v>
                </c:pt>
                <c:pt idx="217">
                  <c:v>612</c:v>
                </c:pt>
                <c:pt idx="218">
                  <c:v>592</c:v>
                </c:pt>
                <c:pt idx="219">
                  <c:v>595</c:v>
                </c:pt>
                <c:pt idx="220">
                  <c:v>590</c:v>
                </c:pt>
                <c:pt idx="221">
                  <c:v>561</c:v>
                </c:pt>
                <c:pt idx="222">
                  <c:v>563</c:v>
                </c:pt>
                <c:pt idx="223">
                  <c:v>568</c:v>
                </c:pt>
                <c:pt idx="224">
                  <c:v>541</c:v>
                </c:pt>
                <c:pt idx="225">
                  <c:v>552</c:v>
                </c:pt>
                <c:pt idx="226">
                  <c:v>563</c:v>
                </c:pt>
                <c:pt idx="227">
                  <c:v>550</c:v>
                </c:pt>
                <c:pt idx="228">
                  <c:v>584</c:v>
                </c:pt>
                <c:pt idx="229">
                  <c:v>583</c:v>
                </c:pt>
                <c:pt idx="230">
                  <c:v>540</c:v>
                </c:pt>
                <c:pt idx="231">
                  <c:v>537</c:v>
                </c:pt>
                <c:pt idx="232">
                  <c:v>516</c:v>
                </c:pt>
                <c:pt idx="233">
                  <c:v>485</c:v>
                </c:pt>
                <c:pt idx="234">
                  <c:v>459</c:v>
                </c:pt>
                <c:pt idx="235">
                  <c:v>470</c:v>
                </c:pt>
                <c:pt idx="236">
                  <c:v>446</c:v>
                </c:pt>
                <c:pt idx="237">
                  <c:v>439</c:v>
                </c:pt>
                <c:pt idx="238">
                  <c:v>451</c:v>
                </c:pt>
                <c:pt idx="239">
                  <c:v>455</c:v>
                </c:pt>
                <c:pt idx="240">
                  <c:v>475</c:v>
                </c:pt>
                <c:pt idx="241">
                  <c:v>477</c:v>
                </c:pt>
                <c:pt idx="242">
                  <c:v>464</c:v>
                </c:pt>
                <c:pt idx="243">
                  <c:v>422</c:v>
                </c:pt>
                <c:pt idx="244">
                  <c:v>420</c:v>
                </c:pt>
                <c:pt idx="245">
                  <c:v>405</c:v>
                </c:pt>
                <c:pt idx="246">
                  <c:v>442</c:v>
                </c:pt>
                <c:pt idx="247">
                  <c:v>423</c:v>
                </c:pt>
                <c:pt idx="248">
                  <c:v>408</c:v>
                </c:pt>
                <c:pt idx="249">
                  <c:v>417</c:v>
                </c:pt>
                <c:pt idx="250">
                  <c:v>429</c:v>
                </c:pt>
                <c:pt idx="251">
                  <c:v>442</c:v>
                </c:pt>
                <c:pt idx="252">
                  <c:v>461</c:v>
                </c:pt>
                <c:pt idx="253">
                  <c:v>462</c:v>
                </c:pt>
                <c:pt idx="254">
                  <c:v>452</c:v>
                </c:pt>
                <c:pt idx="255">
                  <c:v>438</c:v>
                </c:pt>
                <c:pt idx="256">
                  <c:v>423</c:v>
                </c:pt>
                <c:pt idx="257">
                  <c:v>393</c:v>
                </c:pt>
                <c:pt idx="258">
                  <c:v>385</c:v>
                </c:pt>
                <c:pt idx="259">
                  <c:v>381</c:v>
                </c:pt>
                <c:pt idx="260">
                  <c:v>391</c:v>
                </c:pt>
                <c:pt idx="261">
                  <c:v>377</c:v>
                </c:pt>
                <c:pt idx="262">
                  <c:v>352</c:v>
                </c:pt>
                <c:pt idx="263">
                  <c:v>373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Grafik14!$C$4</c:f>
              <c:strCache>
                <c:ptCount val="1"/>
                <c:pt idx="0">
                  <c:v>Stellensuchende</c:v>
                </c:pt>
              </c:strCache>
            </c:strRef>
          </c:tx>
          <c:spPr>
            <a:ln w="1905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Grafik14!$A$5:$A$268</c:f>
              <c:numCache>
                <c:formatCode>mmm\-yy</c:formatCode>
                <c:ptCount val="264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</c:numCache>
            </c:numRef>
          </c:cat>
          <c:val>
            <c:numRef>
              <c:f>Grafik14!$C$5:$C$268</c:f>
              <c:numCache>
                <c:formatCode>General</c:formatCode>
                <c:ptCount val="264"/>
                <c:pt idx="0">
                  <c:v>360</c:v>
                </c:pt>
                <c:pt idx="1">
                  <c:v>351</c:v>
                </c:pt>
                <c:pt idx="2">
                  <c:v>353</c:v>
                </c:pt>
                <c:pt idx="3">
                  <c:v>366</c:v>
                </c:pt>
                <c:pt idx="4">
                  <c:v>398</c:v>
                </c:pt>
                <c:pt idx="5">
                  <c:v>410</c:v>
                </c:pt>
                <c:pt idx="6">
                  <c:v>439</c:v>
                </c:pt>
                <c:pt idx="7">
                  <c:v>449</c:v>
                </c:pt>
                <c:pt idx="8">
                  <c:v>479</c:v>
                </c:pt>
                <c:pt idx="9">
                  <c:v>496</c:v>
                </c:pt>
                <c:pt idx="10">
                  <c:v>535</c:v>
                </c:pt>
                <c:pt idx="11">
                  <c:v>557</c:v>
                </c:pt>
                <c:pt idx="12">
                  <c:v>533</c:v>
                </c:pt>
                <c:pt idx="13">
                  <c:v>510</c:v>
                </c:pt>
                <c:pt idx="14">
                  <c:v>503</c:v>
                </c:pt>
                <c:pt idx="15">
                  <c:v>498</c:v>
                </c:pt>
                <c:pt idx="16">
                  <c:v>481</c:v>
                </c:pt>
                <c:pt idx="17">
                  <c:v>472</c:v>
                </c:pt>
                <c:pt idx="18">
                  <c:v>468</c:v>
                </c:pt>
                <c:pt idx="19">
                  <c:v>439</c:v>
                </c:pt>
                <c:pt idx="20">
                  <c:v>420</c:v>
                </c:pt>
                <c:pt idx="21">
                  <c:v>413</c:v>
                </c:pt>
                <c:pt idx="22">
                  <c:v>387</c:v>
                </c:pt>
                <c:pt idx="23">
                  <c:v>367</c:v>
                </c:pt>
                <c:pt idx="24">
                  <c:v>361</c:v>
                </c:pt>
                <c:pt idx="25">
                  <c:v>370</c:v>
                </c:pt>
                <c:pt idx="26">
                  <c:v>352</c:v>
                </c:pt>
                <c:pt idx="27">
                  <c:v>335</c:v>
                </c:pt>
                <c:pt idx="28">
                  <c:v>318</c:v>
                </c:pt>
                <c:pt idx="29">
                  <c:v>327</c:v>
                </c:pt>
                <c:pt idx="30">
                  <c:v>346</c:v>
                </c:pt>
                <c:pt idx="31">
                  <c:v>349</c:v>
                </c:pt>
                <c:pt idx="32">
                  <c:v>346</c:v>
                </c:pt>
                <c:pt idx="33">
                  <c:v>340</c:v>
                </c:pt>
                <c:pt idx="34">
                  <c:v>351</c:v>
                </c:pt>
                <c:pt idx="35">
                  <c:v>352</c:v>
                </c:pt>
                <c:pt idx="36">
                  <c:v>328</c:v>
                </c:pt>
                <c:pt idx="37">
                  <c:v>313</c:v>
                </c:pt>
                <c:pt idx="38">
                  <c:v>311</c:v>
                </c:pt>
                <c:pt idx="39">
                  <c:v>304</c:v>
                </c:pt>
                <c:pt idx="40">
                  <c:v>304</c:v>
                </c:pt>
                <c:pt idx="41">
                  <c:v>298</c:v>
                </c:pt>
                <c:pt idx="42">
                  <c:v>313</c:v>
                </c:pt>
                <c:pt idx="43">
                  <c:v>302</c:v>
                </c:pt>
                <c:pt idx="44">
                  <c:v>307</c:v>
                </c:pt>
                <c:pt idx="45">
                  <c:v>340</c:v>
                </c:pt>
                <c:pt idx="46">
                  <c:v>399</c:v>
                </c:pt>
                <c:pt idx="47">
                  <c:v>410</c:v>
                </c:pt>
                <c:pt idx="48">
                  <c:v>405</c:v>
                </c:pt>
                <c:pt idx="49">
                  <c:v>400</c:v>
                </c:pt>
                <c:pt idx="50">
                  <c:v>397</c:v>
                </c:pt>
                <c:pt idx="51">
                  <c:v>396</c:v>
                </c:pt>
                <c:pt idx="52">
                  <c:v>399</c:v>
                </c:pt>
                <c:pt idx="53">
                  <c:v>408</c:v>
                </c:pt>
                <c:pt idx="54">
                  <c:v>427</c:v>
                </c:pt>
                <c:pt idx="55">
                  <c:v>429</c:v>
                </c:pt>
                <c:pt idx="56">
                  <c:v>421</c:v>
                </c:pt>
                <c:pt idx="57">
                  <c:v>460</c:v>
                </c:pt>
                <c:pt idx="58">
                  <c:v>461</c:v>
                </c:pt>
                <c:pt idx="59">
                  <c:v>477</c:v>
                </c:pt>
                <c:pt idx="60">
                  <c:v>511</c:v>
                </c:pt>
                <c:pt idx="61">
                  <c:v>543</c:v>
                </c:pt>
                <c:pt idx="62">
                  <c:v>578</c:v>
                </c:pt>
                <c:pt idx="63">
                  <c:v>580</c:v>
                </c:pt>
                <c:pt idx="64">
                  <c:v>578</c:v>
                </c:pt>
                <c:pt idx="65">
                  <c:v>595</c:v>
                </c:pt>
                <c:pt idx="66">
                  <c:v>638</c:v>
                </c:pt>
                <c:pt idx="67">
                  <c:v>675</c:v>
                </c:pt>
                <c:pt idx="68">
                  <c:v>691</c:v>
                </c:pt>
                <c:pt idx="69">
                  <c:v>692</c:v>
                </c:pt>
                <c:pt idx="70">
                  <c:v>703</c:v>
                </c:pt>
                <c:pt idx="71">
                  <c:v>727</c:v>
                </c:pt>
                <c:pt idx="72">
                  <c:v>736</c:v>
                </c:pt>
                <c:pt idx="73">
                  <c:v>746</c:v>
                </c:pt>
                <c:pt idx="74">
                  <c:v>751</c:v>
                </c:pt>
                <c:pt idx="75">
                  <c:v>723</c:v>
                </c:pt>
                <c:pt idx="76">
                  <c:v>684</c:v>
                </c:pt>
                <c:pt idx="77">
                  <c:v>675</c:v>
                </c:pt>
                <c:pt idx="78">
                  <c:v>703</c:v>
                </c:pt>
                <c:pt idx="79">
                  <c:v>713</c:v>
                </c:pt>
                <c:pt idx="80">
                  <c:v>700</c:v>
                </c:pt>
                <c:pt idx="81">
                  <c:v>719</c:v>
                </c:pt>
                <c:pt idx="82">
                  <c:v>760</c:v>
                </c:pt>
                <c:pt idx="83">
                  <c:v>802</c:v>
                </c:pt>
                <c:pt idx="84">
                  <c:v>831</c:v>
                </c:pt>
                <c:pt idx="85">
                  <c:v>834</c:v>
                </c:pt>
                <c:pt idx="86">
                  <c:v>848</c:v>
                </c:pt>
                <c:pt idx="87">
                  <c:v>846</c:v>
                </c:pt>
                <c:pt idx="88">
                  <c:v>817</c:v>
                </c:pt>
                <c:pt idx="89">
                  <c:v>795</c:v>
                </c:pt>
                <c:pt idx="90">
                  <c:v>796</c:v>
                </c:pt>
                <c:pt idx="91">
                  <c:v>850</c:v>
                </c:pt>
                <c:pt idx="92">
                  <c:v>822</c:v>
                </c:pt>
                <c:pt idx="93">
                  <c:v>821</c:v>
                </c:pt>
                <c:pt idx="94">
                  <c:v>813</c:v>
                </c:pt>
                <c:pt idx="95">
                  <c:v>828</c:v>
                </c:pt>
                <c:pt idx="96">
                  <c:v>836</c:v>
                </c:pt>
                <c:pt idx="97">
                  <c:v>813</c:v>
                </c:pt>
                <c:pt idx="98">
                  <c:v>828</c:v>
                </c:pt>
                <c:pt idx="99">
                  <c:v>823</c:v>
                </c:pt>
                <c:pt idx="100">
                  <c:v>796</c:v>
                </c:pt>
                <c:pt idx="101">
                  <c:v>778</c:v>
                </c:pt>
                <c:pt idx="102">
                  <c:v>764</c:v>
                </c:pt>
                <c:pt idx="103">
                  <c:v>778</c:v>
                </c:pt>
                <c:pt idx="104">
                  <c:v>763</c:v>
                </c:pt>
                <c:pt idx="105">
                  <c:v>752</c:v>
                </c:pt>
                <c:pt idx="106">
                  <c:v>736</c:v>
                </c:pt>
                <c:pt idx="107">
                  <c:v>744</c:v>
                </c:pt>
                <c:pt idx="108">
                  <c:v>764</c:v>
                </c:pt>
                <c:pt idx="109">
                  <c:v>759</c:v>
                </c:pt>
                <c:pt idx="110">
                  <c:v>697</c:v>
                </c:pt>
                <c:pt idx="111">
                  <c:v>648</c:v>
                </c:pt>
                <c:pt idx="112">
                  <c:v>625</c:v>
                </c:pt>
                <c:pt idx="113">
                  <c:v>643</c:v>
                </c:pt>
                <c:pt idx="114">
                  <c:v>644</c:v>
                </c:pt>
                <c:pt idx="115">
                  <c:v>664</c:v>
                </c:pt>
                <c:pt idx="116">
                  <c:v>632</c:v>
                </c:pt>
                <c:pt idx="117">
                  <c:v>635</c:v>
                </c:pt>
                <c:pt idx="118">
                  <c:v>636</c:v>
                </c:pt>
                <c:pt idx="119">
                  <c:v>642</c:v>
                </c:pt>
                <c:pt idx="120">
                  <c:v>643</c:v>
                </c:pt>
                <c:pt idx="121">
                  <c:v>632</c:v>
                </c:pt>
                <c:pt idx="122">
                  <c:v>622</c:v>
                </c:pt>
                <c:pt idx="123">
                  <c:v>598</c:v>
                </c:pt>
                <c:pt idx="124">
                  <c:v>534</c:v>
                </c:pt>
                <c:pt idx="125">
                  <c:v>522</c:v>
                </c:pt>
                <c:pt idx="126">
                  <c:v>523</c:v>
                </c:pt>
                <c:pt idx="127">
                  <c:v>525</c:v>
                </c:pt>
                <c:pt idx="128">
                  <c:v>523</c:v>
                </c:pt>
                <c:pt idx="129">
                  <c:v>529</c:v>
                </c:pt>
                <c:pt idx="130">
                  <c:v>563</c:v>
                </c:pt>
                <c:pt idx="131">
                  <c:v>574</c:v>
                </c:pt>
                <c:pt idx="132">
                  <c:v>637</c:v>
                </c:pt>
                <c:pt idx="133">
                  <c:v>648</c:v>
                </c:pt>
                <c:pt idx="134">
                  <c:v>667</c:v>
                </c:pt>
                <c:pt idx="135">
                  <c:v>678</c:v>
                </c:pt>
                <c:pt idx="136">
                  <c:v>701</c:v>
                </c:pt>
                <c:pt idx="137">
                  <c:v>715</c:v>
                </c:pt>
                <c:pt idx="138">
                  <c:v>731</c:v>
                </c:pt>
                <c:pt idx="139">
                  <c:v>739</c:v>
                </c:pt>
                <c:pt idx="140">
                  <c:v>739</c:v>
                </c:pt>
                <c:pt idx="141">
                  <c:v>758</c:v>
                </c:pt>
                <c:pt idx="142">
                  <c:v>747</c:v>
                </c:pt>
                <c:pt idx="143">
                  <c:v>776</c:v>
                </c:pt>
                <c:pt idx="144">
                  <c:v>780</c:v>
                </c:pt>
                <c:pt idx="145">
                  <c:v>791</c:v>
                </c:pt>
                <c:pt idx="146">
                  <c:v>749</c:v>
                </c:pt>
                <c:pt idx="147">
                  <c:v>752</c:v>
                </c:pt>
                <c:pt idx="148">
                  <c:v>715</c:v>
                </c:pt>
                <c:pt idx="149">
                  <c:v>705</c:v>
                </c:pt>
                <c:pt idx="150">
                  <c:v>679</c:v>
                </c:pt>
                <c:pt idx="151">
                  <c:v>664</c:v>
                </c:pt>
                <c:pt idx="152">
                  <c:v>620</c:v>
                </c:pt>
                <c:pt idx="153">
                  <c:v>606</c:v>
                </c:pt>
                <c:pt idx="154">
                  <c:v>617</c:v>
                </c:pt>
                <c:pt idx="155">
                  <c:v>628</c:v>
                </c:pt>
                <c:pt idx="156">
                  <c:v>635</c:v>
                </c:pt>
                <c:pt idx="157">
                  <c:v>604</c:v>
                </c:pt>
                <c:pt idx="158">
                  <c:v>607</c:v>
                </c:pt>
                <c:pt idx="159">
                  <c:v>610</c:v>
                </c:pt>
                <c:pt idx="160">
                  <c:v>585</c:v>
                </c:pt>
                <c:pt idx="161">
                  <c:v>579</c:v>
                </c:pt>
                <c:pt idx="162">
                  <c:v>579</c:v>
                </c:pt>
                <c:pt idx="163">
                  <c:v>578</c:v>
                </c:pt>
                <c:pt idx="164">
                  <c:v>581</c:v>
                </c:pt>
                <c:pt idx="165">
                  <c:v>596</c:v>
                </c:pt>
                <c:pt idx="166">
                  <c:v>628</c:v>
                </c:pt>
                <c:pt idx="167">
                  <c:v>654</c:v>
                </c:pt>
                <c:pt idx="168">
                  <c:v>674</c:v>
                </c:pt>
                <c:pt idx="169">
                  <c:v>646</c:v>
                </c:pt>
                <c:pt idx="170">
                  <c:v>653</c:v>
                </c:pt>
                <c:pt idx="171">
                  <c:v>655</c:v>
                </c:pt>
                <c:pt idx="172">
                  <c:v>637</c:v>
                </c:pt>
                <c:pt idx="173">
                  <c:v>603</c:v>
                </c:pt>
                <c:pt idx="174">
                  <c:v>637</c:v>
                </c:pt>
                <c:pt idx="175">
                  <c:v>637</c:v>
                </c:pt>
                <c:pt idx="176">
                  <c:v>615</c:v>
                </c:pt>
                <c:pt idx="177">
                  <c:v>610</c:v>
                </c:pt>
                <c:pt idx="178">
                  <c:v>635</c:v>
                </c:pt>
                <c:pt idx="179">
                  <c:v>635</c:v>
                </c:pt>
                <c:pt idx="180">
                  <c:v>614</c:v>
                </c:pt>
                <c:pt idx="181">
                  <c:v>616</c:v>
                </c:pt>
                <c:pt idx="182">
                  <c:v>600</c:v>
                </c:pt>
                <c:pt idx="183">
                  <c:v>597</c:v>
                </c:pt>
                <c:pt idx="184">
                  <c:v>608</c:v>
                </c:pt>
                <c:pt idx="185">
                  <c:v>622</c:v>
                </c:pt>
                <c:pt idx="186">
                  <c:v>631</c:v>
                </c:pt>
                <c:pt idx="187">
                  <c:v>664</c:v>
                </c:pt>
                <c:pt idx="188">
                  <c:v>658</c:v>
                </c:pt>
                <c:pt idx="189">
                  <c:v>645</c:v>
                </c:pt>
                <c:pt idx="190">
                  <c:v>655</c:v>
                </c:pt>
                <c:pt idx="191">
                  <c:v>663</c:v>
                </c:pt>
                <c:pt idx="192">
                  <c:v>646</c:v>
                </c:pt>
                <c:pt idx="193">
                  <c:v>643</c:v>
                </c:pt>
                <c:pt idx="194">
                  <c:v>629</c:v>
                </c:pt>
                <c:pt idx="195">
                  <c:v>641</c:v>
                </c:pt>
                <c:pt idx="196">
                  <c:v>607</c:v>
                </c:pt>
                <c:pt idx="197">
                  <c:v>598</c:v>
                </c:pt>
                <c:pt idx="198">
                  <c:v>639</c:v>
                </c:pt>
                <c:pt idx="199">
                  <c:v>627</c:v>
                </c:pt>
                <c:pt idx="200">
                  <c:v>621</c:v>
                </c:pt>
                <c:pt idx="201">
                  <c:v>623</c:v>
                </c:pt>
                <c:pt idx="202">
                  <c:v>632</c:v>
                </c:pt>
                <c:pt idx="203">
                  <c:v>635</c:v>
                </c:pt>
                <c:pt idx="204">
                  <c:v>621</c:v>
                </c:pt>
                <c:pt idx="205">
                  <c:v>627</c:v>
                </c:pt>
                <c:pt idx="206">
                  <c:v>648</c:v>
                </c:pt>
                <c:pt idx="207">
                  <c:v>647</c:v>
                </c:pt>
                <c:pt idx="208">
                  <c:v>638</c:v>
                </c:pt>
                <c:pt idx="209">
                  <c:v>643</c:v>
                </c:pt>
                <c:pt idx="210">
                  <c:v>623</c:v>
                </c:pt>
                <c:pt idx="211">
                  <c:v>614</c:v>
                </c:pt>
                <c:pt idx="212">
                  <c:v>617</c:v>
                </c:pt>
                <c:pt idx="213">
                  <c:v>636</c:v>
                </c:pt>
                <c:pt idx="214">
                  <c:v>659</c:v>
                </c:pt>
                <c:pt idx="215">
                  <c:v>683</c:v>
                </c:pt>
                <c:pt idx="216">
                  <c:v>680</c:v>
                </c:pt>
                <c:pt idx="217">
                  <c:v>658</c:v>
                </c:pt>
                <c:pt idx="218">
                  <c:v>644</c:v>
                </c:pt>
                <c:pt idx="219">
                  <c:v>645</c:v>
                </c:pt>
                <c:pt idx="220">
                  <c:v>638</c:v>
                </c:pt>
                <c:pt idx="221">
                  <c:v>626</c:v>
                </c:pt>
                <c:pt idx="222">
                  <c:v>619</c:v>
                </c:pt>
                <c:pt idx="223">
                  <c:v>605</c:v>
                </c:pt>
                <c:pt idx="224">
                  <c:v>594</c:v>
                </c:pt>
                <c:pt idx="225">
                  <c:v>595</c:v>
                </c:pt>
                <c:pt idx="226">
                  <c:v>616</c:v>
                </c:pt>
                <c:pt idx="227">
                  <c:v>622</c:v>
                </c:pt>
                <c:pt idx="228">
                  <c:v>640</c:v>
                </c:pt>
                <c:pt idx="229">
                  <c:v>632</c:v>
                </c:pt>
                <c:pt idx="230">
                  <c:v>600</c:v>
                </c:pt>
                <c:pt idx="231">
                  <c:v>580</c:v>
                </c:pt>
                <c:pt idx="232">
                  <c:v>570</c:v>
                </c:pt>
                <c:pt idx="233">
                  <c:v>540</c:v>
                </c:pt>
                <c:pt idx="234">
                  <c:v>529</c:v>
                </c:pt>
                <c:pt idx="235">
                  <c:v>503</c:v>
                </c:pt>
                <c:pt idx="236">
                  <c:v>479</c:v>
                </c:pt>
                <c:pt idx="237">
                  <c:v>486</c:v>
                </c:pt>
                <c:pt idx="238">
                  <c:v>495</c:v>
                </c:pt>
                <c:pt idx="239">
                  <c:v>527</c:v>
                </c:pt>
                <c:pt idx="240">
                  <c:v>540</c:v>
                </c:pt>
                <c:pt idx="241">
                  <c:v>532</c:v>
                </c:pt>
                <c:pt idx="242">
                  <c:v>500</c:v>
                </c:pt>
                <c:pt idx="243">
                  <c:v>473</c:v>
                </c:pt>
                <c:pt idx="244">
                  <c:v>471</c:v>
                </c:pt>
                <c:pt idx="245">
                  <c:v>470</c:v>
                </c:pt>
                <c:pt idx="246">
                  <c:v>487</c:v>
                </c:pt>
                <c:pt idx="247">
                  <c:v>462</c:v>
                </c:pt>
                <c:pt idx="248">
                  <c:v>443</c:v>
                </c:pt>
                <c:pt idx="249">
                  <c:v>455</c:v>
                </c:pt>
                <c:pt idx="250">
                  <c:v>476</c:v>
                </c:pt>
                <c:pt idx="251">
                  <c:v>502</c:v>
                </c:pt>
                <c:pt idx="252">
                  <c:v>514</c:v>
                </c:pt>
                <c:pt idx="253">
                  <c:v>509</c:v>
                </c:pt>
                <c:pt idx="254">
                  <c:v>503</c:v>
                </c:pt>
                <c:pt idx="255">
                  <c:v>487</c:v>
                </c:pt>
                <c:pt idx="256">
                  <c:v>469</c:v>
                </c:pt>
                <c:pt idx="257">
                  <c:v>451</c:v>
                </c:pt>
                <c:pt idx="258">
                  <c:v>451</c:v>
                </c:pt>
                <c:pt idx="259">
                  <c:v>433</c:v>
                </c:pt>
                <c:pt idx="260">
                  <c:v>443</c:v>
                </c:pt>
                <c:pt idx="261">
                  <c:v>435</c:v>
                </c:pt>
                <c:pt idx="262">
                  <c:v>407</c:v>
                </c:pt>
                <c:pt idx="263">
                  <c:v>446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79392"/>
        <c:axId val="79593472"/>
      </c:lineChart>
      <c:dateAx>
        <c:axId val="79579392"/>
        <c:scaling>
          <c:orientation val="minMax"/>
          <c:max val="43800"/>
          <c:min val="35765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79593472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79593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7957939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83367833912756406"/>
          <c:y val="9.0201729523578036E-2"/>
          <c:w val="0.14465903030689781"/>
          <c:h val="0.265441020796047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124756335282647E-2"/>
          <c:y val="0.10658034352410639"/>
          <c:w val="0.85575048732943471"/>
          <c:h val="0.74176098473963059"/>
        </c:manualLayout>
      </c:layout>
      <c:lineChart>
        <c:grouping val="standard"/>
        <c:varyColors val="0"/>
        <c:ser>
          <c:idx val="1"/>
          <c:order val="0"/>
          <c:spPr>
            <a:ln w="19050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Grafik16!$A$6:$A$26</c:f>
              <c:strCache>
                <c:ptCount val="21"/>
                <c:pt idx="0">
                  <c:v>"1999"</c:v>
                </c:pt>
                <c:pt idx="1">
                  <c:v>"2000"</c:v>
                </c:pt>
                <c:pt idx="2">
                  <c:v>"2001"</c:v>
                </c:pt>
                <c:pt idx="3">
                  <c:v>"2002"</c:v>
                </c:pt>
                <c:pt idx="4">
                  <c:v>"2003"</c:v>
                </c:pt>
                <c:pt idx="5">
                  <c:v>"2004"</c:v>
                </c:pt>
                <c:pt idx="6">
                  <c:v>"2005"</c:v>
                </c:pt>
                <c:pt idx="7">
                  <c:v>"2006"</c:v>
                </c:pt>
                <c:pt idx="8">
                  <c:v>"2007"</c:v>
                </c:pt>
                <c:pt idx="9">
                  <c:v>"2008"</c:v>
                </c:pt>
                <c:pt idx="10">
                  <c:v>"2009"</c:v>
                </c:pt>
                <c:pt idx="11">
                  <c:v>"2010"</c:v>
                </c:pt>
                <c:pt idx="12">
                  <c:v>"2011"</c:v>
                </c:pt>
                <c:pt idx="13">
                  <c:v>"2012"</c:v>
                </c:pt>
                <c:pt idx="14">
                  <c:v>"2013"</c:v>
                </c:pt>
                <c:pt idx="15">
                  <c:v>"2014"</c:v>
                </c:pt>
                <c:pt idx="16">
                  <c:v>"2015"</c:v>
                </c:pt>
                <c:pt idx="17">
                  <c:v>"2016"</c:v>
                </c:pt>
                <c:pt idx="18">
                  <c:v>"2017"</c:v>
                </c:pt>
                <c:pt idx="19">
                  <c:v>"2018"</c:v>
                </c:pt>
                <c:pt idx="20">
                  <c:v>"2019"</c:v>
                </c:pt>
              </c:strCache>
            </c:strRef>
          </c:cat>
          <c:val>
            <c:numRef>
              <c:f>Grafik16!$B$6:$B$26</c:f>
              <c:numCache>
                <c:formatCode>General</c:formatCode>
                <c:ptCount val="21"/>
                <c:pt idx="0">
                  <c:v>81.692999999999998</c:v>
                </c:pt>
                <c:pt idx="1">
                  <c:v>87.025999999999996</c:v>
                </c:pt>
                <c:pt idx="2">
                  <c:v>84.840999999999994</c:v>
                </c:pt>
                <c:pt idx="3">
                  <c:v>78.14</c:v>
                </c:pt>
                <c:pt idx="4">
                  <c:v>70.488</c:v>
                </c:pt>
                <c:pt idx="5">
                  <c:v>63.485999999999997</c:v>
                </c:pt>
                <c:pt idx="6">
                  <c:v>58.018999999999998</c:v>
                </c:pt>
                <c:pt idx="7">
                  <c:v>52.152999999999999</c:v>
                </c:pt>
                <c:pt idx="8">
                  <c:v>48.073999999999998</c:v>
                </c:pt>
                <c:pt idx="9">
                  <c:v>41.026000000000003</c:v>
                </c:pt>
                <c:pt idx="10">
                  <c:v>22.635999999999999</c:v>
                </c:pt>
                <c:pt idx="11">
                  <c:v>14.148</c:v>
                </c:pt>
                <c:pt idx="12">
                  <c:v>22.867000000000001</c:v>
                </c:pt>
                <c:pt idx="13">
                  <c:v>28.927</c:v>
                </c:pt>
                <c:pt idx="14">
                  <c:v>36.281999999999996</c:v>
                </c:pt>
                <c:pt idx="15" formatCode="0.000">
                  <c:v>46.751487049999994</c:v>
                </c:pt>
                <c:pt idx="16" formatCode="0.000">
                  <c:v>50.05</c:v>
                </c:pt>
                <c:pt idx="17" formatCode="0.000">
                  <c:v>55.026952080000001</c:v>
                </c:pt>
                <c:pt idx="18" formatCode="0.000">
                  <c:v>65.482236409999999</c:v>
                </c:pt>
                <c:pt idx="19" formatCode="0.000">
                  <c:v>72.755666000000005</c:v>
                </c:pt>
                <c:pt idx="20" formatCode="0.000">
                  <c:v>89.339065000000005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87680"/>
        <c:axId val="79690368"/>
      </c:lineChart>
      <c:catAx>
        <c:axId val="7968768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7969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69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79687680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74603174603175"/>
          <c:y val="0.12586206896551724"/>
          <c:w val="0.7587301587301587"/>
          <c:h val="0.806896551724137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4.1753653444677429E-3"/>
                  <c:y val="2.06803401551593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Grafik17!$A$6:$A$33</c:f>
              <c:strCache>
                <c:ptCount val="28"/>
                <c:pt idx="0">
                  <c:v>Liechtenstein</c:v>
                </c:pt>
                <c:pt idx="1">
                  <c:v>Schweiz</c:v>
                </c:pt>
                <c:pt idx="2">
                  <c:v>Jura</c:v>
                </c:pt>
                <c:pt idx="3">
                  <c:v>Genf</c:v>
                </c:pt>
                <c:pt idx="4">
                  <c:v>Wallis</c:v>
                </c:pt>
                <c:pt idx="5">
                  <c:v>Neuenburg</c:v>
                </c:pt>
                <c:pt idx="6">
                  <c:v>Waadt</c:v>
                </c:pt>
                <c:pt idx="7">
                  <c:v>Tessin</c:v>
                </c:pt>
                <c:pt idx="8">
                  <c:v>Basel-Stadt</c:v>
                </c:pt>
                <c:pt idx="9">
                  <c:v>Schaffhausen</c:v>
                </c:pt>
                <c:pt idx="10">
                  <c:v>Freiburg</c:v>
                </c:pt>
                <c:pt idx="11">
                  <c:v>Aargau</c:v>
                </c:pt>
                <c:pt idx="12">
                  <c:v>Zürich</c:v>
                </c:pt>
                <c:pt idx="13">
                  <c:v>Thurgau</c:v>
                </c:pt>
                <c:pt idx="14">
                  <c:v>Solothurn</c:v>
                </c:pt>
                <c:pt idx="15">
                  <c:v>Zug</c:v>
                </c:pt>
                <c:pt idx="16">
                  <c:v>St.Gallen</c:v>
                </c:pt>
                <c:pt idx="17">
                  <c:v>Basel-Landschaft</c:v>
                </c:pt>
                <c:pt idx="18">
                  <c:v>Bern</c:v>
                </c:pt>
                <c:pt idx="19">
                  <c:v>Luzern</c:v>
                </c:pt>
                <c:pt idx="20">
                  <c:v>Appenzell A. Rh.</c:v>
                </c:pt>
                <c:pt idx="21">
                  <c:v>Glarus</c:v>
                </c:pt>
                <c:pt idx="22">
                  <c:v>Graubünden</c:v>
                </c:pt>
                <c:pt idx="23">
                  <c:v>Schwyz</c:v>
                </c:pt>
                <c:pt idx="24">
                  <c:v>Uri</c:v>
                </c:pt>
                <c:pt idx="25">
                  <c:v>Appenzell I. Rh.</c:v>
                </c:pt>
                <c:pt idx="26">
                  <c:v>Nidwalden</c:v>
                </c:pt>
                <c:pt idx="27">
                  <c:v>Obwalden</c:v>
                </c:pt>
              </c:strCache>
            </c:strRef>
          </c:cat>
          <c:val>
            <c:numRef>
              <c:f>Grafik17!$B$6:$B$33</c:f>
              <c:numCache>
                <c:formatCode>0.0</c:formatCode>
                <c:ptCount val="28"/>
                <c:pt idx="0">
                  <c:v>1.4</c:v>
                </c:pt>
                <c:pt idx="1">
                  <c:v>2.5</c:v>
                </c:pt>
                <c:pt idx="2">
                  <c:v>4</c:v>
                </c:pt>
                <c:pt idx="3">
                  <c:v>3.9</c:v>
                </c:pt>
                <c:pt idx="4">
                  <c:v>3.8</c:v>
                </c:pt>
                <c:pt idx="5">
                  <c:v>3.7</c:v>
                </c:pt>
                <c:pt idx="6">
                  <c:v>3.6</c:v>
                </c:pt>
                <c:pt idx="7">
                  <c:v>3.3</c:v>
                </c:pt>
                <c:pt idx="8">
                  <c:v>3.1</c:v>
                </c:pt>
                <c:pt idx="9">
                  <c:v>3.1</c:v>
                </c:pt>
                <c:pt idx="10">
                  <c:v>2.8</c:v>
                </c:pt>
                <c:pt idx="11">
                  <c:v>2.7</c:v>
                </c:pt>
                <c:pt idx="12">
                  <c:v>2.2999999999999998</c:v>
                </c:pt>
                <c:pt idx="13">
                  <c:v>2.1</c:v>
                </c:pt>
                <c:pt idx="14">
                  <c:v>2.1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1.9</c:v>
                </c:pt>
                <c:pt idx="19">
                  <c:v>1.7</c:v>
                </c:pt>
                <c:pt idx="20">
                  <c:v>1.7</c:v>
                </c:pt>
                <c:pt idx="21">
                  <c:v>1.5</c:v>
                </c:pt>
                <c:pt idx="22">
                  <c:v>1.5</c:v>
                </c:pt>
                <c:pt idx="23">
                  <c:v>1.2</c:v>
                </c:pt>
                <c:pt idx="24">
                  <c:v>1.2</c:v>
                </c:pt>
                <c:pt idx="25">
                  <c:v>1.2</c:v>
                </c:pt>
                <c:pt idx="26">
                  <c:v>1</c:v>
                </c:pt>
                <c:pt idx="27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79707136"/>
        <c:axId val="79713024"/>
      </c:barChart>
      <c:catAx>
        <c:axId val="79707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de-DE"/>
          </a:p>
        </c:txPr>
        <c:crossAx val="7971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713024"/>
        <c:scaling>
          <c:orientation val="minMax"/>
          <c:max val="6.5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79707136"/>
        <c:crosses val="autoZero"/>
        <c:crossBetween val="between"/>
        <c:majorUnit val="0.5"/>
        <c:minorUnit val="0.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240837696335081E-2"/>
          <c:y val="0.10820846548832326"/>
          <c:w val="0.81849912739965092"/>
          <c:h val="0.74893410407975425"/>
        </c:manualLayout>
      </c:layout>
      <c:lineChart>
        <c:grouping val="standard"/>
        <c:varyColors val="0"/>
        <c:ser>
          <c:idx val="0"/>
          <c:order val="0"/>
          <c:tx>
            <c:strRef>
              <c:f>Grafik2!$B$5</c:f>
              <c:strCache>
                <c:ptCount val="1"/>
                <c:pt idx="0">
                  <c:v>Berichtsjahr</c:v>
                </c:pt>
              </c:strCache>
            </c:strRef>
          </c:tx>
          <c:spPr>
            <a:ln w="1905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marker>
            <c:symbol val="square"/>
            <c:size val="2"/>
            <c:spPr>
              <a:noFill/>
              <a:ln w="9525">
                <a:noFill/>
              </a:ln>
            </c:spPr>
          </c:marker>
          <c:cat>
            <c:numRef>
              <c:f>Grafik2!$A$6:$A$17</c:f>
              <c:numCache>
                <c:formatCode>mmm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Grafik2!$B$6:$B$17</c:f>
              <c:numCache>
                <c:formatCode>0.0</c:formatCode>
                <c:ptCount val="12"/>
                <c:pt idx="0">
                  <c:v>1.8022579000000001</c:v>
                </c:pt>
                <c:pt idx="1">
                  <c:v>1.8072288999999999</c:v>
                </c:pt>
                <c:pt idx="2">
                  <c:v>1.7375887000000001</c:v>
                </c:pt>
                <c:pt idx="3">
                  <c:v>1.7077126</c:v>
                </c:pt>
                <c:pt idx="4">
                  <c:v>1.637931</c:v>
                </c:pt>
                <c:pt idx="5">
                  <c:v>1.458037</c:v>
                </c:pt>
                <c:pt idx="6">
                  <c:v>1.4480236</c:v>
                </c:pt>
                <c:pt idx="7">
                  <c:v>1.4380081</c:v>
                </c:pt>
                <c:pt idx="8">
                  <c:v>1.4980703</c:v>
                </c:pt>
                <c:pt idx="9">
                  <c:v>1.402938</c:v>
                </c:pt>
                <c:pt idx="10">
                  <c:v>1.3026001</c:v>
                </c:pt>
                <c:pt idx="11">
                  <c:v>1.3885395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Grafik2!$C$5</c:f>
              <c:strCache>
                <c:ptCount val="1"/>
                <c:pt idx="0">
                  <c:v>Durchschnitt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1.552194645729529E-2"/>
                  <c:y val="9.122458984097610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de-CH"/>
                      <a:t>Durchschnitt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Grafik2!$A$6:$A$17</c:f>
              <c:numCache>
                <c:formatCode>mmm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Grafik2!$C$6:$C$17</c:f>
              <c:numCache>
                <c:formatCode>0.0</c:formatCode>
                <c:ptCount val="12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Grafik2!$D$5</c:f>
              <c:strCache>
                <c:ptCount val="1"/>
                <c:pt idx="0">
                  <c:v>Vorjahr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ysDash"/>
            </a:ln>
          </c:spPr>
          <c:marker>
            <c:symbol val="diamond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0.10215543141455562"/>
                  <c:y val="2.4578387219440233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Grafik2!$A$6:$A$17</c:f>
              <c:numCache>
                <c:formatCode>mmm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Grafik2!$D$6:$D$17</c:f>
              <c:numCache>
                <c:formatCode>0.0</c:formatCode>
                <c:ptCount val="12"/>
                <c:pt idx="0">
                  <c:v>1.9</c:v>
                </c:pt>
                <c:pt idx="1">
                  <c:v>1.9</c:v>
                </c:pt>
                <c:pt idx="2">
                  <c:v>1.8</c:v>
                </c:pt>
                <c:pt idx="3">
                  <c:v>1.6</c:v>
                </c:pt>
                <c:pt idx="4">
                  <c:v>1.5</c:v>
                </c:pt>
                <c:pt idx="5">
                  <c:v>1.5</c:v>
                </c:pt>
                <c:pt idx="6">
                  <c:v>1.7</c:v>
                </c:pt>
                <c:pt idx="7">
                  <c:v>1.6</c:v>
                </c:pt>
                <c:pt idx="8">
                  <c:v>1.5</c:v>
                </c:pt>
                <c:pt idx="9">
                  <c:v>1.6</c:v>
                </c:pt>
                <c:pt idx="10">
                  <c:v>1.7</c:v>
                </c:pt>
                <c:pt idx="11">
                  <c:v>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25760"/>
        <c:axId val="96623616"/>
      </c:lineChart>
      <c:dateAx>
        <c:axId val="95925760"/>
        <c:scaling>
          <c:orientation val="minMax"/>
          <c:max val="43800"/>
          <c:min val="43466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de-DE"/>
          </a:p>
        </c:txPr>
        <c:crossAx val="966236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6623616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95925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8385526950875"/>
          <c:y val="0.11324767157995841"/>
          <c:w val="0.81151832460732987"/>
          <c:h val="0.74389486468417076"/>
        </c:manualLayout>
      </c:layout>
      <c:lineChart>
        <c:grouping val="standard"/>
        <c:varyColors val="0"/>
        <c:ser>
          <c:idx val="0"/>
          <c:order val="0"/>
          <c:tx>
            <c:strRef>
              <c:f>Grafik3!$B$5</c:f>
              <c:strCache>
                <c:ptCount val="1"/>
                <c:pt idx="0">
                  <c:v>Berichtsjahr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square"/>
            <c:size val="2"/>
            <c:spPr>
              <a:noFill/>
              <a:ln w="9525">
                <a:noFill/>
              </a:ln>
            </c:spPr>
          </c:marker>
          <c:cat>
            <c:numRef>
              <c:f>Grafik3!$A$6:$A$17</c:f>
              <c:numCache>
                <c:formatCode>mmm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Grafik3!$B$6:$B$17</c:f>
              <c:numCache>
                <c:formatCode>#,##0</c:formatCode>
                <c:ptCount val="12"/>
                <c:pt idx="0">
                  <c:v>356</c:v>
                </c:pt>
                <c:pt idx="1">
                  <c:v>357</c:v>
                </c:pt>
                <c:pt idx="2">
                  <c:v>343</c:v>
                </c:pt>
                <c:pt idx="3">
                  <c:v>337</c:v>
                </c:pt>
                <c:pt idx="4">
                  <c:v>323</c:v>
                </c:pt>
                <c:pt idx="5">
                  <c:v>287</c:v>
                </c:pt>
                <c:pt idx="6">
                  <c:v>285</c:v>
                </c:pt>
                <c:pt idx="7">
                  <c:v>283</c:v>
                </c:pt>
                <c:pt idx="8">
                  <c:v>295</c:v>
                </c:pt>
                <c:pt idx="9">
                  <c:v>276</c:v>
                </c:pt>
                <c:pt idx="10">
                  <c:v>256</c:v>
                </c:pt>
                <c:pt idx="11">
                  <c:v>276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Grafik3!$C$5</c:f>
              <c:strCache>
                <c:ptCount val="1"/>
                <c:pt idx="0">
                  <c:v>Durchschnitt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8.6320297866980013E-4"/>
                  <c:y val="-3.500254611644796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de-CH"/>
                      <a:t>Durchschnitt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Grafik3!$A$6:$A$17</c:f>
              <c:numCache>
                <c:formatCode>mmm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Grafik3!$C$6:$C$17</c:f>
              <c:numCache>
                <c:formatCode>0</c:formatCode>
                <c:ptCount val="12"/>
                <c:pt idx="0">
                  <c:v>306.16666666666669</c:v>
                </c:pt>
                <c:pt idx="1">
                  <c:v>306.16666666666669</c:v>
                </c:pt>
                <c:pt idx="2">
                  <c:v>306.16666666666669</c:v>
                </c:pt>
                <c:pt idx="3">
                  <c:v>306.16666666666669</c:v>
                </c:pt>
                <c:pt idx="4">
                  <c:v>306.16666666666669</c:v>
                </c:pt>
                <c:pt idx="5">
                  <c:v>306.16666666666669</c:v>
                </c:pt>
                <c:pt idx="6">
                  <c:v>306.16666666666669</c:v>
                </c:pt>
                <c:pt idx="7">
                  <c:v>306.16666666666669</c:v>
                </c:pt>
                <c:pt idx="8">
                  <c:v>306.16666666666669</c:v>
                </c:pt>
                <c:pt idx="9">
                  <c:v>306.16666666666669</c:v>
                </c:pt>
                <c:pt idx="10">
                  <c:v>306.16666666666669</c:v>
                </c:pt>
                <c:pt idx="11">
                  <c:v>306.16666666666669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Grafik3!$D$5</c:f>
              <c:strCache>
                <c:ptCount val="1"/>
                <c:pt idx="0">
                  <c:v>Vorjahr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ysDash"/>
            </a:ln>
          </c:spPr>
          <c:marker>
            <c:symbol val="diamond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layout>
                <c:manualLayout>
                  <c:x val="9.0585812194591261E-2"/>
                  <c:y val="7.493448407676713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Grafik3!$A$6:$A$17</c:f>
              <c:numCache>
                <c:formatCode>mmm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Grafik3!$D$6:$D$17</c:f>
              <c:numCache>
                <c:formatCode>#,##0</c:formatCode>
                <c:ptCount val="12"/>
                <c:pt idx="0">
                  <c:v>372</c:v>
                </c:pt>
                <c:pt idx="1">
                  <c:v>365</c:v>
                </c:pt>
                <c:pt idx="2">
                  <c:v>362</c:v>
                </c:pt>
                <c:pt idx="3">
                  <c:v>308</c:v>
                </c:pt>
                <c:pt idx="4">
                  <c:v>301</c:v>
                </c:pt>
                <c:pt idx="5">
                  <c:v>287</c:v>
                </c:pt>
                <c:pt idx="6">
                  <c:v>331</c:v>
                </c:pt>
                <c:pt idx="7">
                  <c:v>314</c:v>
                </c:pt>
                <c:pt idx="8">
                  <c:v>295</c:v>
                </c:pt>
                <c:pt idx="9">
                  <c:v>310</c:v>
                </c:pt>
                <c:pt idx="10">
                  <c:v>323</c:v>
                </c:pt>
                <c:pt idx="11">
                  <c:v>325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708672"/>
        <c:axId val="206167040"/>
      </c:lineChart>
      <c:dateAx>
        <c:axId val="205708672"/>
        <c:scaling>
          <c:orientation val="minMax"/>
          <c:max val="43800"/>
          <c:min val="43466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061670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06167040"/>
        <c:scaling>
          <c:orientation val="minMax"/>
          <c:max val="6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05708672"/>
        <c:crosses val="autoZero"/>
        <c:crossBetween val="midCat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913043478260863E-2"/>
          <c:y val="0.18930041152263374"/>
          <c:w val="0.81565217391304345"/>
          <c:h val="0.67901234567901236"/>
        </c:manualLayout>
      </c:layout>
      <c:lineChart>
        <c:grouping val="standard"/>
        <c:varyColors val="0"/>
        <c:ser>
          <c:idx val="0"/>
          <c:order val="0"/>
          <c:tx>
            <c:strRef>
              <c:f>Grafik4!$B$5</c:f>
              <c:strCache>
                <c:ptCount val="1"/>
                <c:pt idx="0">
                  <c:v>Zugang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0.36802123675908588"/>
                  <c:y val="0.139140221794967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de-CH"/>
                      <a:t>Zugang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Grafik4!$A$6:$A$17</c:f>
              <c:numCache>
                <c:formatCode>mmm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Grafik4!$B$6:$B$17</c:f>
              <c:numCache>
                <c:formatCode>#,##0</c:formatCode>
                <c:ptCount val="12"/>
                <c:pt idx="0">
                  <c:v>96</c:v>
                </c:pt>
                <c:pt idx="1">
                  <c:v>68</c:v>
                </c:pt>
                <c:pt idx="2">
                  <c:v>64</c:v>
                </c:pt>
                <c:pt idx="3">
                  <c:v>63</c:v>
                </c:pt>
                <c:pt idx="4">
                  <c:v>51</c:v>
                </c:pt>
                <c:pt idx="5">
                  <c:v>32</c:v>
                </c:pt>
                <c:pt idx="6">
                  <c:v>65</c:v>
                </c:pt>
                <c:pt idx="7">
                  <c:v>58</c:v>
                </c:pt>
                <c:pt idx="8">
                  <c:v>60</c:v>
                </c:pt>
                <c:pt idx="9">
                  <c:v>51</c:v>
                </c:pt>
                <c:pt idx="10">
                  <c:v>57</c:v>
                </c:pt>
                <c:pt idx="11">
                  <c:v>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Grafik4!$C$5</c:f>
              <c:strCache>
                <c:ptCount val="1"/>
                <c:pt idx="0">
                  <c:v>Abgang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0.25943488334316517"/>
                  <c:y val="-6.82283351336907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de-CH"/>
                      <a:t>Abgang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Grafik4!$A$6:$A$17</c:f>
              <c:numCache>
                <c:formatCode>mmm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Grafik4!$C$6:$C$17</c:f>
              <c:numCache>
                <c:formatCode>#,##0</c:formatCode>
                <c:ptCount val="12"/>
                <c:pt idx="0">
                  <c:v>65</c:v>
                </c:pt>
                <c:pt idx="1">
                  <c:v>67</c:v>
                </c:pt>
                <c:pt idx="2">
                  <c:v>78</c:v>
                </c:pt>
                <c:pt idx="3">
                  <c:v>69</c:v>
                </c:pt>
                <c:pt idx="4">
                  <c:v>65</c:v>
                </c:pt>
                <c:pt idx="5">
                  <c:v>68</c:v>
                </c:pt>
                <c:pt idx="6">
                  <c:v>67</c:v>
                </c:pt>
                <c:pt idx="7">
                  <c:v>60</c:v>
                </c:pt>
                <c:pt idx="8">
                  <c:v>48</c:v>
                </c:pt>
                <c:pt idx="9">
                  <c:v>70</c:v>
                </c:pt>
                <c:pt idx="10">
                  <c:v>77</c:v>
                </c:pt>
                <c:pt idx="11">
                  <c:v>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87456"/>
        <c:axId val="211589760"/>
      </c:lineChart>
      <c:dateAx>
        <c:axId val="211587456"/>
        <c:scaling>
          <c:orientation val="minMax"/>
          <c:max val="43800"/>
          <c:min val="43466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115897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11589760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11587456"/>
        <c:crosses val="autoZero"/>
        <c:crossBetween val="midCat"/>
        <c:min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9499838944376"/>
          <c:y val="6.1669057793193552E-2"/>
          <c:w val="0.79789153136476321"/>
          <c:h val="0.6099627354899287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Grafik5!$B$4</c:f>
              <c:strCache>
                <c:ptCount val="1"/>
                <c:pt idx="0">
                  <c:v>15-24 Jahre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</c:spPr>
          <c:invertIfNegative val="0"/>
          <c:cat>
            <c:strRef>
              <c:f>Grafik5!$A$5:$A$6</c:f>
              <c:strCache>
                <c:ptCount val="2"/>
                <c:pt idx="0">
                  <c:v>"2018"</c:v>
                </c:pt>
                <c:pt idx="1">
                  <c:v>"2019"</c:v>
                </c:pt>
              </c:strCache>
            </c:strRef>
          </c:cat>
          <c:val>
            <c:numRef>
              <c:f>Grafik5!$B$5:$B$6</c:f>
              <c:numCache>
                <c:formatCode>0.0</c:formatCode>
                <c:ptCount val="2"/>
                <c:pt idx="0">
                  <c:v>12.9</c:v>
                </c:pt>
                <c:pt idx="1">
                  <c:v>12.3</c:v>
                </c:pt>
              </c:numCache>
            </c:numRef>
          </c:val>
        </c:ser>
        <c:ser>
          <c:idx val="1"/>
          <c:order val="1"/>
          <c:tx>
            <c:strRef>
              <c:f>Grafik5!$C$4</c:f>
              <c:strCache>
                <c:ptCount val="1"/>
                <c:pt idx="0">
                  <c:v>25-49 Jahre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Grafik5!$A$5:$A$6</c:f>
              <c:strCache>
                <c:ptCount val="2"/>
                <c:pt idx="0">
                  <c:v>"2018"</c:v>
                </c:pt>
                <c:pt idx="1">
                  <c:v>"2019"</c:v>
                </c:pt>
              </c:strCache>
            </c:strRef>
          </c:cat>
          <c:val>
            <c:numRef>
              <c:f>Grafik5!$C$5:$C$6</c:f>
              <c:numCache>
                <c:formatCode>0.0</c:formatCode>
                <c:ptCount val="2"/>
                <c:pt idx="0">
                  <c:v>57.5</c:v>
                </c:pt>
                <c:pt idx="1">
                  <c:v>63</c:v>
                </c:pt>
              </c:numCache>
            </c:numRef>
          </c:val>
        </c:ser>
        <c:ser>
          <c:idx val="2"/>
          <c:order val="2"/>
          <c:tx>
            <c:strRef>
              <c:f>Grafik5!$D$4</c:f>
              <c:strCache>
                <c:ptCount val="1"/>
                <c:pt idx="0">
                  <c:v>50+ Jahre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cat>
            <c:strRef>
              <c:f>Grafik5!$A$5:$A$6</c:f>
              <c:strCache>
                <c:ptCount val="2"/>
                <c:pt idx="0">
                  <c:v>"2018"</c:v>
                </c:pt>
                <c:pt idx="1">
                  <c:v>"2019"</c:v>
                </c:pt>
              </c:strCache>
            </c:strRef>
          </c:cat>
          <c:val>
            <c:numRef>
              <c:f>Grafik5!$D$5:$D$6</c:f>
              <c:numCache>
                <c:formatCode>0.0</c:formatCode>
                <c:ptCount val="2"/>
                <c:pt idx="0">
                  <c:v>29.5</c:v>
                </c:pt>
                <c:pt idx="1">
                  <c:v>24.6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5474048"/>
        <c:axId val="225476608"/>
      </c:barChart>
      <c:catAx>
        <c:axId val="22547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25476608"/>
        <c:crosses val="autoZero"/>
        <c:auto val="1"/>
        <c:lblAlgn val="ctr"/>
        <c:lblOffset val="100"/>
        <c:tickMarkSkip val="1"/>
        <c:noMultiLvlLbl val="0"/>
      </c:catAx>
      <c:valAx>
        <c:axId val="22547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25474048"/>
        <c:crosses val="autoZero"/>
        <c:crossBetween val="between"/>
        <c:majorUnit val="0.2"/>
      </c:valAx>
      <c:dTable>
        <c:showHorzBorder val="0"/>
        <c:showVertBorder val="1"/>
        <c:showOutline val="1"/>
        <c:showKeys val="1"/>
        <c:spPr>
          <a:ln w="25400">
            <a:noFill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25969649980446"/>
          <c:y val="0.11924599134451302"/>
          <c:w val="0.48978189255445975"/>
          <c:h val="0.72677261587815756"/>
        </c:manualLayout>
      </c:layout>
      <c:pieChart>
        <c:varyColors val="1"/>
        <c:ser>
          <c:idx val="0"/>
          <c:order val="0"/>
          <c:spPr>
            <a:solidFill>
              <a:srgbClr val="C8E6E5"/>
            </a:solidFill>
            <a:ln w="25400">
              <a:noFill/>
            </a:ln>
          </c:spPr>
          <c:dPt>
            <c:idx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1.0389994976034172E-2"/>
                  <c:y val="-0.119265888042550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7753555914680964E-2"/>
                  <c:y val="7.78496539460954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60480349344978168"/>
                  <c:y val="0.713678192099826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Daten!$B$4:$C$4</c:f>
              <c:strCache>
                <c:ptCount val="2"/>
                <c:pt idx="0">
                  <c:v>Ausland</c:v>
                </c:pt>
                <c:pt idx="1">
                  <c:v>Liechtenstein</c:v>
                </c:pt>
              </c:strCache>
            </c:strRef>
          </c:cat>
          <c:val>
            <c:numRef>
              <c:f>Daten!$B$5:$C$5</c:f>
              <c:numCache>
                <c:formatCode>General</c:formatCode>
                <c:ptCount val="2"/>
                <c:pt idx="0">
                  <c:v>138</c:v>
                </c:pt>
                <c:pt idx="1">
                  <c:v>138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200"/>
      </c:pieChart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CH" sz="1400">
                <a:latin typeface="Arial" panose="020B0604020202020204" pitchFamily="34" charset="0"/>
                <a:cs typeface="Arial" panose="020B0604020202020204" pitchFamily="34" charset="0"/>
              </a:rPr>
              <a:t>Arbeitslose nach Berufsgruppen 2019</a:t>
            </a:r>
          </a:p>
        </c:rich>
      </c:tx>
      <c:layout/>
      <c:overlay val="1"/>
    </c:title>
    <c:autoTitleDeleted val="0"/>
    <c:plotArea>
      <c:layout/>
      <c:pieChart>
        <c:varyColors val="1"/>
        <c:ser>
          <c:idx val="0"/>
          <c:order val="0"/>
          <c:dLbls>
            <c:dLbl>
              <c:idx val="4"/>
              <c:layout>
                <c:manualLayout>
                  <c:x val="0.13507271524281503"/>
                  <c:y val="9.33207494228831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Grafik7!$A$5:$A$10</c:f>
              <c:strCache>
                <c:ptCount val="6"/>
                <c:pt idx="0">
                  <c:v>Gastgewerbbe, Pers. Dienstl.</c:v>
                </c:pt>
                <c:pt idx="1">
                  <c:v>Industrie, Gewerbe</c:v>
                </c:pt>
                <c:pt idx="2">
                  <c:v>Management, Administration</c:v>
                </c:pt>
                <c:pt idx="3">
                  <c:v>Handel, Verkehr</c:v>
                </c:pt>
                <c:pt idx="4">
                  <c:v>Bau, Ausbau, Bergbau</c:v>
                </c:pt>
                <c:pt idx="5">
                  <c:v>Andere, nicht klassifzierbar</c:v>
                </c:pt>
              </c:strCache>
            </c:strRef>
          </c:cat>
          <c:val>
            <c:numRef>
              <c:f>Grafik7!$B$5:$B$10</c:f>
              <c:numCache>
                <c:formatCode>0.00%</c:formatCode>
                <c:ptCount val="6"/>
                <c:pt idx="0">
                  <c:v>0.16300000000000001</c:v>
                </c:pt>
                <c:pt idx="1">
                  <c:v>0.217</c:v>
                </c:pt>
                <c:pt idx="2">
                  <c:v>0.25</c:v>
                </c:pt>
                <c:pt idx="3">
                  <c:v>0.14499999999999999</c:v>
                </c:pt>
                <c:pt idx="4">
                  <c:v>9.4E-2</c:v>
                </c:pt>
                <c:pt idx="5">
                  <c:v>0.13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96011302744707"/>
          <c:y val="0.13007417028212345"/>
          <c:w val="0.40438578656880142"/>
          <c:h val="0.70302651973993469"/>
        </c:manualLayout>
      </c:layout>
      <c:pieChart>
        <c:varyColors val="1"/>
        <c:ser>
          <c:idx val="0"/>
          <c:order val="0"/>
          <c:spPr>
            <a:ln w="38100">
              <a:noFill/>
              <a:prstDash val="solid"/>
            </a:ln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2.1821878392115645E-2"/>
                  <c:y val="8.08480651980749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464348685079573E-2"/>
                  <c:y val="8.34939795949630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3235238374196664E-2"/>
                  <c:y val="-6.134134011458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2310485152693547E-2"/>
                  <c:y val="-1.85332475463913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Daten!$B$15:$E$15</c:f>
              <c:strCache>
                <c:ptCount val="4"/>
                <c:pt idx="0">
                  <c:v>Landwirtschaft</c:v>
                </c:pt>
                <c:pt idx="1">
                  <c:v>Industrie</c:v>
                </c:pt>
                <c:pt idx="2">
                  <c:v>Dienstleistungen</c:v>
                </c:pt>
                <c:pt idx="3">
                  <c:v>Nicht erwerbstätig</c:v>
                </c:pt>
              </c:strCache>
            </c:strRef>
          </c:cat>
          <c:val>
            <c:numRef>
              <c:f>Daten!$B$16:$E$16</c:f>
              <c:numCache>
                <c:formatCode>General</c:formatCode>
                <c:ptCount val="4"/>
                <c:pt idx="0">
                  <c:v>4</c:v>
                </c:pt>
                <c:pt idx="1">
                  <c:v>64</c:v>
                </c:pt>
                <c:pt idx="2">
                  <c:v>166</c:v>
                </c:pt>
                <c:pt idx="3">
                  <c:v>42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120"/>
      </c:pieChart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CH" sz="1000">
                <a:latin typeface="Arial" panose="020B0604020202020204" pitchFamily="34" charset="0"/>
                <a:cs typeface="Arial" panose="020B0604020202020204" pitchFamily="34" charset="0"/>
              </a:rPr>
              <a:t>Zugänge Arbeitslose zuzüglich Personen mit Zwischenverdienst </a:t>
            </a:r>
            <a:r>
              <a:rPr lang="de-CH" sz="1000" baseline="0">
                <a:latin typeface="Arial" panose="020B0604020202020204" pitchFamily="34" charset="0"/>
                <a:cs typeface="Arial" panose="020B0604020202020204" pitchFamily="34" charset="0"/>
              </a:rPr>
              <a:t> 2019</a:t>
            </a:r>
            <a:endParaRPr lang="de-CH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59368517902398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863631857151058"/>
          <c:y val="9.8893495344885882E-2"/>
          <c:w val="0.52079209780685964"/>
          <c:h val="0.65002107553482102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5242155524450038"/>
                  <c:y val="0.168363081651783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5790353646294505"/>
                  <c:y val="-6.345318762153705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4000276110924444E-2"/>
                  <c:y val="-0.2327890530953467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Grafik9!$A$5:$A$8</c:f>
              <c:strCache>
                <c:ptCount val="4"/>
                <c:pt idx="0">
                  <c:v>Wirtschaftliche Gründe</c:v>
                </c:pt>
                <c:pt idx="1">
                  <c:v>Befristete Anstellung</c:v>
                </c:pt>
                <c:pt idx="2">
                  <c:v>In gegenseitigem Einvernehmen</c:v>
                </c:pt>
                <c:pt idx="3">
                  <c:v>Andere</c:v>
                </c:pt>
              </c:strCache>
            </c:strRef>
          </c:cat>
          <c:val>
            <c:numRef>
              <c:f>Grafik9!$C$5:$C$8</c:f>
              <c:numCache>
                <c:formatCode>0.0%</c:formatCode>
                <c:ptCount val="4"/>
                <c:pt idx="0">
                  <c:v>0.20481927710843373</c:v>
                </c:pt>
                <c:pt idx="1">
                  <c:v>0.17620481927710843</c:v>
                </c:pt>
                <c:pt idx="2">
                  <c:v>0.28463855421686746</c:v>
                </c:pt>
                <c:pt idx="3">
                  <c:v>0.33433734939759036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27807" y="646510"/>
    <xdr:ext cx="7031808" cy="374964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2</xdr:row>
      <xdr:rowOff>47625</xdr:rowOff>
    </xdr:from>
    <xdr:to>
      <xdr:col>9</xdr:col>
      <xdr:colOff>504825</xdr:colOff>
      <xdr:row>16</xdr:row>
      <xdr:rowOff>123825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1228726" y="476250"/>
    <xdr:ext cx="7962900" cy="42481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2426804" y="506201"/>
    <xdr:ext cx="6372225" cy="225853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2486025" y="653561"/>
    <xdr:ext cx="5353050" cy="1938896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5627075" y="776652"/>
    <xdr:ext cx="7799033" cy="2925673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1743560" y="629620"/>
    <xdr:ext cx="4988516" cy="2171376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1981201" y="695326"/>
    <xdr:ext cx="8267700" cy="44005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491155" y="666527"/>
    <xdr:ext cx="5605096" cy="218269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527439" y="653783"/>
    <xdr:ext cx="5326673" cy="2173899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689653" y="638837"/>
    <xdr:ext cx="5848350" cy="220789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882421" y="483080"/>
    <xdr:ext cx="5840328" cy="2698749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1</xdr:row>
      <xdr:rowOff>152399</xdr:rowOff>
    </xdr:from>
    <xdr:to>
      <xdr:col>7</xdr:col>
      <xdr:colOff>266700</xdr:colOff>
      <xdr:row>17</xdr:row>
      <xdr:rowOff>76200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115542</xdr:colOff>
      <xdr:row>2</xdr:row>
      <xdr:rowOff>36444</xdr:rowOff>
    </xdr:from>
    <xdr:to>
      <xdr:col>10</xdr:col>
      <xdr:colOff>487017</xdr:colOff>
      <xdr:row>19</xdr:row>
      <xdr:rowOff>12631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14494</xdr:colOff>
      <xdr:row>1</xdr:row>
      <xdr:rowOff>94836</xdr:rowOff>
    </xdr:from>
    <xdr:to>
      <xdr:col>6</xdr:col>
      <xdr:colOff>728869</xdr:colOff>
      <xdr:row>18</xdr:row>
      <xdr:rowOff>124240</xdr:rowOff>
    </xdr:to>
    <xdr:graphicFrame macro="">
      <xdr:nvGraphicFramePr>
        <xdr:cNvPr id="512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688182</xdr:colOff>
      <xdr:row>0</xdr:row>
      <xdr:rowOff>178594</xdr:rowOff>
    </xdr:from>
    <xdr:to>
      <xdr:col>10</xdr:col>
      <xdr:colOff>440531</xdr:colOff>
      <xdr:row>17</xdr:row>
      <xdr:rowOff>17859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72"/>
  <sheetViews>
    <sheetView tabSelected="1" topLeftCell="A2" zoomScale="85" zoomScaleNormal="85" workbookViewId="0">
      <selection activeCell="G135" sqref="G135"/>
    </sheetView>
  </sheetViews>
  <sheetFormatPr baseColWidth="10" defaultRowHeight="12"/>
  <cols>
    <col min="1" max="1" width="6.5703125" style="15" bestFit="1" customWidth="1"/>
    <col min="2" max="2" width="5" style="15" customWidth="1"/>
    <col min="3" max="4" width="5" style="15" bestFit="1" customWidth="1"/>
    <col min="5" max="5" width="4.5703125" style="15" bestFit="1" customWidth="1"/>
    <col min="6" max="7" width="5.140625" style="15" bestFit="1" customWidth="1"/>
    <col min="8" max="8" width="4.85546875" style="15" bestFit="1" customWidth="1"/>
    <col min="9" max="9" width="5.42578125" style="15" bestFit="1" customWidth="1"/>
    <col min="10" max="10" width="5.140625" style="15" bestFit="1" customWidth="1"/>
    <col min="11" max="11" width="5" style="15" bestFit="1" customWidth="1"/>
    <col min="12" max="13" width="5.140625" style="15" bestFit="1" customWidth="1"/>
    <col min="14" max="14" width="4.85546875" style="15" bestFit="1" customWidth="1"/>
    <col min="15" max="16" width="5" style="15" bestFit="1" customWidth="1"/>
    <col min="17" max="17" width="4.5703125" style="15" bestFit="1" customWidth="1"/>
    <col min="18" max="19" width="5.140625" style="15" bestFit="1" customWidth="1"/>
    <col min="20" max="20" width="4.85546875" style="15" bestFit="1" customWidth="1"/>
    <col min="21" max="21" width="5.42578125" style="15" bestFit="1" customWidth="1"/>
    <col min="22" max="22" width="5.140625" style="15" bestFit="1" customWidth="1"/>
    <col min="23" max="58" width="5.140625" style="15" customWidth="1"/>
    <col min="59" max="16384" width="11.42578125" style="15"/>
  </cols>
  <sheetData>
    <row r="1" spans="1:15" ht="15">
      <c r="A1" s="89" t="s">
        <v>79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4" spans="1:15">
      <c r="A4" s="16"/>
      <c r="B4" s="17" t="s">
        <v>68</v>
      </c>
    </row>
    <row r="5" spans="1:15" ht="11.25" customHeight="1">
      <c r="A5" s="31">
        <v>38718</v>
      </c>
      <c r="B5" s="33">
        <v>3.5000000000000004</v>
      </c>
    </row>
    <row r="6" spans="1:15" hidden="1">
      <c r="A6" s="31">
        <v>38749</v>
      </c>
      <c r="B6" s="33">
        <v>3.4000000000000004</v>
      </c>
    </row>
    <row r="7" spans="1:15" hidden="1">
      <c r="A7" s="31">
        <v>38777</v>
      </c>
      <c r="B7" s="33">
        <v>3.5000000000000004</v>
      </c>
    </row>
    <row r="8" spans="1:15" hidden="1">
      <c r="A8" s="31">
        <v>38808</v>
      </c>
      <c r="B8" s="33">
        <v>3.4000000000000004</v>
      </c>
    </row>
    <row r="9" spans="1:15" hidden="1">
      <c r="A9" s="31">
        <v>38838</v>
      </c>
      <c r="B9" s="33">
        <v>3.2</v>
      </c>
    </row>
    <row r="10" spans="1:15" hidden="1">
      <c r="A10" s="31">
        <v>38869</v>
      </c>
      <c r="B10" s="33">
        <v>3</v>
      </c>
    </row>
    <row r="11" spans="1:15" hidden="1">
      <c r="A11" s="31">
        <v>38899</v>
      </c>
      <c r="B11" s="33">
        <v>3</v>
      </c>
    </row>
    <row r="12" spans="1:15" hidden="1">
      <c r="A12" s="31">
        <v>38930</v>
      </c>
      <c r="B12" s="33">
        <v>3.2</v>
      </c>
    </row>
    <row r="13" spans="1:15" hidden="1">
      <c r="A13" s="31">
        <v>38961</v>
      </c>
      <c r="B13" s="33">
        <v>3.1</v>
      </c>
    </row>
    <row r="14" spans="1:15" hidden="1">
      <c r="A14" s="31">
        <v>38991</v>
      </c>
      <c r="B14" s="33">
        <v>3.1</v>
      </c>
    </row>
    <row r="15" spans="1:15" hidden="1">
      <c r="A15" s="31">
        <v>39022</v>
      </c>
      <c r="B15" s="33">
        <v>3</v>
      </c>
    </row>
    <row r="16" spans="1:15" hidden="1">
      <c r="A16" s="31">
        <v>39052</v>
      </c>
      <c r="B16" s="33">
        <v>3.3000000000000003</v>
      </c>
    </row>
    <row r="17" spans="1:2">
      <c r="A17" s="31">
        <v>39083</v>
      </c>
      <c r="B17" s="33">
        <v>3.4000000000000004</v>
      </c>
    </row>
    <row r="18" spans="1:2" hidden="1">
      <c r="A18" s="31">
        <v>39114</v>
      </c>
      <c r="B18" s="33">
        <v>3.3000000000000003</v>
      </c>
    </row>
    <row r="19" spans="1:2" hidden="1">
      <c r="A19" s="31">
        <v>39142</v>
      </c>
      <c r="B19" s="33">
        <v>3.1</v>
      </c>
    </row>
    <row r="20" spans="1:2" hidden="1">
      <c r="A20" s="31">
        <v>39173</v>
      </c>
      <c r="B20" s="33">
        <v>2.8000000000000003</v>
      </c>
    </row>
    <row r="21" spans="1:2" hidden="1">
      <c r="A21" s="31">
        <v>39203</v>
      </c>
      <c r="B21" s="33">
        <v>2.6</v>
      </c>
    </row>
    <row r="22" spans="1:2" hidden="1">
      <c r="A22" s="31">
        <v>39234</v>
      </c>
      <c r="B22" s="33">
        <v>2.7</v>
      </c>
    </row>
    <row r="23" spans="1:2" hidden="1">
      <c r="A23" s="31">
        <v>39264</v>
      </c>
      <c r="B23" s="33">
        <v>2.8000000000000003</v>
      </c>
    </row>
    <row r="24" spans="1:2" hidden="1">
      <c r="A24" s="31">
        <v>39295</v>
      </c>
      <c r="B24" s="33">
        <v>2.9000000000000004</v>
      </c>
    </row>
    <row r="25" spans="1:2" hidden="1">
      <c r="A25" s="31">
        <v>39326</v>
      </c>
      <c r="B25" s="33">
        <v>2.8000000000000003</v>
      </c>
    </row>
    <row r="26" spans="1:2" hidden="1">
      <c r="A26" s="31">
        <v>39356</v>
      </c>
      <c r="B26" s="33">
        <v>2.7</v>
      </c>
    </row>
    <row r="27" spans="1:2" hidden="1">
      <c r="A27" s="31">
        <v>39387</v>
      </c>
      <c r="B27" s="33">
        <v>2.7</v>
      </c>
    </row>
    <row r="28" spans="1:2" hidden="1">
      <c r="A28" s="31">
        <v>39417</v>
      </c>
      <c r="B28" s="33">
        <v>2.7</v>
      </c>
    </row>
    <row r="29" spans="1:2">
      <c r="A29" s="31">
        <v>39448</v>
      </c>
      <c r="B29" s="33">
        <v>2.5903512244782534</v>
      </c>
    </row>
    <row r="30" spans="1:2" hidden="1">
      <c r="A30" s="31">
        <v>39479</v>
      </c>
      <c r="B30" s="33">
        <v>2.4800407677934433</v>
      </c>
    </row>
    <row r="31" spans="1:2" hidden="1">
      <c r="A31" s="31">
        <v>39508</v>
      </c>
      <c r="B31" s="33">
        <v>2.5131601290541687</v>
      </c>
    </row>
    <row r="32" spans="1:2" hidden="1">
      <c r="A32" s="31">
        <v>39539</v>
      </c>
      <c r="B32" s="33">
        <v>2.397143828629718</v>
      </c>
    </row>
    <row r="33" spans="1:2" hidden="1">
      <c r="A33" s="31">
        <v>39569</v>
      </c>
      <c r="B33" s="33">
        <v>2.0752785990448031</v>
      </c>
    </row>
    <row r="34" spans="1:2" hidden="1">
      <c r="A34" s="31">
        <v>39600</v>
      </c>
      <c r="B34" s="33">
        <v>2.136485027558384</v>
      </c>
    </row>
    <row r="35" spans="1:2" hidden="1">
      <c r="A35" s="31">
        <v>39630</v>
      </c>
      <c r="B35" s="33">
        <v>2.2253760999148451</v>
      </c>
    </row>
    <row r="36" spans="1:2" hidden="1">
      <c r="A36" s="31">
        <v>39661</v>
      </c>
      <c r="B36" s="33">
        <v>2.2586686340162307</v>
      </c>
    </row>
    <row r="37" spans="1:2" hidden="1">
      <c r="A37" s="31">
        <v>39692</v>
      </c>
      <c r="B37" s="33">
        <v>2.1253622776609649</v>
      </c>
    </row>
    <row r="38" spans="1:2" hidden="1">
      <c r="A38" s="31">
        <v>39722</v>
      </c>
      <c r="B38" s="33">
        <v>2.180950758221162</v>
      </c>
    </row>
    <row r="39" spans="1:2" hidden="1">
      <c r="A39" s="31">
        <v>39753</v>
      </c>
      <c r="B39" s="33">
        <v>2.2974812797821644</v>
      </c>
    </row>
    <row r="40" spans="1:2" hidden="1">
      <c r="A40" s="31">
        <v>39783</v>
      </c>
      <c r="B40" s="33">
        <v>2.317696754112939</v>
      </c>
    </row>
    <row r="41" spans="1:2">
      <c r="A41" s="31">
        <v>39814</v>
      </c>
      <c r="B41" s="33">
        <v>2.5938036911821758</v>
      </c>
    </row>
    <row r="42" spans="1:2" hidden="1">
      <c r="A42" s="31">
        <v>39845</v>
      </c>
      <c r="B42" s="33">
        <v>2.6801041032172326</v>
      </c>
    </row>
    <row r="43" spans="1:2" hidden="1">
      <c r="A43" s="31">
        <v>39873</v>
      </c>
      <c r="B43" s="33">
        <v>2.6477593751731017</v>
      </c>
    </row>
    <row r="44" spans="1:2" hidden="1">
      <c r="A44" s="31">
        <v>39904</v>
      </c>
      <c r="B44" s="33">
        <v>2.6531516561426831</v>
      </c>
    </row>
    <row r="45" spans="1:2" hidden="1">
      <c r="A45" s="31">
        <v>39934</v>
      </c>
      <c r="B45" s="33">
        <v>2.8415058875559733</v>
      </c>
    </row>
    <row r="46" spans="1:2" hidden="1">
      <c r="A46" s="31">
        <v>39965</v>
      </c>
      <c r="B46" s="33">
        <v>2.8790893015030945</v>
      </c>
    </row>
    <row r="47" spans="1:2" hidden="1">
      <c r="A47" s="31">
        <v>39995</v>
      </c>
      <c r="B47" s="33">
        <v>3.0237819345582961</v>
      </c>
    </row>
    <row r="48" spans="1:2" hidden="1">
      <c r="A48" s="31">
        <v>40026</v>
      </c>
      <c r="B48" s="33">
        <v>3.0291326418009268</v>
      </c>
    </row>
    <row r="49" spans="1:2" hidden="1">
      <c r="A49" s="31">
        <v>40057</v>
      </c>
      <c r="B49" s="33">
        <v>3.0398322851153039</v>
      </c>
    </row>
    <row r="50" spans="1:2" hidden="1">
      <c r="A50" s="31">
        <v>40087</v>
      </c>
      <c r="B50" s="33">
        <v>3.0130787484134429</v>
      </c>
    </row>
    <row r="51" spans="1:2" hidden="1">
      <c r="A51" s="31">
        <v>40118</v>
      </c>
      <c r="B51" s="33">
        <v>2.9434504086591562</v>
      </c>
    </row>
    <row r="52" spans="1:2" hidden="1">
      <c r="A52" s="31">
        <v>40148</v>
      </c>
      <c r="B52" s="33">
        <v>2.97765393651314</v>
      </c>
    </row>
    <row r="53" spans="1:2">
      <c r="A53" s="31">
        <v>40179</v>
      </c>
      <c r="B53" s="33">
        <v>3.0941336971350615</v>
      </c>
    </row>
    <row r="54" spans="1:2" hidden="1">
      <c r="A54" s="31">
        <v>40210</v>
      </c>
      <c r="B54" s="33">
        <v>3.1945050152638466</v>
      </c>
    </row>
    <row r="55" spans="1:2" hidden="1">
      <c r="A55" s="31">
        <v>40238</v>
      </c>
      <c r="B55" s="33">
        <v>2.866207198337162</v>
      </c>
    </row>
    <row r="56" spans="1:2" hidden="1">
      <c r="A56" s="31">
        <v>40269</v>
      </c>
      <c r="B56" s="33">
        <v>2.9352282044274394</v>
      </c>
    </row>
    <row r="57" spans="1:2" hidden="1">
      <c r="A57" s="31">
        <v>40299</v>
      </c>
      <c r="B57" s="33">
        <v>2.7385255778288968</v>
      </c>
    </row>
    <row r="58" spans="1:2" hidden="1">
      <c r="A58" s="31">
        <v>40330</v>
      </c>
      <c r="B58" s="33">
        <v>2.6638894979171233</v>
      </c>
    </row>
    <row r="59" spans="1:2" hidden="1">
      <c r="A59" s="31">
        <v>40360</v>
      </c>
      <c r="B59" s="33">
        <v>2.5303254843844338</v>
      </c>
    </row>
    <row r="60" spans="1:2" hidden="1">
      <c r="A60" s="31">
        <v>40391</v>
      </c>
      <c r="B60" s="33">
        <v>2.4982155603140614</v>
      </c>
    </row>
    <row r="61" spans="1:2" hidden="1">
      <c r="A61" s="31">
        <v>40422</v>
      </c>
      <c r="B61" s="33">
        <v>2.2620947768176562</v>
      </c>
    </row>
    <row r="62" spans="1:2" hidden="1">
      <c r="A62" s="31">
        <v>40452</v>
      </c>
      <c r="B62" s="33">
        <v>2.2190408017179668</v>
      </c>
    </row>
    <row r="63" spans="1:2" hidden="1">
      <c r="A63" s="31">
        <v>40483</v>
      </c>
      <c r="B63" s="33">
        <v>2.2244246228388946</v>
      </c>
    </row>
    <row r="64" spans="1:2" hidden="1">
      <c r="A64" s="31">
        <v>40513</v>
      </c>
      <c r="B64" s="33">
        <v>2.2264171894953084</v>
      </c>
    </row>
    <row r="65" spans="1:2">
      <c r="A65" s="31">
        <v>40544</v>
      </c>
      <c r="B65" s="33">
        <v>2.4430779458201761</v>
      </c>
    </row>
    <row r="66" spans="1:2" hidden="1">
      <c r="A66" s="18">
        <v>40575</v>
      </c>
      <c r="B66" s="23">
        <v>2.4160478776460157</v>
      </c>
    </row>
    <row r="67" spans="1:2" hidden="1">
      <c r="A67" s="18">
        <v>40603</v>
      </c>
      <c r="B67" s="23">
        <v>2.3402839396628217</v>
      </c>
    </row>
    <row r="68" spans="1:2" hidden="1">
      <c r="A68" s="18">
        <v>40634</v>
      </c>
      <c r="B68" s="23">
        <v>2.3456995508234901</v>
      </c>
    </row>
    <row r="69" spans="1:2" hidden="1">
      <c r="A69" s="18">
        <v>40664</v>
      </c>
      <c r="B69" s="23">
        <v>2.3077776544990569</v>
      </c>
    </row>
    <row r="70" spans="1:2" hidden="1">
      <c r="A70" s="18">
        <v>40695</v>
      </c>
      <c r="B70" s="23">
        <v>2.2372730805529342</v>
      </c>
    </row>
    <row r="71" spans="1:2" hidden="1">
      <c r="A71" s="18">
        <v>40725</v>
      </c>
      <c r="B71" s="23">
        <v>2.2481265611990007</v>
      </c>
    </row>
    <row r="72" spans="1:2" hidden="1">
      <c r="A72" s="18">
        <v>40756</v>
      </c>
      <c r="B72" s="23">
        <v>2.3348677278021186</v>
      </c>
    </row>
    <row r="73" spans="1:2" hidden="1">
      <c r="A73" s="18">
        <v>40787</v>
      </c>
      <c r="B73" s="23">
        <v>2.3077776544990569</v>
      </c>
    </row>
    <row r="74" spans="1:2" hidden="1">
      <c r="A74" s="18">
        <v>40817</v>
      </c>
      <c r="B74" s="23">
        <v>2.4160478776460157</v>
      </c>
    </row>
    <row r="75" spans="1:2" hidden="1">
      <c r="A75" s="18">
        <v>40848</v>
      </c>
      <c r="B75" s="23">
        <v>2.5348682754040293</v>
      </c>
    </row>
    <row r="76" spans="1:2" hidden="1">
      <c r="A76" s="18">
        <v>40878</v>
      </c>
      <c r="B76" s="23">
        <v>2.5</v>
      </c>
    </row>
    <row r="77" spans="1:2">
      <c r="A77" s="55">
        <v>40909</v>
      </c>
      <c r="B77" s="61">
        <v>2.6157370411805445</v>
      </c>
    </row>
    <row r="78" spans="1:2" hidden="1">
      <c r="A78" s="18">
        <v>40940</v>
      </c>
      <c r="B78" s="23">
        <v>2.600170502983802</v>
      </c>
    </row>
    <row r="79" spans="1:2" hidden="1">
      <c r="A79" s="18">
        <v>40969</v>
      </c>
      <c r="B79" s="23">
        <v>2.5326579578778992</v>
      </c>
    </row>
    <row r="80" spans="1:2" hidden="1">
      <c r="A80" s="18">
        <v>41000</v>
      </c>
      <c r="B80" s="23">
        <v>2.5430505944447406</v>
      </c>
    </row>
    <row r="81" spans="1:2" hidden="1">
      <c r="A81" s="18">
        <v>41030</v>
      </c>
      <c r="B81" s="23">
        <v>2.4650517554156441</v>
      </c>
    </row>
    <row r="82" spans="1:2" hidden="1">
      <c r="A82" s="18">
        <v>41061</v>
      </c>
      <c r="B82" s="23">
        <v>2.2721197540764502</v>
      </c>
    </row>
    <row r="83" spans="1:2" hidden="1">
      <c r="A83" s="18">
        <v>41091</v>
      </c>
      <c r="B83" s="23">
        <v>2.2616692509223117</v>
      </c>
    </row>
    <row r="84" spans="1:2" hidden="1">
      <c r="A84" s="18">
        <v>41122</v>
      </c>
      <c r="B84" s="23">
        <v>2.4442309744903405</v>
      </c>
    </row>
    <row r="85" spans="1:2" hidden="1">
      <c r="A85" s="18">
        <v>41153</v>
      </c>
      <c r="B85" s="23">
        <v>2.3295575977773026</v>
      </c>
    </row>
    <row r="86" spans="1:2" hidden="1">
      <c r="A86" s="18">
        <v>41183</v>
      </c>
      <c r="B86" s="23">
        <v>2.2825680226653122</v>
      </c>
    </row>
    <row r="87" spans="1:2" ht="11.25" hidden="1" customHeight="1">
      <c r="A87" s="18">
        <v>41214</v>
      </c>
      <c r="B87" s="23">
        <v>2.3452107484374167</v>
      </c>
    </row>
    <row r="88" spans="1:2" hidden="1">
      <c r="A88" s="18">
        <v>41244</v>
      </c>
      <c r="B88" s="23">
        <v>2.287396086125884</v>
      </c>
    </row>
    <row r="89" spans="1:2" hidden="1">
      <c r="A89" s="18">
        <v>41275</v>
      </c>
      <c r="B89" s="23">
        <v>2.4183983911720723</v>
      </c>
    </row>
    <row r="90" spans="1:2" hidden="1">
      <c r="A90" s="18">
        <v>41306</v>
      </c>
      <c r="B90" s="23">
        <v>2.533992583436341</v>
      </c>
    </row>
    <row r="91" spans="1:2" hidden="1">
      <c r="A91" s="18">
        <v>41334</v>
      </c>
      <c r="B91" s="23">
        <v>2.478742592115434</v>
      </c>
    </row>
    <row r="92" spans="1:2" hidden="1">
      <c r="A92" s="18">
        <v>41365</v>
      </c>
      <c r="B92" s="23">
        <v>2.373091209244738</v>
      </c>
    </row>
    <row r="93" spans="1:2" hidden="1">
      <c r="A93" s="18">
        <v>41395</v>
      </c>
      <c r="B93" s="23">
        <v>2.4133663366336635</v>
      </c>
    </row>
    <row r="94" spans="1:2" hidden="1">
      <c r="A94" s="18">
        <v>41426</v>
      </c>
      <c r="B94" s="23">
        <v>2.4183983911720723</v>
      </c>
    </row>
    <row r="95" spans="1:2" hidden="1">
      <c r="A95" s="18">
        <v>41456</v>
      </c>
      <c r="B95" s="23">
        <v>2.4183983911720723</v>
      </c>
    </row>
    <row r="96" spans="1:2" hidden="1">
      <c r="A96" s="18">
        <v>41487</v>
      </c>
      <c r="B96" s="23">
        <v>2.6142445450802798</v>
      </c>
    </row>
    <row r="97" spans="1:2" hidden="1">
      <c r="A97" s="18">
        <v>41518</v>
      </c>
      <c r="B97" s="23">
        <v>2.5641025641025639</v>
      </c>
    </row>
    <row r="98" spans="1:2" hidden="1">
      <c r="A98" s="18">
        <v>41548</v>
      </c>
      <c r="B98" s="23">
        <v>2.4485798237022527</v>
      </c>
    </row>
    <row r="99" spans="1:2" hidden="1">
      <c r="A99" s="18">
        <v>41579</v>
      </c>
      <c r="B99" s="23">
        <v>2.5088867137190252</v>
      </c>
    </row>
    <row r="100" spans="1:2" hidden="1">
      <c r="A100" s="18">
        <v>41609</v>
      </c>
      <c r="B100" s="23">
        <v>2.4638868968343406</v>
      </c>
    </row>
    <row r="101" spans="1:2" hidden="1">
      <c r="A101" s="18">
        <v>41640</v>
      </c>
      <c r="B101" s="23">
        <v>2.4838676636279833</v>
      </c>
    </row>
    <row r="102" spans="1:2" hidden="1">
      <c r="A102" s="18">
        <v>41671</v>
      </c>
      <c r="B102" s="23">
        <v>2.4838676636279833</v>
      </c>
    </row>
    <row r="103" spans="1:2" hidden="1">
      <c r="A103" s="18">
        <v>41699</v>
      </c>
      <c r="B103" s="23">
        <v>2.3788772109715457</v>
      </c>
    </row>
    <row r="104" spans="1:2" hidden="1">
      <c r="A104" s="18">
        <v>41730</v>
      </c>
      <c r="B104" s="23">
        <v>2.4189002203659098</v>
      </c>
    </row>
    <row r="105" spans="1:2" hidden="1">
      <c r="A105" s="18">
        <v>41760</v>
      </c>
      <c r="B105" s="23">
        <v>2.3488384019693318</v>
      </c>
    </row>
    <row r="106" spans="1:2" hidden="1">
      <c r="A106" s="18">
        <v>41791</v>
      </c>
      <c r="B106" s="23">
        <v>2.2134346754313889</v>
      </c>
    </row>
    <row r="107" spans="1:2" hidden="1">
      <c r="A107" s="18">
        <v>41821</v>
      </c>
      <c r="B107" s="23">
        <v>2.3037455105182145</v>
      </c>
    </row>
    <row r="108" spans="1:2" hidden="1">
      <c r="A108" s="18">
        <v>41852</v>
      </c>
      <c r="B108" s="23">
        <v>2.3338120640131308</v>
      </c>
    </row>
    <row r="109" spans="1:2" hidden="1">
      <c r="A109" s="18">
        <v>41883</v>
      </c>
      <c r="B109" s="23">
        <v>2.3237919359803016</v>
      </c>
    </row>
    <row r="110" spans="1:2" hidden="1">
      <c r="A110" s="18">
        <v>41913</v>
      </c>
      <c r="B110" s="23">
        <v>2.2636279642747152</v>
      </c>
    </row>
    <row r="111" spans="1:2" hidden="1">
      <c r="A111" s="18">
        <v>41944</v>
      </c>
      <c r="B111" s="23">
        <v>2.4289008455034589</v>
      </c>
    </row>
    <row r="112" spans="1:2" hidden="1">
      <c r="A112" s="18">
        <v>41974</v>
      </c>
      <c r="B112" s="23">
        <v>2.3796063113532404</v>
      </c>
    </row>
    <row r="113" spans="1:2">
      <c r="A113" s="18">
        <v>42005</v>
      </c>
      <c r="B113" s="23">
        <v>2.3846232911912839</v>
      </c>
    </row>
    <row r="114" spans="1:2">
      <c r="A114" s="18">
        <v>42036</v>
      </c>
      <c r="B114" s="23">
        <v>2.4347647421409495</v>
      </c>
    </row>
    <row r="115" spans="1:2">
      <c r="A115" s="18">
        <v>42064</v>
      </c>
      <c r="B115" s="23">
        <v>2.4347647421409495</v>
      </c>
    </row>
    <row r="116" spans="1:2">
      <c r="A116" s="18">
        <v>42095</v>
      </c>
      <c r="B116" s="23">
        <v>2.5198870926353605</v>
      </c>
    </row>
    <row r="117" spans="1:2">
      <c r="A117" s="18">
        <v>42125</v>
      </c>
      <c r="B117" s="23">
        <v>2.5198870926353605</v>
      </c>
    </row>
    <row r="118" spans="1:2">
      <c r="A118" s="18">
        <v>42156</v>
      </c>
      <c r="B118" s="23">
        <v>2.3394518998406086</v>
      </c>
    </row>
    <row r="119" spans="1:2">
      <c r="A119" s="18">
        <v>42186</v>
      </c>
      <c r="B119" s="23">
        <v>2.0978300087624349</v>
      </c>
    </row>
    <row r="120" spans="1:2">
      <c r="A120" s="18">
        <v>42217</v>
      </c>
      <c r="B120" s="23">
        <v>2.2691021353228713</v>
      </c>
    </row>
    <row r="121" spans="1:2">
      <c r="A121" s="18">
        <v>42248</v>
      </c>
      <c r="B121" s="23">
        <v>2.2338892320362365</v>
      </c>
    </row>
    <row r="122" spans="1:2">
      <c r="A122" s="18">
        <v>42278</v>
      </c>
      <c r="B122" s="23">
        <v>2.4247405733073051</v>
      </c>
    </row>
    <row r="123" spans="1:2">
      <c r="A123" s="18">
        <v>42309</v>
      </c>
      <c r="B123" s="23">
        <v>2.4097004572779119</v>
      </c>
    </row>
    <row r="124" spans="1:2">
      <c r="A124" s="55">
        <v>42339</v>
      </c>
      <c r="B124" s="61">
        <v>2.4381480340827428</v>
      </c>
    </row>
    <row r="125" spans="1:2">
      <c r="A125" s="18">
        <v>42370</v>
      </c>
      <c r="B125" s="23">
        <v>2.6</v>
      </c>
    </row>
    <row r="126" spans="1:2">
      <c r="A126" s="18">
        <v>42401</v>
      </c>
      <c r="B126" s="23">
        <v>2.5</v>
      </c>
    </row>
    <row r="127" spans="1:2">
      <c r="A127" s="18">
        <v>42430</v>
      </c>
      <c r="B127" s="23">
        <v>2.4</v>
      </c>
    </row>
    <row r="128" spans="1:2">
      <c r="A128" s="18">
        <v>42461</v>
      </c>
      <c r="B128" s="23">
        <v>2.4</v>
      </c>
    </row>
    <row r="129" spans="1:2">
      <c r="A129" s="18">
        <v>42491</v>
      </c>
      <c r="B129" s="23">
        <v>2.4</v>
      </c>
    </row>
    <row r="130" spans="1:2">
      <c r="A130" s="18">
        <v>42522</v>
      </c>
      <c r="B130" s="23">
        <v>2.2000000000000002</v>
      </c>
    </row>
    <row r="131" spans="1:2">
      <c r="A131" s="18">
        <v>42552</v>
      </c>
      <c r="B131" s="23">
        <v>2.2000000000000002</v>
      </c>
    </row>
    <row r="132" spans="1:2">
      <c r="A132" s="18">
        <v>42583</v>
      </c>
      <c r="B132" s="23">
        <v>2.2000000000000002</v>
      </c>
    </row>
    <row r="133" spans="1:2">
      <c r="A133" s="18">
        <v>42614</v>
      </c>
      <c r="B133" s="23">
        <v>2.2000000000000002</v>
      </c>
    </row>
    <row r="134" spans="1:2">
      <c r="A134" s="18">
        <v>42644</v>
      </c>
      <c r="B134" s="23">
        <v>2.1</v>
      </c>
    </row>
    <row r="135" spans="1:2">
      <c r="A135" s="18">
        <v>42675</v>
      </c>
      <c r="B135" s="23">
        <v>2.2000000000000002</v>
      </c>
    </row>
    <row r="136" spans="1:2">
      <c r="A136" s="55">
        <v>42705</v>
      </c>
      <c r="B136" s="61">
        <v>2.1</v>
      </c>
    </row>
    <row r="137" spans="1:2">
      <c r="A137" s="18">
        <v>42736</v>
      </c>
      <c r="B137" s="23">
        <v>2.3444682810000002</v>
      </c>
    </row>
    <row r="138" spans="1:2">
      <c r="A138" s="18">
        <v>42767</v>
      </c>
      <c r="B138" s="23">
        <v>2.3095396250000002</v>
      </c>
    </row>
    <row r="139" spans="1:2">
      <c r="A139" s="18">
        <v>42795</v>
      </c>
      <c r="B139" s="23">
        <v>2.1295111339999999</v>
      </c>
    </row>
    <row r="140" spans="1:2">
      <c r="A140" s="18">
        <v>42826</v>
      </c>
      <c r="B140" s="23">
        <v>2.0994418559999999</v>
      </c>
    </row>
    <row r="141" spans="1:2">
      <c r="A141" s="18">
        <v>42856</v>
      </c>
      <c r="B141" s="23">
        <v>1.9538461540000001</v>
      </c>
    </row>
    <row r="142" spans="1:2">
      <c r="A142" s="18">
        <v>42887</v>
      </c>
      <c r="B142" s="23">
        <v>1.7825952940000001</v>
      </c>
    </row>
    <row r="143" spans="1:2">
      <c r="A143" s="18">
        <v>42917</v>
      </c>
      <c r="B143" s="23">
        <v>1.6765235279999999</v>
      </c>
    </row>
    <row r="144" spans="1:2">
      <c r="A144" s="18">
        <v>42948</v>
      </c>
      <c r="B144" s="23">
        <v>1.767456199</v>
      </c>
    </row>
    <row r="145" spans="1:2">
      <c r="A145" s="18">
        <v>42979</v>
      </c>
      <c r="B145" s="23">
        <v>1.6411153409999999</v>
      </c>
    </row>
    <row r="146" spans="1:2">
      <c r="A146" s="18">
        <v>43009</v>
      </c>
      <c r="B146" s="23">
        <v>1.580356224</v>
      </c>
    </row>
    <row r="147" spans="1:2">
      <c r="A147" s="18">
        <v>43040</v>
      </c>
      <c r="B147" s="23">
        <v>1.661351713</v>
      </c>
    </row>
    <row r="148" spans="1:2">
      <c r="A148" s="18">
        <v>43070</v>
      </c>
      <c r="B148" s="23">
        <v>1.7538477269999999</v>
      </c>
    </row>
    <row r="149" spans="1:2">
      <c r="A149" s="18">
        <v>43101</v>
      </c>
      <c r="B149" s="23">
        <v>1.9</v>
      </c>
    </row>
    <row r="150" spans="1:2">
      <c r="A150" s="18">
        <v>43132</v>
      </c>
      <c r="B150" s="23">
        <v>1.9</v>
      </c>
    </row>
    <row r="151" spans="1:2">
      <c r="A151" s="18">
        <v>43160</v>
      </c>
      <c r="B151" s="23">
        <v>1.8</v>
      </c>
    </row>
    <row r="152" spans="1:2">
      <c r="A152" s="18">
        <v>43191</v>
      </c>
      <c r="B152" s="23">
        <v>1.6</v>
      </c>
    </row>
    <row r="153" spans="1:2">
      <c r="A153" s="18">
        <v>43221</v>
      </c>
      <c r="B153" s="23">
        <v>1.5</v>
      </c>
    </row>
    <row r="154" spans="1:2">
      <c r="A154" s="18">
        <v>43252</v>
      </c>
      <c r="B154" s="23">
        <v>1.5</v>
      </c>
    </row>
    <row r="155" spans="1:2">
      <c r="A155" s="18">
        <v>43282</v>
      </c>
      <c r="B155" s="23">
        <v>1.7</v>
      </c>
    </row>
    <row r="156" spans="1:2">
      <c r="A156" s="18">
        <v>43313</v>
      </c>
      <c r="B156" s="23">
        <v>1.6</v>
      </c>
    </row>
    <row r="157" spans="1:2">
      <c r="A157" s="18">
        <v>43344</v>
      </c>
      <c r="B157" s="23">
        <v>1.5</v>
      </c>
    </row>
    <row r="158" spans="1:2">
      <c r="A158" s="18">
        <v>43374</v>
      </c>
      <c r="B158" s="23">
        <v>1.6</v>
      </c>
    </row>
    <row r="159" spans="1:2">
      <c r="A159" s="18">
        <v>43405</v>
      </c>
      <c r="B159" s="23">
        <v>1.7</v>
      </c>
    </row>
    <row r="160" spans="1:2">
      <c r="A160" s="18">
        <v>43435</v>
      </c>
      <c r="B160" s="23">
        <v>1.6</v>
      </c>
    </row>
    <row r="161" spans="1:3" ht="12.75">
      <c r="A161" s="18">
        <v>43466</v>
      </c>
      <c r="B161" s="23">
        <v>1.8022579000000001</v>
      </c>
      <c r="C161" s="82"/>
    </row>
    <row r="162" spans="1:3" ht="12.75">
      <c r="A162" s="18">
        <v>43497</v>
      </c>
      <c r="B162" s="23">
        <v>1.8072288999999999</v>
      </c>
      <c r="C162" s="82"/>
    </row>
    <row r="163" spans="1:3" ht="12.75">
      <c r="A163" s="18">
        <v>43525</v>
      </c>
      <c r="B163" s="23">
        <v>1.7375887000000001</v>
      </c>
      <c r="C163" s="82"/>
    </row>
    <row r="164" spans="1:3" ht="12.75">
      <c r="A164" s="18">
        <v>43556</v>
      </c>
      <c r="B164" s="23">
        <v>1.7077126</v>
      </c>
      <c r="C164" s="82"/>
    </row>
    <row r="165" spans="1:3" ht="12.75">
      <c r="A165" s="18">
        <v>43586</v>
      </c>
      <c r="B165" s="23">
        <v>1.637931</v>
      </c>
      <c r="C165" s="82"/>
    </row>
    <row r="166" spans="1:3" ht="12.75">
      <c r="A166" s="18">
        <v>43617</v>
      </c>
      <c r="B166" s="23">
        <v>1.458037</v>
      </c>
      <c r="C166" s="83"/>
    </row>
    <row r="167" spans="1:3" ht="12.75">
      <c r="A167" s="18">
        <v>43647</v>
      </c>
      <c r="B167" s="23">
        <v>1.4480236</v>
      </c>
      <c r="C167" s="83"/>
    </row>
    <row r="168" spans="1:3" ht="12.75">
      <c r="A168" s="18">
        <v>43678</v>
      </c>
      <c r="B168" s="23">
        <v>1.4380081</v>
      </c>
      <c r="C168" s="83"/>
    </row>
    <row r="169" spans="1:3" ht="12.75">
      <c r="A169" s="18">
        <v>43709</v>
      </c>
      <c r="B169" s="23">
        <v>1.4980703</v>
      </c>
      <c r="C169" s="83"/>
    </row>
    <row r="170" spans="1:3" ht="12.75">
      <c r="A170" s="18">
        <v>43739</v>
      </c>
      <c r="B170" s="23">
        <v>1.402938</v>
      </c>
      <c r="C170" s="83"/>
    </row>
    <row r="171" spans="1:3" ht="12.75">
      <c r="A171" s="18">
        <v>43770</v>
      </c>
      <c r="B171" s="23">
        <v>1.3026001</v>
      </c>
      <c r="C171" s="83"/>
    </row>
    <row r="172" spans="1:3" ht="12.75">
      <c r="A172" s="18">
        <v>43800</v>
      </c>
      <c r="B172" s="23">
        <v>1.3885395</v>
      </c>
      <c r="C172" s="83"/>
    </row>
  </sheetData>
  <mergeCells count="1">
    <mergeCell ref="A1:O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6"/>
  <sheetViews>
    <sheetView zoomScale="85" zoomScaleNormal="85" workbookViewId="0">
      <selection activeCell="B17" sqref="B17"/>
    </sheetView>
  </sheetViews>
  <sheetFormatPr baseColWidth="10" defaultRowHeight="15"/>
  <cols>
    <col min="1" max="1" width="38.42578125" style="75" customWidth="1"/>
    <col min="2" max="16384" width="11.42578125" style="75"/>
  </cols>
  <sheetData>
    <row r="1" spans="1:3">
      <c r="A1" s="75" t="s">
        <v>93</v>
      </c>
      <c r="B1" s="79">
        <v>732</v>
      </c>
    </row>
    <row r="2" spans="1:3">
      <c r="A2" s="75" t="s">
        <v>104</v>
      </c>
      <c r="B2" s="80">
        <v>472</v>
      </c>
      <c r="C2" s="81">
        <f>+B2/B$1</f>
        <v>0.64480874316939896</v>
      </c>
    </row>
    <row r="3" spans="1:3">
      <c r="A3" s="75" t="s">
        <v>105</v>
      </c>
      <c r="B3" s="88">
        <v>112</v>
      </c>
      <c r="C3" s="81">
        <f t="shared" ref="C3:C11" si="0">+B3/B$1</f>
        <v>0.15300546448087432</v>
      </c>
    </row>
    <row r="4" spans="1:3">
      <c r="A4" s="75" t="s">
        <v>97</v>
      </c>
      <c r="B4" s="80">
        <f>SUM(B7:B11)</f>
        <v>148</v>
      </c>
      <c r="C4" s="81">
        <f t="shared" si="0"/>
        <v>0.20218579234972678</v>
      </c>
    </row>
    <row r="5" spans="1:3">
      <c r="B5" s="80"/>
      <c r="C5" s="81"/>
    </row>
    <row r="6" spans="1:3">
      <c r="B6" s="80"/>
      <c r="C6" s="81"/>
    </row>
    <row r="7" spans="1:3">
      <c r="A7" s="75" t="s">
        <v>106</v>
      </c>
      <c r="B7" s="88">
        <v>114</v>
      </c>
      <c r="C7" s="81">
        <f t="shared" si="0"/>
        <v>0.15573770491803279</v>
      </c>
    </row>
    <row r="8" spans="1:3">
      <c r="A8" s="75" t="s">
        <v>107</v>
      </c>
      <c r="B8" s="88">
        <v>13</v>
      </c>
      <c r="C8" s="81">
        <f t="shared" si="0"/>
        <v>1.7759562841530054E-2</v>
      </c>
    </row>
    <row r="9" spans="1:3">
      <c r="A9" s="75" t="s">
        <v>108</v>
      </c>
      <c r="B9" s="88">
        <v>4</v>
      </c>
      <c r="C9" s="81">
        <f t="shared" si="0"/>
        <v>5.4644808743169399E-3</v>
      </c>
    </row>
    <row r="10" spans="1:3">
      <c r="A10" s="75" t="s">
        <v>109</v>
      </c>
      <c r="B10" s="88">
        <v>15</v>
      </c>
      <c r="C10" s="81">
        <f t="shared" si="0"/>
        <v>2.0491803278688523E-2</v>
      </c>
    </row>
    <row r="11" spans="1:3">
      <c r="A11" s="75" t="s">
        <v>110</v>
      </c>
      <c r="B11" s="88">
        <v>2</v>
      </c>
      <c r="C11" s="81">
        <f t="shared" si="0"/>
        <v>2.7322404371584699E-3</v>
      </c>
    </row>
    <row r="12" spans="1:3">
      <c r="B12" s="86"/>
    </row>
    <row r="13" spans="1:3">
      <c r="B13" s="86"/>
    </row>
    <row r="14" spans="1:3">
      <c r="B14" s="86"/>
    </row>
    <row r="15" spans="1:3">
      <c r="B15" s="86"/>
    </row>
    <row r="16" spans="1:3">
      <c r="B16" s="86"/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 enableFormatConditionsCalculation="0">
    <tabColor rgb="FF92D050"/>
  </sheetPr>
  <dimension ref="A1:H23"/>
  <sheetViews>
    <sheetView zoomScale="85" zoomScaleNormal="85" workbookViewId="0">
      <selection activeCell="E38" sqref="E38"/>
    </sheetView>
  </sheetViews>
  <sheetFormatPr baseColWidth="10" defaultRowHeight="12.75"/>
  <cols>
    <col min="1" max="1" width="20.140625" customWidth="1"/>
    <col min="2" max="5" width="15.42578125" customWidth="1"/>
  </cols>
  <sheetData>
    <row r="1" spans="1:8" ht="18">
      <c r="A1" s="1" t="s">
        <v>77</v>
      </c>
    </row>
    <row r="2" spans="1:8" ht="13.5" thickBot="1"/>
    <row r="3" spans="1:8">
      <c r="A3" s="2" t="s">
        <v>8</v>
      </c>
      <c r="B3" s="3"/>
      <c r="C3" s="3"/>
      <c r="D3" s="4"/>
    </row>
    <row r="4" spans="1:8">
      <c r="A4" s="5"/>
      <c r="B4" s="73" t="s">
        <v>80</v>
      </c>
      <c r="C4" s="73" t="s">
        <v>44</v>
      </c>
      <c r="D4" s="7"/>
      <c r="H4" s="6"/>
    </row>
    <row r="5" spans="1:8">
      <c r="A5" s="8">
        <v>276</v>
      </c>
      <c r="B5" s="30">
        <v>138</v>
      </c>
      <c r="C5" s="30">
        <v>138</v>
      </c>
      <c r="D5" s="7"/>
      <c r="H5" s="13"/>
    </row>
    <row r="6" spans="1:8" ht="13.5" thickBot="1">
      <c r="A6" s="9"/>
      <c r="B6" s="10"/>
      <c r="C6" s="10"/>
      <c r="D6" s="11"/>
    </row>
    <row r="7" spans="1:8" ht="13.5" thickBot="1"/>
    <row r="8" spans="1:8">
      <c r="A8" s="2" t="s">
        <v>9</v>
      </c>
      <c r="B8" s="3"/>
      <c r="C8" s="3"/>
      <c r="D8" s="4"/>
    </row>
    <row r="9" spans="1:8" ht="25.5">
      <c r="A9" s="8"/>
      <c r="B9" s="6" t="s">
        <v>57</v>
      </c>
      <c r="C9" s="6" t="s">
        <v>10</v>
      </c>
      <c r="D9" s="7"/>
    </row>
    <row r="10" spans="1:8">
      <c r="A10" s="8">
        <f>SUM(B10:C10)</f>
        <v>276</v>
      </c>
      <c r="B10" s="30">
        <v>204</v>
      </c>
      <c r="C10" s="30">
        <v>72</v>
      </c>
      <c r="D10" s="7"/>
    </row>
    <row r="11" spans="1:8" ht="13.5" thickBot="1">
      <c r="A11" s="9"/>
      <c r="B11" s="10"/>
      <c r="C11" s="10"/>
      <c r="D11" s="11"/>
    </row>
    <row r="13" spans="1:8" ht="13.5" thickBot="1"/>
    <row r="14" spans="1:8">
      <c r="A14" s="2" t="s">
        <v>11</v>
      </c>
      <c r="B14" s="3"/>
      <c r="C14" s="3"/>
      <c r="D14" s="3"/>
      <c r="E14" s="3"/>
      <c r="F14" s="4"/>
    </row>
    <row r="15" spans="1:8" ht="25.5">
      <c r="A15" s="8"/>
      <c r="B15" s="6" t="s">
        <v>63</v>
      </c>
      <c r="C15" s="6" t="s">
        <v>59</v>
      </c>
      <c r="D15" s="6" t="s">
        <v>58</v>
      </c>
      <c r="E15" s="6" t="s">
        <v>12</v>
      </c>
      <c r="F15" s="12"/>
    </row>
    <row r="16" spans="1:8">
      <c r="A16" s="8">
        <f>SUM(B16:E16)</f>
        <v>276</v>
      </c>
      <c r="B16" s="30">
        <v>4</v>
      </c>
      <c r="C16" s="30">
        <v>64</v>
      </c>
      <c r="D16" s="30">
        <v>166</v>
      </c>
      <c r="E16" s="30">
        <v>42</v>
      </c>
      <c r="F16" s="7"/>
    </row>
    <row r="17" spans="1:6" ht="13.5" thickBot="1">
      <c r="A17" s="9"/>
      <c r="B17" s="10"/>
      <c r="C17" s="10"/>
      <c r="D17" s="10"/>
      <c r="E17" s="10"/>
      <c r="F17" s="11"/>
    </row>
    <row r="19" spans="1:6" ht="13.5" thickBot="1"/>
    <row r="20" spans="1:6">
      <c r="A20" s="2" t="s">
        <v>13</v>
      </c>
      <c r="B20" s="3"/>
      <c r="C20" s="3"/>
      <c r="D20" s="3"/>
      <c r="E20" s="4"/>
    </row>
    <row r="21" spans="1:6">
      <c r="A21" s="8"/>
      <c r="B21" s="6" t="s">
        <v>5</v>
      </c>
      <c r="C21" s="6" t="s">
        <v>6</v>
      </c>
      <c r="D21" s="6" t="s">
        <v>7</v>
      </c>
      <c r="E21" s="12"/>
    </row>
    <row r="22" spans="1:6">
      <c r="A22" s="8">
        <f>SUM(B22:D22)</f>
        <v>276</v>
      </c>
      <c r="B22" s="30">
        <v>34</v>
      </c>
      <c r="C22" s="30">
        <v>174</v>
      </c>
      <c r="D22" s="30">
        <v>68</v>
      </c>
      <c r="E22" s="7"/>
    </row>
    <row r="23" spans="1:6" ht="13.5" thickBot="1">
      <c r="A23" s="9"/>
      <c r="B23" s="10"/>
      <c r="C23" s="10"/>
      <c r="D23" s="10"/>
      <c r="E23" s="11"/>
    </row>
  </sheetData>
  <phoneticPr fontId="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 enableFormatConditionsCalculation="0">
    <tabColor rgb="FF92D050"/>
  </sheetPr>
  <dimension ref="A1:U268"/>
  <sheetViews>
    <sheetView zoomScale="70" zoomScaleNormal="70" workbookViewId="0">
      <selection activeCell="K268" sqref="K268"/>
    </sheetView>
  </sheetViews>
  <sheetFormatPr baseColWidth="10" defaultColWidth="5" defaultRowHeight="12"/>
  <cols>
    <col min="1" max="1" width="6.5703125" style="15" bestFit="1" customWidth="1"/>
    <col min="2" max="2" width="6.28515625" style="15" bestFit="1" customWidth="1"/>
    <col min="3" max="3" width="6.42578125" style="15" bestFit="1" customWidth="1"/>
    <col min="4" max="5" width="6" style="15" bestFit="1" customWidth="1"/>
    <col min="6" max="6" width="6.140625" style="15" bestFit="1" customWidth="1"/>
    <col min="7" max="7" width="6.28515625" style="15" bestFit="1" customWidth="1"/>
    <col min="8" max="8" width="5.7109375" style="15" bestFit="1" customWidth="1"/>
    <col min="9" max="9" width="6.42578125" style="15" bestFit="1" customWidth="1"/>
    <col min="10" max="10" width="6.5703125" style="15" bestFit="1" customWidth="1"/>
    <col min="11" max="11" width="6" style="15" bestFit="1" customWidth="1"/>
    <col min="12" max="13" width="6.42578125" style="15" bestFit="1" customWidth="1"/>
    <col min="14" max="14" width="6.28515625" style="15" bestFit="1" customWidth="1"/>
    <col min="15" max="15" width="6.42578125" style="15" bestFit="1" customWidth="1"/>
    <col min="16" max="17" width="6" style="15" bestFit="1" customWidth="1"/>
    <col min="18" max="18" width="6.140625" style="15" bestFit="1" customWidth="1"/>
    <col min="19" max="19" width="6.28515625" style="15" bestFit="1" customWidth="1"/>
    <col min="20" max="20" width="5.7109375" style="15" bestFit="1" customWidth="1"/>
    <col min="21" max="21" width="6.42578125" style="15" bestFit="1" customWidth="1"/>
    <col min="22" max="22" width="6.5703125" style="15" bestFit="1" customWidth="1"/>
    <col min="23" max="23" width="6" style="15" bestFit="1" customWidth="1"/>
    <col min="24" max="25" width="6.42578125" style="15" bestFit="1" customWidth="1"/>
    <col min="26" max="26" width="6.28515625" style="15" bestFit="1" customWidth="1"/>
    <col min="27" max="27" width="6.42578125" style="15" bestFit="1" customWidth="1"/>
    <col min="28" max="29" width="6" style="15" bestFit="1" customWidth="1"/>
    <col min="30" max="30" width="6.140625" style="15" bestFit="1" customWidth="1"/>
    <col min="31" max="31" width="6.28515625" style="15" bestFit="1" customWidth="1"/>
    <col min="32" max="32" width="5.7109375" style="15" bestFit="1" customWidth="1"/>
    <col min="33" max="33" width="6.42578125" style="15" bestFit="1" customWidth="1"/>
    <col min="34" max="34" width="6.5703125" style="15" bestFit="1" customWidth="1"/>
    <col min="35" max="35" width="6" style="15" bestFit="1" customWidth="1"/>
    <col min="36" max="37" width="6.42578125" style="15" bestFit="1" customWidth="1"/>
    <col min="38" max="38" width="6.28515625" style="15" bestFit="1" customWidth="1"/>
    <col min="39" max="39" width="6.42578125" style="15" bestFit="1" customWidth="1"/>
    <col min="40" max="41" width="6" style="15" bestFit="1" customWidth="1"/>
    <col min="42" max="42" width="6.140625" style="15" bestFit="1" customWidth="1"/>
    <col min="43" max="43" width="6.28515625" style="15" bestFit="1" customWidth="1"/>
    <col min="44" max="44" width="5.7109375" style="15" bestFit="1" customWidth="1"/>
    <col min="45" max="45" width="6.42578125" style="15" bestFit="1" customWidth="1"/>
    <col min="46" max="46" width="6.5703125" style="15" bestFit="1" customWidth="1"/>
    <col min="47" max="47" width="6" style="15" bestFit="1" customWidth="1"/>
    <col min="48" max="49" width="6.42578125" style="15" bestFit="1" customWidth="1"/>
    <col min="50" max="50" width="6.28515625" style="15" bestFit="1" customWidth="1"/>
    <col min="51" max="51" width="6.42578125" style="15" bestFit="1" customWidth="1"/>
    <col min="52" max="53" width="6" style="15" bestFit="1" customWidth="1"/>
    <col min="54" max="54" width="6.140625" style="15" bestFit="1" customWidth="1"/>
    <col min="55" max="55" width="6.28515625" style="15" bestFit="1" customWidth="1"/>
    <col min="56" max="56" width="5.7109375" style="15" bestFit="1" customWidth="1"/>
    <col min="57" max="57" width="6.42578125" style="15" bestFit="1" customWidth="1"/>
    <col min="58" max="58" width="6.5703125" style="15" bestFit="1" customWidth="1"/>
    <col min="59" max="59" width="6" style="15" bestFit="1" customWidth="1"/>
    <col min="60" max="61" width="6.42578125" style="15" bestFit="1" customWidth="1"/>
    <col min="62" max="62" width="6.28515625" style="15" bestFit="1" customWidth="1"/>
    <col min="63" max="63" width="6.42578125" style="15" bestFit="1" customWidth="1"/>
    <col min="64" max="65" width="6" style="15" bestFit="1" customWidth="1"/>
    <col min="66" max="66" width="6.140625" style="15" bestFit="1" customWidth="1"/>
    <col min="67" max="67" width="6.28515625" style="15" bestFit="1" customWidth="1"/>
    <col min="68" max="68" width="5.7109375" style="15" bestFit="1" customWidth="1"/>
    <col min="69" max="69" width="6.42578125" style="15" bestFit="1" customWidth="1"/>
    <col min="70" max="70" width="6.5703125" style="15" bestFit="1" customWidth="1"/>
    <col min="71" max="71" width="6" style="15" bestFit="1" customWidth="1"/>
    <col min="72" max="73" width="6.42578125" style="15" bestFit="1" customWidth="1"/>
    <col min="74" max="74" width="6.28515625" style="15" bestFit="1" customWidth="1"/>
    <col min="75" max="75" width="6.42578125" style="15" bestFit="1" customWidth="1"/>
    <col min="76" max="77" width="6" style="15" bestFit="1" customWidth="1"/>
    <col min="78" max="78" width="6.140625" style="15" bestFit="1" customWidth="1"/>
    <col min="79" max="79" width="6.28515625" style="15" bestFit="1" customWidth="1"/>
    <col min="80" max="80" width="5.7109375" style="15" bestFit="1" customWidth="1"/>
    <col min="81" max="81" width="6.42578125" style="15" bestFit="1" customWidth="1"/>
    <col min="82" max="82" width="6.5703125" style="15" bestFit="1" customWidth="1"/>
    <col min="83" max="83" width="6" style="15" bestFit="1" customWidth="1"/>
    <col min="84" max="85" width="6.42578125" style="15" bestFit="1" customWidth="1"/>
    <col min="86" max="86" width="6.28515625" style="15" bestFit="1" customWidth="1"/>
    <col min="87" max="87" width="6.42578125" style="15" bestFit="1" customWidth="1"/>
    <col min="88" max="89" width="6" style="15" bestFit="1" customWidth="1"/>
    <col min="90" max="90" width="6.140625" style="15" bestFit="1" customWidth="1"/>
    <col min="91" max="91" width="6.28515625" style="15" bestFit="1" customWidth="1"/>
    <col min="92" max="92" width="5.7109375" style="15" bestFit="1" customWidth="1"/>
    <col min="93" max="93" width="6.42578125" style="15" bestFit="1" customWidth="1"/>
    <col min="94" max="94" width="6.5703125" style="15" bestFit="1" customWidth="1"/>
    <col min="95" max="95" width="6" style="15" bestFit="1" customWidth="1"/>
    <col min="96" max="97" width="6.42578125" style="15" bestFit="1" customWidth="1"/>
    <col min="98" max="98" width="6.28515625" style="15" bestFit="1" customWidth="1"/>
    <col min="99" max="99" width="6.42578125" style="15" bestFit="1" customWidth="1"/>
    <col min="100" max="101" width="6" style="15" bestFit="1" customWidth="1"/>
    <col min="102" max="102" width="6.140625" style="15" bestFit="1" customWidth="1"/>
    <col min="103" max="103" width="6.28515625" style="15" bestFit="1" customWidth="1"/>
    <col min="104" max="104" width="5.7109375" style="15" bestFit="1" customWidth="1"/>
    <col min="105" max="105" width="6.42578125" style="15" bestFit="1" customWidth="1"/>
    <col min="106" max="106" width="6.5703125" style="15" bestFit="1" customWidth="1"/>
    <col min="107" max="107" width="6" style="15" bestFit="1" customWidth="1"/>
    <col min="108" max="109" width="6.42578125" style="15" bestFit="1" customWidth="1"/>
    <col min="110" max="110" width="6.28515625" style="15" bestFit="1" customWidth="1"/>
    <col min="111" max="111" width="6.42578125" style="15" bestFit="1" customWidth="1"/>
    <col min="112" max="113" width="6" style="15" bestFit="1" customWidth="1"/>
    <col min="114" max="114" width="6.140625" style="15" bestFit="1" customWidth="1"/>
    <col min="115" max="115" width="6.28515625" style="15" bestFit="1" customWidth="1"/>
    <col min="116" max="116" width="5.7109375" style="15" bestFit="1" customWidth="1"/>
    <col min="117" max="117" width="6.42578125" style="15" bestFit="1" customWidth="1"/>
    <col min="118" max="118" width="6.5703125" style="15" bestFit="1" customWidth="1"/>
    <col min="119" max="119" width="6" style="15" bestFit="1" customWidth="1"/>
    <col min="120" max="121" width="6.42578125" style="15" bestFit="1" customWidth="1"/>
    <col min="122" max="122" width="6.28515625" style="15" bestFit="1" customWidth="1"/>
    <col min="123" max="123" width="6.42578125" style="15" bestFit="1" customWidth="1"/>
    <col min="124" max="125" width="6" style="15" bestFit="1" customWidth="1"/>
    <col min="126" max="126" width="6.140625" style="15" bestFit="1" customWidth="1"/>
    <col min="127" max="127" width="6.28515625" style="15" bestFit="1" customWidth="1"/>
    <col min="128" max="128" width="5.7109375" style="15" bestFit="1" customWidth="1"/>
    <col min="129" max="129" width="6.42578125" style="15" bestFit="1" customWidth="1"/>
    <col min="130" max="130" width="6.5703125" style="15" bestFit="1" customWidth="1"/>
    <col min="131" max="131" width="6" style="15" bestFit="1" customWidth="1"/>
    <col min="132" max="133" width="6.42578125" style="15" bestFit="1" customWidth="1"/>
    <col min="134" max="134" width="6.28515625" style="15" bestFit="1" customWidth="1"/>
    <col min="135" max="135" width="6.42578125" style="15" bestFit="1" customWidth="1"/>
    <col min="136" max="137" width="6" style="15" bestFit="1" customWidth="1"/>
    <col min="138" max="138" width="6.140625" style="15" bestFit="1" customWidth="1"/>
    <col min="139" max="139" width="6.28515625" style="15" bestFit="1" customWidth="1"/>
    <col min="140" max="140" width="5.7109375" style="15" bestFit="1" customWidth="1"/>
    <col min="141" max="141" width="6.42578125" style="15" bestFit="1" customWidth="1"/>
    <col min="142" max="142" width="6.5703125" style="15" bestFit="1" customWidth="1"/>
    <col min="143" max="143" width="6" style="15" bestFit="1" customWidth="1"/>
    <col min="144" max="145" width="6.42578125" style="15" bestFit="1" customWidth="1"/>
    <col min="146" max="146" width="6.28515625" style="15" bestFit="1" customWidth="1"/>
    <col min="147" max="147" width="6.42578125" style="15" bestFit="1" customWidth="1"/>
    <col min="148" max="149" width="6" style="15" bestFit="1" customWidth="1"/>
    <col min="150" max="150" width="6.140625" style="15" bestFit="1" customWidth="1"/>
    <col min="151" max="151" width="6.28515625" style="15" bestFit="1" customWidth="1"/>
    <col min="152" max="152" width="5.7109375" style="15" bestFit="1" customWidth="1"/>
    <col min="153" max="153" width="6.42578125" style="15" bestFit="1" customWidth="1"/>
    <col min="154" max="154" width="6.5703125" style="15" bestFit="1" customWidth="1"/>
    <col min="155" max="155" width="6" style="15" bestFit="1" customWidth="1"/>
    <col min="156" max="157" width="6.42578125" style="15" bestFit="1" customWidth="1"/>
    <col min="158" max="158" width="6.28515625" style="15" bestFit="1" customWidth="1"/>
    <col min="159" max="159" width="6.42578125" style="15" bestFit="1" customWidth="1"/>
    <col min="160" max="161" width="6" style="15" bestFit="1" customWidth="1"/>
    <col min="162" max="162" width="6.140625" style="15" bestFit="1" customWidth="1"/>
    <col min="163" max="163" width="6.28515625" style="15" bestFit="1" customWidth="1"/>
    <col min="164" max="164" width="5.7109375" style="15" bestFit="1" customWidth="1"/>
    <col min="165" max="165" width="6.42578125" style="15" bestFit="1" customWidth="1"/>
    <col min="166" max="166" width="6.5703125" style="15" bestFit="1" customWidth="1"/>
    <col min="167" max="167" width="6" style="15" bestFit="1" customWidth="1"/>
    <col min="168" max="169" width="6.42578125" style="15" bestFit="1" customWidth="1"/>
    <col min="170" max="170" width="6.28515625" style="15" bestFit="1" customWidth="1"/>
    <col min="171" max="171" width="6.42578125" style="15" bestFit="1" customWidth="1"/>
    <col min="172" max="173" width="6" style="15" bestFit="1" customWidth="1"/>
    <col min="174" max="174" width="6.140625" style="15" bestFit="1" customWidth="1"/>
    <col min="175" max="175" width="6.28515625" style="15" bestFit="1" customWidth="1"/>
    <col min="176" max="176" width="5.7109375" style="15" bestFit="1" customWidth="1"/>
    <col min="177" max="177" width="6.42578125" style="15" bestFit="1" customWidth="1"/>
    <col min="178" max="178" width="6.5703125" style="15" bestFit="1" customWidth="1"/>
    <col min="179" max="179" width="6" style="15" bestFit="1" customWidth="1"/>
    <col min="180" max="181" width="6.42578125" style="15" bestFit="1" customWidth="1"/>
    <col min="182" max="182" width="6.28515625" style="15" bestFit="1" customWidth="1"/>
    <col min="183" max="183" width="6.42578125" style="15" bestFit="1" customWidth="1"/>
    <col min="184" max="185" width="6" style="15" bestFit="1" customWidth="1"/>
    <col min="186" max="186" width="6.140625" style="15" bestFit="1" customWidth="1"/>
    <col min="187" max="187" width="6.28515625" style="15" bestFit="1" customWidth="1"/>
    <col min="188" max="188" width="5.7109375" style="15" bestFit="1" customWidth="1"/>
    <col min="189" max="189" width="6.42578125" style="15" bestFit="1" customWidth="1"/>
    <col min="190" max="190" width="6.5703125" style="15" bestFit="1" customWidth="1"/>
    <col min="191" max="191" width="6" style="15" bestFit="1" customWidth="1"/>
    <col min="192" max="193" width="6.42578125" style="15" bestFit="1" customWidth="1"/>
    <col min="194" max="16384" width="5" style="15"/>
  </cols>
  <sheetData>
    <row r="1" spans="1:10" ht="13.5">
      <c r="A1" s="90" t="s">
        <v>78</v>
      </c>
      <c r="B1" s="90"/>
      <c r="C1" s="90"/>
      <c r="D1" s="90"/>
      <c r="E1" s="90"/>
      <c r="F1" s="90"/>
      <c r="G1" s="90"/>
      <c r="H1" s="90"/>
      <c r="I1" s="90"/>
      <c r="J1" s="90"/>
    </row>
    <row r="4" spans="1:10">
      <c r="A4" s="31">
        <v>35765</v>
      </c>
      <c r="B4" s="32">
        <v>308</v>
      </c>
    </row>
    <row r="5" spans="1:10" hidden="1">
      <c r="A5" s="31">
        <v>35796</v>
      </c>
      <c r="B5" s="32">
        <v>300</v>
      </c>
    </row>
    <row r="6" spans="1:10" hidden="1">
      <c r="A6" s="31">
        <v>35827</v>
      </c>
      <c r="B6" s="32">
        <v>290</v>
      </c>
    </row>
    <row r="7" spans="1:10" hidden="1">
      <c r="A7" s="31">
        <v>35855</v>
      </c>
      <c r="B7" s="32">
        <v>294</v>
      </c>
    </row>
    <row r="8" spans="1:10" hidden="1">
      <c r="A8" s="31">
        <v>35886</v>
      </c>
      <c r="B8" s="32">
        <v>286</v>
      </c>
    </row>
    <row r="9" spans="1:10" hidden="1">
      <c r="A9" s="31">
        <v>35916</v>
      </c>
      <c r="B9" s="32">
        <v>287</v>
      </c>
    </row>
    <row r="10" spans="1:10" hidden="1">
      <c r="A10" s="31">
        <v>35947</v>
      </c>
      <c r="B10" s="32">
        <v>290</v>
      </c>
    </row>
    <row r="11" spans="1:10" hidden="1">
      <c r="A11" s="31">
        <v>35977</v>
      </c>
      <c r="B11" s="32">
        <v>300</v>
      </c>
    </row>
    <row r="12" spans="1:10" hidden="1">
      <c r="A12" s="31">
        <v>36008</v>
      </c>
      <c r="B12" s="32">
        <v>324</v>
      </c>
    </row>
    <row r="13" spans="1:10" hidden="1">
      <c r="A13" s="31">
        <v>36039</v>
      </c>
      <c r="B13" s="32">
        <v>338</v>
      </c>
    </row>
    <row r="14" spans="1:10" hidden="1">
      <c r="A14" s="31">
        <v>36069</v>
      </c>
      <c r="B14" s="32">
        <v>342</v>
      </c>
    </row>
    <row r="15" spans="1:10" hidden="1">
      <c r="A15" s="31">
        <v>36100</v>
      </c>
      <c r="B15" s="32">
        <v>367</v>
      </c>
    </row>
    <row r="16" spans="1:10">
      <c r="A16" s="31">
        <v>36130</v>
      </c>
      <c r="B16" s="32">
        <v>388</v>
      </c>
    </row>
    <row r="17" spans="1:2" ht="93" hidden="1" customHeight="1">
      <c r="A17" s="31">
        <v>36161</v>
      </c>
      <c r="B17" s="32">
        <v>379</v>
      </c>
    </row>
    <row r="18" spans="1:2" hidden="1">
      <c r="A18" s="31">
        <v>36192</v>
      </c>
      <c r="B18" s="32">
        <v>354</v>
      </c>
    </row>
    <row r="19" spans="1:2" hidden="1">
      <c r="A19" s="31">
        <v>36220</v>
      </c>
      <c r="B19" s="32">
        <v>344</v>
      </c>
    </row>
    <row r="20" spans="1:2" hidden="1">
      <c r="A20" s="31">
        <v>36251</v>
      </c>
      <c r="B20" s="32">
        <v>338</v>
      </c>
    </row>
    <row r="21" spans="1:2" hidden="1">
      <c r="A21" s="31">
        <v>36281</v>
      </c>
      <c r="B21" s="32">
        <v>337</v>
      </c>
    </row>
    <row r="22" spans="1:2" hidden="1">
      <c r="A22" s="31">
        <v>36312</v>
      </c>
      <c r="B22" s="32">
        <v>317</v>
      </c>
    </row>
    <row r="23" spans="1:2" hidden="1">
      <c r="A23" s="31">
        <v>36342</v>
      </c>
      <c r="B23" s="32">
        <v>306</v>
      </c>
    </row>
    <row r="24" spans="1:2" hidden="1">
      <c r="A24" s="31">
        <v>36373</v>
      </c>
      <c r="B24" s="32">
        <v>288</v>
      </c>
    </row>
    <row r="25" spans="1:2" hidden="1">
      <c r="A25" s="31">
        <v>36404</v>
      </c>
      <c r="B25" s="32">
        <v>270</v>
      </c>
    </row>
    <row r="26" spans="1:2" hidden="1">
      <c r="A26" s="31">
        <v>36434</v>
      </c>
      <c r="B26" s="32">
        <v>259</v>
      </c>
    </row>
    <row r="27" spans="1:2" hidden="1">
      <c r="A27" s="31">
        <v>36465</v>
      </c>
      <c r="B27" s="32">
        <v>229</v>
      </c>
    </row>
    <row r="28" spans="1:2">
      <c r="A28" s="31">
        <v>36495</v>
      </c>
      <c r="B28" s="32">
        <v>214</v>
      </c>
    </row>
    <row r="29" spans="1:2" hidden="1">
      <c r="A29" s="31">
        <v>36526</v>
      </c>
      <c r="B29" s="32">
        <v>228</v>
      </c>
    </row>
    <row r="30" spans="1:2" hidden="1">
      <c r="A30" s="31">
        <v>36557</v>
      </c>
      <c r="B30" s="32">
        <v>241</v>
      </c>
    </row>
    <row r="31" spans="1:2" hidden="1">
      <c r="A31" s="31">
        <v>36586</v>
      </c>
      <c r="B31" s="32">
        <v>210</v>
      </c>
    </row>
    <row r="32" spans="1:2" hidden="1">
      <c r="A32" s="31">
        <v>36617</v>
      </c>
      <c r="B32" s="32">
        <v>200</v>
      </c>
    </row>
    <row r="33" spans="1:2" hidden="1">
      <c r="A33" s="31">
        <v>36647</v>
      </c>
      <c r="B33" s="32">
        <v>193</v>
      </c>
    </row>
    <row r="34" spans="1:2" hidden="1">
      <c r="A34" s="31">
        <v>36678</v>
      </c>
      <c r="B34" s="32">
        <v>197</v>
      </c>
    </row>
    <row r="35" spans="1:2" hidden="1">
      <c r="A35" s="31">
        <v>36708</v>
      </c>
      <c r="B35" s="32">
        <v>217</v>
      </c>
    </row>
    <row r="36" spans="1:2" hidden="1">
      <c r="A36" s="31">
        <v>36739</v>
      </c>
      <c r="B36" s="32">
        <v>226</v>
      </c>
    </row>
    <row r="37" spans="1:2" hidden="1">
      <c r="A37" s="31">
        <v>36770</v>
      </c>
      <c r="B37" s="32">
        <v>223</v>
      </c>
    </row>
    <row r="38" spans="1:2" hidden="1">
      <c r="A38" s="31">
        <v>36800</v>
      </c>
      <c r="B38" s="32">
        <v>217</v>
      </c>
    </row>
    <row r="39" spans="1:2" hidden="1">
      <c r="A39" s="31">
        <v>36831</v>
      </c>
      <c r="B39" s="32">
        <v>228</v>
      </c>
    </row>
    <row r="40" spans="1:2">
      <c r="A40" s="31">
        <v>36861</v>
      </c>
      <c r="B40" s="32">
        <v>230</v>
      </c>
    </row>
    <row r="41" spans="1:2" hidden="1">
      <c r="A41" s="31">
        <v>36892</v>
      </c>
      <c r="B41" s="32">
        <v>230</v>
      </c>
    </row>
    <row r="42" spans="1:2" hidden="1">
      <c r="A42" s="31">
        <v>36923</v>
      </c>
      <c r="B42" s="32">
        <v>215</v>
      </c>
    </row>
    <row r="43" spans="1:2" hidden="1">
      <c r="A43" s="31">
        <v>36951</v>
      </c>
      <c r="B43" s="32">
        <v>209</v>
      </c>
    </row>
    <row r="44" spans="1:2" hidden="1">
      <c r="A44" s="31">
        <v>36982</v>
      </c>
      <c r="B44" s="32">
        <v>222</v>
      </c>
    </row>
    <row r="45" spans="1:2" hidden="1">
      <c r="A45" s="31">
        <v>37012</v>
      </c>
      <c r="B45" s="32">
        <v>218</v>
      </c>
    </row>
    <row r="46" spans="1:2" hidden="1">
      <c r="A46" s="31">
        <v>37043</v>
      </c>
      <c r="B46" s="32">
        <v>215</v>
      </c>
    </row>
    <row r="47" spans="1:2" hidden="1">
      <c r="A47" s="31">
        <v>37073</v>
      </c>
      <c r="B47" s="32">
        <v>228</v>
      </c>
    </row>
    <row r="48" spans="1:2" hidden="1">
      <c r="A48" s="31">
        <v>37104</v>
      </c>
      <c r="B48" s="32">
        <v>215</v>
      </c>
    </row>
    <row r="49" spans="1:2" hidden="1">
      <c r="A49" s="31">
        <v>37135</v>
      </c>
      <c r="B49" s="32">
        <v>221</v>
      </c>
    </row>
    <row r="50" spans="1:2" hidden="1">
      <c r="A50" s="31">
        <v>37165</v>
      </c>
      <c r="B50" s="32">
        <v>233</v>
      </c>
    </row>
    <row r="51" spans="1:2" hidden="1">
      <c r="A51" s="31">
        <v>37196</v>
      </c>
      <c r="B51" s="32">
        <v>266</v>
      </c>
    </row>
    <row r="52" spans="1:2">
      <c r="A52" s="31">
        <v>37226</v>
      </c>
      <c r="B52" s="32">
        <v>289</v>
      </c>
    </row>
    <row r="53" spans="1:2" hidden="1">
      <c r="A53" s="31">
        <v>37257</v>
      </c>
      <c r="B53" s="32">
        <v>300</v>
      </c>
    </row>
    <row r="54" spans="1:2" hidden="1">
      <c r="A54" s="31">
        <v>37288</v>
      </c>
      <c r="B54" s="32">
        <v>297</v>
      </c>
    </row>
    <row r="55" spans="1:2" hidden="1">
      <c r="A55" s="31">
        <v>37316</v>
      </c>
      <c r="B55" s="32">
        <v>296</v>
      </c>
    </row>
    <row r="56" spans="1:2" hidden="1">
      <c r="A56" s="31">
        <v>37347</v>
      </c>
      <c r="B56" s="32">
        <v>296</v>
      </c>
    </row>
    <row r="57" spans="1:2" hidden="1">
      <c r="A57" s="31">
        <v>37377</v>
      </c>
      <c r="B57" s="32">
        <v>296</v>
      </c>
    </row>
    <row r="58" spans="1:2" hidden="1">
      <c r="A58" s="31">
        <v>37408</v>
      </c>
      <c r="B58" s="32">
        <v>306</v>
      </c>
    </row>
    <row r="59" spans="1:2" hidden="1">
      <c r="A59" s="31">
        <v>37438</v>
      </c>
      <c r="B59" s="32">
        <v>319</v>
      </c>
    </row>
    <row r="60" spans="1:2" hidden="1">
      <c r="A60" s="31">
        <v>37469</v>
      </c>
      <c r="B60" s="32">
        <v>334</v>
      </c>
    </row>
    <row r="61" spans="1:2" hidden="1">
      <c r="A61" s="31">
        <v>37500</v>
      </c>
      <c r="B61" s="32">
        <v>324</v>
      </c>
    </row>
    <row r="62" spans="1:2" hidden="1">
      <c r="A62" s="31">
        <v>37530</v>
      </c>
      <c r="B62" s="32">
        <v>341</v>
      </c>
    </row>
    <row r="63" spans="1:2" hidden="1">
      <c r="A63" s="31">
        <v>37561</v>
      </c>
      <c r="B63" s="32">
        <v>338</v>
      </c>
    </row>
    <row r="64" spans="1:2">
      <c r="A64" s="31">
        <v>37591</v>
      </c>
      <c r="B64" s="32">
        <v>347</v>
      </c>
    </row>
    <row r="65" spans="1:2" hidden="1">
      <c r="A65" s="31">
        <v>37622</v>
      </c>
      <c r="B65" s="32">
        <v>387</v>
      </c>
    </row>
    <row r="66" spans="1:2" hidden="1">
      <c r="A66" s="31">
        <v>37653</v>
      </c>
      <c r="B66" s="32">
        <v>417</v>
      </c>
    </row>
    <row r="67" spans="1:2" hidden="1">
      <c r="A67" s="31">
        <v>37681</v>
      </c>
      <c r="B67" s="32">
        <v>431</v>
      </c>
    </row>
    <row r="68" spans="1:2" hidden="1">
      <c r="A68" s="31">
        <v>37712</v>
      </c>
      <c r="B68" s="32">
        <v>440</v>
      </c>
    </row>
    <row r="69" spans="1:2" hidden="1">
      <c r="A69" s="31">
        <v>37742</v>
      </c>
      <c r="B69" s="32">
        <v>465</v>
      </c>
    </row>
    <row r="70" spans="1:2" hidden="1">
      <c r="A70" s="31">
        <v>37773</v>
      </c>
      <c r="B70" s="32">
        <v>448</v>
      </c>
    </row>
    <row r="71" spans="1:2" hidden="1">
      <c r="A71" s="31">
        <v>37803</v>
      </c>
      <c r="B71" s="32">
        <v>480</v>
      </c>
    </row>
    <row r="72" spans="1:2" hidden="1">
      <c r="A72" s="31">
        <v>37834</v>
      </c>
      <c r="B72" s="32">
        <v>529</v>
      </c>
    </row>
    <row r="73" spans="1:2" hidden="1">
      <c r="A73" s="31">
        <v>37865</v>
      </c>
      <c r="B73" s="32">
        <v>535</v>
      </c>
    </row>
    <row r="74" spans="1:2" hidden="1">
      <c r="A74" s="31">
        <v>37895</v>
      </c>
      <c r="B74" s="32">
        <v>543</v>
      </c>
    </row>
    <row r="75" spans="1:2" hidden="1">
      <c r="A75" s="31">
        <v>37926</v>
      </c>
      <c r="B75" s="32">
        <v>540</v>
      </c>
    </row>
    <row r="76" spans="1:2">
      <c r="A76" s="31">
        <v>37956</v>
      </c>
      <c r="B76" s="32">
        <v>558</v>
      </c>
    </row>
    <row r="77" spans="1:2" ht="0.75" hidden="1" customHeight="1">
      <c r="A77" s="31">
        <v>37987</v>
      </c>
      <c r="B77" s="32">
        <v>558</v>
      </c>
    </row>
    <row r="78" spans="1:2" ht="0.75" hidden="1" customHeight="1">
      <c r="A78" s="31">
        <v>38018</v>
      </c>
      <c r="B78" s="32">
        <v>559</v>
      </c>
    </row>
    <row r="79" spans="1:2" ht="0.75" hidden="1" customHeight="1">
      <c r="A79" s="31">
        <v>38047</v>
      </c>
      <c r="B79" s="32">
        <v>564</v>
      </c>
    </row>
    <row r="80" spans="1:2" ht="0.75" hidden="1" customHeight="1">
      <c r="A80" s="31">
        <v>38078</v>
      </c>
      <c r="B80" s="32">
        <v>541</v>
      </c>
    </row>
    <row r="81" spans="1:2" ht="0.75" hidden="1" customHeight="1">
      <c r="A81" s="31">
        <v>38108</v>
      </c>
      <c r="B81" s="32">
        <v>524</v>
      </c>
    </row>
    <row r="82" spans="1:2" ht="0.75" hidden="1" customHeight="1">
      <c r="A82" s="31">
        <v>38139</v>
      </c>
      <c r="B82" s="32">
        <v>504</v>
      </c>
    </row>
    <row r="83" spans="1:2" ht="0.75" hidden="1" customHeight="1">
      <c r="A83" s="31">
        <v>38169</v>
      </c>
      <c r="B83" s="32">
        <v>509</v>
      </c>
    </row>
    <row r="84" spans="1:2" ht="0.75" hidden="1" customHeight="1">
      <c r="A84" s="31">
        <v>38200</v>
      </c>
      <c r="B84" s="32">
        <v>537</v>
      </c>
    </row>
    <row r="85" spans="1:2" ht="0.75" hidden="1" customHeight="1">
      <c r="A85" s="31">
        <v>38231</v>
      </c>
      <c r="B85" s="32">
        <v>500</v>
      </c>
    </row>
    <row r="86" spans="1:2" ht="0.75" hidden="1" customHeight="1">
      <c r="A86" s="31">
        <v>38261</v>
      </c>
      <c r="B86" s="32">
        <v>515</v>
      </c>
    </row>
    <row r="87" spans="1:2" ht="0.75" hidden="1" customHeight="1">
      <c r="A87" s="31">
        <v>38292</v>
      </c>
      <c r="B87" s="32">
        <v>552</v>
      </c>
    </row>
    <row r="88" spans="1:2">
      <c r="A88" s="31">
        <v>38322</v>
      </c>
      <c r="B88" s="32">
        <v>588</v>
      </c>
    </row>
    <row r="89" spans="1:2" hidden="1">
      <c r="A89" s="31">
        <v>38353</v>
      </c>
      <c r="B89" s="35">
        <v>639</v>
      </c>
    </row>
    <row r="90" spans="1:2" hidden="1">
      <c r="A90" s="31">
        <v>38384</v>
      </c>
      <c r="B90" s="35">
        <v>625</v>
      </c>
    </row>
    <row r="91" spans="1:2" hidden="1">
      <c r="A91" s="31">
        <v>38412</v>
      </c>
      <c r="B91" s="35">
        <v>610</v>
      </c>
    </row>
    <row r="92" spans="1:2" hidden="1">
      <c r="A92" s="31">
        <v>38443</v>
      </c>
      <c r="B92" s="35">
        <v>597</v>
      </c>
    </row>
    <row r="93" spans="1:2" hidden="1">
      <c r="A93" s="31">
        <v>38473</v>
      </c>
      <c r="B93" s="35">
        <v>579</v>
      </c>
    </row>
    <row r="94" spans="1:2" hidden="1">
      <c r="A94" s="31">
        <v>38504</v>
      </c>
      <c r="B94" s="35">
        <v>576</v>
      </c>
    </row>
    <row r="95" spans="1:2" hidden="1">
      <c r="A95" s="31">
        <v>38534</v>
      </c>
      <c r="B95" s="35">
        <v>570</v>
      </c>
    </row>
    <row r="96" spans="1:2" hidden="1">
      <c r="A96" s="31">
        <v>38565</v>
      </c>
      <c r="B96" s="35">
        <v>597</v>
      </c>
    </row>
    <row r="97" spans="1:2" hidden="1">
      <c r="A97" s="31">
        <v>38596</v>
      </c>
      <c r="B97" s="35">
        <v>592</v>
      </c>
    </row>
    <row r="98" spans="1:2" hidden="1">
      <c r="A98" s="31">
        <v>38626</v>
      </c>
      <c r="B98" s="35">
        <v>574</v>
      </c>
    </row>
    <row r="99" spans="1:2" hidden="1">
      <c r="A99" s="31">
        <v>38657</v>
      </c>
      <c r="B99" s="35">
        <v>567</v>
      </c>
    </row>
    <row r="100" spans="1:2">
      <c r="A100" s="31">
        <v>38687</v>
      </c>
      <c r="B100" s="35">
        <v>580</v>
      </c>
    </row>
    <row r="101" spans="1:2" hidden="1">
      <c r="A101" s="31">
        <v>38718</v>
      </c>
      <c r="B101" s="35">
        <v>620</v>
      </c>
    </row>
    <row r="102" spans="1:2" hidden="1">
      <c r="A102" s="31">
        <v>38749</v>
      </c>
      <c r="B102" s="35">
        <v>615</v>
      </c>
    </row>
    <row r="103" spans="1:2" hidden="1">
      <c r="A103" s="31">
        <v>38777</v>
      </c>
      <c r="B103" s="35">
        <v>614</v>
      </c>
    </row>
    <row r="104" spans="1:2" hidden="1">
      <c r="A104" s="31">
        <v>38808</v>
      </c>
      <c r="B104" s="35">
        <v>608</v>
      </c>
    </row>
    <row r="105" spans="1:2" hidden="1">
      <c r="A105" s="31">
        <v>38838</v>
      </c>
      <c r="B105" s="35">
        <v>575</v>
      </c>
    </row>
    <row r="106" spans="1:2" hidden="1">
      <c r="A106" s="31">
        <v>38869</v>
      </c>
      <c r="B106" s="35">
        <v>551</v>
      </c>
    </row>
    <row r="107" spans="1:2" hidden="1">
      <c r="A107" s="31">
        <v>38899</v>
      </c>
      <c r="B107" s="35">
        <v>540</v>
      </c>
    </row>
    <row r="108" spans="1:2" hidden="1">
      <c r="A108" s="31">
        <v>38930</v>
      </c>
      <c r="B108" s="35">
        <v>564</v>
      </c>
    </row>
    <row r="109" spans="1:2" hidden="1">
      <c r="A109" s="31">
        <v>38961</v>
      </c>
      <c r="B109" s="35">
        <v>549</v>
      </c>
    </row>
    <row r="110" spans="1:2" hidden="1">
      <c r="A110" s="31">
        <v>38991</v>
      </c>
      <c r="B110" s="35">
        <v>540</v>
      </c>
    </row>
    <row r="111" spans="1:2" hidden="1">
      <c r="A111" s="31">
        <v>39022</v>
      </c>
      <c r="B111" s="35">
        <v>506</v>
      </c>
    </row>
    <row r="112" spans="1:2">
      <c r="A112" s="31">
        <v>39052</v>
      </c>
      <c r="B112" s="35">
        <v>490</v>
      </c>
    </row>
    <row r="113" spans="1:2" hidden="1">
      <c r="A113" s="31">
        <v>39083</v>
      </c>
      <c r="B113" s="35">
        <v>510</v>
      </c>
    </row>
    <row r="114" spans="1:2" hidden="1">
      <c r="A114" s="31">
        <v>39114</v>
      </c>
      <c r="B114" s="35">
        <v>492</v>
      </c>
    </row>
    <row r="115" spans="1:2" hidden="1">
      <c r="A115" s="31">
        <v>39142</v>
      </c>
      <c r="B115" s="35">
        <v>453</v>
      </c>
    </row>
    <row r="116" spans="1:2" hidden="1">
      <c r="A116" s="31">
        <v>39173</v>
      </c>
      <c r="B116" s="35">
        <v>389</v>
      </c>
    </row>
    <row r="117" spans="1:2" hidden="1">
      <c r="A117" s="31">
        <v>39203</v>
      </c>
      <c r="B117" s="35">
        <v>399</v>
      </c>
    </row>
    <row r="118" spans="1:2" hidden="1">
      <c r="A118" s="31">
        <v>39234</v>
      </c>
      <c r="B118" s="35">
        <v>411</v>
      </c>
    </row>
    <row r="119" spans="1:2" hidden="1">
      <c r="A119" s="31">
        <v>39264</v>
      </c>
      <c r="B119" s="35">
        <v>422</v>
      </c>
    </row>
    <row r="120" spans="1:2" hidden="1">
      <c r="A120" s="31">
        <v>39295</v>
      </c>
      <c r="B120" s="35">
        <v>421</v>
      </c>
    </row>
    <row r="121" spans="1:2" hidden="1">
      <c r="A121" s="31">
        <v>39326</v>
      </c>
      <c r="B121" s="35">
        <v>416</v>
      </c>
    </row>
    <row r="122" spans="1:2" hidden="1">
      <c r="A122" s="31">
        <v>39356</v>
      </c>
      <c r="B122" s="35">
        <v>417</v>
      </c>
    </row>
    <row r="123" spans="1:2" hidden="1">
      <c r="A123" s="31">
        <v>39387</v>
      </c>
      <c r="B123" s="35">
        <v>402</v>
      </c>
    </row>
    <row r="124" spans="1:2" ht="11.25" customHeight="1">
      <c r="A124" s="31">
        <v>39417</v>
      </c>
      <c r="B124" s="35">
        <v>420</v>
      </c>
    </row>
    <row r="125" spans="1:2" hidden="1">
      <c r="A125" s="31">
        <v>39448</v>
      </c>
      <c r="B125" s="35">
        <v>418</v>
      </c>
    </row>
    <row r="126" spans="1:2" hidden="1">
      <c r="A126" s="31">
        <v>39479</v>
      </c>
      <c r="B126" s="35">
        <v>425</v>
      </c>
    </row>
    <row r="127" spans="1:2" hidden="1">
      <c r="A127" s="31">
        <v>39508</v>
      </c>
      <c r="B127" s="35">
        <v>413</v>
      </c>
    </row>
    <row r="128" spans="1:2" hidden="1">
      <c r="A128" s="31">
        <v>39539</v>
      </c>
      <c r="B128" s="35">
        <v>390</v>
      </c>
    </row>
    <row r="129" spans="1:2" hidden="1">
      <c r="A129" s="31">
        <v>39569</v>
      </c>
      <c r="B129" s="35">
        <v>347</v>
      </c>
    </row>
    <row r="130" spans="1:2" hidden="1">
      <c r="A130" s="31">
        <v>39600</v>
      </c>
      <c r="B130" s="35">
        <v>341</v>
      </c>
    </row>
    <row r="131" spans="1:2" hidden="1">
      <c r="A131" s="31">
        <v>39630</v>
      </c>
      <c r="B131" s="35">
        <v>343</v>
      </c>
    </row>
    <row r="132" spans="1:2" hidden="1">
      <c r="A132" s="31">
        <v>39661</v>
      </c>
      <c r="B132" s="35">
        <v>344</v>
      </c>
    </row>
    <row r="133" spans="1:2" hidden="1">
      <c r="A133" s="31">
        <v>39692</v>
      </c>
      <c r="B133" s="35">
        <v>348</v>
      </c>
    </row>
    <row r="134" spans="1:2" hidden="1">
      <c r="A134" s="31">
        <v>39722</v>
      </c>
      <c r="B134" s="35">
        <v>341</v>
      </c>
    </row>
    <row r="135" spans="1:2" hidden="1">
      <c r="A135" s="31">
        <v>39753</v>
      </c>
      <c r="B135" s="35">
        <v>368</v>
      </c>
    </row>
    <row r="136" spans="1:2">
      <c r="A136" s="31">
        <v>39783</v>
      </c>
      <c r="B136" s="35">
        <v>373</v>
      </c>
    </row>
    <row r="137" spans="1:2" hidden="1">
      <c r="A137" s="31">
        <v>39814</v>
      </c>
      <c r="B137" s="35">
        <v>440</v>
      </c>
    </row>
    <row r="138" spans="1:2" hidden="1">
      <c r="A138" s="31">
        <v>39845</v>
      </c>
      <c r="B138" s="35">
        <v>453</v>
      </c>
    </row>
    <row r="139" spans="1:2" hidden="1">
      <c r="A139" s="31">
        <v>39873</v>
      </c>
      <c r="B139" s="35">
        <v>479</v>
      </c>
    </row>
    <row r="140" spans="1:2" hidden="1">
      <c r="A140" s="31">
        <v>39904</v>
      </c>
      <c r="B140" s="35">
        <v>478</v>
      </c>
    </row>
    <row r="141" spans="1:2" hidden="1">
      <c r="A141" s="31">
        <v>39934</v>
      </c>
      <c r="B141" s="35">
        <v>501</v>
      </c>
    </row>
    <row r="142" spans="1:2" hidden="1">
      <c r="A142" s="31">
        <v>39965</v>
      </c>
      <c r="B142" s="35">
        <v>515</v>
      </c>
    </row>
    <row r="143" spans="1:2" hidden="1">
      <c r="A143" s="31">
        <v>39995</v>
      </c>
      <c r="B143" s="35">
        <v>544</v>
      </c>
    </row>
    <row r="144" spans="1:2" hidden="1">
      <c r="A144" s="31">
        <v>40026</v>
      </c>
      <c r="B144" s="35">
        <v>565</v>
      </c>
    </row>
    <row r="145" spans="1:2" hidden="1">
      <c r="A145" s="31">
        <v>40057</v>
      </c>
      <c r="B145" s="35">
        <v>556</v>
      </c>
    </row>
    <row r="146" spans="1:2" hidden="1">
      <c r="A146" s="31">
        <v>40087</v>
      </c>
      <c r="B146" s="35">
        <v>559</v>
      </c>
    </row>
    <row r="147" spans="1:2" hidden="1">
      <c r="A147" s="31">
        <v>40118</v>
      </c>
      <c r="B147" s="35">
        <v>559</v>
      </c>
    </row>
    <row r="148" spans="1:2">
      <c r="A148" s="31">
        <v>40148</v>
      </c>
      <c r="B148" s="35">
        <v>574</v>
      </c>
    </row>
    <row r="149" spans="1:2" hidden="1">
      <c r="A149" s="31">
        <v>40179</v>
      </c>
      <c r="B149" s="32">
        <v>586</v>
      </c>
    </row>
    <row r="150" spans="1:2" hidden="1">
      <c r="A150" s="31">
        <v>40210</v>
      </c>
      <c r="B150" s="32">
        <v>602</v>
      </c>
    </row>
    <row r="151" spans="1:2" hidden="1">
      <c r="A151" s="31">
        <v>40238</v>
      </c>
      <c r="B151" s="32">
        <v>559</v>
      </c>
    </row>
    <row r="152" spans="1:2" hidden="1">
      <c r="A152" s="31">
        <v>40269</v>
      </c>
      <c r="B152" s="32">
        <v>533</v>
      </c>
    </row>
    <row r="153" spans="1:2" hidden="1">
      <c r="A153" s="31">
        <v>40299</v>
      </c>
      <c r="B153" s="32">
        <v>523</v>
      </c>
    </row>
    <row r="154" spans="1:2" hidden="1">
      <c r="A154" s="31">
        <v>40330</v>
      </c>
      <c r="B154" s="32">
        <v>498</v>
      </c>
    </row>
    <row r="155" spans="1:2" hidden="1">
      <c r="A155" s="31">
        <v>40360</v>
      </c>
      <c r="B155" s="32">
        <v>477</v>
      </c>
    </row>
    <row r="156" spans="1:2" hidden="1">
      <c r="A156" s="31">
        <v>40391</v>
      </c>
      <c r="B156" s="32">
        <v>467</v>
      </c>
    </row>
    <row r="157" spans="1:2" hidden="1">
      <c r="A157" s="31">
        <v>40422</v>
      </c>
      <c r="B157" s="32">
        <v>429</v>
      </c>
    </row>
    <row r="158" spans="1:2" hidden="1">
      <c r="A158" s="31">
        <v>40452</v>
      </c>
      <c r="B158" s="32">
        <v>426</v>
      </c>
    </row>
    <row r="159" spans="1:2" hidden="1">
      <c r="A159" s="31">
        <v>40483</v>
      </c>
      <c r="B159" s="32">
        <v>441</v>
      </c>
    </row>
    <row r="160" spans="1:2">
      <c r="A160" s="31">
        <v>40513</v>
      </c>
      <c r="B160" s="32">
        <v>436</v>
      </c>
    </row>
    <row r="161" spans="1:2" hidden="1">
      <c r="A161" s="18">
        <v>40544</v>
      </c>
      <c r="B161" s="15">
        <v>429</v>
      </c>
    </row>
    <row r="162" spans="1:2" hidden="1">
      <c r="A162" s="18">
        <v>40575</v>
      </c>
      <c r="B162" s="15">
        <v>430</v>
      </c>
    </row>
    <row r="163" spans="1:2" hidden="1">
      <c r="A163" s="18">
        <v>40603</v>
      </c>
      <c r="B163" s="15">
        <v>430</v>
      </c>
    </row>
    <row r="164" spans="1:2" hidden="1">
      <c r="A164" s="18">
        <v>40634</v>
      </c>
      <c r="B164" s="15">
        <v>415</v>
      </c>
    </row>
    <row r="165" spans="1:2" hidden="1">
      <c r="A165" s="18">
        <v>40664</v>
      </c>
      <c r="B165" s="15">
        <v>403</v>
      </c>
    </row>
    <row r="166" spans="1:2" hidden="1">
      <c r="A166" s="18">
        <v>40695</v>
      </c>
      <c r="B166" s="15">
        <v>395</v>
      </c>
    </row>
    <row r="167" spans="1:2" hidden="1">
      <c r="A167" s="18">
        <v>40725</v>
      </c>
      <c r="B167" s="15">
        <v>383</v>
      </c>
    </row>
    <row r="168" spans="1:2" hidden="1">
      <c r="A168" s="18">
        <v>40756</v>
      </c>
      <c r="B168" s="15">
        <v>374</v>
      </c>
    </row>
    <row r="169" spans="1:2" hidden="1">
      <c r="A169" s="18">
        <v>40787</v>
      </c>
      <c r="B169" s="15">
        <v>380</v>
      </c>
    </row>
    <row r="170" spans="1:2" hidden="1">
      <c r="A170" s="18">
        <v>40817</v>
      </c>
      <c r="B170" s="15">
        <v>383</v>
      </c>
    </row>
    <row r="171" spans="1:2" hidden="1">
      <c r="A171" s="18">
        <v>40848</v>
      </c>
      <c r="B171" s="15">
        <v>411</v>
      </c>
    </row>
    <row r="172" spans="1:2">
      <c r="A172" s="55">
        <v>40878</v>
      </c>
      <c r="B172" s="16">
        <v>433</v>
      </c>
    </row>
    <row r="173" spans="1:2" hidden="1">
      <c r="A173" s="18">
        <v>40909</v>
      </c>
      <c r="B173" s="15">
        <v>458</v>
      </c>
    </row>
    <row r="174" spans="1:2" hidden="1">
      <c r="A174" s="18">
        <v>40940</v>
      </c>
      <c r="B174" s="15">
        <v>456</v>
      </c>
    </row>
    <row r="175" spans="1:2" hidden="1">
      <c r="A175" s="18">
        <v>40969</v>
      </c>
      <c r="B175" s="15">
        <v>449</v>
      </c>
    </row>
    <row r="176" spans="1:2" hidden="1">
      <c r="A176" s="18">
        <v>41000</v>
      </c>
      <c r="B176" s="15">
        <v>440</v>
      </c>
    </row>
    <row r="177" spans="1:2" hidden="1">
      <c r="A177" s="18">
        <v>41030</v>
      </c>
      <c r="B177" s="15">
        <v>445</v>
      </c>
    </row>
    <row r="178" spans="1:2" hidden="1">
      <c r="A178" s="18">
        <v>41061</v>
      </c>
      <c r="B178" s="15">
        <v>403</v>
      </c>
    </row>
    <row r="179" spans="1:2" hidden="1">
      <c r="A179" s="18">
        <v>41091</v>
      </c>
      <c r="B179" s="15">
        <v>412</v>
      </c>
    </row>
    <row r="180" spans="1:2" hidden="1">
      <c r="A180" s="18">
        <v>41122</v>
      </c>
      <c r="B180" s="15">
        <v>417</v>
      </c>
    </row>
    <row r="181" spans="1:2" hidden="1">
      <c r="A181" s="18">
        <v>41153</v>
      </c>
      <c r="B181" s="15">
        <v>402</v>
      </c>
    </row>
    <row r="182" spans="1:2" ht="11.25" hidden="1" customHeight="1">
      <c r="A182" s="18">
        <v>41183</v>
      </c>
      <c r="B182" s="15">
        <v>395</v>
      </c>
    </row>
    <row r="183" spans="1:2" hidden="1">
      <c r="A183" s="18">
        <v>41214</v>
      </c>
      <c r="B183" s="15">
        <v>414</v>
      </c>
    </row>
    <row r="184" spans="1:2">
      <c r="A184" s="18">
        <v>41244</v>
      </c>
      <c r="B184" s="15">
        <v>392</v>
      </c>
    </row>
    <row r="185" spans="1:2" hidden="1">
      <c r="A185" s="18">
        <v>41275</v>
      </c>
      <c r="B185" s="15">
        <v>412</v>
      </c>
    </row>
    <row r="186" spans="1:2" hidden="1">
      <c r="A186" s="18">
        <v>41306</v>
      </c>
      <c r="B186" s="15">
        <v>417</v>
      </c>
    </row>
    <row r="187" spans="1:2" hidden="1">
      <c r="A187" s="18">
        <v>41334</v>
      </c>
      <c r="B187" s="15">
        <v>413</v>
      </c>
    </row>
    <row r="188" spans="1:2" hidden="1">
      <c r="A188" s="18">
        <v>41365</v>
      </c>
      <c r="B188" s="15">
        <v>406</v>
      </c>
    </row>
    <row r="189" spans="1:2" hidden="1">
      <c r="A189" s="18">
        <v>41395</v>
      </c>
      <c r="B189" s="15">
        <v>420</v>
      </c>
    </row>
    <row r="190" spans="1:2" hidden="1">
      <c r="A190" s="18">
        <v>41426</v>
      </c>
      <c r="B190" s="15">
        <v>429</v>
      </c>
    </row>
    <row r="191" spans="1:2" hidden="1">
      <c r="A191" s="18">
        <v>41456</v>
      </c>
      <c r="B191" s="15">
        <v>421</v>
      </c>
    </row>
    <row r="192" spans="1:2" hidden="1">
      <c r="A192" s="18">
        <v>41487</v>
      </c>
      <c r="B192" s="15">
        <v>424</v>
      </c>
    </row>
    <row r="193" spans="1:21" hidden="1">
      <c r="A193" s="18">
        <v>41518</v>
      </c>
      <c r="B193" s="15">
        <v>421</v>
      </c>
    </row>
    <row r="194" spans="1:21" hidden="1">
      <c r="A194" s="18">
        <v>41548</v>
      </c>
      <c r="B194" s="15">
        <v>421</v>
      </c>
    </row>
    <row r="195" spans="1:21" hidden="1">
      <c r="A195" s="18">
        <v>41579</v>
      </c>
      <c r="B195" s="15">
        <v>411</v>
      </c>
    </row>
    <row r="196" spans="1:21">
      <c r="A196" s="68">
        <v>41609</v>
      </c>
      <c r="B196" s="69">
        <v>397</v>
      </c>
    </row>
    <row r="197" spans="1:21" hidden="1">
      <c r="A197" s="18">
        <v>41640</v>
      </c>
      <c r="B197" s="15">
        <v>401</v>
      </c>
    </row>
    <row r="198" spans="1:21" hidden="1">
      <c r="A198" s="18">
        <v>41671</v>
      </c>
      <c r="B198" s="15">
        <v>408</v>
      </c>
    </row>
    <row r="199" spans="1:21" hidden="1">
      <c r="A199" s="18">
        <v>41699</v>
      </c>
      <c r="B199" s="15">
        <v>407</v>
      </c>
    </row>
    <row r="200" spans="1:21" hidden="1">
      <c r="A200" s="18">
        <v>41730</v>
      </c>
      <c r="B200" s="15">
        <v>405</v>
      </c>
    </row>
    <row r="201" spans="1:21" hidden="1">
      <c r="A201" s="18">
        <v>41760</v>
      </c>
      <c r="B201" s="15">
        <v>385</v>
      </c>
    </row>
    <row r="202" spans="1:21" hidden="1">
      <c r="A202" s="18">
        <v>41791</v>
      </c>
      <c r="B202" s="15">
        <v>378</v>
      </c>
    </row>
    <row r="203" spans="1:21" hidden="1">
      <c r="A203" s="18">
        <v>41821</v>
      </c>
      <c r="B203" s="15">
        <v>399</v>
      </c>
    </row>
    <row r="204" spans="1:21" hidden="1">
      <c r="A204" s="18">
        <v>41852</v>
      </c>
      <c r="B204" s="15">
        <v>390</v>
      </c>
    </row>
    <row r="205" spans="1:21" hidden="1">
      <c r="A205" s="18">
        <v>41883</v>
      </c>
      <c r="B205" s="15">
        <v>399</v>
      </c>
    </row>
    <row r="206" spans="1:21" ht="12.75" hidden="1">
      <c r="A206" s="18">
        <v>41913</v>
      </c>
      <c r="B206" s="15">
        <v>380</v>
      </c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</row>
    <row r="207" spans="1:21" hidden="1">
      <c r="A207" s="18">
        <v>41944</v>
      </c>
      <c r="B207" s="15">
        <v>401</v>
      </c>
    </row>
    <row r="208" spans="1:21">
      <c r="A208" s="18">
        <v>41974</v>
      </c>
      <c r="B208" s="15">
        <v>401</v>
      </c>
    </row>
    <row r="209" spans="1:2" hidden="1">
      <c r="A209" s="18">
        <v>42005</v>
      </c>
      <c r="B209" s="15">
        <v>415</v>
      </c>
    </row>
    <row r="210" spans="1:2" hidden="1">
      <c r="A210" s="18">
        <v>42036</v>
      </c>
      <c r="B210" s="15">
        <v>401</v>
      </c>
    </row>
    <row r="211" spans="1:2" hidden="1">
      <c r="A211" s="18">
        <v>42064</v>
      </c>
      <c r="B211" s="15">
        <v>424</v>
      </c>
    </row>
    <row r="212" spans="1:2" hidden="1">
      <c r="A212" s="18">
        <v>42095</v>
      </c>
      <c r="B212" s="15">
        <v>413</v>
      </c>
    </row>
    <row r="213" spans="1:2" hidden="1">
      <c r="A213" s="18">
        <v>42125</v>
      </c>
      <c r="B213" s="15">
        <v>425</v>
      </c>
    </row>
    <row r="214" spans="1:2" hidden="1">
      <c r="A214" s="18">
        <v>42156</v>
      </c>
      <c r="B214" s="15">
        <v>416</v>
      </c>
    </row>
    <row r="215" spans="1:2" hidden="1">
      <c r="A215" s="18">
        <v>42186</v>
      </c>
      <c r="B215" s="15">
        <v>409</v>
      </c>
    </row>
    <row r="216" spans="1:2" hidden="1">
      <c r="A216" s="18">
        <v>42217</v>
      </c>
      <c r="B216" s="15">
        <v>399</v>
      </c>
    </row>
    <row r="217" spans="1:2" hidden="1">
      <c r="A217" s="18">
        <v>42248</v>
      </c>
      <c r="B217" s="15">
        <v>400</v>
      </c>
    </row>
    <row r="218" spans="1:2" hidden="1">
      <c r="A218" s="18">
        <v>42278</v>
      </c>
      <c r="B218" s="15">
        <v>422</v>
      </c>
    </row>
    <row r="219" spans="1:2" hidden="1">
      <c r="A219" s="18">
        <v>42309</v>
      </c>
      <c r="B219" s="15">
        <v>409</v>
      </c>
    </row>
    <row r="220" spans="1:2">
      <c r="A220" s="18">
        <v>42339</v>
      </c>
      <c r="B220" s="15">
        <v>412</v>
      </c>
    </row>
    <row r="221" spans="1:2" hidden="1">
      <c r="A221" s="18">
        <v>42370</v>
      </c>
      <c r="B221" s="15">
        <v>442</v>
      </c>
    </row>
    <row r="222" spans="1:2" hidden="1">
      <c r="A222" s="18">
        <v>42401</v>
      </c>
      <c r="B222" s="15">
        <v>453</v>
      </c>
    </row>
    <row r="223" spans="1:2" hidden="1">
      <c r="A223" s="18">
        <v>42430</v>
      </c>
      <c r="B223" s="15">
        <v>436</v>
      </c>
    </row>
    <row r="224" spans="1:2" hidden="1">
      <c r="A224" s="18">
        <v>42461</v>
      </c>
      <c r="B224" s="15">
        <v>437</v>
      </c>
    </row>
    <row r="225" spans="1:2" hidden="1">
      <c r="A225" s="18">
        <v>42491</v>
      </c>
      <c r="B225" s="15">
        <v>427</v>
      </c>
    </row>
    <row r="226" spans="1:2" hidden="1">
      <c r="A226" s="18">
        <v>42522</v>
      </c>
      <c r="B226" s="15">
        <v>414</v>
      </c>
    </row>
    <row r="227" spans="1:2" hidden="1">
      <c r="A227" s="18">
        <v>42552</v>
      </c>
      <c r="B227" s="15">
        <v>413</v>
      </c>
    </row>
    <row r="228" spans="1:2" hidden="1">
      <c r="A228" s="18">
        <v>42583</v>
      </c>
      <c r="B228" s="15">
        <v>406</v>
      </c>
    </row>
    <row r="229" spans="1:2" hidden="1">
      <c r="A229" s="18">
        <v>42614</v>
      </c>
      <c r="B229" s="15">
        <v>397</v>
      </c>
    </row>
    <row r="230" spans="1:2" hidden="1">
      <c r="A230" s="18">
        <v>42644</v>
      </c>
      <c r="B230" s="15">
        <v>395</v>
      </c>
    </row>
    <row r="231" spans="1:2" hidden="1">
      <c r="A231" s="18">
        <v>42675</v>
      </c>
      <c r="B231" s="15">
        <v>413</v>
      </c>
    </row>
    <row r="232" spans="1:2">
      <c r="A232" s="18">
        <v>42705</v>
      </c>
      <c r="B232" s="15">
        <v>417</v>
      </c>
    </row>
    <row r="233" spans="1:2" hidden="1">
      <c r="A233" s="18">
        <v>42736</v>
      </c>
      <c r="B233" s="15">
        <v>431</v>
      </c>
    </row>
    <row r="234" spans="1:2" hidden="1">
      <c r="A234" s="18">
        <v>42767</v>
      </c>
      <c r="B234" s="15">
        <v>434</v>
      </c>
    </row>
    <row r="235" spans="1:2" hidden="1">
      <c r="A235" s="18">
        <v>42795</v>
      </c>
      <c r="B235" s="15">
        <v>415</v>
      </c>
    </row>
    <row r="236" spans="1:2" hidden="1">
      <c r="A236" s="18">
        <v>42826</v>
      </c>
      <c r="B236" s="15">
        <v>395</v>
      </c>
    </row>
    <row r="237" spans="1:2" hidden="1">
      <c r="A237" s="18">
        <v>42856</v>
      </c>
      <c r="B237" s="15">
        <v>369</v>
      </c>
    </row>
    <row r="238" spans="1:2" hidden="1">
      <c r="A238" s="18">
        <v>42887</v>
      </c>
      <c r="B238" s="15">
        <v>354</v>
      </c>
    </row>
    <row r="239" spans="1:2" hidden="1">
      <c r="A239" s="18">
        <v>42917</v>
      </c>
      <c r="B239" s="15">
        <v>336</v>
      </c>
    </row>
    <row r="240" spans="1:2" hidden="1">
      <c r="A240" s="18">
        <v>42948</v>
      </c>
      <c r="B240" s="15">
        <v>328</v>
      </c>
    </row>
    <row r="241" spans="1:2" hidden="1">
      <c r="A241" s="18">
        <v>42979</v>
      </c>
      <c r="B241" s="15">
        <v>332</v>
      </c>
    </row>
    <row r="242" spans="1:2" hidden="1">
      <c r="A242" s="18">
        <v>43009</v>
      </c>
      <c r="B242" s="15">
        <v>336</v>
      </c>
    </row>
    <row r="243" spans="1:2" hidden="1">
      <c r="A243" s="18">
        <v>43040</v>
      </c>
      <c r="B243" s="15">
        <v>341</v>
      </c>
    </row>
    <row r="244" spans="1:2">
      <c r="A244" s="18">
        <v>43070</v>
      </c>
      <c r="B244" s="15">
        <v>332</v>
      </c>
    </row>
    <row r="245" spans="1:2">
      <c r="A245" s="18">
        <v>43101</v>
      </c>
      <c r="B245" s="15">
        <v>354</v>
      </c>
    </row>
    <row r="246" spans="1:2">
      <c r="A246" s="18">
        <v>43132</v>
      </c>
      <c r="B246" s="15">
        <v>371</v>
      </c>
    </row>
    <row r="247" spans="1:2">
      <c r="A247" s="18">
        <v>43160</v>
      </c>
      <c r="B247" s="15">
        <v>341</v>
      </c>
    </row>
    <row r="248" spans="1:2">
      <c r="A248" s="18">
        <v>43191</v>
      </c>
      <c r="B248" s="15">
        <v>331</v>
      </c>
    </row>
    <row r="249" spans="1:2">
      <c r="A249" s="18">
        <v>43221</v>
      </c>
      <c r="B249" s="15">
        <v>317</v>
      </c>
    </row>
    <row r="250" spans="1:2">
      <c r="A250" s="18">
        <v>43252</v>
      </c>
      <c r="B250" s="15">
        <v>309</v>
      </c>
    </row>
    <row r="251" spans="1:2">
      <c r="A251" s="18">
        <v>43282</v>
      </c>
      <c r="B251" s="15">
        <v>325</v>
      </c>
    </row>
    <row r="252" spans="1:2">
      <c r="A252" s="18">
        <v>43313</v>
      </c>
      <c r="B252" s="15">
        <v>330</v>
      </c>
    </row>
    <row r="253" spans="1:2">
      <c r="A253" s="18">
        <v>43344</v>
      </c>
      <c r="B253" s="15">
        <v>311</v>
      </c>
    </row>
    <row r="254" spans="1:2">
      <c r="A254" s="18">
        <v>43374</v>
      </c>
      <c r="B254" s="15">
        <v>308</v>
      </c>
    </row>
    <row r="255" spans="1:2">
      <c r="A255" s="18">
        <v>43405</v>
      </c>
      <c r="B255" s="15">
        <v>308</v>
      </c>
    </row>
    <row r="256" spans="1:2">
      <c r="A256" s="18">
        <v>43435</v>
      </c>
      <c r="B256" s="15">
        <v>318</v>
      </c>
    </row>
    <row r="257" spans="1:2">
      <c r="A257" s="18">
        <v>43466</v>
      </c>
      <c r="B257" s="15">
        <v>330</v>
      </c>
    </row>
    <row r="258" spans="1:2">
      <c r="A258" s="18">
        <v>43497</v>
      </c>
      <c r="B258" s="15">
        <v>331</v>
      </c>
    </row>
    <row r="259" spans="1:2">
      <c r="A259" s="18">
        <v>43525</v>
      </c>
      <c r="B259" s="15">
        <v>315</v>
      </c>
    </row>
    <row r="260" spans="1:2">
      <c r="A260" s="18">
        <v>43556</v>
      </c>
      <c r="B260" s="15">
        <v>309</v>
      </c>
    </row>
    <row r="261" spans="1:2">
      <c r="A261" s="18">
        <v>43586</v>
      </c>
      <c r="B261" s="15">
        <v>316</v>
      </c>
    </row>
    <row r="262" spans="1:2">
      <c r="A262" s="18">
        <v>43617</v>
      </c>
      <c r="B262" s="15">
        <v>291</v>
      </c>
    </row>
    <row r="263" spans="1:2">
      <c r="A263" s="18">
        <v>43647</v>
      </c>
      <c r="B263" s="15">
        <v>284</v>
      </c>
    </row>
    <row r="264" spans="1:2">
      <c r="A264" s="18">
        <v>43678</v>
      </c>
      <c r="B264" s="15">
        <v>277</v>
      </c>
    </row>
    <row r="265" spans="1:2">
      <c r="A265" s="18">
        <v>43709</v>
      </c>
      <c r="B265" s="15">
        <v>272</v>
      </c>
    </row>
    <row r="266" spans="1:2">
      <c r="A266" s="18">
        <v>43739</v>
      </c>
      <c r="B266" s="15">
        <v>258</v>
      </c>
    </row>
    <row r="267" spans="1:2">
      <c r="A267" s="18">
        <v>43770</v>
      </c>
      <c r="B267" s="15">
        <v>252</v>
      </c>
    </row>
    <row r="268" spans="1:2">
      <c r="A268" s="18">
        <v>43800</v>
      </c>
      <c r="B268" s="15">
        <v>251</v>
      </c>
    </row>
  </sheetData>
  <mergeCells count="1">
    <mergeCell ref="A1:J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2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 enableFormatConditionsCalculation="0">
    <tabColor rgb="FF92D050"/>
  </sheetPr>
  <dimension ref="A1:P32"/>
  <sheetViews>
    <sheetView zoomScaleNormal="100" workbookViewId="0">
      <selection activeCell="D18" sqref="D18"/>
    </sheetView>
  </sheetViews>
  <sheetFormatPr baseColWidth="10" defaultRowHeight="12"/>
  <cols>
    <col min="1" max="1" width="4.140625" style="15" bestFit="1" customWidth="1"/>
    <col min="2" max="2" width="10.42578125" style="15" bestFit="1" customWidth="1"/>
    <col min="3" max="3" width="10.85546875" style="15" bestFit="1" customWidth="1"/>
    <col min="4" max="4" width="6.5703125" style="15" bestFit="1" customWidth="1"/>
    <col min="5" max="16384" width="11.42578125" style="15"/>
  </cols>
  <sheetData>
    <row r="1" spans="1:12" ht="15">
      <c r="A1" s="89" t="s">
        <v>117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4" spans="1:12">
      <c r="B4" s="16" t="s">
        <v>0</v>
      </c>
      <c r="C4" s="29" t="s">
        <v>1</v>
      </c>
      <c r="D4" s="17" t="s">
        <v>2</v>
      </c>
    </row>
    <row r="5" spans="1:12">
      <c r="A5" s="19">
        <v>43466</v>
      </c>
      <c r="B5" s="34">
        <v>330</v>
      </c>
      <c r="C5" s="24">
        <f>SUM(B5:B16)/12</f>
        <v>290.5</v>
      </c>
      <c r="D5" s="34">
        <v>354</v>
      </c>
    </row>
    <row r="6" spans="1:12">
      <c r="A6" s="19">
        <v>43497</v>
      </c>
      <c r="B6" s="34">
        <v>331</v>
      </c>
      <c r="C6" s="24">
        <f t="shared" ref="C6:C16" si="0">C5</f>
        <v>290.5</v>
      </c>
      <c r="D6" s="34">
        <v>371</v>
      </c>
    </row>
    <row r="7" spans="1:12">
      <c r="A7" s="19">
        <v>43525</v>
      </c>
      <c r="B7" s="34">
        <v>315</v>
      </c>
      <c r="C7" s="24">
        <f t="shared" si="0"/>
        <v>290.5</v>
      </c>
      <c r="D7" s="34">
        <v>341</v>
      </c>
    </row>
    <row r="8" spans="1:12">
      <c r="A8" s="19">
        <v>43556</v>
      </c>
      <c r="B8" s="34">
        <v>309</v>
      </c>
      <c r="C8" s="24">
        <f t="shared" si="0"/>
        <v>290.5</v>
      </c>
      <c r="D8" s="34">
        <v>331</v>
      </c>
    </row>
    <row r="9" spans="1:12">
      <c r="A9" s="19">
        <v>43586</v>
      </c>
      <c r="B9" s="34">
        <v>316</v>
      </c>
      <c r="C9" s="24">
        <f t="shared" si="0"/>
        <v>290.5</v>
      </c>
      <c r="D9" s="34">
        <v>317</v>
      </c>
    </row>
    <row r="10" spans="1:12">
      <c r="A10" s="19">
        <v>43617</v>
      </c>
      <c r="B10" s="34">
        <v>291</v>
      </c>
      <c r="C10" s="24">
        <f t="shared" si="0"/>
        <v>290.5</v>
      </c>
      <c r="D10" s="34">
        <v>309</v>
      </c>
    </row>
    <row r="11" spans="1:12">
      <c r="A11" s="19">
        <v>43647</v>
      </c>
      <c r="B11" s="34">
        <v>284</v>
      </c>
      <c r="C11" s="24">
        <f t="shared" si="0"/>
        <v>290.5</v>
      </c>
      <c r="D11" s="34">
        <v>325</v>
      </c>
    </row>
    <row r="12" spans="1:12">
      <c r="A12" s="19">
        <v>43678</v>
      </c>
      <c r="B12" s="34">
        <v>277</v>
      </c>
      <c r="C12" s="24">
        <f t="shared" si="0"/>
        <v>290.5</v>
      </c>
      <c r="D12" s="34">
        <v>330</v>
      </c>
    </row>
    <row r="13" spans="1:12">
      <c r="A13" s="19">
        <v>43709</v>
      </c>
      <c r="B13" s="34">
        <v>272</v>
      </c>
      <c r="C13" s="24">
        <f t="shared" si="0"/>
        <v>290.5</v>
      </c>
      <c r="D13" s="34">
        <v>311</v>
      </c>
    </row>
    <row r="14" spans="1:12">
      <c r="A14" s="19">
        <v>43739</v>
      </c>
      <c r="B14" s="34">
        <v>258</v>
      </c>
      <c r="C14" s="24">
        <f t="shared" si="0"/>
        <v>290.5</v>
      </c>
      <c r="D14" s="34">
        <v>308</v>
      </c>
    </row>
    <row r="15" spans="1:12">
      <c r="A15" s="19">
        <v>43770</v>
      </c>
      <c r="B15" s="34">
        <v>252</v>
      </c>
      <c r="C15" s="24">
        <f t="shared" si="0"/>
        <v>290.5</v>
      </c>
      <c r="D15" s="34">
        <v>308</v>
      </c>
    </row>
    <row r="16" spans="1:12">
      <c r="A16" s="19">
        <v>43800</v>
      </c>
      <c r="B16" s="34">
        <v>251</v>
      </c>
      <c r="C16" s="24">
        <f t="shared" si="0"/>
        <v>290.5</v>
      </c>
      <c r="D16" s="34">
        <v>318</v>
      </c>
    </row>
    <row r="26" spans="1:16" ht="12.75"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32" spans="1:16">
      <c r="A32" s="21"/>
      <c r="B32" s="21"/>
    </row>
  </sheetData>
  <mergeCells count="1">
    <mergeCell ref="A1:L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 enableFormatConditionsCalculation="0">
    <tabColor rgb="FF92D050"/>
  </sheetPr>
  <dimension ref="A1:G32"/>
  <sheetViews>
    <sheetView zoomScale="115" zoomScaleNormal="115" workbookViewId="0">
      <selection activeCell="J39" sqref="J39"/>
    </sheetView>
  </sheetViews>
  <sheetFormatPr baseColWidth="10" defaultRowHeight="12"/>
  <cols>
    <col min="1" max="1" width="4.140625" style="15" bestFit="1" customWidth="1"/>
    <col min="2" max="2" width="10.42578125" style="15" bestFit="1" customWidth="1"/>
    <col min="3" max="3" width="10.85546875" style="15" bestFit="1" customWidth="1"/>
    <col min="4" max="4" width="6.5703125" style="15" bestFit="1" customWidth="1"/>
    <col min="5" max="16384" width="11.42578125" style="15"/>
  </cols>
  <sheetData>
    <row r="1" spans="1:7" ht="15">
      <c r="A1" s="89" t="s">
        <v>118</v>
      </c>
      <c r="B1" s="89"/>
      <c r="C1" s="89"/>
      <c r="D1" s="89"/>
      <c r="E1" s="89"/>
      <c r="F1" s="89"/>
      <c r="G1" s="89"/>
    </row>
    <row r="2" spans="1:7">
      <c r="A2" s="91"/>
      <c r="B2" s="91"/>
      <c r="C2" s="91"/>
      <c r="D2" s="91"/>
      <c r="E2" s="91"/>
      <c r="F2" s="91"/>
      <c r="G2" s="91"/>
    </row>
    <row r="5" spans="1:7">
      <c r="B5" s="29" t="s">
        <v>0</v>
      </c>
      <c r="C5" s="17" t="s">
        <v>1</v>
      </c>
      <c r="D5" s="17" t="s">
        <v>2</v>
      </c>
    </row>
    <row r="6" spans="1:7">
      <c r="A6" s="19">
        <v>43466</v>
      </c>
      <c r="B6" s="34">
        <v>9</v>
      </c>
      <c r="C6" s="36">
        <f t="shared" ref="C6:C17" si="0">SUM(B$6:B$17)/12</f>
        <v>6.666666666666667</v>
      </c>
      <c r="D6" s="34">
        <v>11</v>
      </c>
    </row>
    <row r="7" spans="1:7">
      <c r="A7" s="19">
        <v>43497</v>
      </c>
      <c r="B7" s="34">
        <v>6</v>
      </c>
      <c r="C7" s="36">
        <f t="shared" si="0"/>
        <v>6.666666666666667</v>
      </c>
      <c r="D7" s="34">
        <v>12</v>
      </c>
    </row>
    <row r="8" spans="1:7">
      <c r="A8" s="19">
        <v>43525</v>
      </c>
      <c r="B8" s="34">
        <v>2</v>
      </c>
      <c r="C8" s="36">
        <f t="shared" si="0"/>
        <v>6.666666666666667</v>
      </c>
      <c r="D8" s="34">
        <v>8</v>
      </c>
    </row>
    <row r="9" spans="1:7">
      <c r="A9" s="19">
        <v>43556</v>
      </c>
      <c r="B9" s="34">
        <v>10</v>
      </c>
      <c r="C9" s="36">
        <f t="shared" si="0"/>
        <v>6.666666666666667</v>
      </c>
      <c r="D9" s="34">
        <v>9</v>
      </c>
    </row>
    <row r="10" spans="1:7">
      <c r="A10" s="19">
        <v>43586</v>
      </c>
      <c r="B10" s="34">
        <v>6</v>
      </c>
      <c r="C10" s="36">
        <f t="shared" si="0"/>
        <v>6.666666666666667</v>
      </c>
      <c r="D10" s="34">
        <v>4</v>
      </c>
    </row>
    <row r="11" spans="1:7">
      <c r="A11" s="19">
        <v>43617</v>
      </c>
      <c r="B11" s="34">
        <v>3</v>
      </c>
      <c r="C11" s="36">
        <f t="shared" si="0"/>
        <v>6.666666666666667</v>
      </c>
      <c r="D11" s="34">
        <v>10</v>
      </c>
    </row>
    <row r="12" spans="1:7">
      <c r="A12" s="19">
        <v>43647</v>
      </c>
      <c r="B12" s="34">
        <v>10</v>
      </c>
      <c r="C12" s="36">
        <f t="shared" si="0"/>
        <v>6.666666666666667</v>
      </c>
      <c r="D12" s="34">
        <v>8</v>
      </c>
    </row>
    <row r="13" spans="1:7">
      <c r="A13" s="19">
        <v>43678</v>
      </c>
      <c r="B13" s="34">
        <v>6</v>
      </c>
      <c r="C13" s="36">
        <f t="shared" si="0"/>
        <v>6.666666666666667</v>
      </c>
      <c r="D13" s="34">
        <v>8</v>
      </c>
    </row>
    <row r="14" spans="1:7">
      <c r="A14" s="19">
        <v>43709</v>
      </c>
      <c r="B14" s="34">
        <v>5</v>
      </c>
      <c r="C14" s="36">
        <f t="shared" si="0"/>
        <v>6.666666666666667</v>
      </c>
      <c r="D14" s="34">
        <v>8</v>
      </c>
    </row>
    <row r="15" spans="1:7">
      <c r="A15" s="19">
        <v>43739</v>
      </c>
      <c r="B15" s="34">
        <v>9</v>
      </c>
      <c r="C15" s="36">
        <f t="shared" si="0"/>
        <v>6.666666666666667</v>
      </c>
      <c r="D15" s="34">
        <v>6</v>
      </c>
    </row>
    <row r="16" spans="1:7">
      <c r="A16" s="19">
        <v>43770</v>
      </c>
      <c r="B16" s="34">
        <v>5</v>
      </c>
      <c r="C16" s="36">
        <f t="shared" si="0"/>
        <v>6.666666666666667</v>
      </c>
      <c r="D16" s="34">
        <v>9</v>
      </c>
    </row>
    <row r="17" spans="1:4">
      <c r="A17" s="19">
        <v>43800</v>
      </c>
      <c r="B17" s="34">
        <v>9</v>
      </c>
      <c r="C17" s="36">
        <f t="shared" si="0"/>
        <v>6.666666666666667</v>
      </c>
      <c r="D17" s="34">
        <v>6</v>
      </c>
    </row>
    <row r="32" spans="1:4">
      <c r="A32" s="21"/>
    </row>
  </sheetData>
  <mergeCells count="2">
    <mergeCell ref="A1:G1"/>
    <mergeCell ref="A2:G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 enableFormatConditionsCalculation="0">
    <tabColor rgb="FF92D050"/>
    <pageSetUpPr fitToPage="1"/>
  </sheetPr>
  <dimension ref="A1:GM268"/>
  <sheetViews>
    <sheetView topLeftCell="E1" zoomScale="85" zoomScaleNormal="85" workbookViewId="0">
      <selection activeCell="V238" sqref="V238"/>
    </sheetView>
  </sheetViews>
  <sheetFormatPr baseColWidth="10" defaultRowHeight="12"/>
  <cols>
    <col min="1" max="1" width="21.5703125" style="39" bestFit="1" customWidth="1"/>
    <col min="2" max="2" width="14.42578125" style="15" customWidth="1"/>
    <col min="3" max="3" width="14.28515625" style="15" bestFit="1" customWidth="1"/>
    <col min="4" max="4" width="6.85546875" style="15" bestFit="1" customWidth="1"/>
    <col min="5" max="5" width="6.5703125" style="15" bestFit="1" customWidth="1"/>
    <col min="6" max="6" width="14.5703125" style="15" bestFit="1" customWidth="1"/>
    <col min="7" max="7" width="6.28515625" style="15" bestFit="1" customWidth="1"/>
    <col min="8" max="8" width="6" style="15" bestFit="1" customWidth="1"/>
    <col min="9" max="10" width="6.5703125" style="15" bestFit="1" customWidth="1"/>
    <col min="11" max="11" width="6.140625" style="15" bestFit="1" customWidth="1"/>
    <col min="12" max="12" width="6.42578125" style="15" bestFit="1" customWidth="1"/>
    <col min="13" max="13" width="6.5703125" style="15" bestFit="1" customWidth="1"/>
    <col min="14" max="14" width="6.28515625" style="15" bestFit="1" customWidth="1"/>
    <col min="15" max="15" width="6.5703125" style="15" bestFit="1" customWidth="1"/>
    <col min="16" max="17" width="6.140625" style="15" bestFit="1" customWidth="1"/>
    <col min="18" max="19" width="6.28515625" style="15" bestFit="1" customWidth="1"/>
    <col min="20" max="20" width="6" style="15" bestFit="1" customWidth="1"/>
    <col min="21" max="22" width="6.5703125" style="15" bestFit="1" customWidth="1"/>
    <col min="23" max="23" width="6.140625" style="15" bestFit="1" customWidth="1"/>
    <col min="24" max="24" width="6.42578125" style="15" bestFit="1" customWidth="1"/>
    <col min="25" max="25" width="6.5703125" style="15" bestFit="1" customWidth="1"/>
    <col min="26" max="26" width="6.28515625" style="15" bestFit="1" customWidth="1"/>
    <col min="27" max="27" width="6.5703125" style="15" bestFit="1" customWidth="1"/>
    <col min="28" max="29" width="6.140625" style="15" bestFit="1" customWidth="1"/>
    <col min="30" max="31" width="6.28515625" style="15" bestFit="1" customWidth="1"/>
    <col min="32" max="32" width="6" style="15" bestFit="1" customWidth="1"/>
    <col min="33" max="34" width="6.5703125" style="15" bestFit="1" customWidth="1"/>
    <col min="35" max="35" width="6.140625" style="15" bestFit="1" customWidth="1"/>
    <col min="36" max="36" width="6.42578125" style="15" bestFit="1" customWidth="1"/>
    <col min="37" max="37" width="6.5703125" style="15" bestFit="1" customWidth="1"/>
    <col min="38" max="38" width="6.28515625" style="15" bestFit="1" customWidth="1"/>
    <col min="39" max="39" width="6.5703125" style="15" bestFit="1" customWidth="1"/>
    <col min="40" max="41" width="6.140625" style="15" bestFit="1" customWidth="1"/>
    <col min="42" max="43" width="6.28515625" style="15" bestFit="1" customWidth="1"/>
    <col min="44" max="44" width="6" style="15" bestFit="1" customWidth="1"/>
    <col min="45" max="46" width="6.5703125" style="15" bestFit="1" customWidth="1"/>
    <col min="47" max="47" width="6.140625" style="15" bestFit="1" customWidth="1"/>
    <col min="48" max="48" width="6.42578125" style="15" bestFit="1" customWidth="1"/>
    <col min="49" max="49" width="6.5703125" style="15" bestFit="1" customWidth="1"/>
    <col min="50" max="50" width="6.28515625" style="15" bestFit="1" customWidth="1"/>
    <col min="51" max="51" width="6.5703125" style="15" bestFit="1" customWidth="1"/>
    <col min="52" max="53" width="6.140625" style="15" bestFit="1" customWidth="1"/>
    <col min="54" max="55" width="6.28515625" style="15" bestFit="1" customWidth="1"/>
    <col min="56" max="56" width="6" style="15" bestFit="1" customWidth="1"/>
    <col min="57" max="58" width="6.5703125" style="15" bestFit="1" customWidth="1"/>
    <col min="59" max="59" width="6.140625" style="15" bestFit="1" customWidth="1"/>
    <col min="60" max="60" width="6.42578125" style="15" bestFit="1" customWidth="1"/>
    <col min="61" max="61" width="6.5703125" style="15" bestFit="1" customWidth="1"/>
    <col min="62" max="62" width="6.28515625" style="15" bestFit="1" customWidth="1"/>
    <col min="63" max="63" width="6.5703125" style="15" bestFit="1" customWidth="1"/>
    <col min="64" max="65" width="6.140625" style="15" bestFit="1" customWidth="1"/>
    <col min="66" max="67" width="6.28515625" style="15" bestFit="1" customWidth="1"/>
    <col min="68" max="68" width="6" style="15" bestFit="1" customWidth="1"/>
    <col min="69" max="70" width="6.5703125" style="15" bestFit="1" customWidth="1"/>
    <col min="71" max="71" width="6.140625" style="15" bestFit="1" customWidth="1"/>
    <col min="72" max="72" width="6.42578125" style="15" bestFit="1" customWidth="1"/>
    <col min="73" max="73" width="6.5703125" style="15" bestFit="1" customWidth="1"/>
    <col min="74" max="74" width="6.28515625" style="15" bestFit="1" customWidth="1"/>
    <col min="75" max="75" width="6.5703125" style="15" bestFit="1" customWidth="1"/>
    <col min="76" max="77" width="6.140625" style="15" bestFit="1" customWidth="1"/>
    <col min="78" max="79" width="6.28515625" style="15" bestFit="1" customWidth="1"/>
    <col min="80" max="80" width="6" style="15" bestFit="1" customWidth="1"/>
    <col min="81" max="82" width="6.5703125" style="15" bestFit="1" customWidth="1"/>
    <col min="83" max="83" width="6.140625" style="15" bestFit="1" customWidth="1"/>
    <col min="84" max="84" width="6.42578125" style="15" bestFit="1" customWidth="1"/>
    <col min="85" max="85" width="6.5703125" style="15" bestFit="1" customWidth="1"/>
    <col min="86" max="86" width="6.28515625" style="15" bestFit="1" customWidth="1"/>
    <col min="87" max="87" width="6.5703125" style="15" bestFit="1" customWidth="1"/>
    <col min="88" max="89" width="6.140625" style="15" bestFit="1" customWidth="1"/>
    <col min="90" max="91" width="6.28515625" style="15" bestFit="1" customWidth="1"/>
    <col min="92" max="92" width="6" style="15" bestFit="1" customWidth="1"/>
    <col min="93" max="94" width="6.5703125" style="15" bestFit="1" customWidth="1"/>
    <col min="95" max="95" width="6.140625" style="15" bestFit="1" customWidth="1"/>
    <col min="96" max="96" width="6.42578125" style="15" bestFit="1" customWidth="1"/>
    <col min="97" max="97" width="6.5703125" style="15" bestFit="1" customWidth="1"/>
    <col min="98" max="98" width="6.28515625" style="15" bestFit="1" customWidth="1"/>
    <col min="99" max="99" width="6.5703125" style="15" bestFit="1" customWidth="1"/>
    <col min="100" max="101" width="6.140625" style="15" bestFit="1" customWidth="1"/>
    <col min="102" max="103" width="6.28515625" style="15" bestFit="1" customWidth="1"/>
    <col min="104" max="104" width="6" style="15" bestFit="1" customWidth="1"/>
    <col min="105" max="106" width="6.5703125" style="15" bestFit="1" customWidth="1"/>
    <col min="107" max="107" width="6.140625" style="15" bestFit="1" customWidth="1"/>
    <col min="108" max="108" width="6.42578125" style="15" bestFit="1" customWidth="1"/>
    <col min="109" max="109" width="6.5703125" style="15" bestFit="1" customWidth="1"/>
    <col min="110" max="110" width="6.28515625" style="15" bestFit="1" customWidth="1"/>
    <col min="111" max="111" width="6.5703125" style="15" bestFit="1" customWidth="1"/>
    <col min="112" max="113" width="6.140625" style="15" bestFit="1" customWidth="1"/>
    <col min="114" max="115" width="6.28515625" style="15" bestFit="1" customWidth="1"/>
    <col min="116" max="116" width="6" style="15" bestFit="1" customWidth="1"/>
    <col min="117" max="118" width="6.5703125" style="15" bestFit="1" customWidth="1"/>
    <col min="119" max="119" width="6.140625" style="15" bestFit="1" customWidth="1"/>
    <col min="120" max="120" width="6.42578125" style="15" bestFit="1" customWidth="1"/>
    <col min="121" max="121" width="6.5703125" style="15" bestFit="1" customWidth="1"/>
    <col min="122" max="122" width="6.28515625" style="15" bestFit="1" customWidth="1"/>
    <col min="123" max="123" width="6.5703125" style="15" bestFit="1" customWidth="1"/>
    <col min="124" max="125" width="6.140625" style="15" bestFit="1" customWidth="1"/>
    <col min="126" max="127" width="6.28515625" style="15" bestFit="1" customWidth="1"/>
    <col min="128" max="128" width="6" style="15" bestFit="1" customWidth="1"/>
    <col min="129" max="130" width="6.5703125" style="15" bestFit="1" customWidth="1"/>
    <col min="131" max="131" width="6.140625" style="15" bestFit="1" customWidth="1"/>
    <col min="132" max="132" width="6.42578125" style="15" bestFit="1" customWidth="1"/>
    <col min="133" max="133" width="6.5703125" style="15" bestFit="1" customWidth="1"/>
    <col min="134" max="134" width="6.28515625" style="15" bestFit="1" customWidth="1"/>
    <col min="135" max="135" width="6.5703125" style="15" bestFit="1" customWidth="1"/>
    <col min="136" max="137" width="6.140625" style="15" bestFit="1" customWidth="1"/>
    <col min="138" max="139" width="6.28515625" style="15" bestFit="1" customWidth="1"/>
    <col min="140" max="140" width="6" style="15" bestFit="1" customWidth="1"/>
    <col min="141" max="142" width="6.5703125" style="15" bestFit="1" customWidth="1"/>
    <col min="143" max="143" width="6.140625" style="15" bestFit="1" customWidth="1"/>
    <col min="144" max="144" width="6.42578125" style="15" bestFit="1" customWidth="1"/>
    <col min="145" max="145" width="6.5703125" style="15" bestFit="1" customWidth="1"/>
    <col min="146" max="146" width="6.28515625" style="15" bestFit="1" customWidth="1"/>
    <col min="147" max="147" width="6.5703125" style="15" bestFit="1" customWidth="1"/>
    <col min="148" max="149" width="6.140625" style="15" bestFit="1" customWidth="1"/>
    <col min="150" max="151" width="6.28515625" style="15" bestFit="1" customWidth="1"/>
    <col min="152" max="152" width="6" style="15" bestFit="1" customWidth="1"/>
    <col min="153" max="154" width="6.5703125" style="15" bestFit="1" customWidth="1"/>
    <col min="155" max="155" width="6.140625" style="15" bestFit="1" customWidth="1"/>
    <col min="156" max="156" width="6.42578125" style="15" bestFit="1" customWidth="1"/>
    <col min="157" max="157" width="6.5703125" style="15" bestFit="1" customWidth="1"/>
    <col min="158" max="158" width="6.28515625" style="15" bestFit="1" customWidth="1"/>
    <col min="159" max="159" width="6.5703125" style="15" bestFit="1" customWidth="1"/>
    <col min="160" max="161" width="6.140625" style="15" bestFit="1" customWidth="1"/>
    <col min="162" max="163" width="6.28515625" style="15" bestFit="1" customWidth="1"/>
    <col min="164" max="164" width="6" style="15" bestFit="1" customWidth="1"/>
    <col min="165" max="166" width="6.5703125" style="15" bestFit="1" customWidth="1"/>
    <col min="167" max="167" width="6.140625" style="15" bestFit="1" customWidth="1"/>
    <col min="168" max="168" width="6.42578125" style="15" bestFit="1" customWidth="1"/>
    <col min="169" max="169" width="6.5703125" style="15" bestFit="1" customWidth="1"/>
    <col min="170" max="170" width="6.28515625" style="15" bestFit="1" customWidth="1"/>
    <col min="171" max="171" width="6.5703125" style="15" bestFit="1" customWidth="1"/>
    <col min="172" max="173" width="6.140625" style="15" bestFit="1" customWidth="1"/>
    <col min="174" max="175" width="6.28515625" style="15" bestFit="1" customWidth="1"/>
    <col min="176" max="176" width="6" style="15" bestFit="1" customWidth="1"/>
    <col min="177" max="178" width="6.5703125" style="15" bestFit="1" customWidth="1"/>
    <col min="179" max="179" width="6.140625" style="15" bestFit="1" customWidth="1"/>
    <col min="180" max="180" width="6.42578125" style="15" bestFit="1" customWidth="1"/>
    <col min="181" max="181" width="6.5703125" style="15" bestFit="1" customWidth="1"/>
    <col min="182" max="182" width="6.28515625" style="15" bestFit="1" customWidth="1"/>
    <col min="183" max="183" width="6.5703125" style="15" bestFit="1" customWidth="1"/>
    <col min="184" max="185" width="6.140625" style="15" bestFit="1" customWidth="1"/>
    <col min="186" max="187" width="6.28515625" style="15" bestFit="1" customWidth="1"/>
    <col min="188" max="188" width="6" style="15" bestFit="1" customWidth="1"/>
    <col min="189" max="190" width="6.5703125" style="15" bestFit="1" customWidth="1"/>
    <col min="191" max="191" width="6.140625" style="15" bestFit="1" customWidth="1"/>
    <col min="192" max="192" width="6.42578125" style="15" bestFit="1" customWidth="1"/>
    <col min="193" max="193" width="6.5703125" style="15" bestFit="1" customWidth="1"/>
    <col min="194" max="194" width="14.5703125" style="15" bestFit="1" customWidth="1"/>
    <col min="195" max="195" width="11.42578125" style="15"/>
    <col min="196" max="196" width="6" style="15" bestFit="1" customWidth="1"/>
    <col min="197" max="16384" width="11.42578125" style="15"/>
  </cols>
  <sheetData>
    <row r="1" spans="1:195">
      <c r="A1" s="92" t="s">
        <v>81</v>
      </c>
      <c r="B1" s="92"/>
      <c r="C1" s="92"/>
      <c r="D1" s="92"/>
      <c r="E1" s="92"/>
      <c r="F1" s="92"/>
    </row>
    <row r="4" spans="1:195" ht="60">
      <c r="A4" s="38"/>
      <c r="B4" s="37" t="s">
        <v>82</v>
      </c>
      <c r="C4" s="26" t="s">
        <v>14</v>
      </c>
      <c r="D4" s="26" t="s">
        <v>15</v>
      </c>
      <c r="E4" s="26" t="s">
        <v>16</v>
      </c>
      <c r="F4" s="26" t="s">
        <v>17</v>
      </c>
      <c r="FA4" s="42"/>
      <c r="FM4" s="42"/>
      <c r="FY4" s="42"/>
      <c r="GK4" s="42"/>
    </row>
    <row r="5" spans="1:195">
      <c r="A5" s="46">
        <v>35796</v>
      </c>
      <c r="B5" s="56">
        <v>311</v>
      </c>
      <c r="C5" s="57">
        <v>360</v>
      </c>
      <c r="D5" s="32">
        <v>207</v>
      </c>
      <c r="E5" s="32">
        <v>153</v>
      </c>
      <c r="F5" s="47">
        <f t="shared" ref="F5:F36" si="0">D5/C5</f>
        <v>0.57499999999999996</v>
      </c>
    </row>
    <row r="6" spans="1:195" hidden="1">
      <c r="A6" s="46">
        <v>35827</v>
      </c>
      <c r="B6" s="56">
        <v>329</v>
      </c>
      <c r="C6" s="57">
        <v>351</v>
      </c>
      <c r="D6" s="32">
        <v>205</v>
      </c>
      <c r="E6" s="32">
        <v>146</v>
      </c>
      <c r="F6" s="47">
        <f t="shared" si="0"/>
        <v>0.58404558404558404</v>
      </c>
      <c r="GM6" s="41"/>
    </row>
    <row r="7" spans="1:195" hidden="1">
      <c r="A7" s="46">
        <v>35855</v>
      </c>
      <c r="B7" s="56">
        <v>330</v>
      </c>
      <c r="C7" s="57">
        <v>353</v>
      </c>
      <c r="D7" s="32">
        <v>203</v>
      </c>
      <c r="E7" s="32">
        <v>150</v>
      </c>
      <c r="F7" s="47">
        <f t="shared" si="0"/>
        <v>0.57507082152974509</v>
      </c>
    </row>
    <row r="8" spans="1:195" hidden="1">
      <c r="A8" s="46">
        <v>35886</v>
      </c>
      <c r="B8" s="56">
        <v>327</v>
      </c>
      <c r="C8" s="57">
        <v>366</v>
      </c>
      <c r="D8" s="32">
        <v>202</v>
      </c>
      <c r="E8" s="32">
        <v>164</v>
      </c>
      <c r="F8" s="47">
        <f t="shared" si="0"/>
        <v>0.55191256830601088</v>
      </c>
    </row>
    <row r="9" spans="1:195" hidden="1">
      <c r="A9" s="46">
        <v>35916</v>
      </c>
      <c r="B9" s="56">
        <v>341</v>
      </c>
      <c r="C9" s="57">
        <v>398</v>
      </c>
      <c r="D9" s="32">
        <v>205</v>
      </c>
      <c r="E9" s="32">
        <v>193</v>
      </c>
      <c r="F9" s="47">
        <f t="shared" si="0"/>
        <v>0.51507537688442206</v>
      </c>
    </row>
    <row r="10" spans="1:195" hidden="1">
      <c r="A10" s="46">
        <v>35947</v>
      </c>
      <c r="B10" s="56">
        <v>345</v>
      </c>
      <c r="C10" s="57">
        <v>410</v>
      </c>
      <c r="D10" s="32">
        <v>205</v>
      </c>
      <c r="E10" s="32">
        <v>205</v>
      </c>
      <c r="F10" s="47">
        <f t="shared" si="0"/>
        <v>0.5</v>
      </c>
    </row>
    <row r="11" spans="1:195" hidden="1">
      <c r="A11" s="46">
        <v>35977</v>
      </c>
      <c r="B11" s="56">
        <v>360</v>
      </c>
      <c r="C11" s="57">
        <v>439</v>
      </c>
      <c r="D11" s="32">
        <v>211</v>
      </c>
      <c r="E11" s="32">
        <v>228</v>
      </c>
      <c r="F11" s="47">
        <f t="shared" si="0"/>
        <v>0.48063781321184512</v>
      </c>
    </row>
    <row r="12" spans="1:195" hidden="1">
      <c r="A12" s="46">
        <v>36008</v>
      </c>
      <c r="B12" s="56">
        <v>390</v>
      </c>
      <c r="C12" s="57">
        <v>449</v>
      </c>
      <c r="D12" s="32">
        <v>226</v>
      </c>
      <c r="E12" s="32">
        <v>223</v>
      </c>
      <c r="F12" s="47">
        <f t="shared" si="0"/>
        <v>0.5033407572383074</v>
      </c>
    </row>
    <row r="13" spans="1:195" hidden="1">
      <c r="A13" s="46">
        <v>36039</v>
      </c>
      <c r="B13" s="56">
        <v>415</v>
      </c>
      <c r="C13" s="57">
        <v>479</v>
      </c>
      <c r="D13" s="32">
        <v>241</v>
      </c>
      <c r="E13" s="32">
        <v>238</v>
      </c>
      <c r="F13" s="47">
        <f t="shared" si="0"/>
        <v>0.50313152400835071</v>
      </c>
    </row>
    <row r="14" spans="1:195" hidden="1">
      <c r="A14" s="46">
        <v>36069</v>
      </c>
      <c r="B14" s="56">
        <v>430</v>
      </c>
      <c r="C14" s="57">
        <v>496</v>
      </c>
      <c r="D14" s="32">
        <v>245</v>
      </c>
      <c r="E14" s="32">
        <v>251</v>
      </c>
      <c r="F14" s="47">
        <f t="shared" si="0"/>
        <v>0.49395161290322581</v>
      </c>
    </row>
    <row r="15" spans="1:195" hidden="1">
      <c r="A15" s="46">
        <v>36100</v>
      </c>
      <c r="B15" s="56">
        <v>465</v>
      </c>
      <c r="C15" s="57">
        <v>535</v>
      </c>
      <c r="D15" s="32">
        <v>278</v>
      </c>
      <c r="E15" s="32">
        <v>257</v>
      </c>
      <c r="F15" s="47">
        <f t="shared" si="0"/>
        <v>0.51962616822429908</v>
      </c>
    </row>
    <row r="16" spans="1:195" hidden="1">
      <c r="A16" s="46">
        <v>36130</v>
      </c>
      <c r="B16" s="56">
        <v>482</v>
      </c>
      <c r="C16" s="57">
        <v>557</v>
      </c>
      <c r="D16" s="32">
        <v>294</v>
      </c>
      <c r="E16" s="32">
        <v>263</v>
      </c>
      <c r="F16" s="47">
        <f t="shared" si="0"/>
        <v>0.52782764811490124</v>
      </c>
    </row>
    <row r="17" spans="1:6">
      <c r="A17" s="46">
        <v>36161</v>
      </c>
      <c r="B17" s="56">
        <v>478</v>
      </c>
      <c r="C17" s="57">
        <v>533</v>
      </c>
      <c r="D17" s="32">
        <v>279</v>
      </c>
      <c r="E17" s="32">
        <v>254</v>
      </c>
      <c r="F17" s="47">
        <f t="shared" si="0"/>
        <v>0.52345215759849906</v>
      </c>
    </row>
    <row r="18" spans="1:6" hidden="1">
      <c r="A18" s="46">
        <v>36192</v>
      </c>
      <c r="B18" s="56">
        <v>444</v>
      </c>
      <c r="C18" s="57">
        <v>510</v>
      </c>
      <c r="D18" s="32">
        <v>270</v>
      </c>
      <c r="E18" s="32">
        <v>240</v>
      </c>
      <c r="F18" s="47">
        <f t="shared" si="0"/>
        <v>0.52941176470588236</v>
      </c>
    </row>
    <row r="19" spans="1:6" hidden="1">
      <c r="A19" s="46">
        <v>36220</v>
      </c>
      <c r="B19" s="56">
        <v>437</v>
      </c>
      <c r="C19" s="57">
        <v>503</v>
      </c>
      <c r="D19" s="32">
        <v>268</v>
      </c>
      <c r="E19" s="32">
        <v>235</v>
      </c>
      <c r="F19" s="47">
        <f t="shared" si="0"/>
        <v>0.53280318091451295</v>
      </c>
    </row>
    <row r="20" spans="1:6" hidden="1">
      <c r="A20" s="46">
        <v>36251</v>
      </c>
      <c r="B20" s="56">
        <v>429</v>
      </c>
      <c r="C20" s="57">
        <v>498</v>
      </c>
      <c r="D20" s="32">
        <v>254</v>
      </c>
      <c r="E20" s="32">
        <v>244</v>
      </c>
      <c r="F20" s="47">
        <f t="shared" si="0"/>
        <v>0.51004016064257029</v>
      </c>
    </row>
    <row r="21" spans="1:6" hidden="1">
      <c r="A21" s="46">
        <v>36281</v>
      </c>
      <c r="B21" s="56">
        <v>413</v>
      </c>
      <c r="C21" s="57">
        <v>481</v>
      </c>
      <c r="D21" s="32">
        <v>246</v>
      </c>
      <c r="E21" s="32">
        <v>235</v>
      </c>
      <c r="F21" s="47">
        <f t="shared" si="0"/>
        <v>0.51143451143451146</v>
      </c>
    </row>
    <row r="22" spans="1:6" hidden="1">
      <c r="A22" s="46">
        <v>36312</v>
      </c>
      <c r="B22" s="56">
        <v>404</v>
      </c>
      <c r="C22" s="57">
        <v>472</v>
      </c>
      <c r="D22" s="32">
        <v>246</v>
      </c>
      <c r="E22" s="32">
        <v>226</v>
      </c>
      <c r="F22" s="47">
        <f t="shared" si="0"/>
        <v>0.52118644067796616</v>
      </c>
    </row>
    <row r="23" spans="1:6" hidden="1">
      <c r="A23" s="46">
        <v>36342</v>
      </c>
      <c r="B23" s="56">
        <v>403</v>
      </c>
      <c r="C23" s="57">
        <v>468</v>
      </c>
      <c r="D23" s="32">
        <v>236</v>
      </c>
      <c r="E23" s="32">
        <v>232</v>
      </c>
      <c r="F23" s="47">
        <f t="shared" si="0"/>
        <v>0.50427350427350426</v>
      </c>
    </row>
    <row r="24" spans="1:6" hidden="1">
      <c r="A24" s="46">
        <v>36373</v>
      </c>
      <c r="B24" s="56">
        <v>387</v>
      </c>
      <c r="C24" s="57">
        <v>439</v>
      </c>
      <c r="D24" s="32">
        <v>221</v>
      </c>
      <c r="E24" s="32">
        <v>218</v>
      </c>
      <c r="F24" s="47">
        <f t="shared" si="0"/>
        <v>0.50341685649202739</v>
      </c>
    </row>
    <row r="25" spans="1:6" hidden="1">
      <c r="A25" s="46">
        <v>36404</v>
      </c>
      <c r="B25" s="56">
        <v>363</v>
      </c>
      <c r="C25" s="57">
        <v>420</v>
      </c>
      <c r="D25" s="32">
        <v>221</v>
      </c>
      <c r="E25" s="32">
        <v>199</v>
      </c>
      <c r="F25" s="47">
        <f t="shared" si="0"/>
        <v>0.52619047619047621</v>
      </c>
    </row>
    <row r="26" spans="1:6" hidden="1">
      <c r="A26" s="46">
        <v>36434</v>
      </c>
      <c r="B26" s="56">
        <v>347</v>
      </c>
      <c r="C26" s="57">
        <v>413</v>
      </c>
      <c r="D26" s="32">
        <v>209</v>
      </c>
      <c r="E26" s="32">
        <v>204</v>
      </c>
      <c r="F26" s="47">
        <f t="shared" si="0"/>
        <v>0.50605326876513312</v>
      </c>
    </row>
    <row r="27" spans="1:6" hidden="1">
      <c r="A27" s="46">
        <v>36465</v>
      </c>
      <c r="B27" s="56">
        <v>317</v>
      </c>
      <c r="C27" s="57">
        <v>387</v>
      </c>
      <c r="D27" s="32">
        <v>197</v>
      </c>
      <c r="E27" s="32">
        <v>190</v>
      </c>
      <c r="F27" s="47">
        <f t="shared" si="0"/>
        <v>0.50904392764857886</v>
      </c>
    </row>
    <row r="28" spans="1:6" hidden="1">
      <c r="A28" s="46">
        <v>36495</v>
      </c>
      <c r="B28" s="56">
        <v>299</v>
      </c>
      <c r="C28" s="57">
        <v>367</v>
      </c>
      <c r="D28" s="32">
        <v>199</v>
      </c>
      <c r="E28" s="32">
        <v>168</v>
      </c>
      <c r="F28" s="47">
        <f t="shared" si="0"/>
        <v>0.54223433242506813</v>
      </c>
    </row>
    <row r="29" spans="1:6">
      <c r="A29" s="46">
        <v>36526</v>
      </c>
      <c r="B29" s="56">
        <v>304</v>
      </c>
      <c r="C29" s="57">
        <v>361</v>
      </c>
      <c r="D29" s="32">
        <v>196</v>
      </c>
      <c r="E29" s="32">
        <v>165</v>
      </c>
      <c r="F29" s="47">
        <f t="shared" si="0"/>
        <v>0.54293628808864269</v>
      </c>
    </row>
    <row r="30" spans="1:6" hidden="1">
      <c r="A30" s="46">
        <v>36557</v>
      </c>
      <c r="B30" s="56">
        <v>317</v>
      </c>
      <c r="C30" s="57">
        <v>370</v>
      </c>
      <c r="D30" s="32">
        <v>208</v>
      </c>
      <c r="E30" s="32">
        <v>162</v>
      </c>
      <c r="F30" s="47">
        <f t="shared" si="0"/>
        <v>0.56216216216216219</v>
      </c>
    </row>
    <row r="31" spans="1:6" hidden="1">
      <c r="A31" s="46">
        <v>36586</v>
      </c>
      <c r="B31" s="56">
        <v>281</v>
      </c>
      <c r="C31" s="57">
        <v>352</v>
      </c>
      <c r="D31" s="32">
        <v>193</v>
      </c>
      <c r="E31" s="32">
        <v>159</v>
      </c>
      <c r="F31" s="47">
        <f t="shared" si="0"/>
        <v>0.54829545454545459</v>
      </c>
    </row>
    <row r="32" spans="1:6" hidden="1">
      <c r="A32" s="46">
        <v>36617</v>
      </c>
      <c r="B32" s="56">
        <v>264</v>
      </c>
      <c r="C32" s="57">
        <v>335</v>
      </c>
      <c r="D32" s="32">
        <v>173</v>
      </c>
      <c r="E32" s="32">
        <v>162</v>
      </c>
      <c r="F32" s="47">
        <f t="shared" si="0"/>
        <v>0.5164179104477612</v>
      </c>
    </row>
    <row r="33" spans="1:6" hidden="1">
      <c r="A33" s="46">
        <v>36647</v>
      </c>
      <c r="B33" s="56">
        <v>257</v>
      </c>
      <c r="C33" s="57">
        <v>318</v>
      </c>
      <c r="D33" s="32">
        <v>166</v>
      </c>
      <c r="E33" s="32">
        <v>152</v>
      </c>
      <c r="F33" s="47">
        <f t="shared" si="0"/>
        <v>0.5220125786163522</v>
      </c>
    </row>
    <row r="34" spans="1:6" hidden="1">
      <c r="A34" s="46">
        <v>36678</v>
      </c>
      <c r="B34" s="56">
        <v>260</v>
      </c>
      <c r="C34" s="57">
        <v>327</v>
      </c>
      <c r="D34" s="32">
        <v>173</v>
      </c>
      <c r="E34" s="32">
        <v>154</v>
      </c>
      <c r="F34" s="47">
        <f t="shared" si="0"/>
        <v>0.52905198776758411</v>
      </c>
    </row>
    <row r="35" spans="1:6" hidden="1">
      <c r="A35" s="46">
        <v>36708</v>
      </c>
      <c r="B35" s="56">
        <v>277</v>
      </c>
      <c r="C35" s="57">
        <v>346</v>
      </c>
      <c r="D35" s="32">
        <v>180</v>
      </c>
      <c r="E35" s="32">
        <v>166</v>
      </c>
      <c r="F35" s="47">
        <f t="shared" si="0"/>
        <v>0.52023121387283233</v>
      </c>
    </row>
    <row r="36" spans="1:6" hidden="1">
      <c r="A36" s="46">
        <v>36739</v>
      </c>
      <c r="B36" s="56">
        <v>287</v>
      </c>
      <c r="C36" s="57">
        <v>349</v>
      </c>
      <c r="D36" s="32">
        <v>176</v>
      </c>
      <c r="E36" s="32">
        <v>173</v>
      </c>
      <c r="F36" s="47">
        <f t="shared" si="0"/>
        <v>0.50429799426934097</v>
      </c>
    </row>
    <row r="37" spans="1:6" hidden="1">
      <c r="A37" s="46">
        <v>36770</v>
      </c>
      <c r="B37" s="56">
        <v>282</v>
      </c>
      <c r="C37" s="57">
        <v>346</v>
      </c>
      <c r="D37" s="32">
        <v>172</v>
      </c>
      <c r="E37" s="32">
        <v>174</v>
      </c>
      <c r="F37" s="47">
        <f t="shared" ref="F37:F68" si="1">D37/C37</f>
        <v>0.49710982658959535</v>
      </c>
    </row>
    <row r="38" spans="1:6" hidden="1">
      <c r="A38" s="46">
        <v>36800</v>
      </c>
      <c r="B38" s="56">
        <v>287</v>
      </c>
      <c r="C38" s="57">
        <v>340</v>
      </c>
      <c r="D38" s="32">
        <v>173</v>
      </c>
      <c r="E38" s="32">
        <v>167</v>
      </c>
      <c r="F38" s="47">
        <f t="shared" si="1"/>
        <v>0.50882352941176467</v>
      </c>
    </row>
    <row r="39" spans="1:6" hidden="1">
      <c r="A39" s="46">
        <v>36831</v>
      </c>
      <c r="B39" s="56">
        <v>291</v>
      </c>
      <c r="C39" s="57">
        <v>351</v>
      </c>
      <c r="D39" s="32">
        <v>188</v>
      </c>
      <c r="E39" s="32">
        <v>163</v>
      </c>
      <c r="F39" s="47">
        <f t="shared" si="1"/>
        <v>0.53561253561253563</v>
      </c>
    </row>
    <row r="40" spans="1:6" hidden="1">
      <c r="A40" s="46">
        <v>36861</v>
      </c>
      <c r="B40" s="56">
        <v>290</v>
      </c>
      <c r="C40" s="57">
        <v>352</v>
      </c>
      <c r="D40" s="32">
        <v>189</v>
      </c>
      <c r="E40" s="32">
        <v>163</v>
      </c>
      <c r="F40" s="47">
        <f t="shared" si="1"/>
        <v>0.53693181818181823</v>
      </c>
    </row>
    <row r="41" spans="1:6">
      <c r="A41" s="46">
        <v>36892</v>
      </c>
      <c r="B41" s="56">
        <v>288</v>
      </c>
      <c r="C41" s="57">
        <v>328</v>
      </c>
      <c r="D41" s="32">
        <v>179</v>
      </c>
      <c r="E41" s="32">
        <v>149</v>
      </c>
      <c r="F41" s="47">
        <f t="shared" si="1"/>
        <v>0.54573170731707321</v>
      </c>
    </row>
    <row r="42" spans="1:6" hidden="1">
      <c r="A42" s="46">
        <v>36923</v>
      </c>
      <c r="B42" s="56">
        <v>274</v>
      </c>
      <c r="C42" s="57">
        <v>313</v>
      </c>
      <c r="D42" s="32">
        <v>166</v>
      </c>
      <c r="E42" s="32">
        <v>147</v>
      </c>
      <c r="F42" s="47">
        <f t="shared" si="1"/>
        <v>0.53035143769968052</v>
      </c>
    </row>
    <row r="43" spans="1:6" hidden="1">
      <c r="A43" s="46">
        <v>36951</v>
      </c>
      <c r="B43" s="56">
        <v>264</v>
      </c>
      <c r="C43" s="57">
        <v>311</v>
      </c>
      <c r="D43" s="32">
        <v>161</v>
      </c>
      <c r="E43" s="32">
        <v>150</v>
      </c>
      <c r="F43" s="47">
        <f t="shared" si="1"/>
        <v>0.51768488745980712</v>
      </c>
    </row>
    <row r="44" spans="1:6" hidden="1">
      <c r="A44" s="46">
        <v>36982</v>
      </c>
      <c r="B44" s="56">
        <v>272</v>
      </c>
      <c r="C44" s="57">
        <v>304</v>
      </c>
      <c r="D44" s="32">
        <v>155</v>
      </c>
      <c r="E44" s="32">
        <v>149</v>
      </c>
      <c r="F44" s="47">
        <f t="shared" si="1"/>
        <v>0.50986842105263153</v>
      </c>
    </row>
    <row r="45" spans="1:6" hidden="1">
      <c r="A45" s="46">
        <v>37012</v>
      </c>
      <c r="B45" s="56">
        <v>273</v>
      </c>
      <c r="C45" s="57">
        <v>304</v>
      </c>
      <c r="D45" s="32">
        <v>154</v>
      </c>
      <c r="E45" s="32">
        <v>150</v>
      </c>
      <c r="F45" s="47">
        <f t="shared" si="1"/>
        <v>0.50657894736842102</v>
      </c>
    </row>
    <row r="46" spans="1:6" hidden="1">
      <c r="A46" s="46">
        <v>37043</v>
      </c>
      <c r="B46" s="56">
        <v>270</v>
      </c>
      <c r="C46" s="57">
        <v>298</v>
      </c>
      <c r="D46" s="32">
        <v>151</v>
      </c>
      <c r="E46" s="32">
        <v>147</v>
      </c>
      <c r="F46" s="47">
        <f t="shared" si="1"/>
        <v>0.50671140939597314</v>
      </c>
    </row>
    <row r="47" spans="1:6" hidden="1">
      <c r="A47" s="46">
        <v>37073</v>
      </c>
      <c r="B47" s="56">
        <v>278</v>
      </c>
      <c r="C47" s="57">
        <v>313</v>
      </c>
      <c r="D47" s="32">
        <v>156</v>
      </c>
      <c r="E47" s="32">
        <v>157</v>
      </c>
      <c r="F47" s="47">
        <f t="shared" si="1"/>
        <v>0.49840255591054311</v>
      </c>
    </row>
    <row r="48" spans="1:6" hidden="1">
      <c r="A48" s="46">
        <v>37104</v>
      </c>
      <c r="B48" s="56">
        <v>269</v>
      </c>
      <c r="C48" s="57">
        <v>302</v>
      </c>
      <c r="D48" s="32">
        <v>150</v>
      </c>
      <c r="E48" s="32">
        <v>152</v>
      </c>
      <c r="F48" s="47">
        <f t="shared" si="1"/>
        <v>0.49668874172185429</v>
      </c>
    </row>
    <row r="49" spans="1:6" hidden="1">
      <c r="A49" s="46">
        <v>37135</v>
      </c>
      <c r="B49" s="56">
        <v>273</v>
      </c>
      <c r="C49" s="57">
        <v>307</v>
      </c>
      <c r="D49" s="32">
        <v>148</v>
      </c>
      <c r="E49" s="32">
        <v>159</v>
      </c>
      <c r="F49" s="47">
        <f t="shared" si="1"/>
        <v>0.48208469055374592</v>
      </c>
    </row>
    <row r="50" spans="1:6" hidden="1">
      <c r="A50" s="46">
        <v>37165</v>
      </c>
      <c r="B50" s="56">
        <v>289</v>
      </c>
      <c r="C50" s="57">
        <v>340</v>
      </c>
      <c r="D50" s="32">
        <v>163</v>
      </c>
      <c r="E50" s="32">
        <v>177</v>
      </c>
      <c r="F50" s="47">
        <f t="shared" si="1"/>
        <v>0.47941176470588237</v>
      </c>
    </row>
    <row r="51" spans="1:6" hidden="1">
      <c r="A51" s="46">
        <v>37196</v>
      </c>
      <c r="B51" s="56">
        <v>338</v>
      </c>
      <c r="C51" s="57">
        <v>399</v>
      </c>
      <c r="D51" s="32">
        <v>201</v>
      </c>
      <c r="E51" s="32">
        <v>198</v>
      </c>
      <c r="F51" s="47">
        <f t="shared" si="1"/>
        <v>0.50375939849624063</v>
      </c>
    </row>
    <row r="52" spans="1:6" hidden="1">
      <c r="A52" s="46">
        <v>37226</v>
      </c>
      <c r="B52" s="56">
        <v>354</v>
      </c>
      <c r="C52" s="57">
        <v>410</v>
      </c>
      <c r="D52" s="32">
        <v>213</v>
      </c>
      <c r="E52" s="32">
        <v>197</v>
      </c>
      <c r="F52" s="47">
        <f t="shared" si="1"/>
        <v>0.51951219512195124</v>
      </c>
    </row>
    <row r="53" spans="1:6">
      <c r="A53" s="46">
        <v>37257</v>
      </c>
      <c r="B53" s="56">
        <v>364</v>
      </c>
      <c r="C53" s="57">
        <v>405</v>
      </c>
      <c r="D53" s="32">
        <v>208</v>
      </c>
      <c r="E53" s="32">
        <v>197</v>
      </c>
      <c r="F53" s="47">
        <f t="shared" si="1"/>
        <v>0.51358024691358029</v>
      </c>
    </row>
    <row r="54" spans="1:6" hidden="1">
      <c r="A54" s="46">
        <v>37288</v>
      </c>
      <c r="B54" s="56">
        <v>359</v>
      </c>
      <c r="C54" s="57">
        <v>400</v>
      </c>
      <c r="D54" s="32">
        <v>202</v>
      </c>
      <c r="E54" s="32">
        <v>198</v>
      </c>
      <c r="F54" s="47">
        <f t="shared" si="1"/>
        <v>0.505</v>
      </c>
    </row>
    <row r="55" spans="1:6" hidden="1">
      <c r="A55" s="46">
        <v>37316</v>
      </c>
      <c r="B55" s="56">
        <v>360</v>
      </c>
      <c r="C55" s="57">
        <v>397</v>
      </c>
      <c r="D55" s="32">
        <v>198</v>
      </c>
      <c r="E55" s="32">
        <v>199</v>
      </c>
      <c r="F55" s="47">
        <f t="shared" si="1"/>
        <v>0.4987405541561713</v>
      </c>
    </row>
    <row r="56" spans="1:6" hidden="1">
      <c r="A56" s="46">
        <v>37347</v>
      </c>
      <c r="B56" s="56">
        <v>359</v>
      </c>
      <c r="C56" s="57">
        <v>396</v>
      </c>
      <c r="D56" s="32">
        <v>200</v>
      </c>
      <c r="E56" s="32">
        <v>196</v>
      </c>
      <c r="F56" s="47">
        <f t="shared" si="1"/>
        <v>0.50505050505050508</v>
      </c>
    </row>
    <row r="57" spans="1:6" hidden="1">
      <c r="A57" s="46">
        <v>37377</v>
      </c>
      <c r="B57" s="56">
        <v>344</v>
      </c>
      <c r="C57" s="57">
        <v>399</v>
      </c>
      <c r="D57" s="32">
        <v>206</v>
      </c>
      <c r="E57" s="32">
        <v>193</v>
      </c>
      <c r="F57" s="47">
        <f t="shared" si="1"/>
        <v>0.51629072681704258</v>
      </c>
    </row>
    <row r="58" spans="1:6" hidden="1">
      <c r="A58" s="46">
        <v>37408</v>
      </c>
      <c r="B58" s="56">
        <v>354</v>
      </c>
      <c r="C58" s="57">
        <v>408</v>
      </c>
      <c r="D58" s="32">
        <v>207</v>
      </c>
      <c r="E58" s="32">
        <v>201</v>
      </c>
      <c r="F58" s="47">
        <f t="shared" si="1"/>
        <v>0.50735294117647056</v>
      </c>
    </row>
    <row r="59" spans="1:6" hidden="1">
      <c r="A59" s="46">
        <v>37438</v>
      </c>
      <c r="B59" s="56">
        <v>373</v>
      </c>
      <c r="C59" s="57">
        <v>427</v>
      </c>
      <c r="D59" s="32">
        <v>223</v>
      </c>
      <c r="E59" s="32">
        <v>204</v>
      </c>
      <c r="F59" s="47">
        <f t="shared" si="1"/>
        <v>0.52224824355971899</v>
      </c>
    </row>
    <row r="60" spans="1:6" hidden="1">
      <c r="A60" s="46">
        <v>37469</v>
      </c>
      <c r="B60" s="56">
        <v>393</v>
      </c>
      <c r="C60" s="57">
        <v>429</v>
      </c>
      <c r="D60" s="32">
        <v>219</v>
      </c>
      <c r="E60" s="32">
        <v>210</v>
      </c>
      <c r="F60" s="47">
        <f t="shared" si="1"/>
        <v>0.51048951048951052</v>
      </c>
    </row>
    <row r="61" spans="1:6" hidden="1">
      <c r="A61" s="46">
        <v>37500</v>
      </c>
      <c r="B61" s="56">
        <v>379</v>
      </c>
      <c r="C61" s="57">
        <v>421</v>
      </c>
      <c r="D61" s="32">
        <v>215</v>
      </c>
      <c r="E61" s="32">
        <v>206</v>
      </c>
      <c r="F61" s="47">
        <f t="shared" si="1"/>
        <v>0.5106888361045131</v>
      </c>
    </row>
    <row r="62" spans="1:6" hidden="1">
      <c r="A62" s="46">
        <v>37530</v>
      </c>
      <c r="B62" s="56">
        <v>405</v>
      </c>
      <c r="C62" s="57">
        <v>460</v>
      </c>
      <c r="D62" s="32">
        <v>229</v>
      </c>
      <c r="E62" s="32">
        <v>231</v>
      </c>
      <c r="F62" s="47">
        <f t="shared" si="1"/>
        <v>0.49782608695652175</v>
      </c>
    </row>
    <row r="63" spans="1:6" hidden="1">
      <c r="A63" s="46">
        <v>37561</v>
      </c>
      <c r="B63" s="56">
        <v>404</v>
      </c>
      <c r="C63" s="57">
        <v>461</v>
      </c>
      <c r="D63" s="32">
        <v>233</v>
      </c>
      <c r="E63" s="32">
        <v>228</v>
      </c>
      <c r="F63" s="47">
        <f t="shared" si="1"/>
        <v>0.50542299349240782</v>
      </c>
    </row>
    <row r="64" spans="1:6" hidden="1">
      <c r="A64" s="46">
        <v>37591</v>
      </c>
      <c r="B64" s="56">
        <v>413</v>
      </c>
      <c r="C64" s="57">
        <v>477</v>
      </c>
      <c r="D64" s="32">
        <v>246</v>
      </c>
      <c r="E64" s="32">
        <v>231</v>
      </c>
      <c r="F64" s="47">
        <f t="shared" si="1"/>
        <v>0.51572327044025157</v>
      </c>
    </row>
    <row r="65" spans="1:6">
      <c r="A65" s="46">
        <v>37622</v>
      </c>
      <c r="B65" s="56">
        <v>457</v>
      </c>
      <c r="C65" s="57">
        <v>511</v>
      </c>
      <c r="D65" s="32">
        <v>261</v>
      </c>
      <c r="E65" s="32">
        <v>250</v>
      </c>
      <c r="F65" s="47">
        <f t="shared" si="1"/>
        <v>0.51076320939334641</v>
      </c>
    </row>
    <row r="66" spans="1:6" hidden="1">
      <c r="A66" s="46">
        <v>37653</v>
      </c>
      <c r="B66" s="56">
        <v>486</v>
      </c>
      <c r="C66" s="57">
        <v>543</v>
      </c>
      <c r="D66" s="32">
        <v>286</v>
      </c>
      <c r="E66" s="32">
        <v>257</v>
      </c>
      <c r="F66" s="47">
        <f t="shared" si="1"/>
        <v>0.52670349907918967</v>
      </c>
    </row>
    <row r="67" spans="1:6" hidden="1">
      <c r="A67" s="46">
        <v>37681</v>
      </c>
      <c r="B67" s="56">
        <v>510</v>
      </c>
      <c r="C67" s="57">
        <v>578</v>
      </c>
      <c r="D67" s="32">
        <v>298</v>
      </c>
      <c r="E67" s="32">
        <v>280</v>
      </c>
      <c r="F67" s="47">
        <f t="shared" si="1"/>
        <v>0.51557093425605538</v>
      </c>
    </row>
    <row r="68" spans="1:6" hidden="1">
      <c r="A68" s="46">
        <v>37712</v>
      </c>
      <c r="B68" s="56">
        <v>526</v>
      </c>
      <c r="C68" s="57">
        <v>580</v>
      </c>
      <c r="D68" s="32">
        <v>305</v>
      </c>
      <c r="E68" s="32">
        <v>275</v>
      </c>
      <c r="F68" s="47">
        <f t="shared" si="1"/>
        <v>0.52586206896551724</v>
      </c>
    </row>
    <row r="69" spans="1:6" hidden="1">
      <c r="A69" s="46">
        <v>37742</v>
      </c>
      <c r="B69" s="56">
        <v>534</v>
      </c>
      <c r="C69" s="57">
        <v>578</v>
      </c>
      <c r="D69" s="32">
        <v>304</v>
      </c>
      <c r="E69" s="32">
        <v>274</v>
      </c>
      <c r="F69" s="47">
        <f t="shared" ref="F69:F100" si="2">D69/C69</f>
        <v>0.52595155709342556</v>
      </c>
    </row>
    <row r="70" spans="1:6" hidden="1">
      <c r="A70" s="46">
        <v>37773</v>
      </c>
      <c r="B70" s="56">
        <v>547</v>
      </c>
      <c r="C70" s="57">
        <v>595</v>
      </c>
      <c r="D70" s="32">
        <v>301</v>
      </c>
      <c r="E70" s="32">
        <v>294</v>
      </c>
      <c r="F70" s="47">
        <f t="shared" si="2"/>
        <v>0.50588235294117645</v>
      </c>
    </row>
    <row r="71" spans="1:6" hidden="1">
      <c r="A71" s="46">
        <v>37803</v>
      </c>
      <c r="B71" s="56">
        <v>566</v>
      </c>
      <c r="C71" s="57">
        <v>638</v>
      </c>
      <c r="D71" s="32">
        <v>316</v>
      </c>
      <c r="E71" s="32">
        <v>322</v>
      </c>
      <c r="F71" s="47">
        <f t="shared" si="2"/>
        <v>0.4952978056426332</v>
      </c>
    </row>
    <row r="72" spans="1:6" hidden="1">
      <c r="A72" s="46">
        <v>37834</v>
      </c>
      <c r="B72" s="56">
        <v>617</v>
      </c>
      <c r="C72" s="57">
        <v>675</v>
      </c>
      <c r="D72" s="32">
        <v>339</v>
      </c>
      <c r="E72" s="32">
        <v>336</v>
      </c>
      <c r="F72" s="47">
        <f t="shared" si="2"/>
        <v>0.50222222222222224</v>
      </c>
    </row>
    <row r="73" spans="1:6" hidden="1">
      <c r="A73" s="46">
        <v>37865</v>
      </c>
      <c r="B73" s="56">
        <v>639</v>
      </c>
      <c r="C73" s="57">
        <v>691</v>
      </c>
      <c r="D73" s="32">
        <v>337</v>
      </c>
      <c r="E73" s="32">
        <v>354</v>
      </c>
      <c r="F73" s="47">
        <f t="shared" si="2"/>
        <v>0.48769898697539799</v>
      </c>
    </row>
    <row r="74" spans="1:6" hidden="1">
      <c r="A74" s="46">
        <v>37895</v>
      </c>
      <c r="B74" s="56">
        <v>637</v>
      </c>
      <c r="C74" s="57">
        <v>692</v>
      </c>
      <c r="D74" s="32">
        <v>346</v>
      </c>
      <c r="E74" s="32">
        <v>346</v>
      </c>
      <c r="F74" s="47">
        <f t="shared" si="2"/>
        <v>0.5</v>
      </c>
    </row>
    <row r="75" spans="1:6" hidden="1">
      <c r="A75" s="46">
        <v>37926</v>
      </c>
      <c r="B75" s="56">
        <v>641</v>
      </c>
      <c r="C75" s="57">
        <v>703</v>
      </c>
      <c r="D75" s="32">
        <v>362</v>
      </c>
      <c r="E75" s="32">
        <v>341</v>
      </c>
      <c r="F75" s="47">
        <f t="shared" si="2"/>
        <v>0.51493598862019918</v>
      </c>
    </row>
    <row r="76" spans="1:6" hidden="1">
      <c r="A76" s="46">
        <v>37956</v>
      </c>
      <c r="B76" s="56">
        <v>651</v>
      </c>
      <c r="C76" s="57">
        <v>727</v>
      </c>
      <c r="D76" s="32">
        <v>380</v>
      </c>
      <c r="E76" s="32">
        <v>347</v>
      </c>
      <c r="F76" s="47">
        <f t="shared" si="2"/>
        <v>0.52269601100412655</v>
      </c>
    </row>
    <row r="77" spans="1:6">
      <c r="A77" s="46">
        <v>37987</v>
      </c>
      <c r="B77" s="56">
        <v>667</v>
      </c>
      <c r="C77" s="57">
        <v>736</v>
      </c>
      <c r="D77" s="32">
        <v>395</v>
      </c>
      <c r="E77" s="32">
        <v>341</v>
      </c>
      <c r="F77" s="47">
        <f t="shared" si="2"/>
        <v>0.53668478260869568</v>
      </c>
    </row>
    <row r="78" spans="1:6" hidden="1">
      <c r="A78" s="46">
        <v>38018</v>
      </c>
      <c r="B78" s="56">
        <v>677</v>
      </c>
      <c r="C78" s="57">
        <v>746</v>
      </c>
      <c r="D78" s="32">
        <v>403</v>
      </c>
      <c r="E78" s="32">
        <v>343</v>
      </c>
      <c r="F78" s="47">
        <f t="shared" si="2"/>
        <v>0.54021447721179627</v>
      </c>
    </row>
    <row r="79" spans="1:6" hidden="1">
      <c r="A79" s="46">
        <v>38047</v>
      </c>
      <c r="B79" s="56">
        <v>695</v>
      </c>
      <c r="C79" s="57">
        <v>751</v>
      </c>
      <c r="D79" s="32">
        <v>405</v>
      </c>
      <c r="E79" s="32">
        <v>346</v>
      </c>
      <c r="F79" s="47">
        <f t="shared" si="2"/>
        <v>0.53928095872170434</v>
      </c>
    </row>
    <row r="80" spans="1:6" hidden="1">
      <c r="A80" s="46">
        <v>38078</v>
      </c>
      <c r="B80" s="56">
        <v>668</v>
      </c>
      <c r="C80" s="57">
        <v>723</v>
      </c>
      <c r="D80" s="32">
        <v>387</v>
      </c>
      <c r="E80" s="32">
        <v>336</v>
      </c>
      <c r="F80" s="47">
        <f t="shared" si="2"/>
        <v>0.53526970954356845</v>
      </c>
    </row>
    <row r="81" spans="1:6" hidden="1">
      <c r="A81" s="46">
        <v>38108</v>
      </c>
      <c r="B81" s="56">
        <v>634</v>
      </c>
      <c r="C81" s="57">
        <v>684</v>
      </c>
      <c r="D81" s="32">
        <v>370</v>
      </c>
      <c r="E81" s="32">
        <v>314</v>
      </c>
      <c r="F81" s="47">
        <f t="shared" si="2"/>
        <v>0.54093567251461994</v>
      </c>
    </row>
    <row r="82" spans="1:6" hidden="1">
      <c r="A82" s="46">
        <v>38139</v>
      </c>
      <c r="B82" s="56">
        <v>621</v>
      </c>
      <c r="C82" s="57">
        <v>675</v>
      </c>
      <c r="D82" s="32">
        <v>347</v>
      </c>
      <c r="E82" s="32">
        <v>328</v>
      </c>
      <c r="F82" s="47">
        <f t="shared" si="2"/>
        <v>0.51407407407407413</v>
      </c>
    </row>
    <row r="83" spans="1:6" hidden="1">
      <c r="A83" s="46">
        <v>38169</v>
      </c>
      <c r="B83" s="56">
        <v>627</v>
      </c>
      <c r="C83" s="57">
        <v>703</v>
      </c>
      <c r="D83" s="32">
        <v>349</v>
      </c>
      <c r="E83" s="32">
        <v>354</v>
      </c>
      <c r="F83" s="47">
        <f t="shared" si="2"/>
        <v>0.49644381223328593</v>
      </c>
    </row>
    <row r="84" spans="1:6" hidden="1">
      <c r="A84" s="46">
        <v>38200</v>
      </c>
      <c r="B84" s="56">
        <v>644</v>
      </c>
      <c r="C84" s="57">
        <v>713</v>
      </c>
      <c r="D84" s="32">
        <v>359</v>
      </c>
      <c r="E84" s="32">
        <v>354</v>
      </c>
      <c r="F84" s="47">
        <f t="shared" si="2"/>
        <v>0.50350631136044877</v>
      </c>
    </row>
    <row r="85" spans="1:6" hidden="1">
      <c r="A85" s="46">
        <v>38231</v>
      </c>
      <c r="B85" s="56">
        <v>636</v>
      </c>
      <c r="C85" s="57">
        <v>700</v>
      </c>
      <c r="D85" s="32">
        <v>354</v>
      </c>
      <c r="E85" s="32">
        <v>346</v>
      </c>
      <c r="F85" s="47">
        <f t="shared" si="2"/>
        <v>0.50571428571428567</v>
      </c>
    </row>
    <row r="86" spans="1:6" hidden="1">
      <c r="A86" s="46">
        <v>38261</v>
      </c>
      <c r="B86" s="56">
        <v>654</v>
      </c>
      <c r="C86" s="57">
        <v>719</v>
      </c>
      <c r="D86" s="32">
        <v>368</v>
      </c>
      <c r="E86" s="32">
        <v>351</v>
      </c>
      <c r="F86" s="47">
        <f t="shared" si="2"/>
        <v>0.51182197496522952</v>
      </c>
    </row>
    <row r="87" spans="1:6" hidden="1">
      <c r="A87" s="46">
        <v>38292</v>
      </c>
      <c r="B87" s="56">
        <v>690</v>
      </c>
      <c r="C87" s="57">
        <v>760</v>
      </c>
      <c r="D87" s="32">
        <v>403</v>
      </c>
      <c r="E87" s="32">
        <v>357</v>
      </c>
      <c r="F87" s="47">
        <f t="shared" si="2"/>
        <v>0.53026315789473688</v>
      </c>
    </row>
    <row r="88" spans="1:6" hidden="1">
      <c r="A88" s="46">
        <v>38322</v>
      </c>
      <c r="B88" s="56">
        <v>725</v>
      </c>
      <c r="C88" s="57">
        <v>802</v>
      </c>
      <c r="D88" s="32">
        <v>441</v>
      </c>
      <c r="E88" s="32">
        <v>361</v>
      </c>
      <c r="F88" s="47">
        <f t="shared" si="2"/>
        <v>0.54987531172069826</v>
      </c>
    </row>
    <row r="89" spans="1:6">
      <c r="A89" s="46">
        <v>38353</v>
      </c>
      <c r="B89" s="58">
        <v>775</v>
      </c>
      <c r="C89" s="57">
        <v>831</v>
      </c>
      <c r="D89" s="32">
        <v>454</v>
      </c>
      <c r="E89" s="32">
        <v>377</v>
      </c>
      <c r="F89" s="47">
        <f t="shared" si="2"/>
        <v>0.54632972322503004</v>
      </c>
    </row>
    <row r="90" spans="1:6" hidden="1">
      <c r="A90" s="46">
        <v>38384</v>
      </c>
      <c r="B90" s="58">
        <v>783</v>
      </c>
      <c r="C90" s="57">
        <v>834</v>
      </c>
      <c r="D90" s="32">
        <v>450</v>
      </c>
      <c r="E90" s="32">
        <v>384</v>
      </c>
      <c r="F90" s="47">
        <f t="shared" si="2"/>
        <v>0.53956834532374098</v>
      </c>
    </row>
    <row r="91" spans="1:6" hidden="1">
      <c r="A91" s="46">
        <v>38412</v>
      </c>
      <c r="B91" s="58">
        <v>786</v>
      </c>
      <c r="C91" s="57">
        <v>848</v>
      </c>
      <c r="D91" s="32">
        <v>444</v>
      </c>
      <c r="E91" s="32">
        <v>404</v>
      </c>
      <c r="F91" s="47">
        <f t="shared" si="2"/>
        <v>0.52358490566037741</v>
      </c>
    </row>
    <row r="92" spans="1:6" hidden="1">
      <c r="A92" s="46">
        <v>38443</v>
      </c>
      <c r="B92" s="58">
        <v>774</v>
      </c>
      <c r="C92" s="57">
        <v>846</v>
      </c>
      <c r="D92" s="32">
        <v>432</v>
      </c>
      <c r="E92" s="32">
        <v>414</v>
      </c>
      <c r="F92" s="47">
        <f t="shared" si="2"/>
        <v>0.51063829787234039</v>
      </c>
    </row>
    <row r="93" spans="1:6" hidden="1">
      <c r="A93" s="46">
        <v>38473</v>
      </c>
      <c r="B93" s="58">
        <v>742</v>
      </c>
      <c r="C93" s="57">
        <v>817</v>
      </c>
      <c r="D93" s="32">
        <v>415</v>
      </c>
      <c r="E93" s="32">
        <v>402</v>
      </c>
      <c r="F93" s="47">
        <f t="shared" si="2"/>
        <v>0.50795593635250913</v>
      </c>
    </row>
    <row r="94" spans="1:6" hidden="1">
      <c r="A94" s="46">
        <v>38504</v>
      </c>
      <c r="B94" s="58">
        <v>726</v>
      </c>
      <c r="C94" s="57">
        <v>795</v>
      </c>
      <c r="D94" s="32">
        <v>403</v>
      </c>
      <c r="E94" s="32">
        <v>392</v>
      </c>
      <c r="F94" s="47">
        <f t="shared" si="2"/>
        <v>0.50691823899371069</v>
      </c>
    </row>
    <row r="95" spans="1:6" hidden="1">
      <c r="A95" s="46">
        <v>38534</v>
      </c>
      <c r="B95" s="58">
        <v>717</v>
      </c>
      <c r="C95" s="57">
        <v>796</v>
      </c>
      <c r="D95" s="32">
        <v>394</v>
      </c>
      <c r="E95" s="32">
        <v>402</v>
      </c>
      <c r="F95" s="47">
        <f t="shared" si="2"/>
        <v>0.49497487437185927</v>
      </c>
    </row>
    <row r="96" spans="1:6" hidden="1">
      <c r="A96" s="46">
        <v>38565</v>
      </c>
      <c r="B96" s="58">
        <v>762</v>
      </c>
      <c r="C96" s="57">
        <v>850</v>
      </c>
      <c r="D96" s="32">
        <v>422</v>
      </c>
      <c r="E96" s="32">
        <v>428</v>
      </c>
      <c r="F96" s="47">
        <f t="shared" si="2"/>
        <v>0.49647058823529411</v>
      </c>
    </row>
    <row r="97" spans="1:6" hidden="1">
      <c r="A97" s="46">
        <v>38596</v>
      </c>
      <c r="B97" s="58">
        <v>748</v>
      </c>
      <c r="C97" s="57">
        <v>822</v>
      </c>
      <c r="D97" s="32">
        <v>410</v>
      </c>
      <c r="E97" s="32">
        <v>412</v>
      </c>
      <c r="F97" s="47">
        <f t="shared" si="2"/>
        <v>0.49878345498783455</v>
      </c>
    </row>
    <row r="98" spans="1:6" hidden="1">
      <c r="A98" s="46">
        <v>38626</v>
      </c>
      <c r="B98" s="58">
        <v>740</v>
      </c>
      <c r="C98" s="57">
        <v>821</v>
      </c>
      <c r="D98" s="32">
        <v>415</v>
      </c>
      <c r="E98" s="32">
        <v>406</v>
      </c>
      <c r="F98" s="47">
        <f t="shared" si="2"/>
        <v>0.50548112058465289</v>
      </c>
    </row>
    <row r="99" spans="1:6" hidden="1">
      <c r="A99" s="46">
        <v>38657</v>
      </c>
      <c r="B99" s="58">
        <v>716</v>
      </c>
      <c r="C99" s="57">
        <v>813</v>
      </c>
      <c r="D99" s="32">
        <v>418</v>
      </c>
      <c r="E99" s="32">
        <v>395</v>
      </c>
      <c r="F99" s="47">
        <f t="shared" si="2"/>
        <v>0.51414514145141454</v>
      </c>
    </row>
    <row r="100" spans="1:6" hidden="1">
      <c r="A100" s="46">
        <v>38687</v>
      </c>
      <c r="B100" s="58">
        <v>731</v>
      </c>
      <c r="C100" s="57">
        <v>828</v>
      </c>
      <c r="D100" s="32">
        <v>439</v>
      </c>
      <c r="E100" s="32">
        <v>389</v>
      </c>
      <c r="F100" s="47">
        <f t="shared" si="2"/>
        <v>0.53019323671497587</v>
      </c>
    </row>
    <row r="101" spans="1:6">
      <c r="A101" s="46">
        <v>38718</v>
      </c>
      <c r="B101" s="58">
        <v>760</v>
      </c>
      <c r="C101" s="57">
        <v>836</v>
      </c>
      <c r="D101" s="32">
        <v>445</v>
      </c>
      <c r="E101" s="32">
        <v>391</v>
      </c>
      <c r="F101" s="47">
        <f t="shared" ref="F101:F132" si="3">D101/C101</f>
        <v>0.53229665071770338</v>
      </c>
    </row>
    <row r="102" spans="1:6" hidden="1">
      <c r="A102" s="46">
        <v>38749</v>
      </c>
      <c r="B102" s="58">
        <v>738</v>
      </c>
      <c r="C102" s="57">
        <v>813</v>
      </c>
      <c r="D102" s="32">
        <v>435</v>
      </c>
      <c r="E102" s="32">
        <v>378</v>
      </c>
      <c r="F102" s="47">
        <f t="shared" si="3"/>
        <v>0.5350553505535055</v>
      </c>
    </row>
    <row r="103" spans="1:6" hidden="1">
      <c r="A103" s="46">
        <v>38777</v>
      </c>
      <c r="B103" s="58">
        <v>750</v>
      </c>
      <c r="C103" s="57">
        <v>828</v>
      </c>
      <c r="D103" s="32">
        <v>445</v>
      </c>
      <c r="E103" s="32">
        <v>383</v>
      </c>
      <c r="F103" s="47">
        <f t="shared" si="3"/>
        <v>0.5374396135265701</v>
      </c>
    </row>
    <row r="104" spans="1:6" hidden="1">
      <c r="A104" s="46">
        <v>38808</v>
      </c>
      <c r="B104" s="58">
        <v>740</v>
      </c>
      <c r="C104" s="57">
        <v>823</v>
      </c>
      <c r="D104" s="32">
        <v>440</v>
      </c>
      <c r="E104" s="32">
        <v>383</v>
      </c>
      <c r="F104" s="47">
        <f t="shared" si="3"/>
        <v>0.53462940461725394</v>
      </c>
    </row>
    <row r="105" spans="1:6" hidden="1">
      <c r="A105" s="46">
        <v>38838</v>
      </c>
      <c r="B105" s="58">
        <v>717</v>
      </c>
      <c r="C105" s="57">
        <v>796</v>
      </c>
      <c r="D105" s="32">
        <v>418</v>
      </c>
      <c r="E105" s="32">
        <v>378</v>
      </c>
      <c r="F105" s="47">
        <f t="shared" si="3"/>
        <v>0.52512562814070352</v>
      </c>
    </row>
    <row r="106" spans="1:6" hidden="1">
      <c r="A106" s="46">
        <v>38869</v>
      </c>
      <c r="B106" s="58">
        <v>689</v>
      </c>
      <c r="C106" s="57">
        <v>778</v>
      </c>
      <c r="D106" s="32">
        <v>406</v>
      </c>
      <c r="E106" s="32">
        <v>372</v>
      </c>
      <c r="F106" s="47">
        <f t="shared" si="3"/>
        <v>0.52185089974293064</v>
      </c>
    </row>
    <row r="107" spans="1:6" hidden="1">
      <c r="A107" s="46">
        <v>38899</v>
      </c>
      <c r="B107" s="58">
        <v>684</v>
      </c>
      <c r="C107" s="57">
        <v>764</v>
      </c>
      <c r="D107" s="32">
        <v>384</v>
      </c>
      <c r="E107" s="32">
        <v>380</v>
      </c>
      <c r="F107" s="47">
        <f t="shared" si="3"/>
        <v>0.50261780104712039</v>
      </c>
    </row>
    <row r="108" spans="1:6" hidden="1">
      <c r="A108" s="46">
        <v>38930</v>
      </c>
      <c r="B108" s="58">
        <v>704</v>
      </c>
      <c r="C108" s="57">
        <v>778</v>
      </c>
      <c r="D108" s="32">
        <v>383</v>
      </c>
      <c r="E108" s="32">
        <v>395</v>
      </c>
      <c r="F108" s="47">
        <f t="shared" si="3"/>
        <v>0.49228791773778918</v>
      </c>
    </row>
    <row r="109" spans="1:6" hidden="1">
      <c r="A109" s="46">
        <v>38961</v>
      </c>
      <c r="B109" s="58">
        <v>691</v>
      </c>
      <c r="C109" s="57">
        <v>763</v>
      </c>
      <c r="D109" s="32">
        <v>380</v>
      </c>
      <c r="E109" s="32">
        <v>383</v>
      </c>
      <c r="F109" s="47">
        <f t="shared" si="3"/>
        <v>0.49803407601572741</v>
      </c>
    </row>
    <row r="110" spans="1:6" hidden="1">
      <c r="A110" s="46">
        <v>38991</v>
      </c>
      <c r="B110" s="58">
        <v>674</v>
      </c>
      <c r="C110" s="57">
        <v>752</v>
      </c>
      <c r="D110" s="48">
        <v>385</v>
      </c>
      <c r="E110" s="48">
        <v>367</v>
      </c>
      <c r="F110" s="47">
        <f t="shared" si="3"/>
        <v>0.51196808510638303</v>
      </c>
    </row>
    <row r="111" spans="1:6" hidden="1">
      <c r="A111" s="46">
        <v>39022</v>
      </c>
      <c r="B111" s="58">
        <v>659</v>
      </c>
      <c r="C111" s="57">
        <v>736</v>
      </c>
      <c r="D111" s="48">
        <v>381</v>
      </c>
      <c r="E111" s="48">
        <v>355</v>
      </c>
      <c r="F111" s="47">
        <f t="shared" si="3"/>
        <v>0.51766304347826086</v>
      </c>
    </row>
    <row r="112" spans="1:6" hidden="1">
      <c r="A112" s="46">
        <v>39052</v>
      </c>
      <c r="B112" s="58">
        <v>689</v>
      </c>
      <c r="C112" s="57">
        <v>744</v>
      </c>
      <c r="D112" s="48">
        <v>379</v>
      </c>
      <c r="E112" s="48">
        <v>365</v>
      </c>
      <c r="F112" s="47">
        <f t="shared" si="3"/>
        <v>0.50940860215053763</v>
      </c>
    </row>
    <row r="113" spans="1:6">
      <c r="A113" s="46">
        <v>39083</v>
      </c>
      <c r="B113" s="58">
        <v>699</v>
      </c>
      <c r="C113" s="57">
        <v>764</v>
      </c>
      <c r="D113" s="32">
        <v>392</v>
      </c>
      <c r="E113" s="32">
        <v>372</v>
      </c>
      <c r="F113" s="47">
        <f t="shared" si="3"/>
        <v>0.51308900523560208</v>
      </c>
    </row>
    <row r="114" spans="1:6" hidden="1">
      <c r="A114" s="46">
        <v>39114</v>
      </c>
      <c r="B114" s="58">
        <v>688</v>
      </c>
      <c r="C114" s="57">
        <v>759</v>
      </c>
      <c r="D114" s="32">
        <v>389</v>
      </c>
      <c r="E114" s="32">
        <v>370</v>
      </c>
      <c r="F114" s="47">
        <f t="shared" si="3"/>
        <v>0.51251646903820813</v>
      </c>
    </row>
    <row r="115" spans="1:6" hidden="1">
      <c r="A115" s="46">
        <v>39142</v>
      </c>
      <c r="B115" s="58">
        <v>636</v>
      </c>
      <c r="C115" s="57">
        <v>697</v>
      </c>
      <c r="D115" s="32">
        <v>346</v>
      </c>
      <c r="E115" s="32">
        <v>351</v>
      </c>
      <c r="F115" s="47">
        <f t="shared" si="3"/>
        <v>0.4964131994261119</v>
      </c>
    </row>
    <row r="116" spans="1:6" hidden="1">
      <c r="A116" s="46">
        <v>39173</v>
      </c>
      <c r="B116" s="58">
        <v>589</v>
      </c>
      <c r="C116" s="57">
        <v>648</v>
      </c>
      <c r="D116" s="32">
        <v>329</v>
      </c>
      <c r="E116" s="32">
        <v>319</v>
      </c>
      <c r="F116" s="47">
        <f t="shared" si="3"/>
        <v>0.50771604938271608</v>
      </c>
    </row>
    <row r="117" spans="1:6" hidden="1">
      <c r="A117" s="46">
        <v>39203</v>
      </c>
      <c r="B117" s="58">
        <v>573</v>
      </c>
      <c r="C117" s="57">
        <v>625</v>
      </c>
      <c r="D117" s="32">
        <v>329</v>
      </c>
      <c r="E117" s="32">
        <v>296</v>
      </c>
      <c r="F117" s="47">
        <f t="shared" si="3"/>
        <v>0.52639999999999998</v>
      </c>
    </row>
    <row r="118" spans="1:6" hidden="1">
      <c r="A118" s="46">
        <v>39234</v>
      </c>
      <c r="B118" s="58">
        <v>592</v>
      </c>
      <c r="C118" s="57">
        <v>643</v>
      </c>
      <c r="D118" s="32">
        <v>330</v>
      </c>
      <c r="E118" s="32">
        <v>313</v>
      </c>
      <c r="F118" s="47">
        <f t="shared" si="3"/>
        <v>0.51321928460342148</v>
      </c>
    </row>
    <row r="119" spans="1:6" hidden="1">
      <c r="A119" s="46">
        <v>39264</v>
      </c>
      <c r="B119" s="58">
        <v>603</v>
      </c>
      <c r="C119" s="57">
        <v>644</v>
      </c>
      <c r="D119" s="32">
        <v>333</v>
      </c>
      <c r="E119" s="32">
        <v>311</v>
      </c>
      <c r="F119" s="47">
        <f t="shared" si="3"/>
        <v>0.51708074534161486</v>
      </c>
    </row>
    <row r="120" spans="1:6" hidden="1">
      <c r="A120" s="46">
        <v>39295</v>
      </c>
      <c r="B120" s="58">
        <v>617</v>
      </c>
      <c r="C120" s="57">
        <v>664</v>
      </c>
      <c r="D120" s="32">
        <v>321</v>
      </c>
      <c r="E120" s="32">
        <v>343</v>
      </c>
      <c r="F120" s="47">
        <f t="shared" si="3"/>
        <v>0.48343373493975905</v>
      </c>
    </row>
    <row r="121" spans="1:6" hidden="1">
      <c r="A121" s="46">
        <v>39326</v>
      </c>
      <c r="B121" s="58">
        <v>595</v>
      </c>
      <c r="C121" s="57">
        <v>632</v>
      </c>
      <c r="D121" s="32">
        <v>307</v>
      </c>
      <c r="E121" s="32">
        <v>325</v>
      </c>
      <c r="F121" s="47">
        <f t="shared" si="3"/>
        <v>0.48575949367088606</v>
      </c>
    </row>
    <row r="122" spans="1:6" hidden="1">
      <c r="A122" s="46">
        <v>39356</v>
      </c>
      <c r="B122" s="58">
        <v>594</v>
      </c>
      <c r="C122" s="57">
        <v>635</v>
      </c>
      <c r="D122" s="48">
        <v>310</v>
      </c>
      <c r="E122" s="48">
        <v>325</v>
      </c>
      <c r="F122" s="47">
        <f t="shared" si="3"/>
        <v>0.48818897637795278</v>
      </c>
    </row>
    <row r="123" spans="1:6" hidden="1">
      <c r="A123" s="46">
        <v>39387</v>
      </c>
      <c r="B123" s="58">
        <v>571</v>
      </c>
      <c r="C123" s="57">
        <v>636</v>
      </c>
      <c r="D123" s="48">
        <v>318</v>
      </c>
      <c r="E123" s="48">
        <v>318</v>
      </c>
      <c r="F123" s="47">
        <f t="shared" si="3"/>
        <v>0.5</v>
      </c>
    </row>
    <row r="124" spans="1:6" hidden="1">
      <c r="A124" s="46">
        <v>39417</v>
      </c>
      <c r="B124" s="58">
        <v>593</v>
      </c>
      <c r="C124" s="57">
        <v>642</v>
      </c>
      <c r="D124" s="48">
        <v>327</v>
      </c>
      <c r="E124" s="48">
        <v>315</v>
      </c>
      <c r="F124" s="47">
        <f t="shared" si="3"/>
        <v>0.50934579439252337</v>
      </c>
    </row>
    <row r="125" spans="1:6">
      <c r="A125" s="46">
        <v>39448</v>
      </c>
      <c r="B125" s="58">
        <v>591</v>
      </c>
      <c r="C125" s="57">
        <v>643</v>
      </c>
      <c r="D125" s="48">
        <v>325</v>
      </c>
      <c r="E125" s="48">
        <v>318</v>
      </c>
      <c r="F125" s="47">
        <f t="shared" si="3"/>
        <v>0.50544323483670295</v>
      </c>
    </row>
    <row r="126" spans="1:6" hidden="1">
      <c r="A126" s="46">
        <v>39479</v>
      </c>
      <c r="B126" s="58">
        <v>581</v>
      </c>
      <c r="C126" s="57">
        <v>632</v>
      </c>
      <c r="D126" s="48">
        <v>319</v>
      </c>
      <c r="E126" s="48">
        <v>313</v>
      </c>
      <c r="F126" s="47">
        <f t="shared" si="3"/>
        <v>0.504746835443038</v>
      </c>
    </row>
    <row r="127" spans="1:6" hidden="1">
      <c r="A127" s="46">
        <v>39508</v>
      </c>
      <c r="B127" s="58">
        <v>572</v>
      </c>
      <c r="C127" s="57">
        <v>622</v>
      </c>
      <c r="D127" s="48">
        <v>320</v>
      </c>
      <c r="E127" s="48">
        <v>302</v>
      </c>
      <c r="F127" s="47">
        <f t="shared" si="3"/>
        <v>0.51446945337620575</v>
      </c>
    </row>
    <row r="128" spans="1:6" hidden="1">
      <c r="A128" s="46">
        <v>39539</v>
      </c>
      <c r="B128" s="58">
        <v>544</v>
      </c>
      <c r="C128" s="57">
        <v>598</v>
      </c>
      <c r="D128" s="48">
        <v>303</v>
      </c>
      <c r="E128" s="48">
        <v>295</v>
      </c>
      <c r="F128" s="47">
        <f t="shared" si="3"/>
        <v>0.50668896321070234</v>
      </c>
    </row>
    <row r="129" spans="1:6" hidden="1">
      <c r="A129" s="46">
        <v>39569</v>
      </c>
      <c r="B129" s="58">
        <v>486</v>
      </c>
      <c r="C129" s="57">
        <v>534</v>
      </c>
      <c r="D129" s="48">
        <v>272</v>
      </c>
      <c r="E129" s="48">
        <v>262</v>
      </c>
      <c r="F129" s="47">
        <f t="shared" si="3"/>
        <v>0.50936329588014984</v>
      </c>
    </row>
    <row r="130" spans="1:6" hidden="1">
      <c r="A130" s="46">
        <v>39600</v>
      </c>
      <c r="B130" s="58">
        <v>490</v>
      </c>
      <c r="C130" s="57">
        <v>522</v>
      </c>
      <c r="D130" s="48">
        <v>264</v>
      </c>
      <c r="E130" s="48">
        <v>258</v>
      </c>
      <c r="F130" s="47">
        <f t="shared" si="3"/>
        <v>0.50574712643678166</v>
      </c>
    </row>
    <row r="131" spans="1:6" hidden="1">
      <c r="A131" s="46">
        <v>39630</v>
      </c>
      <c r="B131" s="58">
        <v>489</v>
      </c>
      <c r="C131" s="57">
        <v>523</v>
      </c>
      <c r="D131" s="48">
        <v>266</v>
      </c>
      <c r="E131" s="48">
        <v>257</v>
      </c>
      <c r="F131" s="47">
        <f t="shared" si="3"/>
        <v>0.50860420650095606</v>
      </c>
    </row>
    <row r="132" spans="1:6" hidden="1">
      <c r="A132" s="46">
        <v>39661</v>
      </c>
      <c r="B132" s="58">
        <v>492</v>
      </c>
      <c r="C132" s="57">
        <v>525</v>
      </c>
      <c r="D132" s="48">
        <v>257</v>
      </c>
      <c r="E132" s="48">
        <v>268</v>
      </c>
      <c r="F132" s="47">
        <f t="shared" si="3"/>
        <v>0.48952380952380953</v>
      </c>
    </row>
    <row r="133" spans="1:6" hidden="1">
      <c r="A133" s="46">
        <v>39692</v>
      </c>
      <c r="B133" s="58">
        <v>485</v>
      </c>
      <c r="C133" s="57">
        <v>523</v>
      </c>
      <c r="D133" s="48">
        <v>246</v>
      </c>
      <c r="E133" s="48">
        <v>277</v>
      </c>
      <c r="F133" s="47">
        <f t="shared" ref="F133:F164" si="4">D133/C133</f>
        <v>0.47036328871892924</v>
      </c>
    </row>
    <row r="134" spans="1:6" hidden="1">
      <c r="A134" s="46">
        <v>39722</v>
      </c>
      <c r="B134" s="58">
        <v>488</v>
      </c>
      <c r="C134" s="57">
        <v>529</v>
      </c>
      <c r="D134" s="48">
        <v>244</v>
      </c>
      <c r="E134" s="48">
        <v>285</v>
      </c>
      <c r="F134" s="47">
        <f t="shared" si="4"/>
        <v>0.46124763705103972</v>
      </c>
    </row>
    <row r="135" spans="1:6" hidden="1">
      <c r="A135" s="46">
        <v>39753</v>
      </c>
      <c r="B135" s="58">
        <v>515</v>
      </c>
      <c r="C135" s="57">
        <v>563</v>
      </c>
      <c r="D135" s="48">
        <v>277</v>
      </c>
      <c r="E135" s="48">
        <v>286</v>
      </c>
      <c r="F135" s="47">
        <f t="shared" si="4"/>
        <v>0.49200710479573712</v>
      </c>
    </row>
    <row r="136" spans="1:6" hidden="1">
      <c r="A136" s="46">
        <v>39783</v>
      </c>
      <c r="B136" s="58">
        <v>518</v>
      </c>
      <c r="C136" s="57">
        <v>574</v>
      </c>
      <c r="D136" s="48">
        <v>283</v>
      </c>
      <c r="E136" s="48">
        <v>291</v>
      </c>
      <c r="F136" s="47">
        <f t="shared" si="4"/>
        <v>0.49303135888501742</v>
      </c>
    </row>
    <row r="137" spans="1:6">
      <c r="A137" s="46">
        <v>39814</v>
      </c>
      <c r="B137" s="58">
        <v>589</v>
      </c>
      <c r="C137" s="57">
        <v>637</v>
      </c>
      <c r="D137" s="48">
        <v>318</v>
      </c>
      <c r="E137" s="48">
        <v>319</v>
      </c>
      <c r="F137" s="47">
        <f t="shared" si="4"/>
        <v>0.49921507064364207</v>
      </c>
    </row>
    <row r="138" spans="1:6" hidden="1">
      <c r="A138" s="46">
        <v>39845</v>
      </c>
      <c r="B138" s="58">
        <v>599</v>
      </c>
      <c r="C138" s="57">
        <v>648</v>
      </c>
      <c r="D138" s="48">
        <v>319</v>
      </c>
      <c r="E138" s="48">
        <v>329</v>
      </c>
      <c r="F138" s="47">
        <f t="shared" si="4"/>
        <v>0.49228395061728397</v>
      </c>
    </row>
    <row r="139" spans="1:6" hidden="1">
      <c r="A139" s="46">
        <v>39873</v>
      </c>
      <c r="B139" s="58">
        <v>604</v>
      </c>
      <c r="C139" s="57">
        <v>667</v>
      </c>
      <c r="D139" s="48">
        <v>324</v>
      </c>
      <c r="E139" s="48">
        <v>343</v>
      </c>
      <c r="F139" s="47">
        <f t="shared" si="4"/>
        <v>0.48575712143928035</v>
      </c>
    </row>
    <row r="140" spans="1:6" hidden="1">
      <c r="A140" s="46">
        <v>39904</v>
      </c>
      <c r="B140" s="58">
        <v>614</v>
      </c>
      <c r="C140" s="57">
        <v>678</v>
      </c>
      <c r="D140" s="48">
        <v>335</v>
      </c>
      <c r="E140" s="48">
        <v>343</v>
      </c>
      <c r="F140" s="47">
        <f t="shared" si="4"/>
        <v>0.49410029498525071</v>
      </c>
    </row>
    <row r="141" spans="1:6" hidden="1">
      <c r="A141" s="46">
        <v>39934</v>
      </c>
      <c r="B141" s="58">
        <v>636</v>
      </c>
      <c r="C141" s="57">
        <v>701</v>
      </c>
      <c r="D141" s="48">
        <v>352</v>
      </c>
      <c r="E141" s="48">
        <v>349</v>
      </c>
      <c r="F141" s="47">
        <f t="shared" si="4"/>
        <v>0.50213980028530669</v>
      </c>
    </row>
    <row r="142" spans="1:6" hidden="1">
      <c r="A142" s="46">
        <v>39965</v>
      </c>
      <c r="B142" s="58">
        <v>654</v>
      </c>
      <c r="C142" s="57">
        <v>715</v>
      </c>
      <c r="D142" s="48">
        <v>359</v>
      </c>
      <c r="E142" s="48">
        <v>356</v>
      </c>
      <c r="F142" s="47">
        <f t="shared" si="4"/>
        <v>0.50209790209790206</v>
      </c>
    </row>
    <row r="143" spans="1:6" hidden="1">
      <c r="A143" s="46">
        <v>39995</v>
      </c>
      <c r="B143" s="58">
        <v>679</v>
      </c>
      <c r="C143" s="57">
        <v>731</v>
      </c>
      <c r="D143" s="48">
        <v>374</v>
      </c>
      <c r="E143" s="48">
        <v>357</v>
      </c>
      <c r="F143" s="47">
        <f t="shared" si="4"/>
        <v>0.51162790697674421</v>
      </c>
    </row>
    <row r="144" spans="1:6" hidden="1">
      <c r="A144" s="46">
        <v>40026</v>
      </c>
      <c r="B144" s="58">
        <v>696</v>
      </c>
      <c r="C144" s="57">
        <v>739</v>
      </c>
      <c r="D144" s="48">
        <v>377</v>
      </c>
      <c r="E144" s="48">
        <v>362</v>
      </c>
      <c r="F144" s="47">
        <f t="shared" si="4"/>
        <v>0.51014884979702302</v>
      </c>
    </row>
    <row r="145" spans="1:6" hidden="1">
      <c r="A145" s="46">
        <v>40057</v>
      </c>
      <c r="B145" s="58">
        <v>693</v>
      </c>
      <c r="C145" s="57">
        <v>739</v>
      </c>
      <c r="D145" s="48">
        <v>375</v>
      </c>
      <c r="E145" s="48">
        <v>364</v>
      </c>
      <c r="F145" s="47">
        <f t="shared" si="4"/>
        <v>0.50744248985115026</v>
      </c>
    </row>
    <row r="146" spans="1:6" hidden="1">
      <c r="A146" s="46">
        <v>40087</v>
      </c>
      <c r="B146" s="58">
        <v>697</v>
      </c>
      <c r="C146" s="57">
        <v>758</v>
      </c>
      <c r="D146" s="48">
        <v>388</v>
      </c>
      <c r="E146" s="48">
        <v>370</v>
      </c>
      <c r="F146" s="47">
        <f t="shared" si="4"/>
        <v>0.51187335092348285</v>
      </c>
    </row>
    <row r="147" spans="1:6" hidden="1">
      <c r="A147" s="46">
        <v>40118</v>
      </c>
      <c r="B147" s="58">
        <v>677</v>
      </c>
      <c r="C147" s="57">
        <v>747</v>
      </c>
      <c r="D147" s="48">
        <v>379</v>
      </c>
      <c r="E147" s="48">
        <v>368</v>
      </c>
      <c r="F147" s="47">
        <f t="shared" si="4"/>
        <v>0.50736278447121819</v>
      </c>
    </row>
    <row r="148" spans="1:6" hidden="1">
      <c r="A148" s="46">
        <v>40148</v>
      </c>
      <c r="B148" s="58">
        <v>692</v>
      </c>
      <c r="C148" s="57">
        <v>776</v>
      </c>
      <c r="D148" s="48">
        <v>399</v>
      </c>
      <c r="E148" s="48">
        <v>377</v>
      </c>
      <c r="F148" s="47">
        <f t="shared" si="4"/>
        <v>0.51417525773195871</v>
      </c>
    </row>
    <row r="149" spans="1:6">
      <c r="A149" s="46">
        <v>40179</v>
      </c>
      <c r="B149" s="58">
        <v>722</v>
      </c>
      <c r="C149" s="57">
        <v>780</v>
      </c>
      <c r="D149" s="48">
        <v>401</v>
      </c>
      <c r="E149" s="48">
        <v>379</v>
      </c>
      <c r="F149" s="47">
        <f t="shared" si="4"/>
        <v>0.51410256410256405</v>
      </c>
    </row>
    <row r="150" spans="1:6" hidden="1">
      <c r="A150" s="46">
        <v>40210</v>
      </c>
      <c r="B150" s="58">
        <v>733</v>
      </c>
      <c r="C150" s="57">
        <v>791</v>
      </c>
      <c r="D150" s="48">
        <v>407</v>
      </c>
      <c r="E150" s="48">
        <v>384</v>
      </c>
      <c r="F150" s="47">
        <f t="shared" si="4"/>
        <v>0.51453855878634636</v>
      </c>
    </row>
    <row r="151" spans="1:6" hidden="1">
      <c r="A151" s="46">
        <v>40238</v>
      </c>
      <c r="B151" s="58">
        <v>684</v>
      </c>
      <c r="C151" s="57">
        <v>749</v>
      </c>
      <c r="D151" s="48">
        <v>376</v>
      </c>
      <c r="E151" s="48">
        <v>373</v>
      </c>
      <c r="F151" s="47">
        <f t="shared" si="4"/>
        <v>0.50200267022696932</v>
      </c>
    </row>
    <row r="152" spans="1:6" hidden="1">
      <c r="A152" s="46">
        <v>40269</v>
      </c>
      <c r="B152" s="58">
        <v>682</v>
      </c>
      <c r="C152" s="57">
        <v>752</v>
      </c>
      <c r="D152" s="48">
        <v>386</v>
      </c>
      <c r="E152" s="48">
        <v>366</v>
      </c>
      <c r="F152" s="47">
        <f t="shared" si="4"/>
        <v>0.51329787234042556</v>
      </c>
    </row>
    <row r="153" spans="1:6" hidden="1">
      <c r="A153" s="46">
        <v>40299</v>
      </c>
      <c r="B153" s="58">
        <v>659</v>
      </c>
      <c r="C153" s="57">
        <v>715</v>
      </c>
      <c r="D153" s="48">
        <v>354</v>
      </c>
      <c r="E153" s="48">
        <v>361</v>
      </c>
      <c r="F153" s="47">
        <f t="shared" si="4"/>
        <v>0.49510489510489508</v>
      </c>
    </row>
    <row r="154" spans="1:6" hidden="1">
      <c r="A154" s="46">
        <v>40330</v>
      </c>
      <c r="B154" s="58">
        <v>636</v>
      </c>
      <c r="C154" s="57">
        <v>705</v>
      </c>
      <c r="D154" s="48">
        <v>347</v>
      </c>
      <c r="E154" s="48">
        <v>358</v>
      </c>
      <c r="F154" s="47">
        <f t="shared" si="4"/>
        <v>0.49219858156028368</v>
      </c>
    </row>
    <row r="155" spans="1:6" hidden="1">
      <c r="A155" s="46">
        <v>40360</v>
      </c>
      <c r="B155" s="58">
        <v>625</v>
      </c>
      <c r="C155" s="57">
        <v>679</v>
      </c>
      <c r="D155" s="48">
        <v>330</v>
      </c>
      <c r="E155" s="48">
        <v>349</v>
      </c>
      <c r="F155" s="47">
        <f t="shared" si="4"/>
        <v>0.48600883652430044</v>
      </c>
    </row>
    <row r="156" spans="1:6" hidden="1">
      <c r="A156" s="46">
        <v>40391</v>
      </c>
      <c r="B156" s="58">
        <v>610</v>
      </c>
      <c r="C156" s="57">
        <v>664</v>
      </c>
      <c r="D156" s="48">
        <v>324</v>
      </c>
      <c r="E156" s="48">
        <v>340</v>
      </c>
      <c r="F156" s="47">
        <f t="shared" si="4"/>
        <v>0.48795180722891568</v>
      </c>
    </row>
    <row r="157" spans="1:6" hidden="1">
      <c r="A157" s="46">
        <v>40422</v>
      </c>
      <c r="B157" s="58">
        <v>556</v>
      </c>
      <c r="C157" s="57">
        <v>620</v>
      </c>
      <c r="D157" s="48">
        <v>298</v>
      </c>
      <c r="E157" s="48">
        <v>322</v>
      </c>
      <c r="F157" s="47">
        <f t="shared" si="4"/>
        <v>0.48064516129032259</v>
      </c>
    </row>
    <row r="158" spans="1:6" hidden="1">
      <c r="A158" s="46">
        <v>40452</v>
      </c>
      <c r="B158" s="58">
        <v>551</v>
      </c>
      <c r="C158" s="57">
        <v>606</v>
      </c>
      <c r="D158" s="48">
        <v>290</v>
      </c>
      <c r="E158" s="48">
        <v>316</v>
      </c>
      <c r="F158" s="47">
        <f t="shared" si="4"/>
        <v>0.47854785478547857</v>
      </c>
    </row>
    <row r="159" spans="1:6" hidden="1">
      <c r="A159" s="46">
        <v>40483</v>
      </c>
      <c r="B159" s="58">
        <v>559</v>
      </c>
      <c r="C159" s="57">
        <v>617</v>
      </c>
      <c r="D159" s="48">
        <v>308</v>
      </c>
      <c r="E159" s="48">
        <v>309</v>
      </c>
      <c r="F159" s="47">
        <f t="shared" si="4"/>
        <v>0.49918962722852511</v>
      </c>
    </row>
    <row r="160" spans="1:6" hidden="1">
      <c r="A160" s="46">
        <v>40513</v>
      </c>
      <c r="B160" s="58">
        <v>556</v>
      </c>
      <c r="C160" s="57">
        <v>628</v>
      </c>
      <c r="D160" s="48">
        <v>307</v>
      </c>
      <c r="E160" s="48">
        <v>321</v>
      </c>
      <c r="F160" s="47">
        <f t="shared" si="4"/>
        <v>0.48885350318471338</v>
      </c>
    </row>
    <row r="161" spans="1:6">
      <c r="A161" s="46">
        <v>40544</v>
      </c>
      <c r="B161" s="58">
        <v>581</v>
      </c>
      <c r="C161" s="57">
        <v>635</v>
      </c>
      <c r="D161" s="48">
        <v>316</v>
      </c>
      <c r="E161" s="48">
        <v>319</v>
      </c>
      <c r="F161" s="47">
        <f t="shared" si="4"/>
        <v>0.49763779527559054</v>
      </c>
    </row>
    <row r="162" spans="1:6" hidden="1">
      <c r="A162" s="38">
        <v>40575</v>
      </c>
      <c r="B162" s="24">
        <v>568</v>
      </c>
      <c r="C162" s="27">
        <v>604</v>
      </c>
      <c r="D162" s="40">
        <v>292</v>
      </c>
      <c r="E162" s="40">
        <v>312</v>
      </c>
      <c r="F162" s="41">
        <f t="shared" si="4"/>
        <v>0.48344370860927155</v>
      </c>
    </row>
    <row r="163" spans="1:6" hidden="1">
      <c r="A163" s="38">
        <v>40603</v>
      </c>
      <c r="B163" s="24">
        <v>562</v>
      </c>
      <c r="C163" s="27">
        <v>607</v>
      </c>
      <c r="D163" s="40">
        <v>290</v>
      </c>
      <c r="E163" s="40">
        <v>317</v>
      </c>
      <c r="F163" s="41">
        <f t="shared" si="4"/>
        <v>0.47775947281713343</v>
      </c>
    </row>
    <row r="164" spans="1:6" hidden="1">
      <c r="A164" s="38">
        <v>40634</v>
      </c>
      <c r="B164" s="24">
        <v>555</v>
      </c>
      <c r="C164" s="27">
        <v>610</v>
      </c>
      <c r="D164" s="40">
        <v>288</v>
      </c>
      <c r="E164" s="40">
        <v>322</v>
      </c>
      <c r="F164" s="41">
        <f t="shared" si="4"/>
        <v>0.47213114754098362</v>
      </c>
    </row>
    <row r="165" spans="1:6" hidden="1">
      <c r="A165" s="38">
        <v>40664</v>
      </c>
      <c r="B165" s="24">
        <v>542</v>
      </c>
      <c r="C165" s="27">
        <v>585</v>
      </c>
      <c r="D165" s="40">
        <v>274</v>
      </c>
      <c r="E165" s="40">
        <v>311</v>
      </c>
      <c r="F165" s="41">
        <f t="shared" ref="F165:F196" si="5">D165/C165</f>
        <v>0.46837606837606838</v>
      </c>
    </row>
    <row r="166" spans="1:6" hidden="1">
      <c r="A166" s="38">
        <v>40695</v>
      </c>
      <c r="B166" s="24">
        <v>531</v>
      </c>
      <c r="C166" s="27">
        <v>579</v>
      </c>
      <c r="D166" s="40">
        <v>274</v>
      </c>
      <c r="E166" s="40">
        <v>305</v>
      </c>
      <c r="F166" s="41">
        <f t="shared" si="5"/>
        <v>0.47322970639032813</v>
      </c>
    </row>
    <row r="167" spans="1:6" hidden="1">
      <c r="A167" s="38">
        <v>40725</v>
      </c>
      <c r="B167" s="24">
        <v>524</v>
      </c>
      <c r="C167" s="27">
        <v>579</v>
      </c>
      <c r="D167" s="40">
        <v>269</v>
      </c>
      <c r="E167" s="40">
        <v>310</v>
      </c>
      <c r="F167" s="41">
        <f t="shared" si="5"/>
        <v>0.46459412780656306</v>
      </c>
    </row>
    <row r="168" spans="1:6" hidden="1">
      <c r="A168" s="38">
        <v>40756</v>
      </c>
      <c r="B168" s="24">
        <v>536</v>
      </c>
      <c r="C168" s="27">
        <v>578</v>
      </c>
      <c r="D168" s="40">
        <v>265</v>
      </c>
      <c r="E168" s="40">
        <v>313</v>
      </c>
      <c r="F168" s="41">
        <f t="shared" si="5"/>
        <v>0.45847750865051901</v>
      </c>
    </row>
    <row r="169" spans="1:6" hidden="1">
      <c r="A169" s="38">
        <v>40787</v>
      </c>
      <c r="B169" s="24">
        <v>526</v>
      </c>
      <c r="C169" s="27">
        <v>581</v>
      </c>
      <c r="D169" s="40">
        <v>269</v>
      </c>
      <c r="E169" s="40">
        <v>312</v>
      </c>
      <c r="F169" s="41">
        <f t="shared" si="5"/>
        <v>0.4629948364888124</v>
      </c>
    </row>
    <row r="170" spans="1:6" hidden="1">
      <c r="A170" s="38">
        <v>40817</v>
      </c>
      <c r="B170" s="24">
        <v>541</v>
      </c>
      <c r="C170" s="27">
        <v>596</v>
      </c>
      <c r="D170" s="40">
        <v>283</v>
      </c>
      <c r="E170" s="40">
        <v>313</v>
      </c>
      <c r="F170" s="41">
        <f t="shared" si="5"/>
        <v>0.47483221476510068</v>
      </c>
    </row>
    <row r="171" spans="1:6" hidden="1">
      <c r="A171" s="38">
        <v>40848</v>
      </c>
      <c r="B171" s="24">
        <v>557</v>
      </c>
      <c r="C171" s="27">
        <v>628</v>
      </c>
      <c r="D171" s="40">
        <v>291</v>
      </c>
      <c r="E171" s="40">
        <v>337</v>
      </c>
      <c r="F171" s="41">
        <f t="shared" si="5"/>
        <v>0.46337579617834396</v>
      </c>
    </row>
    <row r="172" spans="1:6" hidden="1">
      <c r="A172" s="38">
        <v>40878</v>
      </c>
      <c r="B172" s="24">
        <v>576</v>
      </c>
      <c r="C172" s="27">
        <v>654</v>
      </c>
      <c r="D172" s="40">
        <v>307</v>
      </c>
      <c r="E172" s="40">
        <v>347</v>
      </c>
      <c r="F172" s="41">
        <f t="shared" si="5"/>
        <v>0.4694189602446483</v>
      </c>
    </row>
    <row r="173" spans="1:6">
      <c r="A173" s="43">
        <v>40909</v>
      </c>
      <c r="B173" s="59">
        <v>605</v>
      </c>
      <c r="C173" s="60">
        <v>674</v>
      </c>
      <c r="D173" s="44">
        <v>321</v>
      </c>
      <c r="E173" s="44">
        <v>353</v>
      </c>
      <c r="F173" s="45">
        <f t="shared" si="5"/>
        <v>0.47626112759643918</v>
      </c>
    </row>
    <row r="174" spans="1:6" hidden="1">
      <c r="A174" s="38">
        <v>40940</v>
      </c>
      <c r="B174" s="24">
        <v>604</v>
      </c>
      <c r="C174" s="27">
        <v>646</v>
      </c>
      <c r="D174" s="40">
        <v>308</v>
      </c>
      <c r="E174" s="40">
        <v>338</v>
      </c>
      <c r="F174" s="41">
        <f t="shared" si="5"/>
        <v>0.47678018575851394</v>
      </c>
    </row>
    <row r="175" spans="1:6" hidden="1">
      <c r="A175" s="38">
        <v>40969</v>
      </c>
      <c r="B175" s="24">
        <v>595</v>
      </c>
      <c r="C175" s="27">
        <v>653</v>
      </c>
      <c r="D175" s="40">
        <v>312</v>
      </c>
      <c r="E175" s="40">
        <v>341</v>
      </c>
      <c r="F175" s="41">
        <f t="shared" si="5"/>
        <v>0.4777947932618683</v>
      </c>
    </row>
    <row r="176" spans="1:6" hidden="1">
      <c r="A176" s="38">
        <v>41000</v>
      </c>
      <c r="B176" s="24">
        <v>591</v>
      </c>
      <c r="C176" s="27">
        <v>655</v>
      </c>
      <c r="D176" s="40">
        <v>307</v>
      </c>
      <c r="E176" s="40">
        <v>348</v>
      </c>
      <c r="F176" s="41">
        <f t="shared" si="5"/>
        <v>0.4687022900763359</v>
      </c>
    </row>
    <row r="177" spans="1:6" hidden="1">
      <c r="A177" s="38">
        <v>41030</v>
      </c>
      <c r="B177" s="24">
        <v>587</v>
      </c>
      <c r="C177" s="27">
        <v>637</v>
      </c>
      <c r="D177" s="40">
        <v>298</v>
      </c>
      <c r="E177" s="40">
        <v>339</v>
      </c>
      <c r="F177" s="41">
        <f t="shared" si="5"/>
        <v>0.46781789638932497</v>
      </c>
    </row>
    <row r="178" spans="1:6" hidden="1">
      <c r="A178" s="38">
        <v>41061</v>
      </c>
      <c r="B178" s="24">
        <v>541</v>
      </c>
      <c r="C178" s="27">
        <v>603</v>
      </c>
      <c r="D178" s="40">
        <v>279</v>
      </c>
      <c r="E178" s="40">
        <v>324</v>
      </c>
      <c r="F178" s="41">
        <f t="shared" si="5"/>
        <v>0.46268656716417911</v>
      </c>
    </row>
    <row r="179" spans="1:6" hidden="1">
      <c r="A179" s="38">
        <v>41091</v>
      </c>
      <c r="B179" s="24">
        <v>560</v>
      </c>
      <c r="C179" s="27">
        <v>637</v>
      </c>
      <c r="D179" s="40">
        <v>285</v>
      </c>
      <c r="E179" s="40">
        <v>352</v>
      </c>
      <c r="F179" s="41">
        <f t="shared" si="5"/>
        <v>0.44740973312401883</v>
      </c>
    </row>
    <row r="180" spans="1:6" hidden="1">
      <c r="A180" s="38">
        <v>41122</v>
      </c>
      <c r="B180" s="24">
        <v>579</v>
      </c>
      <c r="C180" s="27">
        <v>637</v>
      </c>
      <c r="D180" s="40">
        <v>285</v>
      </c>
      <c r="E180" s="40">
        <v>352</v>
      </c>
      <c r="F180" s="41">
        <f t="shared" si="5"/>
        <v>0.44740973312401883</v>
      </c>
    </row>
    <row r="181" spans="1:6" hidden="1">
      <c r="A181" s="38">
        <v>41153</v>
      </c>
      <c r="B181" s="24">
        <v>554</v>
      </c>
      <c r="C181" s="27">
        <v>615</v>
      </c>
      <c r="D181" s="40">
        <v>279</v>
      </c>
      <c r="E181" s="40">
        <v>336</v>
      </c>
      <c r="F181" s="41">
        <f t="shared" si="5"/>
        <v>0.45365853658536587</v>
      </c>
    </row>
    <row r="182" spans="1:6" hidden="1">
      <c r="A182" s="38">
        <v>41183</v>
      </c>
      <c r="B182" s="24">
        <v>545</v>
      </c>
      <c r="C182" s="27">
        <v>610</v>
      </c>
      <c r="D182" s="40">
        <v>284</v>
      </c>
      <c r="E182" s="40">
        <v>326</v>
      </c>
      <c r="F182" s="41">
        <f t="shared" si="5"/>
        <v>0.46557377049180326</v>
      </c>
    </row>
    <row r="183" spans="1:6" hidden="1">
      <c r="A183" s="38">
        <v>41214</v>
      </c>
      <c r="B183" s="24">
        <v>565</v>
      </c>
      <c r="C183" s="27">
        <v>635</v>
      </c>
      <c r="D183" s="40">
        <v>313</v>
      </c>
      <c r="E183" s="40">
        <v>322</v>
      </c>
      <c r="F183" s="41">
        <f t="shared" si="5"/>
        <v>0.49291338582677163</v>
      </c>
    </row>
    <row r="184" spans="1:6" hidden="1">
      <c r="A184" s="38">
        <v>41244</v>
      </c>
      <c r="B184" s="24">
        <v>555</v>
      </c>
      <c r="C184" s="27">
        <v>635</v>
      </c>
      <c r="D184" s="40">
        <v>328</v>
      </c>
      <c r="E184" s="40">
        <v>307</v>
      </c>
      <c r="F184" s="41">
        <f t="shared" si="5"/>
        <v>0.51653543307086613</v>
      </c>
    </row>
    <row r="185" spans="1:6" hidden="1">
      <c r="A185" s="38">
        <v>41275</v>
      </c>
      <c r="B185" s="24">
        <v>559</v>
      </c>
      <c r="C185" s="27">
        <v>614</v>
      </c>
      <c r="D185" s="40">
        <v>310</v>
      </c>
      <c r="E185" s="40">
        <v>304</v>
      </c>
      <c r="F185" s="41">
        <f t="shared" si="5"/>
        <v>0.50488599348534202</v>
      </c>
    </row>
    <row r="186" spans="1:6" hidden="1">
      <c r="A186" s="38">
        <v>41306</v>
      </c>
      <c r="B186" s="24">
        <v>571</v>
      </c>
      <c r="C186" s="27">
        <v>616</v>
      </c>
      <c r="D186" s="40">
        <v>311</v>
      </c>
      <c r="E186" s="40">
        <v>305</v>
      </c>
      <c r="F186" s="41">
        <f t="shared" si="5"/>
        <v>0.50487012987012991</v>
      </c>
    </row>
    <row r="187" spans="1:6" hidden="1">
      <c r="A187" s="38">
        <v>41334</v>
      </c>
      <c r="B187" s="24">
        <v>551</v>
      </c>
      <c r="C187" s="27">
        <v>600</v>
      </c>
      <c r="D187" s="40">
        <v>299</v>
      </c>
      <c r="E187" s="40">
        <v>301</v>
      </c>
      <c r="F187" s="41">
        <f t="shared" si="5"/>
        <v>0.49833333333333335</v>
      </c>
    </row>
    <row r="188" spans="1:6" hidden="1">
      <c r="A188" s="38">
        <v>41365</v>
      </c>
      <c r="B188" s="24">
        <v>537</v>
      </c>
      <c r="C188" s="27">
        <v>597</v>
      </c>
      <c r="D188" s="40">
        <v>298</v>
      </c>
      <c r="E188" s="40">
        <v>299</v>
      </c>
      <c r="F188" s="41">
        <f t="shared" si="5"/>
        <v>0.49916247906197653</v>
      </c>
    </row>
    <row r="189" spans="1:6" hidden="1">
      <c r="A189" s="38">
        <v>41395</v>
      </c>
      <c r="B189" s="24">
        <v>552</v>
      </c>
      <c r="C189" s="27">
        <v>608</v>
      </c>
      <c r="D189" s="40">
        <v>296</v>
      </c>
      <c r="E189" s="40">
        <v>312</v>
      </c>
      <c r="F189" s="41">
        <f t="shared" si="5"/>
        <v>0.48684210526315791</v>
      </c>
    </row>
    <row r="190" spans="1:6" hidden="1">
      <c r="A190" s="38">
        <v>41426</v>
      </c>
      <c r="B190" s="24">
        <v>564</v>
      </c>
      <c r="C190" s="27">
        <v>622</v>
      </c>
      <c r="D190" s="40">
        <v>311</v>
      </c>
      <c r="E190" s="40">
        <v>311</v>
      </c>
      <c r="F190" s="41">
        <f t="shared" si="5"/>
        <v>0.5</v>
      </c>
    </row>
    <row r="191" spans="1:6" hidden="1">
      <c r="A191" s="38">
        <v>41456</v>
      </c>
      <c r="B191" s="24">
        <v>563</v>
      </c>
      <c r="C191" s="27">
        <v>631</v>
      </c>
      <c r="D191" s="40">
        <v>308</v>
      </c>
      <c r="E191" s="40">
        <v>323</v>
      </c>
      <c r="F191" s="41">
        <f t="shared" si="5"/>
        <v>0.48811410459587956</v>
      </c>
    </row>
    <row r="192" spans="1:6" hidden="1">
      <c r="A192" s="38">
        <v>41487</v>
      </c>
      <c r="B192" s="24">
        <v>600</v>
      </c>
      <c r="C192" s="27">
        <v>664</v>
      </c>
      <c r="D192" s="40">
        <v>330</v>
      </c>
      <c r="E192" s="40">
        <v>334</v>
      </c>
      <c r="F192" s="41">
        <f t="shared" si="5"/>
        <v>0.49698795180722893</v>
      </c>
    </row>
    <row r="193" spans="1:6" hidden="1">
      <c r="A193" s="38">
        <v>41518</v>
      </c>
      <c r="B193" s="24">
        <v>598</v>
      </c>
      <c r="C193" s="27">
        <v>658</v>
      </c>
      <c r="D193" s="40">
        <v>324</v>
      </c>
      <c r="E193" s="40">
        <v>334</v>
      </c>
      <c r="F193" s="41">
        <f t="shared" si="5"/>
        <v>0.49240121580547114</v>
      </c>
    </row>
    <row r="194" spans="1:6" hidden="1">
      <c r="A194" s="38">
        <v>41548</v>
      </c>
      <c r="B194" s="24">
        <v>590</v>
      </c>
      <c r="C194" s="27">
        <v>645</v>
      </c>
      <c r="D194" s="40">
        <v>323</v>
      </c>
      <c r="E194" s="40">
        <v>322</v>
      </c>
      <c r="F194" s="41">
        <f t="shared" si="5"/>
        <v>0.50077519379844959</v>
      </c>
    </row>
    <row r="195" spans="1:6" hidden="1">
      <c r="A195" s="38">
        <v>41579</v>
      </c>
      <c r="B195" s="24">
        <v>596</v>
      </c>
      <c r="C195" s="27">
        <v>655</v>
      </c>
      <c r="D195" s="40">
        <v>327</v>
      </c>
      <c r="E195" s="40">
        <v>328</v>
      </c>
      <c r="F195" s="41">
        <f t="shared" si="5"/>
        <v>0.49923664122137407</v>
      </c>
    </row>
    <row r="196" spans="1:6">
      <c r="A196" s="43">
        <v>41609</v>
      </c>
      <c r="B196" s="59">
        <v>588</v>
      </c>
      <c r="C196" s="60">
        <v>663</v>
      </c>
      <c r="D196" s="44">
        <v>321</v>
      </c>
      <c r="E196" s="44">
        <v>342</v>
      </c>
      <c r="F196" s="45">
        <f t="shared" si="5"/>
        <v>0.48416289592760181</v>
      </c>
    </row>
    <row r="197" spans="1:6" hidden="1">
      <c r="A197" s="38">
        <v>41640</v>
      </c>
      <c r="B197" s="24">
        <v>584</v>
      </c>
      <c r="C197" s="27">
        <v>646</v>
      </c>
      <c r="D197" s="40">
        <v>324</v>
      </c>
      <c r="E197" s="40">
        <v>322</v>
      </c>
      <c r="F197" s="41">
        <f t="shared" ref="F197:F208" si="6">D197/C197</f>
        <v>0.50154798761609909</v>
      </c>
    </row>
    <row r="198" spans="1:6" hidden="1">
      <c r="A198" s="38">
        <v>41671</v>
      </c>
      <c r="B198" s="24">
        <v>578</v>
      </c>
      <c r="C198" s="27">
        <v>643</v>
      </c>
      <c r="D198" s="40">
        <v>320</v>
      </c>
      <c r="E198" s="40">
        <v>323</v>
      </c>
      <c r="F198" s="41">
        <f t="shared" si="6"/>
        <v>0.49766718506998447</v>
      </c>
    </row>
    <row r="199" spans="1:6" hidden="1">
      <c r="A199" s="38">
        <v>41699</v>
      </c>
      <c r="B199" s="24">
        <v>578</v>
      </c>
      <c r="C199" s="27">
        <v>629</v>
      </c>
      <c r="D199" s="40">
        <v>310</v>
      </c>
      <c r="E199" s="40">
        <v>319</v>
      </c>
      <c r="F199" s="41">
        <f t="shared" si="6"/>
        <v>0.49284578696343401</v>
      </c>
    </row>
    <row r="200" spans="1:6" hidden="1">
      <c r="A200" s="38">
        <v>41730</v>
      </c>
      <c r="B200" s="24">
        <v>588</v>
      </c>
      <c r="C200" s="27">
        <v>641</v>
      </c>
      <c r="D200" s="40">
        <v>314</v>
      </c>
      <c r="E200" s="40">
        <v>327</v>
      </c>
      <c r="F200" s="41">
        <f t="shared" si="6"/>
        <v>0.48985959438377535</v>
      </c>
    </row>
    <row r="201" spans="1:6" hidden="1">
      <c r="A201" s="38">
        <v>41760</v>
      </c>
      <c r="B201" s="24">
        <v>568</v>
      </c>
      <c r="C201" s="27">
        <v>607</v>
      </c>
      <c r="D201" s="40">
        <v>303</v>
      </c>
      <c r="E201" s="40">
        <v>304</v>
      </c>
      <c r="F201" s="41">
        <f t="shared" si="6"/>
        <v>0.49917627677100496</v>
      </c>
    </row>
    <row r="202" spans="1:6" hidden="1">
      <c r="A202" s="38">
        <v>41791</v>
      </c>
      <c r="B202" s="24">
        <v>550</v>
      </c>
      <c r="C202" s="27">
        <v>598</v>
      </c>
      <c r="D202" s="40">
        <v>289</v>
      </c>
      <c r="E202" s="40">
        <v>309</v>
      </c>
      <c r="F202" s="41">
        <f t="shared" si="6"/>
        <v>0.48327759197324416</v>
      </c>
    </row>
    <row r="203" spans="1:6" hidden="1">
      <c r="A203" s="38">
        <v>41821</v>
      </c>
      <c r="B203" s="24">
        <v>568</v>
      </c>
      <c r="C203" s="27">
        <v>639</v>
      </c>
      <c r="D203" s="40">
        <v>314</v>
      </c>
      <c r="E203" s="40">
        <v>325</v>
      </c>
      <c r="F203" s="41">
        <f t="shared" si="6"/>
        <v>0.49139280125195617</v>
      </c>
    </row>
    <row r="204" spans="1:6" hidden="1">
      <c r="A204" s="38">
        <v>41852</v>
      </c>
      <c r="B204" s="24">
        <v>571</v>
      </c>
      <c r="C204" s="27">
        <v>627</v>
      </c>
      <c r="D204" s="40">
        <v>310</v>
      </c>
      <c r="E204" s="40">
        <v>317</v>
      </c>
      <c r="F204" s="41">
        <f t="shared" si="6"/>
        <v>0.49441786283891548</v>
      </c>
    </row>
    <row r="205" spans="1:6" hidden="1">
      <c r="A205" s="38">
        <v>41883</v>
      </c>
      <c r="B205" s="24">
        <v>570</v>
      </c>
      <c r="C205" s="27">
        <v>621</v>
      </c>
      <c r="D205" s="40">
        <v>307</v>
      </c>
      <c r="E205" s="40">
        <v>314</v>
      </c>
      <c r="F205" s="41">
        <f t="shared" si="6"/>
        <v>0.49436392914653782</v>
      </c>
    </row>
    <row r="206" spans="1:6" hidden="1">
      <c r="A206" s="38">
        <v>41913</v>
      </c>
      <c r="B206" s="24">
        <v>566</v>
      </c>
      <c r="C206" s="27">
        <v>623</v>
      </c>
      <c r="D206" s="40">
        <v>307</v>
      </c>
      <c r="E206" s="40">
        <v>316</v>
      </c>
      <c r="F206" s="41">
        <f t="shared" si="6"/>
        <v>0.492776886035313</v>
      </c>
    </row>
    <row r="207" spans="1:6" hidden="1">
      <c r="A207" s="38">
        <v>41944</v>
      </c>
      <c r="B207" s="24">
        <v>578</v>
      </c>
      <c r="C207" s="27">
        <v>632</v>
      </c>
      <c r="D207" s="40">
        <v>316</v>
      </c>
      <c r="E207" s="40">
        <v>316</v>
      </c>
      <c r="F207" s="41">
        <f t="shared" si="6"/>
        <v>0.5</v>
      </c>
    </row>
    <row r="208" spans="1:6">
      <c r="A208" s="43">
        <v>41974</v>
      </c>
      <c r="B208" s="59">
        <v>568</v>
      </c>
      <c r="C208" s="60">
        <v>635</v>
      </c>
      <c r="D208" s="44">
        <v>327</v>
      </c>
      <c r="E208" s="44">
        <v>308</v>
      </c>
      <c r="F208" s="45">
        <f t="shared" si="6"/>
        <v>0.51496062992125979</v>
      </c>
    </row>
    <row r="209" spans="1:6" hidden="1">
      <c r="A209" s="38">
        <v>42005</v>
      </c>
      <c r="B209" s="24">
        <v>572</v>
      </c>
      <c r="C209" s="27">
        <v>621</v>
      </c>
      <c r="D209" s="40">
        <v>335</v>
      </c>
      <c r="E209" s="40">
        <v>286</v>
      </c>
      <c r="F209" s="41">
        <f t="shared" ref="F209:F220" si="7">D209/C209</f>
        <v>0.53945249597423506</v>
      </c>
    </row>
    <row r="210" spans="1:6" hidden="1">
      <c r="A210" s="38">
        <v>42036</v>
      </c>
      <c r="B210" s="24">
        <v>572</v>
      </c>
      <c r="C210" s="27">
        <v>627</v>
      </c>
      <c r="D210" s="40">
        <v>336</v>
      </c>
      <c r="E210" s="40">
        <v>291</v>
      </c>
      <c r="F210" s="41">
        <f t="shared" si="7"/>
        <v>0.53588516746411485</v>
      </c>
    </row>
    <row r="211" spans="1:6" hidden="1">
      <c r="A211" s="38">
        <v>42064</v>
      </c>
      <c r="B211" s="24">
        <v>579</v>
      </c>
      <c r="C211" s="27">
        <v>648</v>
      </c>
      <c r="D211" s="40">
        <v>339</v>
      </c>
      <c r="E211" s="40">
        <v>309</v>
      </c>
      <c r="F211" s="41">
        <f t="shared" si="7"/>
        <v>0.52314814814814814</v>
      </c>
    </row>
    <row r="212" spans="1:6" hidden="1">
      <c r="A212" s="38">
        <v>42095</v>
      </c>
      <c r="B212" s="24">
        <v>585</v>
      </c>
      <c r="C212" s="27">
        <v>647</v>
      </c>
      <c r="D212" s="40">
        <v>330</v>
      </c>
      <c r="E212" s="40">
        <v>317</v>
      </c>
      <c r="F212" s="41">
        <f t="shared" si="7"/>
        <v>0.51004636785162283</v>
      </c>
    </row>
    <row r="213" spans="1:6" hidden="1">
      <c r="A213" s="38">
        <v>42125</v>
      </c>
      <c r="B213" s="24">
        <v>592</v>
      </c>
      <c r="C213" s="27">
        <v>638</v>
      </c>
      <c r="D213" s="40">
        <v>325</v>
      </c>
      <c r="E213" s="40">
        <v>313</v>
      </c>
      <c r="F213" s="41">
        <f t="shared" si="7"/>
        <v>0.50940438871473359</v>
      </c>
    </row>
    <row r="214" spans="1:6" hidden="1">
      <c r="A214" s="38">
        <v>42156</v>
      </c>
      <c r="B214" s="24">
        <v>580</v>
      </c>
      <c r="C214" s="27">
        <v>643</v>
      </c>
      <c r="D214" s="40">
        <v>325</v>
      </c>
      <c r="E214" s="40">
        <v>318</v>
      </c>
      <c r="F214" s="41">
        <f t="shared" si="7"/>
        <v>0.50544323483670295</v>
      </c>
    </row>
    <row r="215" spans="1:6" hidden="1">
      <c r="A215" s="38">
        <v>42186</v>
      </c>
      <c r="B215" s="24">
        <v>544</v>
      </c>
      <c r="C215" s="27">
        <v>623</v>
      </c>
      <c r="D215" s="40">
        <v>315</v>
      </c>
      <c r="E215" s="40">
        <v>308</v>
      </c>
      <c r="F215" s="41">
        <f t="shared" si="7"/>
        <v>0.5056179775280899</v>
      </c>
    </row>
    <row r="216" spans="1:6" hidden="1">
      <c r="A216" s="38">
        <v>42217</v>
      </c>
      <c r="B216" s="24">
        <v>557</v>
      </c>
      <c r="C216" s="27">
        <v>614</v>
      </c>
      <c r="D216" s="40">
        <v>324</v>
      </c>
      <c r="E216" s="40">
        <v>290</v>
      </c>
      <c r="F216" s="41">
        <f t="shared" si="7"/>
        <v>0.52768729641693812</v>
      </c>
    </row>
    <row r="217" spans="1:6" hidden="1">
      <c r="A217" s="38">
        <v>42248</v>
      </c>
      <c r="B217" s="24">
        <v>551</v>
      </c>
      <c r="C217" s="27">
        <v>617</v>
      </c>
      <c r="D217" s="40">
        <v>333</v>
      </c>
      <c r="E217" s="40">
        <v>284</v>
      </c>
      <c r="F217" s="41">
        <f t="shared" si="7"/>
        <v>0.53970826580226905</v>
      </c>
    </row>
    <row r="218" spans="1:6" hidden="1">
      <c r="A218" s="38">
        <v>42278</v>
      </c>
      <c r="B218" s="24">
        <v>578</v>
      </c>
      <c r="C218" s="27">
        <v>636</v>
      </c>
      <c r="D218" s="40">
        <v>338</v>
      </c>
      <c r="E218" s="40">
        <v>298</v>
      </c>
      <c r="F218" s="41">
        <f t="shared" si="7"/>
        <v>0.53144654088050314</v>
      </c>
    </row>
    <row r="219" spans="1:6" hidden="1">
      <c r="A219" s="38">
        <v>42309</v>
      </c>
      <c r="B219" s="24">
        <v>593</v>
      </c>
      <c r="C219" s="27">
        <v>659</v>
      </c>
      <c r="D219" s="40">
        <v>361</v>
      </c>
      <c r="E219" s="40">
        <v>298</v>
      </c>
      <c r="F219" s="41">
        <f t="shared" si="7"/>
        <v>0.54779969650986338</v>
      </c>
    </row>
    <row r="220" spans="1:6">
      <c r="A220" s="43">
        <v>42339</v>
      </c>
      <c r="B220" s="59">
        <v>595</v>
      </c>
      <c r="C220" s="60">
        <v>683</v>
      </c>
      <c r="D220" s="44">
        <v>377</v>
      </c>
      <c r="E220" s="44">
        <v>306</v>
      </c>
      <c r="F220" s="45">
        <f t="shared" si="7"/>
        <v>0.55197657393850663</v>
      </c>
    </row>
    <row r="221" spans="1:6" hidden="1">
      <c r="A221" s="38">
        <v>42370</v>
      </c>
      <c r="B221" s="24">
        <v>631</v>
      </c>
      <c r="C221" s="27">
        <v>680</v>
      </c>
      <c r="D221" s="40">
        <v>379</v>
      </c>
      <c r="E221" s="40">
        <v>301</v>
      </c>
      <c r="F221" s="41">
        <f t="shared" ref="F221:F244" si="8">D221/C221</f>
        <v>0.55735294117647061</v>
      </c>
    </row>
    <row r="222" spans="1:6" hidden="1">
      <c r="A222" s="38">
        <v>42401</v>
      </c>
      <c r="B222" s="24">
        <v>612</v>
      </c>
      <c r="C222" s="27">
        <v>658</v>
      </c>
      <c r="D222" s="40">
        <v>363</v>
      </c>
      <c r="E222" s="40">
        <v>295</v>
      </c>
      <c r="F222" s="41">
        <f t="shared" si="8"/>
        <v>0.55167173252279633</v>
      </c>
    </row>
    <row r="223" spans="1:6" hidden="1">
      <c r="A223" s="38">
        <v>42430</v>
      </c>
      <c r="B223" s="24">
        <v>592</v>
      </c>
      <c r="C223" s="27">
        <v>644</v>
      </c>
      <c r="D223" s="40">
        <v>364</v>
      </c>
      <c r="E223" s="40">
        <v>280</v>
      </c>
      <c r="F223" s="41">
        <f t="shared" si="8"/>
        <v>0.56521739130434778</v>
      </c>
    </row>
    <row r="224" spans="1:6" hidden="1">
      <c r="A224" s="38">
        <v>42461</v>
      </c>
      <c r="B224" s="24">
        <v>595</v>
      </c>
      <c r="C224" s="27">
        <v>645</v>
      </c>
      <c r="D224" s="40">
        <v>362</v>
      </c>
      <c r="E224" s="40">
        <v>283</v>
      </c>
      <c r="F224" s="41">
        <f t="shared" si="8"/>
        <v>0.5612403100775194</v>
      </c>
    </row>
    <row r="225" spans="1:6" hidden="1">
      <c r="A225" s="38">
        <v>42491</v>
      </c>
      <c r="B225" s="24">
        <v>590</v>
      </c>
      <c r="C225" s="27">
        <v>638</v>
      </c>
      <c r="D225" s="40">
        <v>346</v>
      </c>
      <c r="E225" s="40">
        <v>292</v>
      </c>
      <c r="F225" s="41">
        <f t="shared" si="8"/>
        <v>0.54231974921630099</v>
      </c>
    </row>
    <row r="226" spans="1:6" hidden="1">
      <c r="A226" s="38">
        <v>42522</v>
      </c>
      <c r="B226" s="24">
        <v>561</v>
      </c>
      <c r="C226" s="27">
        <v>626</v>
      </c>
      <c r="D226" s="40">
        <v>333</v>
      </c>
      <c r="E226" s="40">
        <v>293</v>
      </c>
      <c r="F226" s="41">
        <f t="shared" si="8"/>
        <v>0.53194888178913735</v>
      </c>
    </row>
    <row r="227" spans="1:6" hidden="1">
      <c r="A227" s="38">
        <v>42552</v>
      </c>
      <c r="B227" s="24">
        <v>563</v>
      </c>
      <c r="C227" s="27">
        <v>619</v>
      </c>
      <c r="D227" s="40">
        <v>331</v>
      </c>
      <c r="E227" s="40">
        <v>288</v>
      </c>
      <c r="F227" s="41">
        <f t="shared" si="8"/>
        <v>0.53473344103392573</v>
      </c>
    </row>
    <row r="228" spans="1:6" hidden="1">
      <c r="A228" s="38">
        <v>42583</v>
      </c>
      <c r="B228" s="24">
        <v>568</v>
      </c>
      <c r="C228" s="27">
        <v>605</v>
      </c>
      <c r="D228" s="40">
        <v>321</v>
      </c>
      <c r="E228" s="40">
        <v>284</v>
      </c>
      <c r="F228" s="41">
        <f t="shared" si="8"/>
        <v>0.53057851239669418</v>
      </c>
    </row>
    <row r="229" spans="1:6" hidden="1">
      <c r="A229" s="38">
        <v>42614</v>
      </c>
      <c r="B229" s="24">
        <v>541</v>
      </c>
      <c r="C229" s="27">
        <v>594</v>
      </c>
      <c r="D229" s="40">
        <v>324</v>
      </c>
      <c r="E229" s="40">
        <v>270</v>
      </c>
      <c r="F229" s="41">
        <f t="shared" si="8"/>
        <v>0.54545454545454541</v>
      </c>
    </row>
    <row r="230" spans="1:6" hidden="1">
      <c r="A230" s="38">
        <v>42644</v>
      </c>
      <c r="B230" s="24">
        <v>552</v>
      </c>
      <c r="C230" s="27">
        <v>595</v>
      </c>
      <c r="D230" s="40">
        <v>319</v>
      </c>
      <c r="E230" s="40">
        <v>276</v>
      </c>
      <c r="F230" s="41">
        <f t="shared" si="8"/>
        <v>0.53613445378151259</v>
      </c>
    </row>
    <row r="231" spans="1:6" hidden="1">
      <c r="A231" s="38">
        <v>42675</v>
      </c>
      <c r="B231" s="24">
        <v>563</v>
      </c>
      <c r="C231" s="27">
        <v>616</v>
      </c>
      <c r="D231" s="40">
        <v>322</v>
      </c>
      <c r="E231" s="40">
        <v>294</v>
      </c>
      <c r="F231" s="41">
        <f t="shared" si="8"/>
        <v>0.52272727272727271</v>
      </c>
    </row>
    <row r="232" spans="1:6">
      <c r="A232" s="43">
        <v>42705</v>
      </c>
      <c r="B232" s="59">
        <v>550</v>
      </c>
      <c r="C232" s="60">
        <v>622</v>
      </c>
      <c r="D232" s="44">
        <v>339</v>
      </c>
      <c r="E232" s="44">
        <v>283</v>
      </c>
      <c r="F232" s="45">
        <f t="shared" si="8"/>
        <v>0.545016077170418</v>
      </c>
    </row>
    <row r="233" spans="1:6">
      <c r="A233" s="38">
        <v>42736</v>
      </c>
      <c r="B233" s="24">
        <v>584</v>
      </c>
      <c r="C233" s="27">
        <v>640</v>
      </c>
      <c r="D233" s="15">
        <v>347</v>
      </c>
      <c r="E233" s="15">
        <v>293</v>
      </c>
      <c r="F233" s="70">
        <f t="shared" si="8"/>
        <v>0.54218750000000004</v>
      </c>
    </row>
    <row r="234" spans="1:6">
      <c r="A234" s="38">
        <v>42767</v>
      </c>
      <c r="B234" s="24">
        <v>583</v>
      </c>
      <c r="C234" s="27">
        <v>632</v>
      </c>
      <c r="D234" s="15">
        <v>335</v>
      </c>
      <c r="E234" s="15">
        <v>297</v>
      </c>
      <c r="F234" s="70">
        <f t="shared" si="8"/>
        <v>0.53006329113924056</v>
      </c>
    </row>
    <row r="235" spans="1:6">
      <c r="A235" s="38">
        <v>42795</v>
      </c>
      <c r="B235" s="24">
        <v>540</v>
      </c>
      <c r="C235" s="27">
        <v>600</v>
      </c>
      <c r="D235" s="15">
        <v>316</v>
      </c>
      <c r="E235" s="15">
        <v>284</v>
      </c>
      <c r="F235" s="70">
        <f t="shared" si="8"/>
        <v>0.52666666666666662</v>
      </c>
    </row>
    <row r="236" spans="1:6">
      <c r="A236" s="38">
        <v>42826</v>
      </c>
      <c r="B236" s="24">
        <v>537</v>
      </c>
      <c r="C236" s="27">
        <v>580</v>
      </c>
      <c r="D236" s="15">
        <v>302</v>
      </c>
      <c r="E236" s="15">
        <v>278</v>
      </c>
      <c r="F236" s="70">
        <f t="shared" si="8"/>
        <v>0.52068965517241383</v>
      </c>
    </row>
    <row r="237" spans="1:6">
      <c r="A237" s="38">
        <v>42856</v>
      </c>
      <c r="B237" s="24">
        <v>516</v>
      </c>
      <c r="C237" s="27">
        <v>570</v>
      </c>
      <c r="D237" s="15">
        <v>282</v>
      </c>
      <c r="E237" s="15">
        <v>288</v>
      </c>
      <c r="F237" s="70">
        <f t="shared" si="8"/>
        <v>0.49473684210526314</v>
      </c>
    </row>
    <row r="238" spans="1:6">
      <c r="A238" s="38">
        <v>42887</v>
      </c>
      <c r="B238" s="24">
        <v>485</v>
      </c>
      <c r="C238" s="27">
        <v>540</v>
      </c>
      <c r="D238" s="15">
        <v>267</v>
      </c>
      <c r="E238" s="15">
        <v>273</v>
      </c>
      <c r="F238" s="70">
        <f t="shared" si="8"/>
        <v>0.49444444444444446</v>
      </c>
    </row>
    <row r="239" spans="1:6">
      <c r="A239" s="38">
        <v>42917</v>
      </c>
      <c r="B239" s="24">
        <v>459</v>
      </c>
      <c r="C239" s="27">
        <v>529</v>
      </c>
      <c r="D239" s="15">
        <v>256</v>
      </c>
      <c r="E239" s="15">
        <v>273</v>
      </c>
      <c r="F239" s="70">
        <f t="shared" si="8"/>
        <v>0.4839319470699433</v>
      </c>
    </row>
    <row r="240" spans="1:6">
      <c r="A240" s="38">
        <v>42948</v>
      </c>
      <c r="B240" s="24">
        <v>470</v>
      </c>
      <c r="C240" s="27">
        <v>503</v>
      </c>
      <c r="D240" s="15">
        <v>243</v>
      </c>
      <c r="E240" s="15">
        <v>260</v>
      </c>
      <c r="F240" s="70">
        <f t="shared" si="8"/>
        <v>0.48310139165009941</v>
      </c>
    </row>
    <row r="241" spans="1:6">
      <c r="A241" s="38">
        <v>42979</v>
      </c>
      <c r="B241" s="24">
        <v>446</v>
      </c>
      <c r="C241" s="27">
        <v>479</v>
      </c>
      <c r="D241" s="15">
        <v>232</v>
      </c>
      <c r="E241" s="15">
        <v>247</v>
      </c>
      <c r="F241" s="70">
        <f t="shared" si="8"/>
        <v>0.48434237995824636</v>
      </c>
    </row>
    <row r="242" spans="1:6">
      <c r="A242" s="38">
        <v>43009</v>
      </c>
      <c r="B242" s="24">
        <v>439</v>
      </c>
      <c r="C242" s="27">
        <v>486</v>
      </c>
      <c r="D242" s="15">
        <v>240</v>
      </c>
      <c r="E242" s="15">
        <v>246</v>
      </c>
      <c r="F242" s="70">
        <f t="shared" si="8"/>
        <v>0.49382716049382713</v>
      </c>
    </row>
    <row r="243" spans="1:6">
      <c r="A243" s="38">
        <v>43040</v>
      </c>
      <c r="B243" s="24">
        <v>451</v>
      </c>
      <c r="C243" s="27">
        <v>495</v>
      </c>
      <c r="D243" s="15">
        <v>245</v>
      </c>
      <c r="E243" s="15">
        <v>250</v>
      </c>
      <c r="F243" s="70">
        <f t="shared" si="8"/>
        <v>0.49494949494949497</v>
      </c>
    </row>
    <row r="244" spans="1:6">
      <c r="A244" s="38">
        <v>43070</v>
      </c>
      <c r="B244" s="24">
        <v>455</v>
      </c>
      <c r="C244" s="27">
        <v>527</v>
      </c>
      <c r="D244" s="15">
        <v>264</v>
      </c>
      <c r="E244" s="15">
        <v>263</v>
      </c>
      <c r="F244" s="70">
        <f t="shared" si="8"/>
        <v>0.50094876660341559</v>
      </c>
    </row>
    <row r="245" spans="1:6">
      <c r="A245" s="38">
        <v>43101</v>
      </c>
      <c r="B245" s="24">
        <v>475</v>
      </c>
      <c r="C245" s="27">
        <v>540</v>
      </c>
      <c r="D245" s="15">
        <v>261</v>
      </c>
      <c r="E245" s="15">
        <v>279</v>
      </c>
      <c r="F245" s="70">
        <f t="shared" ref="F245:F268" si="9">D245/C245</f>
        <v>0.48333333333333334</v>
      </c>
    </row>
    <row r="246" spans="1:6">
      <c r="A246" s="38">
        <v>43132</v>
      </c>
      <c r="B246" s="24">
        <v>477</v>
      </c>
      <c r="C246" s="27">
        <v>532</v>
      </c>
      <c r="D246" s="15">
        <v>260</v>
      </c>
      <c r="E246" s="15">
        <v>272</v>
      </c>
      <c r="F246" s="70">
        <f t="shared" si="9"/>
        <v>0.48872180451127817</v>
      </c>
    </row>
    <row r="247" spans="1:6">
      <c r="A247" s="38">
        <v>43160</v>
      </c>
      <c r="B247" s="24">
        <v>464</v>
      </c>
      <c r="C247" s="27">
        <v>500</v>
      </c>
      <c r="D247" s="15">
        <v>234</v>
      </c>
      <c r="E247" s="15">
        <v>266</v>
      </c>
      <c r="F247" s="70">
        <f t="shared" si="9"/>
        <v>0.46800000000000003</v>
      </c>
    </row>
    <row r="248" spans="1:6">
      <c r="A248" s="38">
        <v>43191</v>
      </c>
      <c r="B248" s="24">
        <v>422</v>
      </c>
      <c r="C248" s="27">
        <v>473</v>
      </c>
      <c r="D248" s="15">
        <v>220</v>
      </c>
      <c r="E248" s="15">
        <v>253</v>
      </c>
      <c r="F248" s="70">
        <f t="shared" si="9"/>
        <v>0.46511627906976744</v>
      </c>
    </row>
    <row r="249" spans="1:6">
      <c r="A249" s="38">
        <v>43221</v>
      </c>
      <c r="B249" s="24">
        <v>420</v>
      </c>
      <c r="C249" s="27">
        <v>471</v>
      </c>
      <c r="D249" s="15">
        <v>216</v>
      </c>
      <c r="E249" s="15">
        <v>255</v>
      </c>
      <c r="F249" s="70">
        <f t="shared" si="9"/>
        <v>0.45859872611464969</v>
      </c>
    </row>
    <row r="250" spans="1:6">
      <c r="A250" s="38">
        <v>43252</v>
      </c>
      <c r="B250" s="24">
        <v>405</v>
      </c>
      <c r="C250" s="27">
        <v>470</v>
      </c>
      <c r="D250" s="15">
        <v>216</v>
      </c>
      <c r="E250" s="15">
        <v>254</v>
      </c>
      <c r="F250" s="70">
        <f t="shared" si="9"/>
        <v>0.45957446808510638</v>
      </c>
    </row>
    <row r="251" spans="1:6">
      <c r="A251" s="38">
        <v>43282</v>
      </c>
      <c r="B251" s="24">
        <v>442</v>
      </c>
      <c r="C251" s="27">
        <v>487</v>
      </c>
      <c r="D251" s="15">
        <v>216</v>
      </c>
      <c r="E251" s="15">
        <v>271</v>
      </c>
      <c r="F251" s="70">
        <f t="shared" si="9"/>
        <v>0.44353182751540043</v>
      </c>
    </row>
    <row r="252" spans="1:6">
      <c r="A252" s="38">
        <v>43313</v>
      </c>
      <c r="B252" s="24">
        <v>423</v>
      </c>
      <c r="C252" s="27">
        <v>462</v>
      </c>
      <c r="D252" s="15">
        <v>196</v>
      </c>
      <c r="E252" s="15">
        <v>266</v>
      </c>
      <c r="F252" s="70">
        <f t="shared" si="9"/>
        <v>0.42424242424242425</v>
      </c>
    </row>
    <row r="253" spans="1:6">
      <c r="A253" s="38">
        <v>43344</v>
      </c>
      <c r="B253" s="24">
        <v>408</v>
      </c>
      <c r="C253" s="27">
        <v>443</v>
      </c>
      <c r="D253" s="15">
        <v>190</v>
      </c>
      <c r="E253" s="15">
        <v>253</v>
      </c>
      <c r="F253" s="70">
        <f t="shared" si="9"/>
        <v>0.42889390519187359</v>
      </c>
    </row>
    <row r="254" spans="1:6">
      <c r="A254" s="38">
        <v>43374</v>
      </c>
      <c r="B254" s="24">
        <v>417</v>
      </c>
      <c r="C254" s="27">
        <v>455</v>
      </c>
      <c r="D254" s="15">
        <v>202</v>
      </c>
      <c r="E254" s="15">
        <v>253</v>
      </c>
      <c r="F254" s="70">
        <f t="shared" si="9"/>
        <v>0.44395604395604393</v>
      </c>
    </row>
    <row r="255" spans="1:6">
      <c r="A255" s="38">
        <v>43405</v>
      </c>
      <c r="B255" s="24">
        <v>429</v>
      </c>
      <c r="C255" s="27">
        <v>476</v>
      </c>
      <c r="D255" s="15">
        <v>223</v>
      </c>
      <c r="E255" s="15">
        <v>253</v>
      </c>
      <c r="F255" s="70">
        <f t="shared" si="9"/>
        <v>0.46848739495798319</v>
      </c>
    </row>
    <row r="256" spans="1:6">
      <c r="A256" s="38">
        <v>43435</v>
      </c>
      <c r="B256" s="24">
        <v>442</v>
      </c>
      <c r="C256" s="27">
        <v>502</v>
      </c>
      <c r="D256" s="15">
        <v>239</v>
      </c>
      <c r="E256" s="15">
        <v>263</v>
      </c>
      <c r="F256" s="70">
        <f t="shared" si="9"/>
        <v>0.4760956175298805</v>
      </c>
    </row>
    <row r="257" spans="1:6">
      <c r="A257" s="38">
        <v>43466</v>
      </c>
      <c r="B257" s="24">
        <v>461</v>
      </c>
      <c r="C257" s="27">
        <v>514</v>
      </c>
      <c r="D257" s="15">
        <v>251</v>
      </c>
      <c r="E257" s="15">
        <v>263</v>
      </c>
      <c r="F257" s="70">
        <f t="shared" si="9"/>
        <v>0.48832684824902722</v>
      </c>
    </row>
    <row r="258" spans="1:6">
      <c r="A258" s="38">
        <v>43497</v>
      </c>
      <c r="B258" s="24">
        <v>462</v>
      </c>
      <c r="C258" s="27">
        <v>509</v>
      </c>
      <c r="D258" s="15">
        <v>254</v>
      </c>
      <c r="E258" s="15">
        <v>255</v>
      </c>
      <c r="F258" s="70">
        <f t="shared" si="9"/>
        <v>0.49901768172888017</v>
      </c>
    </row>
    <row r="259" spans="1:6">
      <c r="A259" s="38">
        <v>43525</v>
      </c>
      <c r="B259" s="24">
        <v>452</v>
      </c>
      <c r="C259" s="27">
        <v>503</v>
      </c>
      <c r="D259" s="15">
        <v>255</v>
      </c>
      <c r="E259" s="15">
        <v>248</v>
      </c>
      <c r="F259" s="70">
        <f t="shared" si="9"/>
        <v>0.50695825049701793</v>
      </c>
    </row>
    <row r="260" spans="1:6">
      <c r="A260" s="38">
        <v>43556</v>
      </c>
      <c r="B260" s="24">
        <v>438</v>
      </c>
      <c r="C260" s="27">
        <v>487</v>
      </c>
      <c r="D260" s="15">
        <v>245</v>
      </c>
      <c r="E260" s="15">
        <v>242</v>
      </c>
      <c r="F260" s="70">
        <f t="shared" si="9"/>
        <v>0.50308008213552358</v>
      </c>
    </row>
    <row r="261" spans="1:6">
      <c r="A261" s="38">
        <v>43586</v>
      </c>
      <c r="B261" s="24">
        <v>423</v>
      </c>
      <c r="C261" s="27">
        <v>469</v>
      </c>
      <c r="D261" s="15">
        <v>239</v>
      </c>
      <c r="E261" s="15">
        <v>230</v>
      </c>
      <c r="F261" s="70">
        <f t="shared" si="9"/>
        <v>0.50959488272921105</v>
      </c>
    </row>
    <row r="262" spans="1:6">
      <c r="A262" s="38">
        <v>43617</v>
      </c>
      <c r="B262" s="24">
        <v>393</v>
      </c>
      <c r="C262" s="27">
        <v>451</v>
      </c>
      <c r="D262" s="15">
        <v>224</v>
      </c>
      <c r="E262" s="15">
        <v>227</v>
      </c>
      <c r="F262" s="70">
        <f t="shared" si="9"/>
        <v>0.49667405764966743</v>
      </c>
    </row>
    <row r="263" spans="1:6">
      <c r="A263" s="38">
        <v>43647</v>
      </c>
      <c r="B263" s="24">
        <v>385</v>
      </c>
      <c r="C263" s="27">
        <v>451</v>
      </c>
      <c r="D263" s="15">
        <v>223</v>
      </c>
      <c r="E263" s="15">
        <v>228</v>
      </c>
      <c r="F263" s="70">
        <f t="shared" si="9"/>
        <v>0.49445676274944567</v>
      </c>
    </row>
    <row r="264" spans="1:6">
      <c r="A264" s="38">
        <v>43678</v>
      </c>
      <c r="B264" s="24">
        <v>381</v>
      </c>
      <c r="C264" s="27">
        <v>433</v>
      </c>
      <c r="D264" s="15">
        <v>211</v>
      </c>
      <c r="E264" s="15">
        <v>222</v>
      </c>
      <c r="F264" s="70">
        <f t="shared" si="9"/>
        <v>0.48729792147806006</v>
      </c>
    </row>
    <row r="265" spans="1:6">
      <c r="A265" s="38">
        <v>43709</v>
      </c>
      <c r="B265" s="24">
        <v>391</v>
      </c>
      <c r="C265" s="27">
        <v>443</v>
      </c>
      <c r="D265" s="15">
        <v>217</v>
      </c>
      <c r="E265" s="15">
        <v>226</v>
      </c>
      <c r="F265" s="70">
        <f t="shared" si="9"/>
        <v>0.48984198645598193</v>
      </c>
    </row>
    <row r="266" spans="1:6">
      <c r="A266" s="38">
        <v>43739</v>
      </c>
      <c r="B266" s="24">
        <v>377</v>
      </c>
      <c r="C266" s="27">
        <v>435</v>
      </c>
      <c r="D266" s="15">
        <v>210</v>
      </c>
      <c r="E266" s="15">
        <v>225</v>
      </c>
      <c r="F266" s="70">
        <f t="shared" si="9"/>
        <v>0.48275862068965519</v>
      </c>
    </row>
    <row r="267" spans="1:6">
      <c r="A267" s="38">
        <v>43770</v>
      </c>
      <c r="B267" s="24">
        <v>352</v>
      </c>
      <c r="C267" s="27">
        <v>407</v>
      </c>
      <c r="D267" s="15">
        <v>202</v>
      </c>
      <c r="E267" s="15">
        <v>205</v>
      </c>
      <c r="F267" s="70">
        <f t="shared" si="9"/>
        <v>0.49631449631449631</v>
      </c>
    </row>
    <row r="268" spans="1:6">
      <c r="A268" s="38">
        <v>43800</v>
      </c>
      <c r="B268" s="24">
        <v>373</v>
      </c>
      <c r="C268" s="27">
        <v>446</v>
      </c>
      <c r="D268" s="15">
        <v>225</v>
      </c>
      <c r="E268" s="15">
        <v>221</v>
      </c>
      <c r="F268" s="70">
        <f t="shared" si="9"/>
        <v>0.50448430493273544</v>
      </c>
    </row>
  </sheetData>
  <mergeCells count="1">
    <mergeCell ref="A1:F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6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>
    <tabColor rgb="FF92D050"/>
  </sheetPr>
  <dimension ref="A1:E26"/>
  <sheetViews>
    <sheetView zoomScale="85" zoomScaleNormal="85" workbookViewId="0">
      <selection activeCell="G21" sqref="G21"/>
    </sheetView>
  </sheetViews>
  <sheetFormatPr baseColWidth="10" defaultColWidth="12.5703125" defaultRowHeight="12"/>
  <cols>
    <col min="1" max="1" width="10.5703125" style="15" bestFit="1" customWidth="1"/>
    <col min="2" max="2" width="10.42578125" style="15" bestFit="1" customWidth="1"/>
    <col min="3" max="16384" width="12.5703125" style="15"/>
  </cols>
  <sheetData>
    <row r="1" spans="1:5">
      <c r="A1" s="93" t="s">
        <v>66</v>
      </c>
      <c r="B1" s="93"/>
      <c r="C1" s="93"/>
      <c r="D1" s="93"/>
      <c r="E1" s="93"/>
    </row>
    <row r="2" spans="1:5">
      <c r="A2" s="94" t="s">
        <v>67</v>
      </c>
      <c r="B2" s="94"/>
      <c r="C2" s="94"/>
      <c r="D2" s="94"/>
      <c r="E2" s="94"/>
    </row>
    <row r="3" spans="1:5">
      <c r="A3" s="50"/>
      <c r="B3" s="50"/>
      <c r="C3" s="50"/>
      <c r="D3" s="50"/>
      <c r="E3" s="50"/>
    </row>
    <row r="4" spans="1:5">
      <c r="A4" s="50"/>
      <c r="B4" s="50"/>
      <c r="C4" s="50"/>
      <c r="D4" s="50"/>
      <c r="E4" s="50"/>
    </row>
    <row r="5" spans="1:5">
      <c r="B5" s="29" t="s">
        <v>0</v>
      </c>
      <c r="C5" s="50"/>
      <c r="D5" s="50"/>
      <c r="E5" s="50"/>
    </row>
    <row r="6" spans="1:5">
      <c r="A6" s="49" t="s">
        <v>45</v>
      </c>
      <c r="B6" s="34">
        <v>81.692999999999998</v>
      </c>
      <c r="C6" s="50"/>
      <c r="D6" s="50"/>
      <c r="E6" s="50"/>
    </row>
    <row r="7" spans="1:5">
      <c r="A7" s="49" t="s">
        <v>46</v>
      </c>
      <c r="B7" s="34">
        <v>87.025999999999996</v>
      </c>
      <c r="C7" s="50"/>
      <c r="D7" s="50"/>
      <c r="E7" s="50"/>
    </row>
    <row r="8" spans="1:5">
      <c r="A8" s="49" t="s">
        <v>47</v>
      </c>
      <c r="B8" s="34">
        <v>84.840999999999994</v>
      </c>
      <c r="C8" s="50"/>
      <c r="D8" s="50"/>
      <c r="E8" s="50"/>
    </row>
    <row r="9" spans="1:5">
      <c r="A9" s="49" t="s">
        <v>48</v>
      </c>
      <c r="B9" s="34">
        <v>78.14</v>
      </c>
      <c r="C9" s="50"/>
      <c r="D9" s="50"/>
      <c r="E9" s="50"/>
    </row>
    <row r="10" spans="1:5">
      <c r="A10" s="49" t="s">
        <v>49</v>
      </c>
      <c r="B10" s="34">
        <v>70.488</v>
      </c>
      <c r="C10" s="50"/>
      <c r="D10" s="50"/>
      <c r="E10" s="50"/>
    </row>
    <row r="11" spans="1:5">
      <c r="A11" s="49" t="s">
        <v>50</v>
      </c>
      <c r="B11" s="34">
        <v>63.485999999999997</v>
      </c>
      <c r="C11" s="50"/>
      <c r="D11" s="50"/>
      <c r="E11" s="50"/>
    </row>
    <row r="12" spans="1:5">
      <c r="A12" s="49" t="s">
        <v>51</v>
      </c>
      <c r="B12" s="34">
        <v>58.018999999999998</v>
      </c>
      <c r="C12" s="50"/>
      <c r="D12" s="50"/>
      <c r="E12" s="50"/>
    </row>
    <row r="13" spans="1:5">
      <c r="A13" s="49" t="s">
        <v>52</v>
      </c>
      <c r="B13" s="34">
        <v>52.152999999999999</v>
      </c>
      <c r="C13" s="50"/>
      <c r="D13" s="50"/>
      <c r="E13" s="50"/>
    </row>
    <row r="14" spans="1:5">
      <c r="A14" s="49" t="s">
        <v>53</v>
      </c>
      <c r="B14" s="34">
        <v>48.073999999999998</v>
      </c>
      <c r="C14" s="50"/>
      <c r="D14" s="50"/>
      <c r="E14" s="50"/>
    </row>
    <row r="15" spans="1:5">
      <c r="A15" s="49" t="s">
        <v>54</v>
      </c>
      <c r="B15" s="34">
        <v>41.026000000000003</v>
      </c>
      <c r="C15" s="50"/>
      <c r="D15" s="50"/>
      <c r="E15" s="50"/>
    </row>
    <row r="16" spans="1:5">
      <c r="A16" s="49" t="s">
        <v>55</v>
      </c>
      <c r="B16" s="34">
        <v>22.635999999999999</v>
      </c>
      <c r="C16" s="50"/>
      <c r="D16" s="50"/>
      <c r="E16" s="50"/>
    </row>
    <row r="17" spans="1:5">
      <c r="A17" s="49" t="s">
        <v>56</v>
      </c>
      <c r="B17" s="34">
        <v>14.148</v>
      </c>
      <c r="C17" s="50"/>
      <c r="D17" s="50"/>
      <c r="E17" s="50"/>
    </row>
    <row r="18" spans="1:5">
      <c r="A18" s="49" t="s">
        <v>60</v>
      </c>
      <c r="B18" s="34">
        <v>22.867000000000001</v>
      </c>
      <c r="C18" s="50"/>
      <c r="D18" s="50"/>
      <c r="E18" s="50"/>
    </row>
    <row r="19" spans="1:5">
      <c r="A19" s="49" t="s">
        <v>64</v>
      </c>
      <c r="B19" s="34">
        <v>28.927</v>
      </c>
      <c r="C19" s="50"/>
      <c r="D19" s="50"/>
      <c r="E19" s="50"/>
    </row>
    <row r="20" spans="1:5">
      <c r="A20" s="49" t="s">
        <v>65</v>
      </c>
      <c r="B20" s="34">
        <v>36.281999999999996</v>
      </c>
    </row>
    <row r="21" spans="1:5">
      <c r="A21" s="49" t="s">
        <v>71</v>
      </c>
      <c r="B21" s="64">
        <v>46.751487049999994</v>
      </c>
    </row>
    <row r="22" spans="1:5">
      <c r="A22" s="49" t="s">
        <v>72</v>
      </c>
      <c r="B22" s="64">
        <v>50.05</v>
      </c>
    </row>
    <row r="23" spans="1:5">
      <c r="A23" s="49" t="s">
        <v>74</v>
      </c>
      <c r="B23" s="64">
        <v>55.026952080000001</v>
      </c>
    </row>
    <row r="24" spans="1:5">
      <c r="A24" s="49" t="s">
        <v>75</v>
      </c>
      <c r="B24" s="64">
        <v>65.482236409999999</v>
      </c>
    </row>
    <row r="25" spans="1:5">
      <c r="A25" s="49" t="s">
        <v>76</v>
      </c>
      <c r="B25" s="64">
        <v>72.755666000000005</v>
      </c>
    </row>
    <row r="26" spans="1:5">
      <c r="A26" s="49" t="s">
        <v>114</v>
      </c>
      <c r="B26" s="64">
        <v>89.339065000000005</v>
      </c>
    </row>
  </sheetData>
  <mergeCells count="2">
    <mergeCell ref="A1:E1"/>
    <mergeCell ref="A2:E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 enableFormatConditionsCalculation="0">
    <tabColor rgb="FF92D050"/>
    <pageSetUpPr fitToPage="1"/>
  </sheetPr>
  <dimension ref="A1:N33"/>
  <sheetViews>
    <sheetView zoomScale="85" zoomScaleNormal="85" workbookViewId="0">
      <selection activeCell="K38" sqref="K38"/>
    </sheetView>
  </sheetViews>
  <sheetFormatPr baseColWidth="10" defaultRowHeight="12"/>
  <cols>
    <col min="1" max="1" width="17.42578125" style="15" bestFit="1" customWidth="1"/>
    <col min="2" max="2" width="7" style="15" customWidth="1"/>
    <col min="3" max="16384" width="11.42578125" style="15"/>
  </cols>
  <sheetData>
    <row r="1" spans="1:14" ht="15">
      <c r="A1" s="95" t="s">
        <v>62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>
      <c r="A2" s="91" t="s">
        <v>119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5" spans="1:14" ht="12.75" thickBot="1">
      <c r="A5" s="51"/>
      <c r="B5" s="52" t="s">
        <v>61</v>
      </c>
    </row>
    <row r="6" spans="1:14">
      <c r="A6" s="53" t="s">
        <v>44</v>
      </c>
      <c r="B6" s="71">
        <v>1.4</v>
      </c>
    </row>
    <row r="7" spans="1:14">
      <c r="A7" s="53" t="s">
        <v>43</v>
      </c>
      <c r="B7" s="71">
        <v>2.5</v>
      </c>
    </row>
    <row r="8" spans="1:14">
      <c r="A8" s="54" t="s">
        <v>40</v>
      </c>
      <c r="B8" s="71">
        <v>4</v>
      </c>
    </row>
    <row r="9" spans="1:14">
      <c r="A9" s="54" t="s">
        <v>42</v>
      </c>
      <c r="B9" s="71">
        <v>3.9</v>
      </c>
    </row>
    <row r="10" spans="1:14">
      <c r="A10" s="54" t="s">
        <v>38</v>
      </c>
      <c r="B10" s="71">
        <v>3.8</v>
      </c>
    </row>
    <row r="11" spans="1:14">
      <c r="A11" s="54" t="s">
        <v>41</v>
      </c>
      <c r="B11" s="71">
        <v>3.7</v>
      </c>
    </row>
    <row r="12" spans="1:14">
      <c r="A12" s="54" t="s">
        <v>39</v>
      </c>
      <c r="B12" s="71">
        <v>3.6</v>
      </c>
    </row>
    <row r="13" spans="1:14">
      <c r="A13" s="54" t="s">
        <v>37</v>
      </c>
      <c r="B13" s="71">
        <v>3.3</v>
      </c>
    </row>
    <row r="14" spans="1:14">
      <c r="A14" s="54" t="s">
        <v>35</v>
      </c>
      <c r="B14" s="71">
        <v>3.1</v>
      </c>
    </row>
    <row r="15" spans="1:14">
      <c r="A15" s="54" t="s">
        <v>33</v>
      </c>
      <c r="B15" s="71">
        <v>3.1</v>
      </c>
    </row>
    <row r="16" spans="1:14">
      <c r="A16" s="54" t="s">
        <v>29</v>
      </c>
      <c r="B16" s="71">
        <v>2.8</v>
      </c>
    </row>
    <row r="17" spans="1:2">
      <c r="A17" s="54" t="s">
        <v>32</v>
      </c>
      <c r="B17" s="71">
        <v>2.7</v>
      </c>
    </row>
    <row r="18" spans="1:2">
      <c r="A18" s="53" t="s">
        <v>34</v>
      </c>
      <c r="B18" s="71">
        <v>2.2999999999999998</v>
      </c>
    </row>
    <row r="19" spans="1:2">
      <c r="A19" s="54" t="s">
        <v>30</v>
      </c>
      <c r="B19" s="71">
        <v>2.1</v>
      </c>
    </row>
    <row r="20" spans="1:2">
      <c r="A20" s="54" t="s">
        <v>36</v>
      </c>
      <c r="B20" s="71">
        <v>2.1</v>
      </c>
    </row>
    <row r="21" spans="1:2">
      <c r="A21" s="54" t="s">
        <v>27</v>
      </c>
      <c r="B21" s="71">
        <v>2</v>
      </c>
    </row>
    <row r="22" spans="1:2">
      <c r="A22" s="54" t="s">
        <v>73</v>
      </c>
      <c r="B22" s="71">
        <v>2</v>
      </c>
    </row>
    <row r="23" spans="1:2">
      <c r="A23" s="54" t="s">
        <v>31</v>
      </c>
      <c r="B23" s="71">
        <v>2</v>
      </c>
    </row>
    <row r="24" spans="1:2">
      <c r="A24" s="53" t="s">
        <v>26</v>
      </c>
      <c r="B24" s="71">
        <v>1.9</v>
      </c>
    </row>
    <row r="25" spans="1:2">
      <c r="A25" s="53" t="s">
        <v>28</v>
      </c>
      <c r="B25" s="71">
        <v>1.7</v>
      </c>
    </row>
    <row r="26" spans="1:2">
      <c r="A26" s="54" t="s">
        <v>23</v>
      </c>
      <c r="B26" s="71">
        <v>1.7</v>
      </c>
    </row>
    <row r="27" spans="1:2">
      <c r="A27" s="54" t="s">
        <v>25</v>
      </c>
      <c r="B27" s="71">
        <v>1.5</v>
      </c>
    </row>
    <row r="28" spans="1:2">
      <c r="A28" s="54" t="s">
        <v>22</v>
      </c>
      <c r="B28" s="71">
        <v>1.5</v>
      </c>
    </row>
    <row r="29" spans="1:2">
      <c r="A29" s="53" t="s">
        <v>24</v>
      </c>
      <c r="B29" s="71">
        <v>1.2</v>
      </c>
    </row>
    <row r="30" spans="1:2">
      <c r="A30" s="53" t="s">
        <v>19</v>
      </c>
      <c r="B30" s="71">
        <v>1.2</v>
      </c>
    </row>
    <row r="31" spans="1:2">
      <c r="A31" s="54" t="s">
        <v>18</v>
      </c>
      <c r="B31" s="71">
        <v>1.2</v>
      </c>
    </row>
    <row r="32" spans="1:2">
      <c r="A32" s="53" t="s">
        <v>21</v>
      </c>
      <c r="B32" s="71">
        <v>1</v>
      </c>
    </row>
    <row r="33" spans="1:2">
      <c r="A33" s="53" t="s">
        <v>20</v>
      </c>
      <c r="B33" s="71">
        <v>0.8</v>
      </c>
    </row>
  </sheetData>
  <sortState ref="A8:B33">
    <sortCondition descending="1" ref="B8:B33"/>
  </sortState>
  <mergeCells count="2">
    <mergeCell ref="A1:N1"/>
    <mergeCell ref="A2:N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92D050"/>
  </sheetPr>
  <dimension ref="A1:H36"/>
  <sheetViews>
    <sheetView zoomScale="115" zoomScaleNormal="115" workbookViewId="0">
      <selection activeCell="E19" sqref="E19"/>
    </sheetView>
  </sheetViews>
  <sheetFormatPr baseColWidth="10" defaultRowHeight="12"/>
  <cols>
    <col min="1" max="1" width="5.28515625" style="15" customWidth="1"/>
    <col min="2" max="2" width="10.42578125" style="15" bestFit="1" customWidth="1"/>
    <col min="3" max="3" width="10.85546875" style="15" bestFit="1" customWidth="1"/>
    <col min="4" max="4" width="6.5703125" style="15" bestFit="1" customWidth="1"/>
    <col min="5" max="16384" width="11.42578125" style="15"/>
  </cols>
  <sheetData>
    <row r="1" spans="1:8" ht="15">
      <c r="A1" s="89" t="s">
        <v>111</v>
      </c>
      <c r="B1" s="89"/>
      <c r="C1" s="89"/>
      <c r="D1" s="89"/>
      <c r="E1" s="89"/>
      <c r="F1" s="89"/>
      <c r="G1" s="89"/>
      <c r="H1" s="89"/>
    </row>
    <row r="5" spans="1:8">
      <c r="A5" s="16" t="s">
        <v>61</v>
      </c>
      <c r="B5" s="17" t="s">
        <v>0</v>
      </c>
      <c r="C5" s="17" t="s">
        <v>1</v>
      </c>
      <c r="D5" s="17" t="s">
        <v>2</v>
      </c>
    </row>
    <row r="6" spans="1:8">
      <c r="A6" s="19">
        <v>43466</v>
      </c>
      <c r="B6" s="22">
        <v>1.8022579000000001</v>
      </c>
      <c r="C6" s="22">
        <v>1.5</v>
      </c>
      <c r="D6" s="20">
        <v>1.9</v>
      </c>
    </row>
    <row r="7" spans="1:8">
      <c r="A7" s="19">
        <v>43497</v>
      </c>
      <c r="B7" s="22">
        <v>1.8072288999999999</v>
      </c>
      <c r="C7" s="22">
        <v>1.5</v>
      </c>
      <c r="D7" s="20">
        <v>1.9</v>
      </c>
    </row>
    <row r="8" spans="1:8">
      <c r="A8" s="19">
        <v>43525</v>
      </c>
      <c r="B8" s="22">
        <v>1.7375887000000001</v>
      </c>
      <c r="C8" s="22">
        <v>1.5</v>
      </c>
      <c r="D8" s="20">
        <v>1.8</v>
      </c>
    </row>
    <row r="9" spans="1:8">
      <c r="A9" s="19">
        <v>43556</v>
      </c>
      <c r="B9" s="22">
        <v>1.7077126</v>
      </c>
      <c r="C9" s="22">
        <v>1.5</v>
      </c>
      <c r="D9" s="20">
        <v>1.6</v>
      </c>
    </row>
    <row r="10" spans="1:8">
      <c r="A10" s="19">
        <v>43586</v>
      </c>
      <c r="B10" s="22">
        <v>1.637931</v>
      </c>
      <c r="C10" s="22">
        <v>1.5</v>
      </c>
      <c r="D10" s="20">
        <v>1.5</v>
      </c>
    </row>
    <row r="11" spans="1:8">
      <c r="A11" s="19">
        <v>43617</v>
      </c>
      <c r="B11" s="22">
        <v>1.458037</v>
      </c>
      <c r="C11" s="22">
        <v>1.5</v>
      </c>
      <c r="D11" s="20">
        <v>1.5</v>
      </c>
    </row>
    <row r="12" spans="1:8">
      <c r="A12" s="19">
        <v>43647</v>
      </c>
      <c r="B12" s="22">
        <v>1.4480236</v>
      </c>
      <c r="C12" s="22">
        <v>1.5</v>
      </c>
      <c r="D12" s="20">
        <v>1.7</v>
      </c>
    </row>
    <row r="13" spans="1:8">
      <c r="A13" s="19">
        <v>43678</v>
      </c>
      <c r="B13" s="22">
        <v>1.4380081</v>
      </c>
      <c r="C13" s="22">
        <v>1.5</v>
      </c>
      <c r="D13" s="20">
        <v>1.6</v>
      </c>
    </row>
    <row r="14" spans="1:8">
      <c r="A14" s="19">
        <v>43709</v>
      </c>
      <c r="B14" s="22">
        <v>1.4980703</v>
      </c>
      <c r="C14" s="22">
        <v>1.5</v>
      </c>
      <c r="D14" s="20">
        <v>1.5</v>
      </c>
    </row>
    <row r="15" spans="1:8">
      <c r="A15" s="19">
        <v>43739</v>
      </c>
      <c r="B15" s="22">
        <v>1.402938</v>
      </c>
      <c r="C15" s="22">
        <v>1.5</v>
      </c>
      <c r="D15" s="20">
        <v>1.6</v>
      </c>
    </row>
    <row r="16" spans="1:8">
      <c r="A16" s="19">
        <v>43770</v>
      </c>
      <c r="B16" s="22">
        <v>1.3026001</v>
      </c>
      <c r="C16" s="22">
        <v>1.5</v>
      </c>
      <c r="D16" s="20">
        <v>1.7</v>
      </c>
    </row>
    <row r="17" spans="1:4">
      <c r="A17" s="19">
        <v>43800</v>
      </c>
      <c r="B17" s="22">
        <v>1.3885395</v>
      </c>
      <c r="C17" s="22">
        <v>1.5</v>
      </c>
      <c r="D17" s="20">
        <v>1.6</v>
      </c>
    </row>
    <row r="23" spans="1:4" ht="12.75">
      <c r="B23" s="62"/>
    </row>
    <row r="24" spans="1:4" ht="12.75">
      <c r="B24" s="63"/>
      <c r="C24" s="36"/>
    </row>
    <row r="25" spans="1:4" ht="12.75">
      <c r="B25" s="63"/>
    </row>
    <row r="26" spans="1:4" ht="12.75">
      <c r="B26" s="63"/>
    </row>
    <row r="27" spans="1:4" ht="12.75">
      <c r="B27" s="63"/>
    </row>
    <row r="28" spans="1:4" ht="12.75">
      <c r="B28" s="63"/>
    </row>
    <row r="29" spans="1:4" ht="12.75">
      <c r="B29" s="63"/>
    </row>
    <row r="30" spans="1:4" ht="12.75">
      <c r="B30" s="63"/>
    </row>
    <row r="31" spans="1:4" ht="12.75">
      <c r="B31" s="63"/>
    </row>
    <row r="32" spans="1:4" ht="12.75">
      <c r="A32" s="21"/>
      <c r="B32" s="63"/>
    </row>
    <row r="33" spans="2:2" ht="12.75">
      <c r="B33" s="63"/>
    </row>
    <row r="34" spans="2:2" ht="12.75">
      <c r="B34" s="63"/>
    </row>
    <row r="35" spans="2:2" ht="12.75">
      <c r="B35" s="63"/>
    </row>
    <row r="36" spans="2:2" ht="12.75">
      <c r="B36" s="62"/>
    </row>
  </sheetData>
  <mergeCells count="1">
    <mergeCell ref="A1:H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rgb="FF92D050"/>
  </sheetPr>
  <dimension ref="A1:H32"/>
  <sheetViews>
    <sheetView zoomScaleNormal="100" workbookViewId="0">
      <selection activeCell="F19" sqref="F19"/>
    </sheetView>
  </sheetViews>
  <sheetFormatPr baseColWidth="10" defaultRowHeight="12"/>
  <cols>
    <col min="1" max="1" width="5.28515625" style="15" customWidth="1"/>
    <col min="2" max="2" width="10.42578125" style="15" bestFit="1" customWidth="1"/>
    <col min="3" max="3" width="10.85546875" style="15" bestFit="1" customWidth="1"/>
    <col min="4" max="4" width="6.5703125" style="15" bestFit="1" customWidth="1"/>
    <col min="5" max="16384" width="11.42578125" style="15"/>
  </cols>
  <sheetData>
    <row r="1" spans="1:8" ht="15">
      <c r="A1" s="89" t="s">
        <v>112</v>
      </c>
      <c r="B1" s="89"/>
      <c r="C1" s="89"/>
      <c r="D1" s="89"/>
      <c r="E1" s="89"/>
      <c r="F1" s="89"/>
      <c r="G1" s="89"/>
      <c r="H1" s="89"/>
    </row>
    <row r="5" spans="1:8">
      <c r="B5" s="17" t="s">
        <v>0</v>
      </c>
      <c r="C5" s="17" t="s">
        <v>1</v>
      </c>
      <c r="D5" s="17" t="s">
        <v>2</v>
      </c>
    </row>
    <row r="6" spans="1:8" ht="12.75">
      <c r="A6" s="19">
        <v>43466</v>
      </c>
      <c r="B6" s="84">
        <v>356</v>
      </c>
      <c r="C6" s="25">
        <f t="shared" ref="C6:C17" si="0">SUM(B$6:B$17)/12</f>
        <v>306.16666666666669</v>
      </c>
      <c r="D6" s="84">
        <v>372</v>
      </c>
    </row>
    <row r="7" spans="1:8" ht="12.75">
      <c r="A7" s="19">
        <v>43497</v>
      </c>
      <c r="B7" s="84">
        <v>357</v>
      </c>
      <c r="C7" s="25">
        <f t="shared" si="0"/>
        <v>306.16666666666669</v>
      </c>
      <c r="D7" s="84">
        <v>365</v>
      </c>
    </row>
    <row r="8" spans="1:8" ht="12.75">
      <c r="A8" s="19">
        <v>43525</v>
      </c>
      <c r="B8" s="84">
        <v>343</v>
      </c>
      <c r="C8" s="25">
        <f t="shared" si="0"/>
        <v>306.16666666666669</v>
      </c>
      <c r="D8" s="84">
        <v>362</v>
      </c>
    </row>
    <row r="9" spans="1:8" ht="12.75">
      <c r="A9" s="19">
        <v>43556</v>
      </c>
      <c r="B9" s="84">
        <v>337</v>
      </c>
      <c r="C9" s="25">
        <f t="shared" si="0"/>
        <v>306.16666666666669</v>
      </c>
      <c r="D9" s="84">
        <v>308</v>
      </c>
    </row>
    <row r="10" spans="1:8" ht="12.75">
      <c r="A10" s="19">
        <v>43586</v>
      </c>
      <c r="B10" s="84">
        <v>323</v>
      </c>
      <c r="C10" s="25">
        <f t="shared" si="0"/>
        <v>306.16666666666669</v>
      </c>
      <c r="D10" s="84">
        <v>301</v>
      </c>
    </row>
    <row r="11" spans="1:8" ht="12.75">
      <c r="A11" s="19">
        <v>43617</v>
      </c>
      <c r="B11" s="84">
        <v>287</v>
      </c>
      <c r="C11" s="25">
        <f t="shared" si="0"/>
        <v>306.16666666666669</v>
      </c>
      <c r="D11" s="84">
        <v>287</v>
      </c>
    </row>
    <row r="12" spans="1:8" ht="12.75">
      <c r="A12" s="19">
        <v>43647</v>
      </c>
      <c r="B12" s="84">
        <v>285</v>
      </c>
      <c r="C12" s="25">
        <f t="shared" si="0"/>
        <v>306.16666666666669</v>
      </c>
      <c r="D12" s="84">
        <v>331</v>
      </c>
    </row>
    <row r="13" spans="1:8" ht="12.75">
      <c r="A13" s="19">
        <v>43678</v>
      </c>
      <c r="B13" s="84">
        <v>283</v>
      </c>
      <c r="C13" s="25">
        <f t="shared" si="0"/>
        <v>306.16666666666669</v>
      </c>
      <c r="D13" s="84">
        <v>314</v>
      </c>
    </row>
    <row r="14" spans="1:8" ht="12.75">
      <c r="A14" s="19">
        <v>43709</v>
      </c>
      <c r="B14" s="84">
        <v>295</v>
      </c>
      <c r="C14" s="25">
        <f t="shared" si="0"/>
        <v>306.16666666666669</v>
      </c>
      <c r="D14" s="84">
        <v>295</v>
      </c>
    </row>
    <row r="15" spans="1:8" ht="12.75">
      <c r="A15" s="19">
        <v>43739</v>
      </c>
      <c r="B15" s="84">
        <v>276</v>
      </c>
      <c r="C15" s="25">
        <f t="shared" si="0"/>
        <v>306.16666666666669</v>
      </c>
      <c r="D15" s="84">
        <v>310</v>
      </c>
    </row>
    <row r="16" spans="1:8" ht="12.75">
      <c r="A16" s="19">
        <v>43770</v>
      </c>
      <c r="B16" s="84">
        <v>256</v>
      </c>
      <c r="C16" s="25">
        <f t="shared" si="0"/>
        <v>306.16666666666669</v>
      </c>
      <c r="D16" s="84">
        <v>323</v>
      </c>
    </row>
    <row r="17" spans="1:4" ht="12.75">
      <c r="A17" s="19">
        <v>43800</v>
      </c>
      <c r="B17" s="84">
        <v>276</v>
      </c>
      <c r="C17" s="25">
        <f t="shared" si="0"/>
        <v>306.16666666666669</v>
      </c>
      <c r="D17" s="84">
        <v>325</v>
      </c>
    </row>
    <row r="18" spans="1:4">
      <c r="B18" s="25"/>
    </row>
    <row r="32" spans="1:4">
      <c r="A32" s="21"/>
    </row>
  </sheetData>
  <mergeCells count="1">
    <mergeCell ref="A1:H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 enableFormatConditionsCalculation="0">
    <tabColor rgb="FF92D050"/>
  </sheetPr>
  <dimension ref="A1:I32"/>
  <sheetViews>
    <sheetView zoomScale="115" zoomScaleNormal="115" workbookViewId="0">
      <selection activeCell="K32" sqref="K32"/>
    </sheetView>
  </sheetViews>
  <sheetFormatPr baseColWidth="10" defaultRowHeight="12"/>
  <cols>
    <col min="1" max="1" width="5.28515625" style="15" customWidth="1"/>
    <col min="2" max="3" width="7" style="15" bestFit="1" customWidth="1"/>
    <col min="4" max="16384" width="11.42578125" style="15"/>
  </cols>
  <sheetData>
    <row r="1" spans="1:9" ht="15">
      <c r="A1" s="89" t="s">
        <v>113</v>
      </c>
      <c r="B1" s="89"/>
      <c r="C1" s="89"/>
      <c r="D1" s="89"/>
      <c r="E1" s="89"/>
      <c r="F1" s="89"/>
      <c r="G1" s="89"/>
      <c r="H1" s="89"/>
      <c r="I1" s="89"/>
    </row>
    <row r="5" spans="1:9">
      <c r="B5" s="17" t="s">
        <v>3</v>
      </c>
      <c r="C5" s="17" t="s">
        <v>4</v>
      </c>
    </row>
    <row r="6" spans="1:9">
      <c r="A6" s="19">
        <v>43466</v>
      </c>
      <c r="B6" s="72">
        <v>96</v>
      </c>
      <c r="C6" s="72">
        <v>65</v>
      </c>
    </row>
    <row r="7" spans="1:9">
      <c r="A7" s="19">
        <v>43497</v>
      </c>
      <c r="B7" s="72">
        <v>68</v>
      </c>
      <c r="C7" s="72">
        <v>67</v>
      </c>
    </row>
    <row r="8" spans="1:9">
      <c r="A8" s="19">
        <v>43525</v>
      </c>
      <c r="B8" s="72">
        <v>64</v>
      </c>
      <c r="C8" s="72">
        <v>78</v>
      </c>
    </row>
    <row r="9" spans="1:9">
      <c r="A9" s="19">
        <v>43556</v>
      </c>
      <c r="B9" s="72">
        <v>63</v>
      </c>
      <c r="C9" s="72">
        <v>69</v>
      </c>
    </row>
    <row r="10" spans="1:9">
      <c r="A10" s="19">
        <v>43586</v>
      </c>
      <c r="B10" s="72">
        <v>51</v>
      </c>
      <c r="C10" s="72">
        <v>65</v>
      </c>
    </row>
    <row r="11" spans="1:9">
      <c r="A11" s="19">
        <v>43617</v>
      </c>
      <c r="B11" s="72">
        <v>32</v>
      </c>
      <c r="C11" s="72">
        <v>68</v>
      </c>
    </row>
    <row r="12" spans="1:9">
      <c r="A12" s="19">
        <v>43647</v>
      </c>
      <c r="B12" s="72">
        <v>65</v>
      </c>
      <c r="C12" s="72">
        <v>67</v>
      </c>
    </row>
    <row r="13" spans="1:9">
      <c r="A13" s="19">
        <v>43678</v>
      </c>
      <c r="B13" s="72">
        <v>58</v>
      </c>
      <c r="C13" s="72">
        <v>60</v>
      </c>
    </row>
    <row r="14" spans="1:9">
      <c r="A14" s="19">
        <v>43709</v>
      </c>
      <c r="B14" s="72">
        <v>60</v>
      </c>
      <c r="C14" s="72">
        <v>48</v>
      </c>
    </row>
    <row r="15" spans="1:9">
      <c r="A15" s="19">
        <v>43739</v>
      </c>
      <c r="B15" s="72">
        <v>51</v>
      </c>
      <c r="C15" s="72">
        <v>70</v>
      </c>
    </row>
    <row r="16" spans="1:9">
      <c r="A16" s="19">
        <v>43770</v>
      </c>
      <c r="B16" s="72">
        <v>57</v>
      </c>
      <c r="C16" s="72">
        <v>77</v>
      </c>
    </row>
    <row r="17" spans="1:3">
      <c r="A17" s="19">
        <v>43800</v>
      </c>
      <c r="B17" s="72">
        <v>69</v>
      </c>
      <c r="C17" s="72">
        <v>49</v>
      </c>
    </row>
    <row r="32" spans="1:3">
      <c r="A32" s="21"/>
    </row>
  </sheetData>
  <mergeCells count="1">
    <mergeCell ref="A1:I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rgb="FF92D050"/>
  </sheetPr>
  <dimension ref="A1:H24"/>
  <sheetViews>
    <sheetView zoomScale="115" zoomScaleNormal="115" workbookViewId="0">
      <selection activeCell="D21" sqref="D21"/>
    </sheetView>
  </sheetViews>
  <sheetFormatPr baseColWidth="10" defaultRowHeight="12"/>
  <cols>
    <col min="1" max="1" width="6.42578125" style="15" bestFit="1" customWidth="1"/>
    <col min="2" max="3" width="10.5703125" style="15" bestFit="1" customWidth="1"/>
    <col min="4" max="4" width="9.140625" style="15" bestFit="1" customWidth="1"/>
    <col min="5" max="16384" width="11.42578125" style="15"/>
  </cols>
  <sheetData>
    <row r="1" spans="1:8" ht="15">
      <c r="A1" s="89" t="s">
        <v>69</v>
      </c>
      <c r="B1" s="89"/>
      <c r="C1" s="89"/>
      <c r="D1" s="89"/>
      <c r="E1" s="89"/>
      <c r="F1" s="89"/>
      <c r="G1" s="89"/>
      <c r="H1" s="89"/>
    </row>
    <row r="2" spans="1:8">
      <c r="A2" s="14"/>
    </row>
    <row r="3" spans="1:8">
      <c r="A3" s="14"/>
    </row>
    <row r="4" spans="1:8">
      <c r="A4" s="28" t="s">
        <v>61</v>
      </c>
      <c r="B4" s="29" t="s">
        <v>5</v>
      </c>
      <c r="C4" s="29" t="s">
        <v>6</v>
      </c>
      <c r="D4" s="29" t="s">
        <v>7</v>
      </c>
    </row>
    <row r="5" spans="1:8">
      <c r="A5" s="15" t="s">
        <v>76</v>
      </c>
      <c r="B5" s="22">
        <v>12.9</v>
      </c>
      <c r="C5" s="22">
        <v>57.5</v>
      </c>
      <c r="D5" s="22">
        <v>29.5</v>
      </c>
    </row>
    <row r="6" spans="1:8">
      <c r="A6" s="15" t="s">
        <v>114</v>
      </c>
      <c r="B6" s="22">
        <v>12.3</v>
      </c>
      <c r="C6" s="22">
        <v>63</v>
      </c>
      <c r="D6" s="22">
        <v>24.6</v>
      </c>
    </row>
    <row r="7" spans="1:8">
      <c r="A7" s="14"/>
    </row>
    <row r="8" spans="1:8">
      <c r="A8" s="14"/>
    </row>
    <row r="9" spans="1:8">
      <c r="A9" s="14"/>
    </row>
    <row r="10" spans="1:8">
      <c r="A10" s="14"/>
    </row>
    <row r="11" spans="1:8">
      <c r="A11" s="14"/>
    </row>
    <row r="12" spans="1:8">
      <c r="A12" s="14"/>
    </row>
    <row r="13" spans="1:8">
      <c r="A13" s="14"/>
    </row>
    <row r="14" spans="1:8" ht="12.75">
      <c r="A14" s="14"/>
      <c r="B14" s="65"/>
      <c r="C14" s="36"/>
    </row>
    <row r="15" spans="1:8" ht="12.75">
      <c r="A15" s="14"/>
      <c r="B15" s="65"/>
      <c r="C15" s="36"/>
    </row>
    <row r="16" spans="1:8" ht="12.75">
      <c r="A16" s="14"/>
      <c r="B16" s="65"/>
      <c r="C16" s="36"/>
    </row>
    <row r="17" spans="1:5">
      <c r="A17" s="14"/>
    </row>
    <row r="18" spans="1:5">
      <c r="A18" s="14"/>
    </row>
    <row r="19" spans="1:5">
      <c r="A19" s="14"/>
    </row>
    <row r="20" spans="1:5">
      <c r="A20" s="14"/>
    </row>
    <row r="21" spans="1:5">
      <c r="A21" s="14"/>
    </row>
    <row r="22" spans="1:5" s="21" customFormat="1"/>
    <row r="23" spans="1:5">
      <c r="E23" s="25"/>
    </row>
    <row r="24" spans="1:5">
      <c r="E24" s="25"/>
    </row>
  </sheetData>
  <mergeCells count="1">
    <mergeCell ref="A1:H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 enableFormatConditionsCalculation="0">
    <tabColor rgb="FF92D050"/>
  </sheetPr>
  <dimension ref="B1:G1"/>
  <sheetViews>
    <sheetView zoomScale="130" zoomScaleNormal="130" workbookViewId="0">
      <selection activeCell="F26" sqref="F26"/>
    </sheetView>
  </sheetViews>
  <sheetFormatPr baseColWidth="10" defaultRowHeight="12"/>
  <cols>
    <col min="1" max="1" width="11.42578125" style="15"/>
    <col min="2" max="2" width="4.42578125" style="15" bestFit="1" customWidth="1"/>
    <col min="3" max="3" width="13.140625" style="15" bestFit="1" customWidth="1"/>
    <col min="4" max="4" width="9" style="15" bestFit="1" customWidth="1"/>
    <col min="5" max="16384" width="11.42578125" style="15"/>
  </cols>
  <sheetData>
    <row r="1" spans="2:7" ht="15">
      <c r="B1" s="89" t="s">
        <v>70</v>
      </c>
      <c r="C1" s="89"/>
      <c r="D1" s="89"/>
      <c r="E1" s="89"/>
      <c r="F1" s="89"/>
      <c r="G1" s="89"/>
    </row>
  </sheetData>
  <mergeCells count="1">
    <mergeCell ref="B1:G1"/>
  </mergeCells>
  <phoneticPr fontId="7" type="noConversion"/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B17"/>
  <sheetViews>
    <sheetView zoomScale="70" zoomScaleNormal="70" workbookViewId="0">
      <selection activeCell="H25" sqref="H25"/>
    </sheetView>
  </sheetViews>
  <sheetFormatPr baseColWidth="10" defaultRowHeight="15"/>
  <cols>
    <col min="1" max="1" width="36.7109375" style="75" customWidth="1"/>
    <col min="2" max="16384" width="11.42578125" style="75"/>
  </cols>
  <sheetData>
    <row r="3" spans="1:2">
      <c r="A3" s="74" t="s">
        <v>115</v>
      </c>
    </row>
    <row r="5" spans="1:2">
      <c r="A5" s="75" t="s">
        <v>83</v>
      </c>
      <c r="B5" s="85">
        <v>0.16300000000000001</v>
      </c>
    </row>
    <row r="6" spans="1:2">
      <c r="A6" s="75" t="s">
        <v>84</v>
      </c>
      <c r="B6" s="85">
        <v>0.217</v>
      </c>
    </row>
    <row r="7" spans="1:2">
      <c r="A7" s="75" t="s">
        <v>85</v>
      </c>
      <c r="B7" s="85">
        <v>0.25</v>
      </c>
    </row>
    <row r="8" spans="1:2">
      <c r="A8" s="75" t="s">
        <v>86</v>
      </c>
      <c r="B8" s="85">
        <v>0.14499999999999999</v>
      </c>
    </row>
    <row r="9" spans="1:2">
      <c r="A9" s="75" t="s">
        <v>87</v>
      </c>
      <c r="B9" s="85">
        <v>9.4E-2</v>
      </c>
    </row>
    <row r="10" spans="1:2">
      <c r="A10" s="75" t="s">
        <v>88</v>
      </c>
      <c r="B10" s="85">
        <f>SUM(B13:B16)</f>
        <v>0.13</v>
      </c>
    </row>
    <row r="11" spans="1:2">
      <c r="B11" s="85"/>
    </row>
    <row r="12" spans="1:2">
      <c r="B12" s="85"/>
    </row>
    <row r="13" spans="1:2">
      <c r="A13" s="75" t="s">
        <v>89</v>
      </c>
      <c r="B13" s="85">
        <v>7.1999999999999995E-2</v>
      </c>
    </row>
    <row r="14" spans="1:2">
      <c r="A14" s="75" t="s">
        <v>90</v>
      </c>
      <c r="B14" s="85">
        <v>3.3000000000000002E-2</v>
      </c>
    </row>
    <row r="15" spans="1:2">
      <c r="A15" s="75" t="s">
        <v>91</v>
      </c>
      <c r="B15" s="85">
        <v>1.4E-2</v>
      </c>
    </row>
    <row r="16" spans="1:2">
      <c r="A16" s="75" t="s">
        <v>92</v>
      </c>
      <c r="B16" s="85">
        <v>1.0999999999999999E-2</v>
      </c>
    </row>
    <row r="17" spans="2:2">
      <c r="B17" s="86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 enableFormatConditionsCalculation="0">
    <tabColor rgb="FF92D050"/>
  </sheetPr>
  <dimension ref="A1:F1"/>
  <sheetViews>
    <sheetView zoomScale="85" zoomScaleNormal="85" workbookViewId="0">
      <selection activeCell="G37" sqref="G37"/>
    </sheetView>
  </sheetViews>
  <sheetFormatPr baseColWidth="10" defaultRowHeight="12.75"/>
  <sheetData>
    <row r="1" spans="1:6" ht="15">
      <c r="A1" s="89" t="s">
        <v>116</v>
      </c>
      <c r="B1" s="89"/>
      <c r="C1" s="89"/>
      <c r="D1" s="89"/>
      <c r="E1" s="89"/>
      <c r="F1" s="89"/>
    </row>
  </sheetData>
  <mergeCells count="1">
    <mergeCell ref="A1:F1"/>
  </mergeCells>
  <phoneticPr fontId="7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C15"/>
  <sheetViews>
    <sheetView zoomScaleNormal="100" workbookViewId="0">
      <selection activeCell="B10" sqref="B10"/>
    </sheetView>
  </sheetViews>
  <sheetFormatPr baseColWidth="10" defaultRowHeight="15"/>
  <cols>
    <col min="1" max="1" width="29" style="75" customWidth="1"/>
    <col min="2" max="16384" width="11.42578125" style="75"/>
  </cols>
  <sheetData>
    <row r="2" spans="1:3">
      <c r="A2" s="74" t="s">
        <v>120</v>
      </c>
    </row>
    <row r="4" spans="1:3">
      <c r="A4" s="75" t="s">
        <v>93</v>
      </c>
      <c r="B4" s="75">
        <v>664</v>
      </c>
    </row>
    <row r="5" spans="1:3">
      <c r="A5" s="76" t="s">
        <v>94</v>
      </c>
      <c r="B5" s="76">
        <v>136</v>
      </c>
      <c r="C5" s="77">
        <f>+B5/B$4</f>
        <v>0.20481927710843373</v>
      </c>
    </row>
    <row r="6" spans="1:3">
      <c r="A6" s="76" t="s">
        <v>95</v>
      </c>
      <c r="B6" s="76">
        <v>117</v>
      </c>
      <c r="C6" s="77">
        <f t="shared" ref="C6:C8" si="0">+B6/B$4</f>
        <v>0.17620481927710843</v>
      </c>
    </row>
    <row r="7" spans="1:3">
      <c r="A7" s="76" t="s">
        <v>96</v>
      </c>
      <c r="B7" s="76">
        <v>189</v>
      </c>
      <c r="C7" s="77">
        <f t="shared" si="0"/>
        <v>0.28463855421686746</v>
      </c>
    </row>
    <row r="8" spans="1:3">
      <c r="A8" s="76" t="s">
        <v>97</v>
      </c>
      <c r="B8" s="76">
        <v>222</v>
      </c>
      <c r="C8" s="77">
        <f t="shared" si="0"/>
        <v>0.33433734939759036</v>
      </c>
    </row>
    <row r="9" spans="1:3">
      <c r="C9" s="78"/>
    </row>
    <row r="10" spans="1:3">
      <c r="A10" s="75" t="s">
        <v>98</v>
      </c>
      <c r="B10" s="86">
        <v>103</v>
      </c>
      <c r="C10" s="87">
        <f t="shared" ref="C10:C15" si="1">+B10/B$4</f>
        <v>0.15512048192771086</v>
      </c>
    </row>
    <row r="11" spans="1:3">
      <c r="A11" s="75" t="s">
        <v>99</v>
      </c>
      <c r="B11" s="86">
        <v>67</v>
      </c>
      <c r="C11" s="87">
        <f t="shared" si="1"/>
        <v>0.10090361445783133</v>
      </c>
    </row>
    <row r="12" spans="1:3">
      <c r="A12" s="75" t="s">
        <v>100</v>
      </c>
      <c r="B12" s="86">
        <v>28</v>
      </c>
      <c r="C12" s="87">
        <f t="shared" si="1"/>
        <v>4.2168674698795178E-2</v>
      </c>
    </row>
    <row r="13" spans="1:3">
      <c r="A13" s="75" t="s">
        <v>101</v>
      </c>
      <c r="B13" s="86">
        <v>14</v>
      </c>
      <c r="C13" s="87">
        <f t="shared" si="1"/>
        <v>2.1084337349397589E-2</v>
      </c>
    </row>
    <row r="14" spans="1:3">
      <c r="A14" s="75" t="s">
        <v>102</v>
      </c>
      <c r="B14" s="86">
        <v>8</v>
      </c>
      <c r="C14" s="87">
        <f t="shared" si="1"/>
        <v>1.2048192771084338E-2</v>
      </c>
    </row>
    <row r="15" spans="1:3">
      <c r="A15" s="75" t="s">
        <v>103</v>
      </c>
      <c r="B15" s="86">
        <v>2</v>
      </c>
      <c r="C15" s="87">
        <f t="shared" si="1"/>
        <v>3.0120481927710845E-3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4</vt:i4>
      </vt:variant>
    </vt:vector>
  </HeadingPairs>
  <TitlesOfParts>
    <vt:vector size="21" baseType="lpstr">
      <vt:lpstr>Grafik1</vt:lpstr>
      <vt:lpstr>Grafik2</vt:lpstr>
      <vt:lpstr>Grafik3</vt:lpstr>
      <vt:lpstr>Grafik4</vt:lpstr>
      <vt:lpstr>Grafik5</vt:lpstr>
      <vt:lpstr>Grafik6</vt:lpstr>
      <vt:lpstr>Grafik7</vt:lpstr>
      <vt:lpstr>Grafik8</vt:lpstr>
      <vt:lpstr>Grafik9</vt:lpstr>
      <vt:lpstr>Grafik10</vt:lpstr>
      <vt:lpstr>Daten</vt:lpstr>
      <vt:lpstr>Grafik11</vt:lpstr>
      <vt:lpstr>Grafik12</vt:lpstr>
      <vt:lpstr>Grafik13</vt:lpstr>
      <vt:lpstr>Grafik14</vt:lpstr>
      <vt:lpstr>Grafik16</vt:lpstr>
      <vt:lpstr>Grafik17</vt:lpstr>
      <vt:lpstr>Grafik11!Druckbereich</vt:lpstr>
      <vt:lpstr>Grafik12!Druckbereich</vt:lpstr>
      <vt:lpstr>Grafik14!Druckbereich</vt:lpstr>
      <vt:lpstr>Grafik17!Druckbereich</vt:lpstr>
    </vt:vector>
  </TitlesOfParts>
  <Company>LLV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adm_sbcli</dc:creator>
  <cp:lastModifiedBy>Schwarz Brigitte</cp:lastModifiedBy>
  <cp:lastPrinted>2017-02-20T10:46:23Z</cp:lastPrinted>
  <dcterms:created xsi:type="dcterms:W3CDTF">2006-06-07T12:51:49Z</dcterms:created>
  <dcterms:modified xsi:type="dcterms:W3CDTF">2020-04-06T08:35:28Z</dcterms:modified>
</cp:coreProperties>
</file>