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2 Bevölkerung und Wohnen\Zivilstandsstatistik\2020\"/>
    </mc:Choice>
  </mc:AlternateContent>
  <xr:revisionPtr revIDLastSave="0" documentId="13_ncr:1_{BF731A29-E5ED-446D-89C8-C67B6A7B5BF8}" xr6:coauthVersionLast="36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Tabellenverzeichnis" sheetId="42" r:id="rId1"/>
    <sheet name="Jahrestabellen" sheetId="1" r:id="rId2"/>
    <sheet name="1.1.1" sheetId="24" r:id="rId3"/>
    <sheet name="1.1.2" sheetId="16" r:id="rId4"/>
    <sheet name="1.1.11" sheetId="17" r:id="rId5"/>
    <sheet name="1.1.12" sheetId="18" r:id="rId6"/>
    <sheet name="1.2.1" sheetId="25" r:id="rId7"/>
    <sheet name="1.2.21_1.2.22" sheetId="43" r:id="rId8"/>
    <sheet name="1.2.23_1.2.24" sheetId="44" r:id="rId9"/>
    <sheet name="1.3.2_1.3.3" sheetId="48" r:id="rId10"/>
    <sheet name="1.3.4_1.3.5" sheetId="49" r:id="rId11"/>
    <sheet name="Zeitreihen" sheetId="2" r:id="rId12"/>
    <sheet name="Lebendgeborene" sheetId="71" r:id="rId13"/>
    <sheet name="2.1.1" sheetId="4" r:id="rId14"/>
    <sheet name="2.1.2" sheetId="13" r:id="rId15"/>
    <sheet name="2.1.3" sheetId="5" r:id="rId16"/>
    <sheet name="2.1.4" sheetId="6" r:id="rId17"/>
    <sheet name="2.1.5" sheetId="8" r:id="rId18"/>
    <sheet name="2.1.6" sheetId="14" r:id="rId19"/>
    <sheet name="2.1.7" sheetId="10" r:id="rId20"/>
    <sheet name="2.1.8" sheetId="19" r:id="rId21"/>
    <sheet name="2.1.9" sheetId="11" r:id="rId22"/>
    <sheet name="2.1.10" sheetId="12" r:id="rId23"/>
    <sheet name="2.1.11" sheetId="7" r:id="rId24"/>
    <sheet name="Gestorbene" sheetId="72" r:id="rId25"/>
    <sheet name="2.2.1" sheetId="29" r:id="rId26"/>
    <sheet name="2.2.2" sheetId="30" r:id="rId27"/>
    <sheet name="2.2.3" sheetId="31" r:id="rId28"/>
    <sheet name="2.2.4" sheetId="32" r:id="rId29"/>
    <sheet name="2.2.5" sheetId="33" r:id="rId30"/>
    <sheet name="2.2.6" sheetId="34" r:id="rId31"/>
    <sheet name="2.2.7" sheetId="35" r:id="rId32"/>
    <sheet name="2.2.8" sheetId="36" r:id="rId33"/>
    <sheet name="2.2.9" sheetId="37" r:id="rId34"/>
    <sheet name="2.2.10" sheetId="38" r:id="rId35"/>
    <sheet name="2.2.21" sheetId="45" r:id="rId36"/>
    <sheet name="2.2.22" sheetId="47" r:id="rId37"/>
    <sheet name="2.2.23" sheetId="46" r:id="rId38"/>
    <sheet name="Eheschliessungen" sheetId="73" r:id="rId39"/>
    <sheet name="2.3.1" sheetId="50" r:id="rId40"/>
    <sheet name="2.3.2" sheetId="51" r:id="rId41"/>
    <sheet name="2.3.3" sheetId="52" r:id="rId42"/>
    <sheet name="2.3.21" sheetId="53" r:id="rId43"/>
    <sheet name="2.3.22" sheetId="54" r:id="rId44"/>
    <sheet name="2.3.23" sheetId="55" r:id="rId45"/>
    <sheet name="2.3.24" sheetId="56" r:id="rId46"/>
    <sheet name="2.3.25" sheetId="57" r:id="rId47"/>
    <sheet name="2.3.26" sheetId="58" r:id="rId48"/>
    <sheet name="2.3.27" sheetId="59" r:id="rId49"/>
    <sheet name="2.3.28" sheetId="60" r:id="rId50"/>
    <sheet name="2.3.29" sheetId="61" r:id="rId51"/>
    <sheet name="2.3.30" sheetId="62" r:id="rId52"/>
    <sheet name="2.3.31" sheetId="63" r:id="rId53"/>
    <sheet name="2.3.32" sheetId="64" r:id="rId54"/>
    <sheet name="Ehescheidungen" sheetId="74" r:id="rId55"/>
    <sheet name="2.4.1" sheetId="65" r:id="rId56"/>
    <sheet name="2.4.2_2.4.3" sheetId="66" r:id="rId57"/>
    <sheet name="2.4.21" sheetId="67" r:id="rId58"/>
    <sheet name="2.4.22" sheetId="68" r:id="rId59"/>
    <sheet name="2.4.24" sheetId="70" r:id="rId60"/>
    <sheet name="Eing. Partnerschaften" sheetId="77" r:id="rId61"/>
    <sheet name="2.5.1_2.5.2" sheetId="75" r:id="rId62"/>
    <sheet name="Aufg. Partnerschaften" sheetId="78" r:id="rId63"/>
    <sheet name="2.6.1_2.6.2" sheetId="79" r:id="rId64"/>
  </sheets>
  <definedNames>
    <definedName name="_xlnm.Print_Area" localSheetId="7">'1.2.21_1.2.22'!$A$1:$R$19</definedName>
    <definedName name="_xlnm.Print_Area" localSheetId="26">'2.2.2'!$A$21:$M$44</definedName>
    <definedName name="_xlnm.Print_Area" localSheetId="61">'2.5.1_2.5.2'!$A$21:$F$37</definedName>
    <definedName name="_xlnm.Print_Area" localSheetId="63">'2.6.1_2.6.2'!$A$18:$F$34</definedName>
  </definedNames>
  <calcPr calcId="191029"/>
</workbook>
</file>

<file path=xl/calcChain.xml><?xml version="1.0" encoding="utf-8"?>
<calcChain xmlns="http://schemas.openxmlformats.org/spreadsheetml/2006/main">
  <c r="R19" i="43" l="1"/>
  <c r="Q19" i="43"/>
  <c r="Q39" i="43" s="1"/>
  <c r="P19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C16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C15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D12" i="43"/>
  <c r="C12" i="43"/>
  <c r="B19" i="43"/>
  <c r="B18" i="43"/>
  <c r="B17" i="43"/>
  <c r="B16" i="43"/>
  <c r="B15" i="43"/>
  <c r="B14" i="43"/>
  <c r="B13" i="43"/>
  <c r="B12" i="43"/>
  <c r="B11" i="43"/>
  <c r="B10" i="43"/>
  <c r="B9" i="43"/>
  <c r="B8" i="43"/>
  <c r="B7" i="43"/>
  <c r="B6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C5" i="43"/>
  <c r="C25" i="43" s="1"/>
  <c r="B5" i="43"/>
  <c r="Q32" i="43" l="1"/>
  <c r="Q33" i="43"/>
  <c r="Q34" i="43"/>
  <c r="Q35" i="43"/>
  <c r="Q36" i="43"/>
  <c r="Q37" i="43"/>
  <c r="Q38" i="43"/>
  <c r="Q25" i="43"/>
  <c r="C32" i="43" l="1"/>
  <c r="R39" i="43" l="1"/>
  <c r="P39" i="43"/>
  <c r="O39" i="43"/>
  <c r="N39" i="43"/>
  <c r="M39" i="43"/>
  <c r="L39" i="43"/>
  <c r="K39" i="43"/>
  <c r="J39" i="43"/>
  <c r="I39" i="43"/>
  <c r="H39" i="43"/>
  <c r="G39" i="43"/>
  <c r="F39" i="43"/>
  <c r="E39" i="43"/>
  <c r="D39" i="43"/>
  <c r="C39" i="43"/>
  <c r="R38" i="43"/>
  <c r="P38" i="43"/>
  <c r="O38" i="43"/>
  <c r="N38" i="43"/>
  <c r="M38" i="43"/>
  <c r="L38" i="43"/>
  <c r="K38" i="43"/>
  <c r="J38" i="43"/>
  <c r="I38" i="43"/>
  <c r="H38" i="43"/>
  <c r="G38" i="43"/>
  <c r="F38" i="43"/>
  <c r="E38" i="43"/>
  <c r="D38" i="43"/>
  <c r="C38" i="43"/>
  <c r="R37" i="43"/>
  <c r="P37" i="43"/>
  <c r="O37" i="43"/>
  <c r="N37" i="43"/>
  <c r="M37" i="43"/>
  <c r="L37" i="43"/>
  <c r="K37" i="43"/>
  <c r="J37" i="43"/>
  <c r="I37" i="43"/>
  <c r="H37" i="43"/>
  <c r="G37" i="43"/>
  <c r="F37" i="43"/>
  <c r="E37" i="43"/>
  <c r="D37" i="43"/>
  <c r="C37" i="43"/>
  <c r="R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D36" i="43"/>
  <c r="C36" i="43"/>
  <c r="R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D35" i="43"/>
  <c r="C35" i="43"/>
  <c r="R34" i="43"/>
  <c r="P34" i="43"/>
  <c r="O34" i="43"/>
  <c r="N34" i="43"/>
  <c r="M34" i="43"/>
  <c r="L34" i="43"/>
  <c r="K34" i="43"/>
  <c r="J34" i="43"/>
  <c r="I34" i="43"/>
  <c r="H34" i="43"/>
  <c r="G34" i="43"/>
  <c r="F34" i="43"/>
  <c r="E34" i="43"/>
  <c r="D34" i="43"/>
  <c r="C34" i="43"/>
  <c r="R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D33" i="43"/>
  <c r="C33" i="43"/>
  <c r="R32" i="43"/>
  <c r="P32" i="43"/>
  <c r="O32" i="43"/>
  <c r="N32" i="43"/>
  <c r="M32" i="43"/>
  <c r="L32" i="43"/>
  <c r="K32" i="43"/>
  <c r="J32" i="43"/>
  <c r="I32" i="43"/>
  <c r="H32" i="43"/>
  <c r="G32" i="43"/>
  <c r="F32" i="43"/>
  <c r="E32" i="43"/>
  <c r="D32" i="43"/>
  <c r="D25" i="43"/>
  <c r="E25" i="43"/>
  <c r="F25" i="43"/>
  <c r="G25" i="43"/>
  <c r="H25" i="43"/>
  <c r="I25" i="43"/>
  <c r="J25" i="43"/>
  <c r="K25" i="43"/>
  <c r="L25" i="43"/>
  <c r="M25" i="43"/>
  <c r="N25" i="43"/>
  <c r="O25" i="43"/>
  <c r="P25" i="43"/>
  <c r="R25" i="43"/>
  <c r="C22" i="29" l="1"/>
  <c r="D22" i="29"/>
  <c r="G6" i="65" l="1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40" i="64"/>
  <c r="G41" i="64"/>
  <c r="G42" i="64"/>
  <c r="G43" i="64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6" i="51"/>
  <c r="G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J24" i="50"/>
  <c r="K24" i="50"/>
  <c r="J25" i="50"/>
  <c r="K25" i="50"/>
  <c r="J26" i="50"/>
  <c r="K26" i="50"/>
  <c r="J27" i="50"/>
  <c r="K27" i="50"/>
  <c r="B26" i="48"/>
  <c r="C26" i="48"/>
  <c r="D26" i="48"/>
  <c r="E26" i="48"/>
  <c r="F26" i="48"/>
  <c r="G26" i="48"/>
  <c r="H26" i="48"/>
  <c r="B27" i="48"/>
  <c r="C27" i="48"/>
  <c r="D27" i="48"/>
  <c r="E27" i="48"/>
  <c r="F27" i="48"/>
  <c r="G27" i="48"/>
  <c r="H27" i="48"/>
  <c r="B28" i="48"/>
  <c r="C28" i="48"/>
  <c r="D28" i="48"/>
  <c r="E28" i="48"/>
  <c r="F28" i="48"/>
  <c r="G28" i="48"/>
  <c r="H28" i="48"/>
  <c r="B29" i="48"/>
  <c r="C29" i="48"/>
  <c r="D29" i="48"/>
  <c r="E29" i="48"/>
  <c r="F29" i="48"/>
  <c r="G29" i="48"/>
  <c r="H29" i="48"/>
  <c r="B30" i="48"/>
  <c r="C30" i="48"/>
  <c r="D30" i="48"/>
  <c r="E30" i="48"/>
  <c r="F30" i="48"/>
  <c r="G30" i="48"/>
  <c r="H30" i="48"/>
  <c r="B31" i="48"/>
  <c r="C31" i="48"/>
  <c r="D31" i="48"/>
  <c r="E31" i="48"/>
  <c r="F31" i="48"/>
  <c r="G31" i="48"/>
  <c r="H31" i="48"/>
  <c r="B32" i="48"/>
  <c r="C32" i="48"/>
  <c r="D32" i="48"/>
  <c r="E32" i="48"/>
  <c r="F32" i="48"/>
  <c r="G32" i="48"/>
  <c r="H32" i="48"/>
  <c r="B33" i="48"/>
  <c r="C33" i="48"/>
  <c r="D33" i="48"/>
  <c r="E33" i="48"/>
  <c r="F33" i="48"/>
  <c r="G33" i="48"/>
  <c r="H33" i="48"/>
  <c r="D14" i="4"/>
  <c r="D15" i="4"/>
  <c r="D16" i="4"/>
  <c r="D17" i="4"/>
  <c r="D18" i="4"/>
  <c r="D19" i="4"/>
  <c r="D20" i="4"/>
  <c r="D21" i="4"/>
  <c r="G21" i="4" s="1"/>
  <c r="D22" i="4"/>
  <c r="G22" i="4" s="1"/>
  <c r="D23" i="4"/>
  <c r="G23" i="4" s="1"/>
  <c r="D24" i="4"/>
  <c r="G24" i="4" s="1"/>
  <c r="D25" i="4"/>
  <c r="G25" i="4" s="1"/>
  <c r="D26" i="4"/>
  <c r="G26" i="4" s="1"/>
  <c r="D27" i="4"/>
  <c r="D28" i="4"/>
  <c r="G28" i="4" s="1"/>
  <c r="D29" i="4"/>
  <c r="G29" i="4" s="1"/>
  <c r="D13" i="4"/>
  <c r="G20" i="4"/>
  <c r="D30" i="4"/>
  <c r="G30" i="4" s="1"/>
  <c r="D31" i="4"/>
  <c r="G31" i="4" s="1"/>
  <c r="D32" i="4"/>
  <c r="G32" i="4" s="1"/>
  <c r="D33" i="4"/>
  <c r="G33" i="4" s="1"/>
  <c r="D34" i="4"/>
  <c r="G34" i="4" s="1"/>
  <c r="G27" i="4"/>
  <c r="D8" i="18"/>
  <c r="C6" i="29" l="1"/>
  <c r="C7" i="29"/>
  <c r="C8" i="29"/>
  <c r="C9" i="29"/>
  <c r="C10" i="29"/>
  <c r="C11" i="29"/>
  <c r="C12" i="29"/>
  <c r="C13" i="29"/>
  <c r="C23" i="29"/>
  <c r="D23" i="29" s="1"/>
  <c r="C24" i="29"/>
  <c r="D24" i="29" s="1"/>
  <c r="C25" i="29"/>
  <c r="D25" i="29" s="1"/>
  <c r="C26" i="29"/>
  <c r="D26" i="29" s="1"/>
  <c r="C27" i="29"/>
  <c r="D27" i="29" s="1"/>
  <c r="C28" i="29"/>
  <c r="D28" i="29" s="1"/>
  <c r="C29" i="29"/>
  <c r="D29" i="29" s="1"/>
  <c r="C30" i="29"/>
  <c r="D30" i="29" s="1"/>
  <c r="C31" i="29"/>
  <c r="D31" i="29" s="1"/>
  <c r="C32" i="29"/>
  <c r="D32" i="29" s="1"/>
  <c r="C33" i="29"/>
  <c r="D33" i="29" s="1"/>
  <c r="C34" i="29"/>
  <c r="D34" i="29" s="1"/>
  <c r="C35" i="29"/>
  <c r="D35" i="29" s="1"/>
  <c r="C36" i="29"/>
  <c r="D36" i="29" s="1"/>
  <c r="C37" i="29"/>
  <c r="D37" i="29" s="1"/>
  <c r="C38" i="29"/>
  <c r="D38" i="29" s="1"/>
  <c r="D39" i="29"/>
  <c r="D40" i="29"/>
  <c r="D41" i="29"/>
  <c r="D42" i="29"/>
  <c r="D37" i="18"/>
  <c r="D38" i="18"/>
  <c r="D39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14" i="18"/>
  <c r="D13" i="18"/>
  <c r="D6" i="18"/>
  <c r="D7" i="18"/>
  <c r="D9" i="18"/>
  <c r="D10" i="18"/>
  <c r="D11" i="18"/>
  <c r="D12" i="18"/>
  <c r="D5" i="18"/>
  <c r="D12" i="17"/>
  <c r="D6" i="17"/>
  <c r="D7" i="17"/>
  <c r="D8" i="17"/>
  <c r="D9" i="17"/>
  <c r="D10" i="17"/>
  <c r="D11" i="17"/>
  <c r="D5" i="17"/>
  <c r="E6" i="4"/>
  <c r="E7" i="4"/>
  <c r="E9" i="4"/>
  <c r="G9" i="4" s="1"/>
  <c r="E11" i="4"/>
  <c r="G11" i="4" s="1"/>
  <c r="E5" i="4"/>
  <c r="D40" i="18" l="1"/>
</calcChain>
</file>

<file path=xl/sharedStrings.xml><?xml version="1.0" encoding="utf-8"?>
<sst xmlns="http://schemas.openxmlformats.org/spreadsheetml/2006/main" count="2131" uniqueCount="477">
  <si>
    <t>Lebendgeborene</t>
  </si>
  <si>
    <t>Jahr</t>
  </si>
  <si>
    <t>Geburtenrate</t>
  </si>
  <si>
    <t>Erläuterung zur Tabelle:</t>
  </si>
  <si>
    <t>Frauen im Alter 15-49 Jahre: Frauen der mittleren ständigen Bevölkerung.</t>
  </si>
  <si>
    <t>Altersklassen</t>
  </si>
  <si>
    <t>15-19</t>
  </si>
  <si>
    <t>20-24</t>
  </si>
  <si>
    <t>25-29</t>
  </si>
  <si>
    <t>30-34</t>
  </si>
  <si>
    <t>35-39</t>
  </si>
  <si>
    <t>40-44</t>
  </si>
  <si>
    <t>45+</t>
  </si>
  <si>
    <t>Total 15-49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</si>
  <si>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</si>
  <si>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</si>
  <si>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</si>
  <si>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</si>
  <si>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</si>
  <si>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</si>
  <si>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</si>
  <si>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</si>
  <si>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</si>
  <si>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</si>
  <si>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</si>
  <si>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</si>
  <si>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</si>
  <si>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</si>
  <si>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</si>
  <si>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</si>
  <si>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</si>
  <si>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</si>
  <si>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</si>
  <si>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</si>
  <si>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</si>
  <si>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</si>
  <si>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</si>
  <si>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</si>
  <si>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</si>
  <si>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</si>
  <si>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</si>
  <si>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</si>
  <si>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</si>
  <si>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</si>
  <si>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</si>
  <si>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</si>
  <si>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</si>
  <si>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</si>
  <si>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</si>
  <si>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</si>
  <si>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</si>
  <si>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Knaben</t>
  </si>
  <si>
    <t>Mädchen</t>
  </si>
  <si>
    <t>Lebendgeborene nach Geburtsland seit 1999</t>
  </si>
  <si>
    <t>Liechtenstein</t>
  </si>
  <si>
    <t>Schweiz</t>
  </si>
  <si>
    <t>Österreich</t>
  </si>
  <si>
    <t>Deutschland</t>
  </si>
  <si>
    <t>Andere</t>
  </si>
  <si>
    <t>Lebendgeborene nach Staatsbürgerschaft der Mutter seit 1999</t>
  </si>
  <si>
    <t>Staatsbürgerschaft der Mutter</t>
  </si>
  <si>
    <t>Italien</t>
  </si>
  <si>
    <t>Portugal</t>
  </si>
  <si>
    <t>Spanien</t>
  </si>
  <si>
    <t>Bosnien-Herzegowina</t>
  </si>
  <si>
    <t>Kroatien</t>
  </si>
  <si>
    <t>Türkei</t>
  </si>
  <si>
    <t>Bei Doppelbürgerschaften gilt die Erststaatenbürgerschaft. Liechtensteinisch-ausländische Doppelbürgerschaften werden als liechtensteinische Staatsbürgerschaften gezählt. Staatenlose werden zur Kategorie "Andere" gerechnet.</t>
  </si>
  <si>
    <t>Lebendgeborene nach Staatsbürgerschaft des Vaters seit 1999</t>
  </si>
  <si>
    <t>Staatsbürgerschaft des Vaters</t>
  </si>
  <si>
    <t>Lebendgeborene nach Wohngemeinde der Mutter (pro 1000 Einwohner)</t>
  </si>
  <si>
    <t>Wohngemeinde der Mutter</t>
  </si>
  <si>
    <t>Geburtsland des Kindes</t>
  </si>
  <si>
    <t>Frauen</t>
  </si>
  <si>
    <t xml:space="preserve">Lebendgeborene 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</si>
  <si>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</si>
  <si>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</si>
  <si>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</si>
  <si>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</si>
  <si>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</si>
  <si>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</si>
  <si>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</si>
  <si>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15-49 Jahre</t>
  </si>
  <si>
    <t>Frauen: Anzahl Frauen der mittleren ständigen Bevölkerung.</t>
  </si>
  <si>
    <t>Lebendgeborene: Lebendgeborene von Frauen im Alter von 15 bis 49 Jahren.</t>
  </si>
  <si>
    <t>Alter</t>
  </si>
  <si>
    <t>Zivilstand der Mutter</t>
  </si>
  <si>
    <t>unverheiratet</t>
  </si>
  <si>
    <t>Triesen-
berg</t>
  </si>
  <si>
    <t>Schellen-
berg</t>
  </si>
  <si>
    <t>Lebendgeborene nach Wohngemeinde der Mutter seit 1950</t>
  </si>
  <si>
    <t>Fruchtbarkeitsziffer
pro 1000 Frauen</t>
  </si>
  <si>
    <t>Staatsbürgerschaft
der Mutter</t>
  </si>
  <si>
    <t>Altersgruppe</t>
  </si>
  <si>
    <t>Frauen im Alter 
15-49 Jahre</t>
  </si>
  <si>
    <t>Allgemeine Frucht-
barkeitsziffer</t>
  </si>
  <si>
    <t>Fruchtbarkeits-
ziffer</t>
  </si>
  <si>
    <t>Geburtenrate: Datenquelle für die Jahre 1975 - 1995, Europarat, Recent Demographic Developments in Europe</t>
  </si>
  <si>
    <t>Mädchengeburten 
pro 100 Lebend-
geburten</t>
  </si>
  <si>
    <t>Mutter unverheiratet
pro 100 Lebendgeborene</t>
  </si>
  <si>
    <t>verheiratet, 
eing. Partn.</t>
  </si>
  <si>
    <t>Geschlecht</t>
  </si>
  <si>
    <t>Altersklasse der Mutter</t>
  </si>
  <si>
    <t>davon Zwillinge</t>
  </si>
  <si>
    <t>Übriges Europa</t>
  </si>
  <si>
    <t>Andere Länder</t>
  </si>
  <si>
    <t>Zeitreihen</t>
  </si>
  <si>
    <t>.</t>
  </si>
  <si>
    <t>Geburtsland</t>
  </si>
  <si>
    <t>*</t>
  </si>
  <si>
    <t>Frauen im Alter 15-49 Jahre: Bis 1990: Volkzählung, ab 1999: Frauen der mittleren ständigen Bevölkerung.</t>
  </si>
  <si>
    <t>Lebendgeborene und Zwillinge nach Geschlecht seit 1999</t>
  </si>
  <si>
    <t>Unbekannt</t>
  </si>
  <si>
    <t>Bei Doppelbürgerschaften gilt die Erststaatenbürgerschaft. Liechtensteinisch-ausländische Doppelbürgerschaften werden als liechtensteinische Staatsbürgerschaften gezählt. Staatenlose werden zur Kategorie "Andere Länder" gerechnet.</t>
  </si>
  <si>
    <t>Lebendgeborene nach Staatsbürgerschaft der Mutter und des Vaters 2020</t>
  </si>
  <si>
    <t>Übriges 
Europa</t>
  </si>
  <si>
    <t>Andere 
Länder</t>
  </si>
  <si>
    <t>Fünfjahresmittel</t>
  </si>
  <si>
    <t>Kosovo</t>
  </si>
  <si>
    <t>Serbien</t>
  </si>
  <si>
    <t>Nordmazedonien</t>
  </si>
  <si>
    <t>Fruchtbarkeitsziffer nach Altersklasse 2020</t>
  </si>
  <si>
    <t>Heimat</t>
  </si>
  <si>
    <t>Ausland</t>
  </si>
  <si>
    <t>Sterbeland</t>
  </si>
  <si>
    <t>-</t>
  </si>
  <si>
    <t>90+</t>
  </si>
  <si>
    <t>80-89</t>
  </si>
  <si>
    <t>70-79</t>
  </si>
  <si>
    <t>60-69</t>
  </si>
  <si>
    <t>50-59</t>
  </si>
  <si>
    <t>40-49</t>
  </si>
  <si>
    <t>30-39</t>
  </si>
  <si>
    <t>20-29</t>
  </si>
  <si>
    <t>10-19</t>
  </si>
  <si>
    <t>1-9</t>
  </si>
  <si>
    <t>Altersklasse</t>
  </si>
  <si>
    <t>Auland</t>
  </si>
  <si>
    <t>Verheiratet, eing. Partn.</t>
  </si>
  <si>
    <t>Zivilstand</t>
  </si>
  <si>
    <t>Männer</t>
  </si>
  <si>
    <t>Schellenberg</t>
  </si>
  <si>
    <t>Triesenberg</t>
  </si>
  <si>
    <t>Wohngemeinde</t>
  </si>
  <si>
    <t>Übersicht Gestorbene nach Wohngemeinde 2020</t>
  </si>
  <si>
    <t>Gesamt</t>
  </si>
  <si>
    <t>pro 1000 
Einwohner</t>
  </si>
  <si>
    <t>Durchschnittliches Alter</t>
  </si>
  <si>
    <t>Gestorbene</t>
  </si>
  <si>
    <t>Mittlere
ständige
Bevölkerung</t>
  </si>
  <si>
    <t>2015/19</t>
  </si>
  <si>
    <t>0-9</t>
  </si>
  <si>
    <t>Gestorbene nach Altersklassen seit 1950</t>
  </si>
  <si>
    <t>Gestorbene Frauen nach Altersklassen seit 1950</t>
  </si>
  <si>
    <t>Gestorbene Männer nach Altersklassen seit 1950</t>
  </si>
  <si>
    <t>getrennt, 
geschieden, 
aufgel. Partn.</t>
  </si>
  <si>
    <t>verwitwet, 
verst. Partn.</t>
  </si>
  <si>
    <t>verheiratet,
eing. Partn.</t>
  </si>
  <si>
    <t>ledig</t>
  </si>
  <si>
    <t xml:space="preserve">Hinterlassene Kinder unter 20 Jahre
</t>
  </si>
  <si>
    <t xml:space="preserve"> Staatsbürgerschaft</t>
  </si>
  <si>
    <t xml:space="preserve"> Monat</t>
  </si>
  <si>
    <t>Übersicht Lebendgeborene nach Wohngemeinde der Mutter 2020</t>
  </si>
  <si>
    <t>Durchschnittl. 
Alter der Mütter</t>
  </si>
  <si>
    <t>Geburten-überschuss</t>
  </si>
  <si>
    <t>Berechnung der Geburtenrate 2020</t>
  </si>
  <si>
    <t>Jahrestabellen</t>
  </si>
  <si>
    <t>Bis 19</t>
  </si>
  <si>
    <t>Liechten-
stein</t>
  </si>
  <si>
    <t>Deutsch-
land</t>
  </si>
  <si>
    <t>Bruttore-
produktionsrate</t>
  </si>
  <si>
    <t>Todesursache unbekannt: vorwiegend bei Meldungen aus dem Ausland.</t>
  </si>
  <si>
    <t>85-89</t>
  </si>
  <si>
    <t>80-84</t>
  </si>
  <si>
    <t>75-79</t>
  </si>
  <si>
    <t>70-74</t>
  </si>
  <si>
    <t>65-69</t>
  </si>
  <si>
    <t>60-64</t>
  </si>
  <si>
    <t xml:space="preserve">     davon Suizid</t>
  </si>
  <si>
    <t>Unfälle, Gewalt</t>
  </si>
  <si>
    <t>Altersschwäche</t>
  </si>
  <si>
    <t>Verdauungsorgane</t>
  </si>
  <si>
    <t>Atmungsorgane</t>
  </si>
  <si>
    <t xml:space="preserve">     und
     Hirngefässkrankheiten</t>
  </si>
  <si>
    <t xml:space="preserve">     davon
     Herzkrankheiten</t>
  </si>
  <si>
    <t>Kreislaufsystem</t>
  </si>
  <si>
    <t>Diabetes mellitus</t>
  </si>
  <si>
    <t>Demenz</t>
  </si>
  <si>
    <t>Krebskrankeiten</t>
  </si>
  <si>
    <t xml:space="preserve">     davon AIDS</t>
  </si>
  <si>
    <t>Infektionen</t>
  </si>
  <si>
    <t>Gestorbene nach Altersklassen und Todesursachen 2016 (in Prozent)</t>
  </si>
  <si>
    <t>Gestorbene nach Altersklassen und Todesursachen 2016</t>
  </si>
  <si>
    <t>Gestorbene Frauen nach Altersklassen und Todesursachen 2016</t>
  </si>
  <si>
    <t>Gestorbene Männer nach Altersklassen und Todesursachen 2016</t>
  </si>
  <si>
    <t xml:space="preserve">     davon Herzkrankheiten</t>
  </si>
  <si>
    <t>Kreislaufsystem,
Diabetes mellitus</t>
  </si>
  <si>
    <t>Krebskrankheiten</t>
  </si>
  <si>
    <t>Gestorbene nach Todesursache seit 2003</t>
  </si>
  <si>
    <t>Gestorbene Männer nach Todesursache seit 2003</t>
  </si>
  <si>
    <t>Gestorbene Frauen nach Todesursache seit 2003</t>
  </si>
  <si>
    <t>Bei Doppelbürgerschaften gilt die Erststaatenbürgerschaft. Liechtensteinisch-ausländische Doppelbürgerschaften werden als liechtensteinische Staatsbürgerschaft gezählt. Staatenlose werden zur Kategorie "Andere Länder" gerechnet.</t>
  </si>
  <si>
    <t>Andere
Länder</t>
  </si>
  <si>
    <t xml:space="preserve">Staatsbürgerschaft
Frau </t>
  </si>
  <si>
    <t>Staatsbürgerschaft Mann</t>
  </si>
  <si>
    <t>Eheschliessungen nach Staatsbürgerschaft der Ehepartner 2020 (in Prozent)</t>
  </si>
  <si>
    <t>Eheschliessungen nach Staatsbürgerschaft der Ehepartner 2020</t>
  </si>
  <si>
    <t>Wohnsitz der Frau</t>
  </si>
  <si>
    <t>Wohngemeinde des Mannes</t>
  </si>
  <si>
    <t>Eheschliessungen von Männern nach Wohngemeinde der Ehepartnerin 2020</t>
  </si>
  <si>
    <t>Wohnsitz des Mannes</t>
  </si>
  <si>
    <t>Wohngemeinde der Frau</t>
  </si>
  <si>
    <t>Eheschliessungen von Frauen nach Wohngemeinde des Ehepartners 2020</t>
  </si>
  <si>
    <t>Anzahl Eheschliessungen: mindestens ein Ehepartner wohnt in Liechtenstein.</t>
  </si>
  <si>
    <t>Ersteheschliessungen
pro 100 Heiratende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</si>
  <si>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</si>
  <si>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</si>
  <si>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</si>
  <si>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</si>
  <si>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</si>
  <si>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</si>
  <si>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</si>
  <si>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</si>
  <si>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</si>
  <si>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</si>
  <si>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</si>
  <si>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</si>
  <si>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</si>
  <si>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</si>
  <si>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</si>
  <si>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</si>
  <si>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</si>
  <si>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</si>
  <si>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</si>
  <si>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</si>
  <si>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</si>
  <si>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</si>
  <si>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</si>
  <si>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</si>
  <si>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</si>
  <si>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</si>
  <si>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</si>
  <si>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</si>
  <si>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</si>
  <si>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</si>
  <si>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</si>
  <si>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</si>
  <si>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</si>
  <si>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</si>
  <si>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</si>
  <si>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</si>
  <si>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</si>
  <si>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</si>
  <si>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</si>
  <si>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</si>
  <si>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</si>
  <si>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</si>
  <si>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</si>
  <si>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</si>
  <si>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</si>
  <si>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</si>
  <si>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pro 1000 Einwohner</t>
  </si>
  <si>
    <t>Eheliche Trennungen</t>
  </si>
  <si>
    <t xml:space="preserve">Ehescheidungen von Männern 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</si>
  <si>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</si>
  <si>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</si>
  <si>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</si>
  <si>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</si>
  <si>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</si>
  <si>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</si>
  <si>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</si>
  <si>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</si>
  <si>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</si>
  <si>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</si>
  <si>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</si>
  <si>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Ehescheidungen von Frauen nach Ehedauer seit 1999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</si>
  <si>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</si>
  <si>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</si>
  <si>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</si>
  <si>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</si>
  <si>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</si>
  <si>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</si>
  <si>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</si>
  <si>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Tabellenverzeichnis Zivilstandsstatistik 2020</t>
  </si>
  <si>
    <t>Ehescheidungen</t>
  </si>
  <si>
    <t>2.3.28</t>
  </si>
  <si>
    <t>2.3.27</t>
  </si>
  <si>
    <t>2.3.26</t>
  </si>
  <si>
    <t>2.3.25</t>
  </si>
  <si>
    <t>2.3.24</t>
  </si>
  <si>
    <t>2.3.23</t>
  </si>
  <si>
    <t>2.3.22</t>
  </si>
  <si>
    <t>2.3.21</t>
  </si>
  <si>
    <t>2.3.3</t>
  </si>
  <si>
    <t>2.3.2</t>
  </si>
  <si>
    <t>2.3.1</t>
  </si>
  <si>
    <t>Eheschliessungen</t>
  </si>
  <si>
    <t>2.2.23</t>
  </si>
  <si>
    <t>2.2.22</t>
  </si>
  <si>
    <t>2.2.21</t>
  </si>
  <si>
    <t>2.2.10</t>
  </si>
  <si>
    <t>2.2.9</t>
  </si>
  <si>
    <t>2.2.8</t>
  </si>
  <si>
    <t>2.2.7</t>
  </si>
  <si>
    <t>2.2.6</t>
  </si>
  <si>
    <t>2.2.5</t>
  </si>
  <si>
    <t>2.2.4</t>
  </si>
  <si>
    <t>2.2.3</t>
  </si>
  <si>
    <t>2.2.2</t>
  </si>
  <si>
    <t>2.2.1</t>
  </si>
  <si>
    <t>2.1.11</t>
  </si>
  <si>
    <t>2.1.10</t>
  </si>
  <si>
    <t>2.1.9</t>
  </si>
  <si>
    <t>2.1.8</t>
  </si>
  <si>
    <t>2.1.7</t>
  </si>
  <si>
    <t>2.1.6</t>
  </si>
  <si>
    <t>2.1.5</t>
  </si>
  <si>
    <t>2.1.4</t>
  </si>
  <si>
    <t>2.1.3</t>
  </si>
  <si>
    <t>2.1.2</t>
  </si>
  <si>
    <t>2.1.1</t>
  </si>
  <si>
    <t>1.3.5</t>
  </si>
  <si>
    <t>1.3.4</t>
  </si>
  <si>
    <t>1.3.3</t>
  </si>
  <si>
    <t>1.3.2</t>
  </si>
  <si>
    <t>1.2.24</t>
  </si>
  <si>
    <t>1.2.23</t>
  </si>
  <si>
    <t>1.2.22</t>
  </si>
  <si>
    <t>1.2.21</t>
  </si>
  <si>
    <t>1.2.1</t>
  </si>
  <si>
    <t>1.1.2</t>
  </si>
  <si>
    <t>1.1.1</t>
  </si>
  <si>
    <t>2.4.1</t>
  </si>
  <si>
    <t>2.4.2</t>
  </si>
  <si>
    <t>2.4.3</t>
  </si>
  <si>
    <t>2.4.21</t>
  </si>
  <si>
    <t>2.4.22</t>
  </si>
  <si>
    <t>2.4.23</t>
  </si>
  <si>
    <t>2.4.24</t>
  </si>
  <si>
    <t>2.3.29</t>
  </si>
  <si>
    <t>2.3.30</t>
  </si>
  <si>
    <t>2.3.31</t>
  </si>
  <si>
    <t>2.3.32</t>
  </si>
  <si>
    <t>Tabelle 1.1.1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</si>
  <si>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</si>
  <si>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</si>
  <si>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</si>
  <si>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Heiratende Männer nach Staatsbürgerschaft und Staatsbürgerschaft der Partnerin seit 1999</t>
  </si>
  <si>
    <t>Ehescheidungen von Frauen nach Altersklassen seit 1999</t>
  </si>
  <si>
    <t>Ehescheidungen von Männern nach Altersklassen seit 1999</t>
  </si>
  <si>
    <t>Indikatoren der Fruchtbarkeit seit 1950</t>
  </si>
  <si>
    <t>Lebendgeborene nach Altersklassen der Mutter seit 1999</t>
  </si>
  <si>
    <t>Altersspezifische Fruchtbarkeit der Frauen seit 1999</t>
  </si>
  <si>
    <t>Lebendgeborene nach Wohngemeinde der Mutter (pro 1000 Einwohner) seit 1999</t>
  </si>
  <si>
    <t>Lebendgeborene nach Zivilstand der Mutter seit 1999</t>
  </si>
  <si>
    <t>Lebendgeborene nach Monat seit 1999</t>
  </si>
  <si>
    <t>Indikatoren der Sterblichkeit seit 1960</t>
  </si>
  <si>
    <t>Gestorbene nach Wohngemeinde seit 1999</t>
  </si>
  <si>
    <t>Gestorbene nach Sterbeland seit 1999</t>
  </si>
  <si>
    <t>Gestorbene Frauen nach Zivilstand sowie hinterlassene Kinder seit 1960</t>
  </si>
  <si>
    <t>Gestorbene Männer nach Zivilstand sowie hinterlassene Kinder seit 1960</t>
  </si>
  <si>
    <t>Gestorbene nach Staatsbürgerschaft seit 1999</t>
  </si>
  <si>
    <t>Gestorbene nach Monat seit 1999</t>
  </si>
  <si>
    <t>Heiratende Frauen nach Wohngemeinde seit 1999</t>
  </si>
  <si>
    <t>Indikatoren der Ehescheidungen seit 1999</t>
  </si>
  <si>
    <t>Indikatoren der Fruchtbarkeit seit 1999</t>
  </si>
  <si>
    <t>Tabelle 1.1.2</t>
  </si>
  <si>
    <t>Tabelle 1.1.11</t>
  </si>
  <si>
    <t>Tabelle 1.1.12</t>
  </si>
  <si>
    <t>Tabelle 1.2.1</t>
  </si>
  <si>
    <t>Tabelle 1.2.21</t>
  </si>
  <si>
    <t>Tabelle 1.2.22</t>
  </si>
  <si>
    <t>Tabelle 1.2.23</t>
  </si>
  <si>
    <t>Tabelle 1.2.24</t>
  </si>
  <si>
    <t>Tabelle 1.3.2</t>
  </si>
  <si>
    <t>Tabelle 1.3.3</t>
  </si>
  <si>
    <t>Tabelle 1.3.5</t>
  </si>
  <si>
    <t>Tabelle 2.1.1</t>
  </si>
  <si>
    <t>Tabelle 2.1.2</t>
  </si>
  <si>
    <t>Tabelle 2.1.3</t>
  </si>
  <si>
    <t>Tabelle 2.1.4</t>
  </si>
  <si>
    <t>Tabelle 2.1.5</t>
  </si>
  <si>
    <t>Tabelle 2.1.6</t>
  </si>
  <si>
    <t>Tabelle 2.1.7</t>
  </si>
  <si>
    <t>Tabelle 2.1.8</t>
  </si>
  <si>
    <t>Tabelle 2.1.9</t>
  </si>
  <si>
    <t>Tabelle 2.1.10</t>
  </si>
  <si>
    <t>Tabelle 2.1.11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</si>
  <si>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</si>
  <si>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</si>
  <si>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</si>
  <si>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</si>
  <si>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</si>
  <si>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</si>
  <si>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</si>
  <si>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</si>
  <si>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</si>
  <si>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</si>
  <si>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Tabelle 2.2.21</t>
  </si>
  <si>
    <t>Tabelle 2.2.22</t>
  </si>
  <si>
    <t>Tabelle 2.2.23</t>
  </si>
  <si>
    <t>Tabelle 2.3.1</t>
  </si>
  <si>
    <t>Tabelle 2.3.2</t>
  </si>
  <si>
    <t>Tabelle 2.3.3</t>
  </si>
  <si>
    <t>Tabelle 2.3.21</t>
  </si>
  <si>
    <t>Tabelle 2.3.22</t>
  </si>
  <si>
    <t>Tabelle 2.3.23</t>
  </si>
  <si>
    <t>Tabelle 2.3.24</t>
  </si>
  <si>
    <t>Tabelle 2.3.25</t>
  </si>
  <si>
    <t>Tabelle 2.3.26</t>
  </si>
  <si>
    <t>Tabelle 2.3.27</t>
  </si>
  <si>
    <t>Tabelle 2.3.28</t>
  </si>
  <si>
    <t>Tabelle 2.3.29</t>
  </si>
  <si>
    <t>Tabelle 2.3.30</t>
  </si>
  <si>
    <t>Tabelle 2.3.31</t>
  </si>
  <si>
    <t>Tabelle 2.3.32</t>
  </si>
  <si>
    <t>Tabelle 2.4.1</t>
  </si>
  <si>
    <t>Tabelle 2.4.2</t>
  </si>
  <si>
    <t>Tabelle 2.4.3</t>
  </si>
  <si>
    <t>Tabelle 2.4.21</t>
  </si>
  <si>
    <t>Tabelle 2.4.22</t>
  </si>
  <si>
    <t>Tabelle 2.4.24</t>
  </si>
  <si>
    <t>Gestorbene Frauen nach Altersklassen und Todesursachen 2020</t>
  </si>
  <si>
    <t>Gestorbene Männer nach Altersklassen und Todesursachen 2020</t>
  </si>
  <si>
    <t>Gestorbene nach Altersklasse und Todesursache 2020</t>
  </si>
  <si>
    <t>Gestorbene nach Altersklasse und Todesursache 2020 (in Prozent)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</si>
  <si>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</si>
  <si>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</si>
  <si>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</si>
  <si>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</si>
  <si>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</si>
  <si>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</si>
  <si>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</si>
  <si>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</si>
  <si>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</si>
  <si>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</si>
  <si>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</si>
  <si>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Tabelle 1.3.4</t>
  </si>
  <si>
    <t>Lebendgeborene nach Altersklasse der Mutter seit 1999</t>
  </si>
  <si>
    <t>Lebendgeborene pro 1000 Frauen nach Altersklasse</t>
  </si>
  <si>
    <t>Gestorbene nach Altersklasse seit 1950</t>
  </si>
  <si>
    <t>Gestorbene Frauen nach Altersklasse seit 1950</t>
  </si>
  <si>
    <t>Gestorbene Männer nach Altersklasse seit 1950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</si>
  <si>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</si>
  <si>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</si>
  <si>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</si>
  <si>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</si>
  <si>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</si>
  <si>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</si>
  <si>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</si>
  <si>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</si>
  <si>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</si>
  <si>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</si>
  <si>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</si>
  <si>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</si>
  <si>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</si>
  <si>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</si>
  <si>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</si>
  <si>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</si>
  <si>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</si>
  <si>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</si>
  <si>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</si>
  <si>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</si>
  <si>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</si>
  <si>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</si>
  <si>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 xml:space="preserve">     davon COVID-19</t>
  </si>
  <si>
    <t xml:space="preserve">   -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</si>
  <si>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</si>
  <si>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</si>
  <si>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</si>
  <si>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</si>
  <si>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</si>
  <si>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</si>
  <si>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</si>
  <si>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Erläuterung zu den Tabellen:</t>
  </si>
  <si>
    <t>1.1.11</t>
  </si>
  <si>
    <t>1.1.12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</si>
</sst>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"/>
    <numFmt numFmtId="165" formatCode="0\ \ \ "/>
    <numFmt numFmtId="166" formatCode="_ [$€-2]\ * #,##0.00_ ;_ [$€-2]\ * \-#,##0.00_ ;_ [$€-2]\ * &quot;-&quot;??_ "/>
    <numFmt numFmtId="167" formatCode="General_)"/>
    <numFmt numFmtId="168" formatCode="0;0;\-"/>
    <numFmt numFmtId="169" formatCode="0.0;0.0;\-"/>
    <numFmt numFmtId="170" formatCode="0.000;0.000;\-"/>
    <numFmt numFmtId="171" formatCode="0.0%"/>
    <numFmt numFmtId="172" formatCode="0.0%;\-0.0%;\-"/>
    <numFmt numFmtId="173" formatCode="0;\-0;\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Helvetica"/>
    </font>
    <font>
      <sz val="12"/>
      <name val="Arial MT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2">
    <xf numFmtId="0" fontId="0" fillId="0" borderId="0"/>
    <xf numFmtId="165" fontId="3" fillId="0" borderId="0">
      <alignment horizontal="right"/>
    </xf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167" fontId="5" fillId="0" borderId="0"/>
    <xf numFmtId="0" fontId="1" fillId="0" borderId="0"/>
    <xf numFmtId="165" fontId="3" fillId="0" borderId="0" applyFont="0" applyAlignment="0">
      <alignment horizontal="left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8">
    <xf numFmtId="0" fontId="0" fillId="0" borderId="0" xfId="0"/>
    <xf numFmtId="0" fontId="9" fillId="0" borderId="0" xfId="0" applyFont="1"/>
    <xf numFmtId="0" fontId="10" fillId="0" borderId="0" xfId="0" applyFont="1"/>
    <xf numFmtId="0" fontId="0" fillId="2" borderId="0" xfId="0" applyFill="1"/>
    <xf numFmtId="0" fontId="6" fillId="2" borderId="0" xfId="0" applyFont="1" applyFill="1"/>
    <xf numFmtId="0" fontId="0" fillId="2" borderId="0" xfId="0" quotePrefix="1" applyFill="1"/>
    <xf numFmtId="0" fontId="0" fillId="3" borderId="0" xfId="0" applyFill="1"/>
    <xf numFmtId="0" fontId="11" fillId="3" borderId="0" xfId="0" applyFont="1" applyFill="1"/>
    <xf numFmtId="0" fontId="7" fillId="0" borderId="0" xfId="0" applyFont="1"/>
    <xf numFmtId="168" fontId="10" fillId="0" borderId="0" xfId="0" applyNumberFormat="1" applyFont="1"/>
    <xf numFmtId="169" fontId="10" fillId="0" borderId="0" xfId="0" applyNumberFormat="1" applyFont="1"/>
    <xf numFmtId="0" fontId="10" fillId="0" borderId="1" xfId="0" applyFont="1" applyBorder="1"/>
    <xf numFmtId="0" fontId="10" fillId="0" borderId="0" xfId="0" applyFont="1" applyBorder="1"/>
    <xf numFmtId="168" fontId="10" fillId="0" borderId="0" xfId="0" applyNumberFormat="1" applyFont="1" applyBorder="1"/>
    <xf numFmtId="169" fontId="10" fillId="0" borderId="0" xfId="0" applyNumberFormat="1" applyFont="1" applyBorder="1"/>
    <xf numFmtId="168" fontId="10" fillId="0" borderId="0" xfId="0" applyNumberFormat="1" applyFont="1" applyBorder="1" applyAlignment="1">
      <alignment horizontal="right"/>
    </xf>
    <xf numFmtId="0" fontId="10" fillId="0" borderId="2" xfId="0" applyFont="1" applyBorder="1"/>
    <xf numFmtId="168" fontId="10" fillId="0" borderId="2" xfId="0" applyNumberFormat="1" applyFont="1" applyBorder="1"/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4" fillId="0" borderId="1" xfId="0" applyFont="1" applyBorder="1"/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top"/>
    </xf>
    <xf numFmtId="0" fontId="14" fillId="0" borderId="4" xfId="0" applyFont="1" applyBorder="1" applyAlignment="1">
      <alignment wrapText="1"/>
    </xf>
    <xf numFmtId="1" fontId="10" fillId="0" borderId="0" xfId="0" applyNumberFormat="1" applyFont="1"/>
    <xf numFmtId="164" fontId="10" fillId="0" borderId="0" xfId="0" applyNumberFormat="1" applyFont="1"/>
    <xf numFmtId="0" fontId="14" fillId="0" borderId="0" xfId="0" applyFont="1"/>
    <xf numFmtId="0" fontId="14" fillId="0" borderId="0" xfId="0" applyFont="1" applyBorder="1"/>
    <xf numFmtId="1" fontId="10" fillId="0" borderId="0" xfId="0" applyNumberFormat="1" applyFont="1" applyBorder="1"/>
    <xf numFmtId="164" fontId="10" fillId="0" borderId="0" xfId="0" applyNumberFormat="1" applyFont="1" applyBorder="1"/>
    <xf numFmtId="0" fontId="14" fillId="0" borderId="1" xfId="0" applyFont="1" applyBorder="1" applyAlignment="1">
      <alignment wrapText="1"/>
    </xf>
    <xf numFmtId="0" fontId="14" fillId="0" borderId="2" xfId="0" applyFont="1" applyBorder="1"/>
    <xf numFmtId="164" fontId="14" fillId="0" borderId="2" xfId="0" applyNumberFormat="1" applyFont="1" applyBorder="1"/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10" fillId="0" borderId="0" xfId="0" applyFont="1" applyAlignment="1">
      <alignment horizontal="left"/>
    </xf>
    <xf numFmtId="170" fontId="10" fillId="0" borderId="0" xfId="0" applyNumberFormat="1" applyFont="1"/>
    <xf numFmtId="0" fontId="10" fillId="0" borderId="0" xfId="0" applyFont="1" applyBorder="1" applyAlignment="1">
      <alignment horizontal="left"/>
    </xf>
    <xf numFmtId="170" fontId="10" fillId="0" borderId="0" xfId="0" applyNumberFormat="1" applyFont="1" applyBorder="1"/>
    <xf numFmtId="0" fontId="14" fillId="0" borderId="3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 wrapText="1"/>
    </xf>
    <xf numFmtId="168" fontId="14" fillId="0" borderId="2" xfId="0" applyNumberFormat="1" applyFont="1" applyBorder="1"/>
    <xf numFmtId="170" fontId="14" fillId="0" borderId="2" xfId="0" applyNumberFormat="1" applyFont="1" applyBorder="1"/>
    <xf numFmtId="0" fontId="13" fillId="0" borderId="0" xfId="0" applyFont="1"/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0" fillId="0" borderId="3" xfId="0" applyFont="1" applyBorder="1"/>
    <xf numFmtId="0" fontId="14" fillId="0" borderId="3" xfId="0" applyFont="1" applyBorder="1" applyAlignment="1">
      <alignment textRotation="90"/>
    </xf>
    <xf numFmtId="0" fontId="10" fillId="0" borderId="3" xfId="0" applyFont="1" applyBorder="1" applyAlignment="1">
      <alignment textRotation="90"/>
    </xf>
    <xf numFmtId="0" fontId="10" fillId="0" borderId="3" xfId="0" applyFont="1" applyBorder="1" applyAlignment="1">
      <alignment textRotation="90" wrapText="1"/>
    </xf>
    <xf numFmtId="168" fontId="14" fillId="4" borderId="0" xfId="0" applyNumberFormat="1" applyFont="1" applyFill="1" applyBorder="1" applyAlignment="1">
      <alignment horizontal="right"/>
    </xf>
    <xf numFmtId="168" fontId="14" fillId="0" borderId="0" xfId="0" applyNumberFormat="1" applyFont="1" applyBorder="1" applyAlignment="1">
      <alignment horizontal="right"/>
    </xf>
    <xf numFmtId="168" fontId="10" fillId="4" borderId="0" xfId="0" applyNumberFormat="1" applyFont="1" applyFill="1" applyBorder="1" applyAlignment="1">
      <alignment horizontal="right"/>
    </xf>
    <xf numFmtId="168" fontId="10" fillId="4" borderId="2" xfId="0" applyNumberFormat="1" applyFont="1" applyFill="1" applyBorder="1" applyAlignment="1">
      <alignment horizontal="right"/>
    </xf>
    <xf numFmtId="168" fontId="10" fillId="0" borderId="2" xfId="0" applyNumberFormat="1" applyFont="1" applyBorder="1" applyAlignment="1">
      <alignment horizontal="right"/>
    </xf>
    <xf numFmtId="169" fontId="14" fillId="0" borderId="0" xfId="9" applyNumberFormat="1" applyFont="1" applyBorder="1" applyAlignment="1">
      <alignment horizontal="right"/>
    </xf>
    <xf numFmtId="169" fontId="10" fillId="0" borderId="0" xfId="9" applyNumberFormat="1" applyFont="1" applyBorder="1" applyAlignment="1">
      <alignment horizontal="right"/>
    </xf>
    <xf numFmtId="169" fontId="10" fillId="0" borderId="2" xfId="9" applyNumberFormat="1" applyFont="1" applyBorder="1" applyAlignment="1">
      <alignment horizontal="right"/>
    </xf>
    <xf numFmtId="0" fontId="10" fillId="0" borderId="4" xfId="0" applyFont="1" applyBorder="1" applyAlignment="1">
      <alignment wrapText="1"/>
    </xf>
    <xf numFmtId="172" fontId="10" fillId="0" borderId="0" xfId="9" applyNumberFormat="1" applyFont="1" applyBorder="1"/>
    <xf numFmtId="172" fontId="10" fillId="0" borderId="2" xfId="9" applyNumberFormat="1" applyFont="1" applyBorder="1"/>
    <xf numFmtId="14" fontId="10" fillId="0" borderId="1" xfId="0" applyNumberFormat="1" applyFont="1" applyBorder="1"/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4" fillId="0" borderId="4" xfId="0" applyFont="1" applyBorder="1" applyAlignment="1"/>
    <xf numFmtId="0" fontId="10" fillId="0" borderId="4" xfId="0" applyFont="1" applyBorder="1" applyAlignment="1"/>
    <xf numFmtId="0" fontId="10" fillId="0" borderId="4" xfId="0" applyFont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2" fontId="10" fillId="0" borderId="0" xfId="0" applyNumberFormat="1" applyFont="1" applyAlignment="1">
      <alignment horizontal="right"/>
    </xf>
    <xf numFmtId="0" fontId="10" fillId="0" borderId="0" xfId="0" applyFont="1" applyFill="1"/>
    <xf numFmtId="0" fontId="14" fillId="0" borderId="1" xfId="0" applyFont="1" applyBorder="1" applyAlignment="1">
      <alignment horizontal="left" vertical="top"/>
    </xf>
    <xf numFmtId="1" fontId="10" fillId="0" borderId="0" xfId="10" applyNumberFormat="1" applyFont="1" applyBorder="1" applyAlignment="1">
      <alignment horizontal="right"/>
    </xf>
    <xf numFmtId="2" fontId="10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4" fillId="0" borderId="3" xfId="0" applyFont="1" applyBorder="1" applyAlignment="1">
      <alignment horizontal="left"/>
    </xf>
    <xf numFmtId="0" fontId="14" fillId="0" borderId="4" xfId="0" applyFont="1" applyBorder="1"/>
    <xf numFmtId="0" fontId="10" fillId="0" borderId="4" xfId="0" quotePrefix="1" applyFont="1" applyBorder="1"/>
    <xf numFmtId="14" fontId="15" fillId="0" borderId="0" xfId="11" quotePrefix="1" applyNumberFormat="1"/>
    <xf numFmtId="0" fontId="15" fillId="0" borderId="0" xfId="11" quotePrefix="1"/>
    <xf numFmtId="0" fontId="15" fillId="0" borderId="0" xfId="11"/>
    <xf numFmtId="0" fontId="15" fillId="0" borderId="0" xfId="11" quotePrefix="1" applyFill="1"/>
    <xf numFmtId="169" fontId="10" fillId="0" borderId="2" xfId="0" applyNumberFormat="1" applyFont="1" applyBorder="1"/>
    <xf numFmtId="0" fontId="14" fillId="0" borderId="4" xfId="0" applyFont="1" applyBorder="1" applyAlignment="1">
      <alignment horizontal="left" vertical="top" wrapText="1"/>
    </xf>
    <xf numFmtId="171" fontId="10" fillId="0" borderId="0" xfId="9" applyNumberFormat="1" applyFont="1"/>
    <xf numFmtId="0" fontId="10" fillId="0" borderId="1" xfId="0" applyFont="1" applyBorder="1" applyAlignment="1">
      <alignment horizontal="right"/>
    </xf>
    <xf numFmtId="0" fontId="14" fillId="0" borderId="1" xfId="0" applyFont="1" applyBorder="1" applyAlignment="1">
      <alignment vertical="top"/>
    </xf>
    <xf numFmtId="164" fontId="10" fillId="0" borderId="0" xfId="0" applyNumberFormat="1" applyFont="1" applyBorder="1" applyAlignment="1"/>
    <xf numFmtId="164" fontId="10" fillId="0" borderId="2" xfId="0" applyNumberFormat="1" applyFont="1" applyBorder="1" applyAlignment="1"/>
    <xf numFmtId="0" fontId="14" fillId="0" borderId="4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13" fillId="0" borderId="0" xfId="0" applyFont="1" applyAlignment="1"/>
    <xf numFmtId="0" fontId="10" fillId="0" borderId="4" xfId="0" applyFont="1" applyBorder="1" applyAlignment="1">
      <alignment textRotation="90"/>
    </xf>
    <xf numFmtId="164" fontId="10" fillId="0" borderId="2" xfId="0" applyNumberFormat="1" applyFont="1" applyBorder="1"/>
    <xf numFmtId="0" fontId="10" fillId="0" borderId="5" xfId="0" applyFont="1" applyBorder="1" applyAlignment="1">
      <alignment horizontal="right"/>
    </xf>
    <xf numFmtId="164" fontId="10" fillId="0" borderId="5" xfId="0" applyNumberFormat="1" applyFont="1" applyBorder="1"/>
    <xf numFmtId="0" fontId="10" fillId="0" borderId="5" xfId="0" applyFont="1" applyBorder="1"/>
    <xf numFmtId="169" fontId="10" fillId="0" borderId="5" xfId="0" applyNumberFormat="1" applyFont="1" applyBorder="1"/>
    <xf numFmtId="169" fontId="10" fillId="0" borderId="0" xfId="0" applyNumberFormat="1" applyFont="1" applyBorder="1" applyAlignment="1">
      <alignment horizontal="right"/>
    </xf>
    <xf numFmtId="169" fontId="10" fillId="0" borderId="2" xfId="0" applyNumberFormat="1" applyFont="1" applyBorder="1" applyAlignment="1">
      <alignment horizontal="right"/>
    </xf>
    <xf numFmtId="169" fontId="10" fillId="0" borderId="5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164" fontId="10" fillId="0" borderId="5" xfId="0" applyNumberFormat="1" applyFont="1" applyBorder="1" applyAlignment="1">
      <alignment horizontal="right"/>
    </xf>
    <xf numFmtId="0" fontId="14" fillId="0" borderId="4" xfId="0" applyFont="1" applyBorder="1" applyAlignment="1">
      <alignment vertical="top"/>
    </xf>
    <xf numFmtId="0" fontId="10" fillId="0" borderId="0" xfId="0" applyNumberFormat="1" applyFont="1" applyBorder="1"/>
    <xf numFmtId="0" fontId="14" fillId="0" borderId="3" xfId="0" applyFont="1" applyBorder="1" applyAlignment="1">
      <alignment textRotation="90" wrapText="1"/>
    </xf>
    <xf numFmtId="0" fontId="16" fillId="0" borderId="0" xfId="0" applyFont="1"/>
    <xf numFmtId="164" fontId="16" fillId="0" borderId="0" xfId="0" applyNumberFormat="1" applyFont="1" applyBorder="1"/>
    <xf numFmtId="164" fontId="16" fillId="0" borderId="2" xfId="0" applyNumberFormat="1" applyFont="1" applyBorder="1"/>
    <xf numFmtId="0" fontId="17" fillId="0" borderId="0" xfId="0" applyFont="1"/>
    <xf numFmtId="0" fontId="13" fillId="0" borderId="0" xfId="0" applyFont="1" applyAlignment="1">
      <alignment horizontal="left"/>
    </xf>
    <xf numFmtId="172" fontId="10" fillId="0" borderId="0" xfId="0" applyNumberFormat="1" applyFont="1" applyBorder="1"/>
    <xf numFmtId="172" fontId="10" fillId="0" borderId="2" xfId="0" applyNumberFormat="1" applyFont="1" applyBorder="1"/>
    <xf numFmtId="0" fontId="14" fillId="0" borderId="0" xfId="0" applyFont="1" applyAlignment="1">
      <alignment horizontal="left"/>
    </xf>
    <xf numFmtId="173" fontId="10" fillId="0" borderId="0" xfId="0" applyNumberFormat="1" applyFont="1" applyBorder="1"/>
    <xf numFmtId="173" fontId="10" fillId="0" borderId="2" xfId="0" applyNumberFormat="1" applyFont="1" applyBorder="1"/>
    <xf numFmtId="173" fontId="10" fillId="0" borderId="5" xfId="0" applyNumberFormat="1" applyFont="1" applyBorder="1"/>
    <xf numFmtId="1" fontId="10" fillId="0" borderId="0" xfId="9" applyNumberFormat="1" applyFont="1"/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3" fillId="0" borderId="0" xfId="0" applyFont="1"/>
    <xf numFmtId="0" fontId="14" fillId="0" borderId="1" xfId="0" applyFont="1" applyBorder="1" applyAlignment="1">
      <alignment horizontal="left" vertical="top"/>
    </xf>
  </cellXfs>
  <cellStyles count="12">
    <cellStyle name="dezi" xfId="1" xr:uid="{00000000-0005-0000-0000-000000000000}"/>
    <cellStyle name="Euro" xfId="2" xr:uid="{00000000-0005-0000-0000-000001000000}"/>
    <cellStyle name="Komma" xfId="10" builtinId="3"/>
    <cellStyle name="Komma 2" xfId="3" xr:uid="{00000000-0005-0000-0000-000003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7" xr:uid="{00000000-0005-0000-0000-000009000000}"/>
    <cellStyle name="xxx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28575</xdr:rowOff>
    </xdr:from>
    <xdr:to>
      <xdr:col>14</xdr:col>
      <xdr:colOff>231668</xdr:colOff>
      <xdr:row>1</xdr:row>
      <xdr:rowOff>13353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BC8E2-EB62-4857-84C2-F688FDDE3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8950" y="28575"/>
          <a:ext cx="231668" cy="2133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201125-8FAE-403A-B662-6227FED1A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0950" y="0"/>
          <a:ext cx="231668" cy="21337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CC9B39-BB4E-44F4-811C-F981FB8A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0"/>
          <a:ext cx="231668" cy="2133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C1675-34C6-49F9-9E5F-F4898F36F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0"/>
          <a:ext cx="231668" cy="21337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2EF595-D797-43A5-BC71-98DAD453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0"/>
          <a:ext cx="231668" cy="21337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FD652-FC82-457F-B437-CC7A74BC5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0"/>
          <a:ext cx="231668" cy="21337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5C35B8-AD31-405C-87D0-5AB159534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0"/>
          <a:ext cx="231668" cy="21337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D5EF3-C3BE-4F8F-915B-5167E12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0"/>
          <a:ext cx="231668" cy="21337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C316D-1A36-4879-B5B4-488C4FE80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0825" y="0"/>
          <a:ext cx="231668" cy="21337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F61BDF-87B2-44B1-844F-72776264A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231668" cy="2133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2F9DD8-891A-4686-9CC7-5F73E6B5A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231668" cy="213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21A14-A5B3-4C01-B6EA-82134890E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0"/>
          <a:ext cx="231668" cy="21337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BCD9B6-D221-4D31-8017-E2D1E5E1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0"/>
          <a:ext cx="231668" cy="21337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B6431D-67EF-4B8F-9549-61C7F4C80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0"/>
          <a:ext cx="231668" cy="21337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CF4F3-928B-4561-BA02-FBB6ACCB0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231668" cy="21337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6B78F-231C-4B25-A46F-E2BB56D04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231668" cy="21337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7751B-70E5-49AC-AD1D-AFDDD88C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9825" y="0"/>
          <a:ext cx="231668" cy="21337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02AEF-153A-47BC-BCD6-303562CC3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0" y="0"/>
          <a:ext cx="231668" cy="21337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37684-6969-44AD-88F4-FCA5F3951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0"/>
          <a:ext cx="231668" cy="21337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2C9F0-05DC-4711-B5A7-BAE065D99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0"/>
          <a:ext cx="231668" cy="21337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CA815-C78B-493C-A721-2555D299C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0"/>
          <a:ext cx="231668" cy="21337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69BFE3-9246-4D36-883E-62C1C5C4B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D615C-ABB5-4681-B210-CCB1C8958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0"/>
          <a:ext cx="231668" cy="21337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3C518-0815-4C6A-B41E-C2302A282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1550" y="0"/>
          <a:ext cx="231668" cy="2133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F7B2DB-6BEB-4B7D-9E94-14071C90A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0"/>
          <a:ext cx="231668" cy="21337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A2BFA6-CCAC-4FDA-B40B-AA956623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0"/>
          <a:ext cx="231668" cy="21337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7C689-AFC8-457E-933F-4FE95AD26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0"/>
          <a:ext cx="231668" cy="21337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5B082F-4C54-40A4-B134-3DCAADC51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0"/>
          <a:ext cx="231668" cy="21337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C1ED8-7DAA-4444-9F92-772DED74D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0"/>
          <a:ext cx="231668" cy="21337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376BCE-A12C-4E51-8467-F49486CC6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C41F0C-CA81-4A6D-B920-8BA24E21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0"/>
          <a:ext cx="231668" cy="213378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36C90E-2546-4C0E-A906-73F3B5EAD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5455CB-B7E7-450A-818F-62A093B84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0" y="0"/>
          <a:ext cx="231668" cy="2133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60AD9-32A9-4B43-AE94-C786BA703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0"/>
          <a:ext cx="231668" cy="213378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EC54A-298B-488F-8DA1-420DFD8DF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42231-5811-419E-8397-A7365DB6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231668" cy="21337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279D3-C22F-4D58-A6C8-604A92C29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7450" y="0"/>
          <a:ext cx="231668" cy="21337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18C10B-1083-40EA-93CC-8BAC06EB9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0" y="0"/>
          <a:ext cx="231668" cy="213378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30AA90-0AB2-458D-8CE6-424AEADF6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0" y="0"/>
          <a:ext cx="231668" cy="2133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D402E-06CC-434A-A117-4F80CA135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9350" y="0"/>
          <a:ext cx="231668" cy="213378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94210B-CF63-4105-912B-EFDC6450E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5" y="0"/>
          <a:ext cx="231668" cy="213378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DD4A98-10B0-4DF3-9466-12758F77E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0"/>
          <a:ext cx="231668" cy="213378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808DD-A3BB-496D-975B-C683BFE4D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0" y="0"/>
          <a:ext cx="231668" cy="213378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42F66-566C-4ADB-BA96-BA5EFD75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5175" y="0"/>
          <a:ext cx="231668" cy="2133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75037-2EB9-44B1-B501-C84A2FC12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6825" y="0"/>
          <a:ext cx="231668" cy="213378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79A451-54F6-4CBC-87FE-B73391AA9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0"/>
          <a:ext cx="231668" cy="213378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A1168-8813-4A6D-8D91-2F6DDC4E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8582E-EC5F-4B5C-B394-DEE3148D1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0"/>
          <a:ext cx="231668" cy="213378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77A3A-DAD5-43F3-87C1-0C191A810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0"/>
          <a:ext cx="231668" cy="213378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9C426-B13D-4A40-918D-F8B6D3B1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225" y="0"/>
          <a:ext cx="231668" cy="213378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114300</xdr:rowOff>
    </xdr:from>
    <xdr:to>
      <xdr:col>5</xdr:col>
      <xdr:colOff>1146068</xdr:colOff>
      <xdr:row>1</xdr:row>
      <xdr:rowOff>99078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8F94A4-1891-4FC7-908F-B58A4414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7475" y="114300"/>
          <a:ext cx="231668" cy="2133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6FA86-57B9-4515-BD02-A03264202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0"/>
          <a:ext cx="231668" cy="2133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67FD2D-6620-46CC-BDCD-3B1BFE29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0"/>
          <a:ext cx="231668" cy="2133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36F366-3BD8-4E71-A4C1-F6D1A2B01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0"/>
          <a:ext cx="231668" cy="2133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231668</xdr:colOff>
      <xdr:row>0</xdr:row>
      <xdr:rowOff>213378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75F2B5-A260-4736-87F4-C106E26A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0"/>
          <a:ext cx="231668" cy="21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7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8"/>
  <sheetViews>
    <sheetView tabSelected="1" workbookViewId="0">
      <selection sqref="A1:B1"/>
    </sheetView>
  </sheetViews>
  <sheetFormatPr baseColWidth="10" defaultRowHeight="15"/>
  <cols>
    <col min="1" max="1" width="81" customWidth="1"/>
    <col min="3" max="16384" width="11.42578125" style="2"/>
  </cols>
  <sheetData>
    <row r="1" spans="1:2" ht="18.75">
      <c r="A1" s="130" t="s">
        <v>283</v>
      </c>
      <c r="B1" s="130"/>
    </row>
    <row r="4" spans="1:2">
      <c r="A4" s="7" t="s">
        <v>166</v>
      </c>
      <c r="B4" s="6"/>
    </row>
    <row r="5" spans="1:2">
      <c r="A5" s="4" t="s">
        <v>0</v>
      </c>
      <c r="B5" s="3"/>
    </row>
    <row r="6" spans="1:2">
      <c r="A6" t="s">
        <v>162</v>
      </c>
      <c r="B6" s="88" t="s">
        <v>331</v>
      </c>
    </row>
    <row r="7" spans="1:2">
      <c r="A7" t="s">
        <v>114</v>
      </c>
      <c r="B7" s="89" t="s">
        <v>330</v>
      </c>
    </row>
    <row r="8" spans="1:2">
      <c r="A8" t="s">
        <v>121</v>
      </c>
      <c r="B8" s="89" t="s">
        <v>475</v>
      </c>
    </row>
    <row r="9" spans="1:2">
      <c r="A9" t="s">
        <v>165</v>
      </c>
      <c r="B9" s="88" t="s">
        <v>476</v>
      </c>
    </row>
    <row r="10" spans="1:2">
      <c r="A10" s="4" t="s">
        <v>148</v>
      </c>
      <c r="B10" s="3"/>
    </row>
    <row r="11" spans="1:2">
      <c r="A11" t="s">
        <v>144</v>
      </c>
      <c r="B11" s="90" t="s">
        <v>329</v>
      </c>
    </row>
    <row r="12" spans="1:2">
      <c r="A12" t="s">
        <v>192</v>
      </c>
      <c r="B12" s="88" t="s">
        <v>328</v>
      </c>
    </row>
    <row r="13" spans="1:2">
      <c r="A13" t="s">
        <v>191</v>
      </c>
      <c r="B13" s="88" t="s">
        <v>327</v>
      </c>
    </row>
    <row r="14" spans="1:2">
      <c r="A14" t="s">
        <v>194</v>
      </c>
      <c r="B14" s="91" t="s">
        <v>326</v>
      </c>
    </row>
    <row r="15" spans="1:2">
      <c r="A15" t="s">
        <v>193</v>
      </c>
      <c r="B15" s="88" t="s">
        <v>325</v>
      </c>
    </row>
    <row r="16" spans="1:2">
      <c r="A16" s="4" t="s">
        <v>296</v>
      </c>
      <c r="B16" s="5"/>
    </row>
    <row r="17" spans="1:2">
      <c r="A17" t="s">
        <v>206</v>
      </c>
      <c r="B17" s="88" t="s">
        <v>324</v>
      </c>
    </row>
    <row r="18" spans="1:2">
      <c r="A18" t="s">
        <v>205</v>
      </c>
      <c r="B18" s="88" t="s">
        <v>323</v>
      </c>
    </row>
    <row r="19" spans="1:2">
      <c r="A19" t="s">
        <v>212</v>
      </c>
      <c r="B19" s="88" t="s">
        <v>322</v>
      </c>
    </row>
    <row r="20" spans="1:2">
      <c r="A20" t="s">
        <v>209</v>
      </c>
      <c r="B20" s="88" t="s">
        <v>321</v>
      </c>
    </row>
    <row r="22" spans="1:2">
      <c r="A22" s="7" t="s">
        <v>106</v>
      </c>
      <c r="B22" s="6"/>
    </row>
    <row r="23" spans="1:2">
      <c r="A23" s="4" t="s">
        <v>0</v>
      </c>
      <c r="B23" s="3"/>
    </row>
    <row r="24" spans="1:2">
      <c r="A24" t="s">
        <v>365</v>
      </c>
      <c r="B24" s="89" t="s">
        <v>320</v>
      </c>
    </row>
    <row r="25" spans="1:2">
      <c r="A25" t="s">
        <v>111</v>
      </c>
      <c r="B25" s="89" t="s">
        <v>319</v>
      </c>
    </row>
    <row r="26" spans="1:2">
      <c r="A26" t="s">
        <v>351</v>
      </c>
      <c r="B26" s="89" t="s">
        <v>318</v>
      </c>
    </row>
    <row r="27" spans="1:2">
      <c r="A27" t="s">
        <v>352</v>
      </c>
      <c r="B27" s="89" t="s">
        <v>317</v>
      </c>
    </row>
    <row r="28" spans="1:2">
      <c r="A28" t="s">
        <v>90</v>
      </c>
      <c r="B28" s="89" t="s">
        <v>316</v>
      </c>
    </row>
    <row r="29" spans="1:2">
      <c r="A29" t="s">
        <v>70</v>
      </c>
      <c r="B29" s="89" t="s">
        <v>315</v>
      </c>
    </row>
    <row r="30" spans="1:2">
      <c r="A30" t="s">
        <v>53</v>
      </c>
      <c r="B30" s="89" t="s">
        <v>314</v>
      </c>
    </row>
    <row r="31" spans="1:2">
      <c r="A31" t="s">
        <v>354</v>
      </c>
      <c r="B31" s="89" t="s">
        <v>313</v>
      </c>
    </row>
    <row r="32" spans="1:2">
      <c r="A32" t="s">
        <v>59</v>
      </c>
      <c r="B32" s="89" t="s">
        <v>312</v>
      </c>
    </row>
    <row r="33" spans="1:2">
      <c r="A33" t="s">
        <v>68</v>
      </c>
      <c r="B33" s="89" t="s">
        <v>311</v>
      </c>
    </row>
    <row r="34" spans="1:2">
      <c r="A34" t="s">
        <v>355</v>
      </c>
      <c r="B34" s="89" t="s">
        <v>310</v>
      </c>
    </row>
    <row r="35" spans="1:2">
      <c r="A35" s="4" t="s">
        <v>148</v>
      </c>
      <c r="B35" s="3"/>
    </row>
    <row r="36" spans="1:2">
      <c r="A36" t="s">
        <v>356</v>
      </c>
      <c r="B36" s="89" t="s">
        <v>309</v>
      </c>
    </row>
    <row r="37" spans="1:2">
      <c r="A37" t="s">
        <v>152</v>
      </c>
      <c r="B37" s="89" t="s">
        <v>308</v>
      </c>
    </row>
    <row r="38" spans="1:2">
      <c r="A38" t="s">
        <v>153</v>
      </c>
      <c r="B38" s="89" t="s">
        <v>307</v>
      </c>
    </row>
    <row r="39" spans="1:2">
      <c r="A39" t="s">
        <v>154</v>
      </c>
      <c r="B39" s="89" t="s">
        <v>306</v>
      </c>
    </row>
    <row r="40" spans="1:2">
      <c r="A40" t="s">
        <v>357</v>
      </c>
      <c r="B40" s="89" t="s">
        <v>305</v>
      </c>
    </row>
    <row r="41" spans="1:2">
      <c r="A41" t="s">
        <v>358</v>
      </c>
      <c r="B41" s="89" t="s">
        <v>304</v>
      </c>
    </row>
    <row r="42" spans="1:2">
      <c r="A42" t="s">
        <v>359</v>
      </c>
      <c r="B42" s="89" t="s">
        <v>303</v>
      </c>
    </row>
    <row r="43" spans="1:2">
      <c r="A43" t="s">
        <v>360</v>
      </c>
      <c r="B43" s="89" t="s">
        <v>302</v>
      </c>
    </row>
    <row r="44" spans="1:2">
      <c r="A44" t="s">
        <v>361</v>
      </c>
      <c r="B44" s="89" t="s">
        <v>301</v>
      </c>
    </row>
    <row r="45" spans="1:2">
      <c r="A45" t="s">
        <v>362</v>
      </c>
      <c r="B45" s="89" t="s">
        <v>300</v>
      </c>
    </row>
    <row r="46" spans="1:2">
      <c r="A46" t="s">
        <v>198</v>
      </c>
      <c r="B46" s="89" t="s">
        <v>299</v>
      </c>
    </row>
    <row r="47" spans="1:2">
      <c r="A47" t="s">
        <v>200</v>
      </c>
      <c r="B47" s="89" t="s">
        <v>298</v>
      </c>
    </row>
    <row r="48" spans="1:2">
      <c r="A48" t="s">
        <v>199</v>
      </c>
      <c r="B48" s="89" t="s">
        <v>297</v>
      </c>
    </row>
    <row r="49" spans="1:2">
      <c r="A49" s="4" t="s">
        <v>296</v>
      </c>
      <c r="B49" s="5"/>
    </row>
    <row r="50" spans="1:2">
      <c r="A50" t="s">
        <v>219</v>
      </c>
      <c r="B50" s="89" t="s">
        <v>295</v>
      </c>
    </row>
    <row r="51" spans="1:2">
      <c r="A51" t="s">
        <v>222</v>
      </c>
      <c r="B51" s="89" t="s">
        <v>294</v>
      </c>
    </row>
    <row r="52" spans="1:2">
      <c r="A52" t="s">
        <v>223</v>
      </c>
      <c r="B52" s="89" t="s">
        <v>293</v>
      </c>
    </row>
    <row r="53" spans="1:2">
      <c r="A53" t="s">
        <v>233</v>
      </c>
      <c r="B53" s="89" t="s">
        <v>292</v>
      </c>
    </row>
    <row r="54" spans="1:2">
      <c r="A54" t="s">
        <v>237</v>
      </c>
      <c r="B54" s="89" t="s">
        <v>291</v>
      </c>
    </row>
    <row r="55" spans="1:2">
      <c r="A55" t="s">
        <v>238</v>
      </c>
      <c r="B55" s="89" t="s">
        <v>290</v>
      </c>
    </row>
    <row r="56" spans="1:2">
      <c r="A56" t="s">
        <v>239</v>
      </c>
      <c r="B56" s="89" t="s">
        <v>289</v>
      </c>
    </row>
    <row r="57" spans="1:2">
      <c r="A57" t="s">
        <v>363</v>
      </c>
      <c r="B57" s="89" t="s">
        <v>288</v>
      </c>
    </row>
    <row r="58" spans="1:2">
      <c r="A58" t="s">
        <v>240</v>
      </c>
      <c r="B58" s="89" t="s">
        <v>287</v>
      </c>
    </row>
    <row r="59" spans="1:2">
      <c r="A59" t="s">
        <v>344</v>
      </c>
      <c r="B59" s="89" t="s">
        <v>286</v>
      </c>
    </row>
    <row r="60" spans="1:2">
      <c r="A60" t="s">
        <v>345</v>
      </c>
      <c r="B60" s="91" t="s">
        <v>285</v>
      </c>
    </row>
    <row r="61" spans="1:2">
      <c r="A61" t="s">
        <v>346</v>
      </c>
      <c r="B61" s="89" t="s">
        <v>339</v>
      </c>
    </row>
    <row r="62" spans="1:2">
      <c r="A62" t="s">
        <v>347</v>
      </c>
      <c r="B62" s="89" t="s">
        <v>340</v>
      </c>
    </row>
    <row r="63" spans="1:2">
      <c r="A63" t="s">
        <v>257</v>
      </c>
      <c r="B63" s="91" t="s">
        <v>341</v>
      </c>
    </row>
    <row r="64" spans="1:2">
      <c r="A64" t="s">
        <v>259</v>
      </c>
      <c r="B64" s="89" t="s">
        <v>342</v>
      </c>
    </row>
    <row r="65" spans="1:2">
      <c r="A65" s="4" t="s">
        <v>284</v>
      </c>
      <c r="B65" s="3"/>
    </row>
    <row r="66" spans="1:2">
      <c r="A66" t="s">
        <v>364</v>
      </c>
      <c r="B66" s="88" t="s">
        <v>332</v>
      </c>
    </row>
    <row r="67" spans="1:2">
      <c r="A67" t="s">
        <v>274</v>
      </c>
      <c r="B67" s="88" t="s">
        <v>333</v>
      </c>
    </row>
    <row r="68" spans="1:2">
      <c r="A68" t="s">
        <v>271</v>
      </c>
      <c r="B68" s="88" t="s">
        <v>334</v>
      </c>
    </row>
    <row r="69" spans="1:2">
      <c r="A69" t="s">
        <v>348</v>
      </c>
      <c r="B69" s="88" t="s">
        <v>335</v>
      </c>
    </row>
    <row r="70" spans="1:2">
      <c r="A70" t="s">
        <v>349</v>
      </c>
      <c r="B70" s="88" t="s">
        <v>336</v>
      </c>
    </row>
    <row r="71" spans="1:2">
      <c r="A71" t="s">
        <v>275</v>
      </c>
      <c r="B71" s="88" t="s">
        <v>337</v>
      </c>
    </row>
    <row r="72" spans="1:2">
      <c r="A72" t="s">
        <v>282</v>
      </c>
      <c r="B72" s="88" t="s">
        <v>338</v>
      </c>
    </row>
    <row r="73" spans="1:2">
      <c r="A73" s="4" t="s">
        <v>450</v>
      </c>
      <c r="B73" s="3"/>
    </row>
    <row r="74" spans="1:2">
      <c r="A74" t="s">
        <v>447</v>
      </c>
      <c r="B74" s="88" t="s">
        <v>452</v>
      </c>
    </row>
    <row r="75" spans="1:2">
      <c r="A75" t="s">
        <v>446</v>
      </c>
      <c r="B75" s="88" t="s">
        <v>453</v>
      </c>
    </row>
    <row r="76" spans="1:2">
      <c r="A76" s="4" t="s">
        <v>451</v>
      </c>
      <c r="B76" s="3"/>
    </row>
    <row r="77" spans="1:2">
      <c r="A77" t="s">
        <v>449</v>
      </c>
      <c r="B77" s="89" t="s">
        <v>454</v>
      </c>
    </row>
    <row r="78" spans="1:2">
      <c r="A78" t="s">
        <v>448</v>
      </c>
      <c r="B78" s="89" t="s">
        <v>455</v>
      </c>
    </row>
  </sheetData>
  <mergeCells count="1">
    <mergeCell ref="A1:B1"/>
  </mergeCells>
  <phoneticPr fontId="12" type="noConversion"/>
  <hyperlinks>
    <hyperlink ref="B6" location="'1.1.1'!A1" display="1.1.1" xr:uid="{75FF7566-C59C-464B-A90B-6B98F3FC1147}"/>
    <hyperlink ref="B7" location="'1.1.2'!A1" display="1.1.2" xr:uid="{2401555F-0C96-4644-9EAC-6FE0557E30F5}"/>
    <hyperlink ref="B8" location="'1.1.11'!A1" display="1.1.11" xr:uid="{D648FAC5-F68C-40AE-BF0D-19A37239142E}"/>
    <hyperlink ref="B9" location="'1.1.12'!A1" display="1.1.12" xr:uid="{9A3A574D-89BA-4F2D-86CA-D19F7C11D1BA}"/>
    <hyperlink ref="B11" location="'1.2.1'!A1" display="1.2.1" xr:uid="{47D8B8DE-275D-4C78-B235-C5CF118A234B}"/>
    <hyperlink ref="B12" location="'1.2.21_1.2.22'!A1" display="1.2.21" xr:uid="{466EACBB-5C0A-4FFD-B84C-BCD6D9A94051}"/>
    <hyperlink ref="B13" location="'1.2.21_1.2.22'!A1" display="1.2.22" xr:uid="{C073B899-95EF-4273-B652-81585A659D19}"/>
    <hyperlink ref="B15" location="'1.2.23_1.2.24'!A1" display="1.2.24" xr:uid="{1BFA3759-7BA0-4DF7-9163-3796E7B1C628}"/>
    <hyperlink ref="B17" location="'1.3.2_1.3.3'!A1" display="1.3.2" xr:uid="{52301F0B-441B-4C4A-8FED-F1C5B8D03A92}"/>
    <hyperlink ref="B18" location="'1.3.2_1.3.3'!A1" display="1.3.3" xr:uid="{72DB1903-D241-45E9-8530-515A8FBEE45D}"/>
    <hyperlink ref="B19" location="'1.3.4_1.3.5'!A1" display="1.3.4" xr:uid="{EE24B905-4C9B-4A3A-9198-8B5429D330E9}"/>
    <hyperlink ref="B20" location="'1.3.4_1.3.5'!A1" display="1.3.5" xr:uid="{823BCB02-61AC-40F2-A5AB-B782FEA8E232}"/>
    <hyperlink ref="B24" location="'2.1.1'!A1" display="2.1.1" xr:uid="{1DFDBC5A-BA6E-42C1-BC67-CF8132F5CD70}"/>
    <hyperlink ref="B25" location="'2.1.2'!A1" display="2.1.2" xr:uid="{1495A0D1-A79B-4BF7-9EE1-AEA91A07EB79}"/>
    <hyperlink ref="B26" location="'2.1.3'!A1" display="2.1.3" xr:uid="{A660FBFE-971B-4590-84A5-9190B449AED5}"/>
    <hyperlink ref="B27" location="'2.1.4'!A1" display="2.1.4" xr:uid="{95BD95CF-7E97-4349-B727-1965D790C5F6}"/>
    <hyperlink ref="B28" location="'2.1.5'!A1" display="2.1.5" xr:uid="{BAC1CDE4-ACC8-4EF0-8DBF-7DCC34EA3D23}"/>
    <hyperlink ref="B29" location="'2.1.6'!A1" display="2.1.6" xr:uid="{756AEAD8-0752-4010-9078-8BFDB0DE2978}"/>
    <hyperlink ref="B30" location="'2.1.7'!A1" display="2.1.7" xr:uid="{CCDDC3D5-51AF-443B-979D-188299D8B006}"/>
    <hyperlink ref="B31" location="'2.1.8'!A1" display="2.1.8" xr:uid="{53882AF6-1117-4609-B53B-4ACC7553B51B}"/>
    <hyperlink ref="B32" location="'2.1.9'!A1" display="2.1.9" xr:uid="{5D5094FB-1125-4672-A8F8-03832144C249}"/>
    <hyperlink ref="B33" location="'2.1.10'!A1" display="2.1.10" xr:uid="{E46EE7C7-24EA-4728-B425-AC34F92AB74B}"/>
    <hyperlink ref="B34" location="'2.1.11'!A1" display="2.1.11" xr:uid="{C9D608BE-B24C-487C-BA43-4DE3B616B91E}"/>
    <hyperlink ref="B36" location="'2.2.1'!A1" display="2.2.1" xr:uid="{26D91CC6-30F7-45F8-9F4D-A6757AA331D5}"/>
    <hyperlink ref="B37" location="'2.2.2'!A1" display="2.2.2" xr:uid="{66E0CB55-022C-431C-B126-068171142858}"/>
    <hyperlink ref="B38" location="'2.2.3'!A1" display="2.2.3" xr:uid="{08BB5B5B-974F-4BC8-825C-A538820A6758}"/>
    <hyperlink ref="B39" location="'2.2.4'!A1" display="2.2.4" xr:uid="{97360D4B-177F-4E6F-8425-E57852D46F7D}"/>
    <hyperlink ref="B40" location="'2.2.5'!A1" display="2.2.5" xr:uid="{68E13E85-EB17-4933-9107-652AE6332C2B}"/>
    <hyperlink ref="B41" location="'2.2.6'!A1" display="2.2.6" xr:uid="{FE336DD8-65F6-4931-A44C-A4B0223E40B6}"/>
    <hyperlink ref="B42" location="'2.2.7'!A1" display="2.2.7" xr:uid="{5F9F43ED-9290-4560-A447-9C6576165A74}"/>
    <hyperlink ref="B43" location="'2.2.8'!A1" display="2.2.8" xr:uid="{807B7E2F-43CE-4A7C-8614-675CA0FD9C3F}"/>
    <hyperlink ref="B44" location="'2.2.9'!A1" display="2.2.9" xr:uid="{0ED53DAA-AF09-4D4D-8209-61C04F2ECE26}"/>
    <hyperlink ref="B45" location="'2.2.10'!A1" display="2.2.10" xr:uid="{2F2D531E-B75C-4ADA-9FAD-BE2252AAA1C4}"/>
    <hyperlink ref="B46" location="'2.2.21'!A1" display="2.2.21" xr:uid="{65126247-8C58-4EC8-A845-C9849090D253}"/>
    <hyperlink ref="B47" location="'2.2.22'!A1" display="2.2.22" xr:uid="{1572C4CF-6DE7-41F8-96F2-D75BB67A9474}"/>
    <hyperlink ref="B48" location="'2.2.23'!A1" display="2.2.23" xr:uid="{8B296213-EE38-426F-9FE0-D9CBEB864C0C}"/>
    <hyperlink ref="B50" location="'2.3.1'!A1" display="2.3.1" xr:uid="{11AD521B-2897-413F-8345-44AFC115412F}"/>
    <hyperlink ref="B51" location="'2.3.2'!A1" display="2.3.2" xr:uid="{23C2B903-92C5-4B85-BAA8-783548BCA36E}"/>
    <hyperlink ref="B52" location="'2.3.3'!A1" display="2.3.3" xr:uid="{9498CFC4-669E-4196-8373-2F35545E2D0D}"/>
    <hyperlink ref="B53" location="'2.3.21'!A1" display="2.3.21" xr:uid="{A875603F-9A7F-4D04-BF07-46833B2285B2}"/>
    <hyperlink ref="B54" location="'2.3.22'!A1" display="2.3.22" xr:uid="{EE5ED89A-0B7D-4FCA-921F-954EEB3AC27E}"/>
    <hyperlink ref="B55" location="'2.3.23'!A1" display="2.3.23" xr:uid="{76239CBE-7585-4DFD-92F7-3A651F499880}"/>
    <hyperlink ref="B56" location="'2.3.24'!A1" display="2.3.24" xr:uid="{2C0D621E-501D-4A38-BDF1-484E692E73C8}"/>
    <hyperlink ref="B57" location="'2.3.25'!A1" display="2.3.25" xr:uid="{17056106-FF3A-4100-8DF8-A32699E73A3E}"/>
    <hyperlink ref="B58" location="'2.3.26'!A1" display="2.3.26" xr:uid="{BD0CD76D-D45B-4301-9B1C-C25A765C8701}"/>
    <hyperlink ref="B59" location="'2.3.27'!A1" display="2.3.27" xr:uid="{A823244E-EC54-4FAD-AEC8-9D68429CB457}"/>
    <hyperlink ref="B60" location="'2.3.28'!A1" display="2.3.28" xr:uid="{63335F3F-1C88-4954-85BA-31241BF034C5}"/>
    <hyperlink ref="B61" location="'2.3.29'!A1" display="2.3.29" xr:uid="{FE93288C-3C9C-4CD6-9226-96571C65BCEB}"/>
    <hyperlink ref="B62" location="'2.3.30'!A1" display="2.3.30" xr:uid="{DDF51366-F06E-43B0-8A01-620CCF9C6337}"/>
    <hyperlink ref="B63" location="'2.3.31'!A1" display="2.3.31" xr:uid="{D75CB8BD-590A-4734-A487-3E796BB95929}"/>
    <hyperlink ref="B64" location="'2.3.32'!A1" display="2.3.32" xr:uid="{4450CC1F-51C8-4A71-9D68-045E583A3126}"/>
    <hyperlink ref="B66" location="'2.4.1'!A1" display="2.4.1" xr:uid="{3FAD8724-635E-41CE-A369-1C0F69D202E0}"/>
    <hyperlink ref="B67" location="'2.4.2_2.4.3'!A1" display="2.4.2" xr:uid="{592111FE-628B-402C-99E8-0541CECAF1E1}"/>
    <hyperlink ref="B68" location="'2.4.2_2.4.3'!A1" display="2.4.3" xr:uid="{62E1175D-B7D0-427D-8563-9E73236A15C2}"/>
    <hyperlink ref="B69" location="'2.4.21'!A1" display="2.4.21" xr:uid="{ED3FDD16-763F-406A-B63F-82AF3B70CD70}"/>
    <hyperlink ref="B70" location="'2.4.22'!A1" display="2.4.22" xr:uid="{14B62B30-39A5-4EE8-BBD7-76BB13BB0C63}"/>
    <hyperlink ref="B71" location="'2.4.23'!A1" display="2.4.23" xr:uid="{CA4B9D3C-0E9A-4DFF-AF69-AC61E667161F}"/>
    <hyperlink ref="B72" location="'2.4.24'!A1" display="2.4.24" xr:uid="{65A1D73E-C97B-453F-86A3-B637EFEDF0E1}"/>
    <hyperlink ref="B74" location="'2.5.1_2.5.2'!A1" display="2.5.1" xr:uid="{32C5256D-852B-4384-ABCB-333595AC8C02}"/>
    <hyperlink ref="B75" location="'2.5.1_2.5.2'!A1" display="2.5.2" xr:uid="{8AE2A65C-F943-432B-B445-30B8572311C7}"/>
    <hyperlink ref="B77" location="'2.6.1_2.6.2'!A1" display="2.6.1" xr:uid="{924DA046-67FF-4662-97B7-3745B16D1A34}"/>
    <hyperlink ref="B78" location="'2.6.1_2.6.2'!A1" display="2.6.2" xr:uid="{D10591CB-FBCA-4195-AFDF-411FA6B73564}"/>
    <hyperlink ref="B14" location="'1.2.23_1.2.24'!A1" display="1.2.23" xr:uid="{11B17CFB-9034-410E-B421-0A107FEBD03F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sheetPr>
    <tabColor theme="3" tint="0.79998168889431442"/>
  </sheetPr>
  <dimension ref="A1:H36"/>
  <sheetViews>
    <sheetView workbookViewId="0">
      <selection sqref="A1:H1"/>
    </sheetView>
  </sheetViews>
  <sheetFormatPr baseColWidth="10" defaultRowHeight="14.25"/>
  <cols>
    <col min="1" max="1" width="17.140625" style="2" customWidth="1"/>
    <col min="2" max="8" width="12" style="2" customWidth="1"/>
    <col min="9" max="16384" width="11.42578125" style="2"/>
  </cols>
  <sheetData>
    <row r="1" spans="1:8" ht="18">
      <c r="A1" s="139" t="s">
        <v>206</v>
      </c>
      <c r="B1" s="139"/>
      <c r="C1" s="139"/>
      <c r="D1" s="139"/>
      <c r="E1" s="139"/>
      <c r="F1" s="139"/>
      <c r="G1" s="139"/>
      <c r="H1" s="139"/>
    </row>
    <row r="3" spans="1:8" ht="15" thickBot="1">
      <c r="A3" s="134" t="s">
        <v>374</v>
      </c>
      <c r="B3" s="134"/>
      <c r="C3" s="134"/>
      <c r="D3" s="134"/>
      <c r="E3" s="134"/>
      <c r="F3" s="134"/>
      <c r="G3" s="134"/>
      <c r="H3" s="134"/>
    </row>
    <row r="4" spans="1:8" ht="15">
      <c r="A4" s="11"/>
      <c r="B4" s="132" t="s">
        <v>204</v>
      </c>
      <c r="C4" s="132"/>
      <c r="D4" s="132"/>
      <c r="E4" s="132"/>
      <c r="F4" s="132"/>
      <c r="G4" s="132"/>
      <c r="H4" s="132"/>
    </row>
    <row r="5" spans="1:8" ht="30" customHeight="1">
      <c r="A5" s="25" t="s">
        <v>203</v>
      </c>
      <c r="B5" s="18" t="s">
        <v>54</v>
      </c>
      <c r="C5" s="18" t="s">
        <v>55</v>
      </c>
      <c r="D5" s="18" t="s">
        <v>56</v>
      </c>
      <c r="E5" s="18" t="s">
        <v>57</v>
      </c>
      <c r="F5" s="18" t="s">
        <v>61</v>
      </c>
      <c r="G5" s="66" t="s">
        <v>115</v>
      </c>
      <c r="H5" s="66" t="s">
        <v>202</v>
      </c>
    </row>
    <row r="6" spans="1:8">
      <c r="A6" s="12" t="s">
        <v>54</v>
      </c>
      <c r="B6" s="13">
        <v>56</v>
      </c>
      <c r="C6" s="13">
        <v>35</v>
      </c>
      <c r="D6" s="13">
        <v>10</v>
      </c>
      <c r="E6" s="13">
        <v>8</v>
      </c>
      <c r="F6" s="13">
        <v>5</v>
      </c>
      <c r="G6" s="13">
        <v>10</v>
      </c>
      <c r="H6" s="13">
        <v>5</v>
      </c>
    </row>
    <row r="7" spans="1:8">
      <c r="A7" s="12" t="s">
        <v>55</v>
      </c>
      <c r="B7" s="13">
        <v>24</v>
      </c>
      <c r="C7" s="13">
        <v>3</v>
      </c>
      <c r="D7" s="13">
        <v>1</v>
      </c>
      <c r="E7" s="13">
        <v>0</v>
      </c>
      <c r="F7" s="13">
        <v>2</v>
      </c>
      <c r="G7" s="13">
        <v>4</v>
      </c>
      <c r="H7" s="13">
        <v>1</v>
      </c>
    </row>
    <row r="8" spans="1:8">
      <c r="A8" s="12" t="s">
        <v>56</v>
      </c>
      <c r="B8" s="13">
        <v>14</v>
      </c>
      <c r="C8" s="13">
        <v>3</v>
      </c>
      <c r="D8" s="13">
        <v>9</v>
      </c>
      <c r="E8" s="13">
        <v>1</v>
      </c>
      <c r="F8" s="13">
        <v>0</v>
      </c>
      <c r="G8" s="13">
        <v>0</v>
      </c>
      <c r="H8" s="13">
        <v>0</v>
      </c>
    </row>
    <row r="9" spans="1:8">
      <c r="A9" s="12" t="s">
        <v>57</v>
      </c>
      <c r="B9" s="13">
        <v>5</v>
      </c>
      <c r="C9" s="13">
        <v>2</v>
      </c>
      <c r="D9" s="13">
        <v>0</v>
      </c>
      <c r="E9" s="13">
        <v>2</v>
      </c>
      <c r="F9" s="13">
        <v>0</v>
      </c>
      <c r="G9" s="13">
        <v>0</v>
      </c>
      <c r="H9" s="13">
        <v>1</v>
      </c>
    </row>
    <row r="10" spans="1:8">
      <c r="A10" s="12" t="s">
        <v>61</v>
      </c>
      <c r="B10" s="13">
        <v>1</v>
      </c>
      <c r="C10" s="13">
        <v>1</v>
      </c>
      <c r="D10" s="13">
        <v>0</v>
      </c>
      <c r="E10" s="13">
        <v>0</v>
      </c>
      <c r="F10" s="13">
        <v>10</v>
      </c>
      <c r="G10" s="13">
        <v>0</v>
      </c>
      <c r="H10" s="13">
        <v>0</v>
      </c>
    </row>
    <row r="11" spans="1:8">
      <c r="A11" s="12" t="s">
        <v>104</v>
      </c>
      <c r="B11" s="13">
        <v>17</v>
      </c>
      <c r="C11" s="13">
        <v>1</v>
      </c>
      <c r="D11" s="13">
        <v>3</v>
      </c>
      <c r="E11" s="13">
        <v>2</v>
      </c>
      <c r="F11" s="13">
        <v>1</v>
      </c>
      <c r="G11" s="13">
        <v>13</v>
      </c>
      <c r="H11" s="13">
        <v>2</v>
      </c>
    </row>
    <row r="12" spans="1:8">
      <c r="A12" s="12" t="s">
        <v>105</v>
      </c>
      <c r="B12" s="13">
        <v>12</v>
      </c>
      <c r="C12" s="13">
        <v>2</v>
      </c>
      <c r="D12" s="13">
        <v>0</v>
      </c>
      <c r="E12" s="13">
        <v>4</v>
      </c>
      <c r="F12" s="13">
        <v>0</v>
      </c>
      <c r="G12" s="13">
        <v>2</v>
      </c>
      <c r="H12" s="13">
        <v>3</v>
      </c>
    </row>
    <row r="13" spans="1:8" ht="15" thickBot="1">
      <c r="A13" s="16" t="s">
        <v>112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1</v>
      </c>
      <c r="H13" s="17">
        <v>0</v>
      </c>
    </row>
    <row r="15" spans="1:8" ht="15">
      <c r="A15" s="140" t="s">
        <v>3</v>
      </c>
      <c r="B15" s="140"/>
      <c r="C15" s="140"/>
      <c r="D15" s="140"/>
      <c r="E15" s="140"/>
      <c r="F15" s="140"/>
      <c r="G15" s="140"/>
      <c r="H15" s="140"/>
    </row>
    <row r="16" spans="1:8" ht="44.25" customHeight="1">
      <c r="A16" s="136" t="s">
        <v>201</v>
      </c>
      <c r="B16" s="136"/>
      <c r="C16" s="136"/>
      <c r="D16" s="136"/>
      <c r="E16" s="136"/>
      <c r="F16" s="136"/>
      <c r="G16" s="136"/>
      <c r="H16" s="136"/>
    </row>
    <row r="21" spans="1:8" ht="18">
      <c r="A21" s="133" t="s">
        <v>205</v>
      </c>
      <c r="B21" s="133"/>
      <c r="C21" s="133"/>
      <c r="D21" s="133"/>
      <c r="E21" s="133"/>
      <c r="F21" s="133"/>
      <c r="G21" s="133"/>
      <c r="H21" s="133"/>
    </row>
    <row r="23" spans="1:8" ht="15" thickBot="1">
      <c r="A23" s="134" t="s">
        <v>375</v>
      </c>
      <c r="B23" s="134"/>
      <c r="C23" s="134"/>
      <c r="D23" s="134"/>
      <c r="E23" s="134"/>
      <c r="F23" s="134"/>
      <c r="G23" s="134"/>
      <c r="H23" s="134"/>
    </row>
    <row r="24" spans="1:8" ht="15">
      <c r="A24" s="11"/>
      <c r="B24" s="132" t="s">
        <v>204</v>
      </c>
      <c r="C24" s="132"/>
      <c r="D24" s="132"/>
      <c r="E24" s="132"/>
      <c r="F24" s="132"/>
      <c r="G24" s="132"/>
      <c r="H24" s="132"/>
    </row>
    <row r="25" spans="1:8" ht="30" customHeight="1">
      <c r="A25" s="25" t="s">
        <v>203</v>
      </c>
      <c r="B25" s="18" t="s">
        <v>54</v>
      </c>
      <c r="C25" s="18" t="s">
        <v>55</v>
      </c>
      <c r="D25" s="18" t="s">
        <v>56</v>
      </c>
      <c r="E25" s="18" t="s">
        <v>57</v>
      </c>
      <c r="F25" s="18" t="s">
        <v>61</v>
      </c>
      <c r="G25" s="66" t="s">
        <v>115</v>
      </c>
      <c r="H25" s="66" t="s">
        <v>202</v>
      </c>
    </row>
    <row r="26" spans="1:8">
      <c r="A26" s="12" t="s">
        <v>54</v>
      </c>
      <c r="B26" s="67">
        <f t="shared" ref="B26:H33" si="0">B6/SUM($B$6:$H$13)</f>
        <v>0.20289855072463769</v>
      </c>
      <c r="C26" s="67">
        <f t="shared" si="0"/>
        <v>0.12681159420289856</v>
      </c>
      <c r="D26" s="67">
        <f t="shared" si="0"/>
        <v>3.6231884057971016E-2</v>
      </c>
      <c r="E26" s="67">
        <f t="shared" si="0"/>
        <v>2.8985507246376812E-2</v>
      </c>
      <c r="F26" s="67">
        <f t="shared" si="0"/>
        <v>1.8115942028985508E-2</v>
      </c>
      <c r="G26" s="67">
        <f t="shared" si="0"/>
        <v>3.6231884057971016E-2</v>
      </c>
      <c r="H26" s="67">
        <f t="shared" si="0"/>
        <v>1.8115942028985508E-2</v>
      </c>
    </row>
    <row r="27" spans="1:8">
      <c r="A27" s="12" t="s">
        <v>55</v>
      </c>
      <c r="B27" s="67">
        <f t="shared" si="0"/>
        <v>8.6956521739130432E-2</v>
      </c>
      <c r="C27" s="67">
        <f t="shared" si="0"/>
        <v>1.0869565217391304E-2</v>
      </c>
      <c r="D27" s="67">
        <f t="shared" si="0"/>
        <v>3.6231884057971015E-3</v>
      </c>
      <c r="E27" s="67">
        <f t="shared" si="0"/>
        <v>0</v>
      </c>
      <c r="F27" s="67">
        <f t="shared" si="0"/>
        <v>7.246376811594203E-3</v>
      </c>
      <c r="G27" s="67">
        <f t="shared" si="0"/>
        <v>1.4492753623188406E-2</v>
      </c>
      <c r="H27" s="67">
        <f t="shared" si="0"/>
        <v>3.6231884057971015E-3</v>
      </c>
    </row>
    <row r="28" spans="1:8">
      <c r="A28" s="12" t="s">
        <v>56</v>
      </c>
      <c r="B28" s="67">
        <f t="shared" si="0"/>
        <v>5.0724637681159424E-2</v>
      </c>
      <c r="C28" s="67">
        <f t="shared" si="0"/>
        <v>1.0869565217391304E-2</v>
      </c>
      <c r="D28" s="67">
        <f t="shared" si="0"/>
        <v>3.2608695652173912E-2</v>
      </c>
      <c r="E28" s="67">
        <f t="shared" si="0"/>
        <v>3.6231884057971015E-3</v>
      </c>
      <c r="F28" s="67">
        <f t="shared" si="0"/>
        <v>0</v>
      </c>
      <c r="G28" s="67">
        <f t="shared" si="0"/>
        <v>0</v>
      </c>
      <c r="H28" s="67">
        <f t="shared" si="0"/>
        <v>0</v>
      </c>
    </row>
    <row r="29" spans="1:8">
      <c r="A29" s="12" t="s">
        <v>57</v>
      </c>
      <c r="B29" s="67">
        <f t="shared" si="0"/>
        <v>1.8115942028985508E-2</v>
      </c>
      <c r="C29" s="67">
        <f t="shared" si="0"/>
        <v>7.246376811594203E-3</v>
      </c>
      <c r="D29" s="67">
        <f t="shared" si="0"/>
        <v>0</v>
      </c>
      <c r="E29" s="67">
        <f t="shared" si="0"/>
        <v>7.246376811594203E-3</v>
      </c>
      <c r="F29" s="67">
        <f t="shared" si="0"/>
        <v>0</v>
      </c>
      <c r="G29" s="67">
        <f t="shared" si="0"/>
        <v>0</v>
      </c>
      <c r="H29" s="67">
        <f t="shared" si="0"/>
        <v>3.6231884057971015E-3</v>
      </c>
    </row>
    <row r="30" spans="1:8">
      <c r="A30" s="12" t="s">
        <v>61</v>
      </c>
      <c r="B30" s="67">
        <f t="shared" si="0"/>
        <v>3.6231884057971015E-3</v>
      </c>
      <c r="C30" s="67">
        <f t="shared" si="0"/>
        <v>3.6231884057971015E-3</v>
      </c>
      <c r="D30" s="67">
        <f t="shared" si="0"/>
        <v>0</v>
      </c>
      <c r="E30" s="67">
        <f t="shared" si="0"/>
        <v>0</v>
      </c>
      <c r="F30" s="67">
        <f t="shared" si="0"/>
        <v>3.6231884057971016E-2</v>
      </c>
      <c r="G30" s="67">
        <f t="shared" si="0"/>
        <v>0</v>
      </c>
      <c r="H30" s="67">
        <f t="shared" si="0"/>
        <v>0</v>
      </c>
    </row>
    <row r="31" spans="1:8">
      <c r="A31" s="12" t="s">
        <v>104</v>
      </c>
      <c r="B31" s="67">
        <f t="shared" si="0"/>
        <v>6.1594202898550728E-2</v>
      </c>
      <c r="C31" s="67">
        <f t="shared" si="0"/>
        <v>3.6231884057971015E-3</v>
      </c>
      <c r="D31" s="67">
        <f t="shared" si="0"/>
        <v>1.0869565217391304E-2</v>
      </c>
      <c r="E31" s="67">
        <f t="shared" si="0"/>
        <v>7.246376811594203E-3</v>
      </c>
      <c r="F31" s="67">
        <f t="shared" si="0"/>
        <v>3.6231884057971015E-3</v>
      </c>
      <c r="G31" s="67">
        <f t="shared" si="0"/>
        <v>4.710144927536232E-2</v>
      </c>
      <c r="H31" s="67">
        <f t="shared" si="0"/>
        <v>7.246376811594203E-3</v>
      </c>
    </row>
    <row r="32" spans="1:8">
      <c r="A32" s="12" t="s">
        <v>105</v>
      </c>
      <c r="B32" s="67">
        <f t="shared" si="0"/>
        <v>4.3478260869565216E-2</v>
      </c>
      <c r="C32" s="67">
        <f t="shared" si="0"/>
        <v>7.246376811594203E-3</v>
      </c>
      <c r="D32" s="67">
        <f t="shared" si="0"/>
        <v>0</v>
      </c>
      <c r="E32" s="67">
        <f t="shared" si="0"/>
        <v>1.4492753623188406E-2</v>
      </c>
      <c r="F32" s="67">
        <f t="shared" si="0"/>
        <v>0</v>
      </c>
      <c r="G32" s="67">
        <f t="shared" si="0"/>
        <v>7.246376811594203E-3</v>
      </c>
      <c r="H32" s="67">
        <f t="shared" si="0"/>
        <v>1.0869565217391304E-2</v>
      </c>
    </row>
    <row r="33" spans="1:8" ht="15" thickBot="1">
      <c r="A33" s="16" t="s">
        <v>112</v>
      </c>
      <c r="B33" s="68">
        <f t="shared" si="0"/>
        <v>0</v>
      </c>
      <c r="C33" s="68">
        <f t="shared" si="0"/>
        <v>0</v>
      </c>
      <c r="D33" s="68">
        <f t="shared" si="0"/>
        <v>0</v>
      </c>
      <c r="E33" s="68">
        <f t="shared" si="0"/>
        <v>0</v>
      </c>
      <c r="F33" s="68">
        <f t="shared" si="0"/>
        <v>0</v>
      </c>
      <c r="G33" s="68">
        <f t="shared" si="0"/>
        <v>3.6231884057971015E-3</v>
      </c>
      <c r="H33" s="68">
        <f t="shared" si="0"/>
        <v>0</v>
      </c>
    </row>
    <row r="34" spans="1:8">
      <c r="B34" s="10"/>
      <c r="C34" s="10"/>
      <c r="D34" s="10"/>
      <c r="E34" s="10"/>
      <c r="F34" s="10"/>
      <c r="G34" s="10"/>
      <c r="H34" s="10"/>
    </row>
    <row r="35" spans="1:8" ht="15">
      <c r="A35" s="135" t="s">
        <v>3</v>
      </c>
      <c r="B35" s="135"/>
      <c r="C35" s="135"/>
      <c r="D35" s="135"/>
      <c r="E35" s="135"/>
      <c r="F35" s="135"/>
      <c r="G35" s="135"/>
      <c r="H35" s="135"/>
    </row>
    <row r="36" spans="1:8" ht="46.5" customHeight="1">
      <c r="A36" s="136" t="s">
        <v>201</v>
      </c>
      <c r="B36" s="136"/>
      <c r="C36" s="136"/>
      <c r="D36" s="136"/>
      <c r="E36" s="136"/>
      <c r="F36" s="136"/>
      <c r="G36" s="136"/>
      <c r="H36" s="136"/>
    </row>
  </sheetData>
  <mergeCells count="10">
    <mergeCell ref="B4:H4"/>
    <mergeCell ref="B24:H24"/>
    <mergeCell ref="A16:H16"/>
    <mergeCell ref="A36:H36"/>
    <mergeCell ref="A1:H1"/>
    <mergeCell ref="A3:H3"/>
    <mergeCell ref="A15:H15"/>
    <mergeCell ref="A23:H23"/>
    <mergeCell ref="A35:H35"/>
    <mergeCell ref="A21:H21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sheetPr>
    <tabColor theme="3" tint="0.79998168889431442"/>
  </sheetPr>
  <dimension ref="A1:M50"/>
  <sheetViews>
    <sheetView workbookViewId="0">
      <selection sqref="A1:M1"/>
    </sheetView>
  </sheetViews>
  <sheetFormatPr baseColWidth="10" defaultRowHeight="14.25"/>
  <cols>
    <col min="1" max="1" width="20" style="2" customWidth="1"/>
    <col min="2" max="2" width="13" style="2" bestFit="1" customWidth="1"/>
    <col min="3" max="13" width="8.5703125" style="2" customWidth="1"/>
    <col min="14" max="16384" width="11.42578125" style="2"/>
  </cols>
  <sheetData>
    <row r="1" spans="1:13" ht="18">
      <c r="A1" s="139" t="s">
        <v>212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3" spans="1:13" ht="15" thickBot="1">
      <c r="A3" s="134" t="s">
        <v>437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5">
      <c r="A4" s="69"/>
      <c r="B4" s="22" t="s">
        <v>54</v>
      </c>
      <c r="C4" s="132" t="s">
        <v>211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s="72" customFormat="1" ht="15">
      <c r="A5" s="73" t="s">
        <v>210</v>
      </c>
      <c r="B5" s="74"/>
      <c r="C5" s="75" t="s">
        <v>29</v>
      </c>
      <c r="D5" s="75" t="s">
        <v>30</v>
      </c>
      <c r="E5" s="75" t="s">
        <v>31</v>
      </c>
      <c r="F5" s="75" t="s">
        <v>142</v>
      </c>
      <c r="G5" s="75" t="s">
        <v>32</v>
      </c>
      <c r="H5" s="75" t="s">
        <v>33</v>
      </c>
      <c r="I5" s="75" t="s">
        <v>34</v>
      </c>
      <c r="J5" s="75" t="s">
        <v>35</v>
      </c>
      <c r="K5" s="75" t="s">
        <v>36</v>
      </c>
      <c r="L5" s="75" t="s">
        <v>37</v>
      </c>
      <c r="M5" s="75" t="s">
        <v>141</v>
      </c>
    </row>
    <row r="6" spans="1:13">
      <c r="A6" s="12" t="s">
        <v>28</v>
      </c>
      <c r="B6" s="13">
        <v>199</v>
      </c>
      <c r="C6" s="13">
        <v>29</v>
      </c>
      <c r="D6" s="13">
        <v>22</v>
      </c>
      <c r="E6" s="13">
        <v>22</v>
      </c>
      <c r="F6" s="13">
        <v>12</v>
      </c>
      <c r="G6" s="13">
        <v>29</v>
      </c>
      <c r="H6" s="13">
        <v>4</v>
      </c>
      <c r="I6" s="13">
        <v>24</v>
      </c>
      <c r="J6" s="13">
        <v>25</v>
      </c>
      <c r="K6" s="13">
        <v>15</v>
      </c>
      <c r="L6" s="13">
        <v>9</v>
      </c>
      <c r="M6" s="13">
        <v>8</v>
      </c>
    </row>
    <row r="7" spans="1:13">
      <c r="A7" s="12" t="s">
        <v>54</v>
      </c>
      <c r="B7" s="13">
        <v>138</v>
      </c>
      <c r="C7" s="13">
        <v>18</v>
      </c>
      <c r="D7" s="13">
        <v>16</v>
      </c>
      <c r="E7" s="13">
        <v>17</v>
      </c>
      <c r="F7" s="13">
        <v>9</v>
      </c>
      <c r="G7" s="13">
        <v>22</v>
      </c>
      <c r="H7" s="13">
        <v>3</v>
      </c>
      <c r="I7" s="13">
        <v>13</v>
      </c>
      <c r="J7" s="13">
        <v>18</v>
      </c>
      <c r="K7" s="13">
        <v>10</v>
      </c>
      <c r="L7" s="13">
        <v>8</v>
      </c>
      <c r="M7" s="13">
        <v>4</v>
      </c>
    </row>
    <row r="8" spans="1:13">
      <c r="A8" s="12" t="s">
        <v>426</v>
      </c>
      <c r="B8" s="13">
        <v>19</v>
      </c>
      <c r="C8" s="13">
        <v>18</v>
      </c>
      <c r="D8" s="13">
        <v>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spans="1:13">
      <c r="A9" s="12" t="s">
        <v>427</v>
      </c>
      <c r="B9" s="13">
        <v>14</v>
      </c>
      <c r="C9" s="13">
        <v>0</v>
      </c>
      <c r="D9" s="13">
        <v>14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 spans="1:13">
      <c r="A10" s="12" t="s">
        <v>428</v>
      </c>
      <c r="B10" s="13">
        <v>17</v>
      </c>
      <c r="C10" s="13">
        <v>0</v>
      </c>
      <c r="D10" s="13">
        <v>0</v>
      </c>
      <c r="E10" s="13">
        <v>17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</row>
    <row r="11" spans="1:13">
      <c r="A11" s="12" t="s">
        <v>429</v>
      </c>
      <c r="B11" s="13">
        <v>9</v>
      </c>
      <c r="C11" s="13">
        <v>0</v>
      </c>
      <c r="D11" s="13">
        <v>0</v>
      </c>
      <c r="E11" s="13">
        <v>0</v>
      </c>
      <c r="F11" s="13">
        <v>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</row>
    <row r="12" spans="1:13">
      <c r="A12" s="12" t="s">
        <v>430</v>
      </c>
      <c r="B12" s="13">
        <v>23</v>
      </c>
      <c r="C12" s="13">
        <v>0</v>
      </c>
      <c r="D12" s="13">
        <v>1</v>
      </c>
      <c r="E12" s="13">
        <v>0</v>
      </c>
      <c r="F12" s="13">
        <v>0</v>
      </c>
      <c r="G12" s="13">
        <v>22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spans="1:13">
      <c r="A13" s="12" t="s">
        <v>431</v>
      </c>
      <c r="B13" s="13">
        <v>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3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spans="1:13">
      <c r="A14" s="12" t="s">
        <v>432</v>
      </c>
      <c r="B14" s="13">
        <v>12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12</v>
      </c>
      <c r="J14" s="13">
        <v>0</v>
      </c>
      <c r="K14" s="13">
        <v>0</v>
      </c>
      <c r="L14" s="13">
        <v>0</v>
      </c>
      <c r="M14" s="13">
        <v>0</v>
      </c>
    </row>
    <row r="15" spans="1:13">
      <c r="A15" s="12" t="s">
        <v>433</v>
      </c>
      <c r="B15" s="13">
        <v>19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18</v>
      </c>
      <c r="K15" s="13">
        <v>0</v>
      </c>
      <c r="L15" s="13">
        <v>0</v>
      </c>
      <c r="M15" s="13">
        <v>0</v>
      </c>
    </row>
    <row r="16" spans="1:13">
      <c r="A16" s="12" t="s">
        <v>434</v>
      </c>
      <c r="B16" s="13">
        <v>10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10</v>
      </c>
      <c r="L16" s="13">
        <v>0</v>
      </c>
      <c r="M16" s="13">
        <v>0</v>
      </c>
    </row>
    <row r="17" spans="1:13">
      <c r="A17" s="12" t="s">
        <v>435</v>
      </c>
      <c r="B17" s="13">
        <v>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8</v>
      </c>
      <c r="M17" s="13">
        <v>0</v>
      </c>
    </row>
    <row r="18" spans="1:13">
      <c r="A18" s="12" t="s">
        <v>436</v>
      </c>
      <c r="B18" s="13">
        <v>4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4</v>
      </c>
    </row>
    <row r="19" spans="1:13">
      <c r="A19" s="12" t="s">
        <v>55</v>
      </c>
      <c r="B19" s="13">
        <v>36</v>
      </c>
      <c r="C19" s="13">
        <v>8</v>
      </c>
      <c r="D19" s="13">
        <v>3</v>
      </c>
      <c r="E19" s="13">
        <v>3</v>
      </c>
      <c r="F19" s="13">
        <v>2</v>
      </c>
      <c r="G19" s="13">
        <v>3</v>
      </c>
      <c r="H19" s="13">
        <v>1</v>
      </c>
      <c r="I19" s="13">
        <v>7</v>
      </c>
      <c r="J19" s="13">
        <v>3</v>
      </c>
      <c r="K19" s="13">
        <v>2</v>
      </c>
      <c r="L19" s="13">
        <v>1</v>
      </c>
      <c r="M19" s="13">
        <v>3</v>
      </c>
    </row>
    <row r="20" spans="1:13">
      <c r="A20" s="12" t="s">
        <v>56</v>
      </c>
      <c r="B20" s="13">
        <v>11</v>
      </c>
      <c r="C20" s="13">
        <v>1</v>
      </c>
      <c r="D20" s="13">
        <v>1</v>
      </c>
      <c r="E20" s="13">
        <v>1</v>
      </c>
      <c r="F20" s="13">
        <v>1</v>
      </c>
      <c r="G20" s="13">
        <v>2</v>
      </c>
      <c r="H20" s="13">
        <v>0</v>
      </c>
      <c r="I20" s="13">
        <v>1</v>
      </c>
      <c r="J20" s="13">
        <v>3</v>
      </c>
      <c r="K20" s="13">
        <v>1</v>
      </c>
      <c r="L20" s="13">
        <v>0</v>
      </c>
      <c r="M20" s="13">
        <v>0</v>
      </c>
    </row>
    <row r="21" spans="1:13">
      <c r="A21" s="12" t="s">
        <v>57</v>
      </c>
      <c r="B21" s="13">
        <v>2</v>
      </c>
      <c r="C21" s="13">
        <v>0</v>
      </c>
      <c r="D21" s="13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1</v>
      </c>
    </row>
    <row r="22" spans="1:13">
      <c r="A22" s="12" t="s">
        <v>58</v>
      </c>
      <c r="B22" s="13">
        <v>11</v>
      </c>
      <c r="C22" s="13">
        <v>2</v>
      </c>
      <c r="D22" s="13">
        <v>1</v>
      </c>
      <c r="E22" s="13">
        <v>1</v>
      </c>
      <c r="F22" s="13">
        <v>0</v>
      </c>
      <c r="G22" s="13">
        <v>2</v>
      </c>
      <c r="H22" s="13">
        <v>0</v>
      </c>
      <c r="I22" s="13">
        <v>2</v>
      </c>
      <c r="J22" s="13">
        <v>1</v>
      </c>
      <c r="K22" s="13">
        <v>2</v>
      </c>
      <c r="L22" s="13">
        <v>0</v>
      </c>
      <c r="M22" s="13">
        <v>0</v>
      </c>
    </row>
    <row r="23" spans="1:13" ht="15" thickBot="1">
      <c r="A23" s="16" t="s">
        <v>112</v>
      </c>
      <c r="B23" s="17">
        <v>1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</row>
    <row r="26" spans="1:13" ht="18">
      <c r="A26" s="139" t="s">
        <v>209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8" spans="1:13" ht="15" thickBot="1">
      <c r="A28" s="134" t="s">
        <v>376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  <row r="29" spans="1:13" ht="15">
      <c r="A29" s="11"/>
      <c r="B29" s="22" t="s">
        <v>54</v>
      </c>
      <c r="C29" s="132" t="s">
        <v>208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</row>
    <row r="30" spans="1:13" s="72" customFormat="1" ht="15">
      <c r="A30" s="73" t="s">
        <v>207</v>
      </c>
      <c r="B30" s="74"/>
      <c r="C30" s="75" t="s">
        <v>29</v>
      </c>
      <c r="D30" s="75" t="s">
        <v>30</v>
      </c>
      <c r="E30" s="75" t="s">
        <v>31</v>
      </c>
      <c r="F30" s="75" t="s">
        <v>142</v>
      </c>
      <c r="G30" s="75" t="s">
        <v>32</v>
      </c>
      <c r="H30" s="75" t="s">
        <v>33</v>
      </c>
      <c r="I30" s="75" t="s">
        <v>34</v>
      </c>
      <c r="J30" s="75" t="s">
        <v>35</v>
      </c>
      <c r="K30" s="75" t="s">
        <v>36</v>
      </c>
      <c r="L30" s="75" t="s">
        <v>37</v>
      </c>
      <c r="M30" s="75" t="s">
        <v>141</v>
      </c>
    </row>
    <row r="31" spans="1:13">
      <c r="A31" s="12" t="s">
        <v>28</v>
      </c>
      <c r="B31" s="13">
        <v>215</v>
      </c>
      <c r="C31" s="13">
        <v>32</v>
      </c>
      <c r="D31" s="13">
        <v>25</v>
      </c>
      <c r="E31" s="13">
        <v>28</v>
      </c>
      <c r="F31" s="13">
        <v>13</v>
      </c>
      <c r="G31" s="13">
        <v>32</v>
      </c>
      <c r="H31" s="13">
        <v>4</v>
      </c>
      <c r="I31" s="13">
        <v>21</v>
      </c>
      <c r="J31" s="13">
        <v>26</v>
      </c>
      <c r="K31" s="13">
        <v>15</v>
      </c>
      <c r="L31" s="13">
        <v>13</v>
      </c>
      <c r="M31" s="13">
        <v>6</v>
      </c>
    </row>
    <row r="32" spans="1:13">
      <c r="A32" s="12" t="s">
        <v>54</v>
      </c>
      <c r="B32" s="13">
        <v>138</v>
      </c>
      <c r="C32" s="13">
        <v>19</v>
      </c>
      <c r="D32" s="13">
        <v>14</v>
      </c>
      <c r="E32" s="13">
        <v>17</v>
      </c>
      <c r="F32" s="13">
        <v>9</v>
      </c>
      <c r="G32" s="13">
        <v>23</v>
      </c>
      <c r="H32" s="13">
        <v>3</v>
      </c>
      <c r="I32" s="13">
        <v>12</v>
      </c>
      <c r="J32" s="13">
        <v>19</v>
      </c>
      <c r="K32" s="13">
        <v>10</v>
      </c>
      <c r="L32" s="13">
        <v>8</v>
      </c>
      <c r="M32" s="13">
        <v>4</v>
      </c>
    </row>
    <row r="33" spans="1:13">
      <c r="A33" s="12" t="s">
        <v>426</v>
      </c>
      <c r="B33" s="13">
        <v>18</v>
      </c>
      <c r="C33" s="13">
        <v>18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 spans="1:13">
      <c r="A34" s="12" t="s">
        <v>427</v>
      </c>
      <c r="B34" s="13">
        <v>16</v>
      </c>
      <c r="C34" s="13">
        <v>1</v>
      </c>
      <c r="D34" s="13">
        <v>14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 spans="1:13">
      <c r="A35" s="12" t="s">
        <v>428</v>
      </c>
      <c r="B35" s="13">
        <v>17</v>
      </c>
      <c r="C35" s="13">
        <v>0</v>
      </c>
      <c r="D35" s="13">
        <v>0</v>
      </c>
      <c r="E35" s="13">
        <v>17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</row>
    <row r="36" spans="1:13">
      <c r="A36" s="12" t="s">
        <v>429</v>
      </c>
      <c r="B36" s="13">
        <v>9</v>
      </c>
      <c r="C36" s="13">
        <v>0</v>
      </c>
      <c r="D36" s="13">
        <v>0</v>
      </c>
      <c r="E36" s="13">
        <v>0</v>
      </c>
      <c r="F36" s="13">
        <v>9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</row>
    <row r="37" spans="1:13">
      <c r="A37" s="12" t="s">
        <v>430</v>
      </c>
      <c r="B37" s="13">
        <v>22</v>
      </c>
      <c r="C37" s="13">
        <v>0</v>
      </c>
      <c r="D37" s="13">
        <v>0</v>
      </c>
      <c r="E37" s="13">
        <v>0</v>
      </c>
      <c r="F37" s="13">
        <v>0</v>
      </c>
      <c r="G37" s="13">
        <v>22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>
      <c r="A38" s="12" t="s">
        <v>431</v>
      </c>
      <c r="B38" s="13">
        <v>3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spans="1:13">
      <c r="A39" s="12" t="s">
        <v>432</v>
      </c>
      <c r="B39" s="13">
        <v>13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12</v>
      </c>
      <c r="J39" s="13">
        <v>1</v>
      </c>
      <c r="K39" s="13">
        <v>0</v>
      </c>
      <c r="L39" s="13">
        <v>0</v>
      </c>
      <c r="M39" s="13">
        <v>0</v>
      </c>
    </row>
    <row r="40" spans="1:13">
      <c r="A40" s="12" t="s">
        <v>433</v>
      </c>
      <c r="B40" s="13">
        <v>18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18</v>
      </c>
      <c r="K40" s="13">
        <v>0</v>
      </c>
      <c r="L40" s="13">
        <v>0</v>
      </c>
      <c r="M40" s="13">
        <v>0</v>
      </c>
    </row>
    <row r="41" spans="1:13">
      <c r="A41" s="12" t="s">
        <v>434</v>
      </c>
      <c r="B41" s="13">
        <v>10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10</v>
      </c>
      <c r="L41" s="13">
        <v>0</v>
      </c>
      <c r="M41" s="13">
        <v>0</v>
      </c>
    </row>
    <row r="42" spans="1:13">
      <c r="A42" s="12" t="s">
        <v>435</v>
      </c>
      <c r="B42" s="13">
        <v>8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8</v>
      </c>
      <c r="M42" s="13">
        <v>0</v>
      </c>
    </row>
    <row r="43" spans="1:13">
      <c r="A43" s="12" t="s">
        <v>436</v>
      </c>
      <c r="B43" s="13">
        <v>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4</v>
      </c>
    </row>
    <row r="44" spans="1:13">
      <c r="A44" s="12" t="s">
        <v>55</v>
      </c>
      <c r="B44" s="13">
        <v>28</v>
      </c>
      <c r="C44" s="13">
        <v>7</v>
      </c>
      <c r="D44" s="13">
        <v>3</v>
      </c>
      <c r="E44" s="13">
        <v>8</v>
      </c>
      <c r="F44" s="13">
        <v>0</v>
      </c>
      <c r="G44" s="13">
        <v>4</v>
      </c>
      <c r="H44" s="13">
        <v>0</v>
      </c>
      <c r="I44" s="13">
        <v>2</v>
      </c>
      <c r="J44" s="13">
        <v>2</v>
      </c>
      <c r="K44" s="13">
        <v>1</v>
      </c>
      <c r="L44" s="13">
        <v>1</v>
      </c>
      <c r="M44" s="13">
        <v>0</v>
      </c>
    </row>
    <row r="45" spans="1:13">
      <c r="A45" s="12" t="s">
        <v>56</v>
      </c>
      <c r="B45" s="13">
        <v>14</v>
      </c>
      <c r="C45" s="13">
        <v>1</v>
      </c>
      <c r="D45" s="13">
        <v>0</v>
      </c>
      <c r="E45" s="13">
        <v>0</v>
      </c>
      <c r="F45" s="13">
        <v>3</v>
      </c>
      <c r="G45" s="13">
        <v>0</v>
      </c>
      <c r="H45" s="13">
        <v>0</v>
      </c>
      <c r="I45" s="13">
        <v>4</v>
      </c>
      <c r="J45" s="13">
        <v>0</v>
      </c>
      <c r="K45" s="13">
        <v>1</v>
      </c>
      <c r="L45" s="13">
        <v>3</v>
      </c>
      <c r="M45" s="13">
        <v>2</v>
      </c>
    </row>
    <row r="46" spans="1:13">
      <c r="A46" s="12" t="s">
        <v>57</v>
      </c>
      <c r="B46" s="13">
        <v>3</v>
      </c>
      <c r="C46" s="13">
        <v>1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</v>
      </c>
      <c r="K46" s="13">
        <v>0</v>
      </c>
      <c r="L46" s="13">
        <v>0</v>
      </c>
      <c r="M46" s="13">
        <v>0</v>
      </c>
    </row>
    <row r="47" spans="1:13">
      <c r="A47" s="12" t="s">
        <v>58</v>
      </c>
      <c r="B47" s="13">
        <v>24</v>
      </c>
      <c r="C47" s="13">
        <v>3</v>
      </c>
      <c r="D47" s="13">
        <v>6</v>
      </c>
      <c r="E47" s="13">
        <v>3</v>
      </c>
      <c r="F47" s="13">
        <v>1</v>
      </c>
      <c r="G47" s="13">
        <v>3</v>
      </c>
      <c r="H47" s="13">
        <v>0</v>
      </c>
      <c r="I47" s="13">
        <v>2</v>
      </c>
      <c r="J47" s="13">
        <v>3</v>
      </c>
      <c r="K47" s="13">
        <v>2</v>
      </c>
      <c r="L47" s="13">
        <v>1</v>
      </c>
      <c r="M47" s="13">
        <v>0</v>
      </c>
    </row>
    <row r="48" spans="1:13" ht="15" thickBot="1">
      <c r="A48" s="16" t="s">
        <v>112</v>
      </c>
      <c r="B48" s="17">
        <v>8</v>
      </c>
      <c r="C48" s="17">
        <v>1</v>
      </c>
      <c r="D48" s="17">
        <v>1</v>
      </c>
      <c r="E48" s="17">
        <v>0</v>
      </c>
      <c r="F48" s="17">
        <v>0</v>
      </c>
      <c r="G48" s="17">
        <v>2</v>
      </c>
      <c r="H48" s="17">
        <v>1</v>
      </c>
      <c r="I48" s="17">
        <v>1</v>
      </c>
      <c r="J48" s="17">
        <v>1</v>
      </c>
      <c r="K48" s="17">
        <v>1</v>
      </c>
      <c r="L48" s="17">
        <v>0</v>
      </c>
      <c r="M48" s="17">
        <v>0</v>
      </c>
    </row>
    <row r="49" spans="2:1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</sheetData>
  <mergeCells count="6">
    <mergeCell ref="C29:M29"/>
    <mergeCell ref="C4:M4"/>
    <mergeCell ref="A1:M1"/>
    <mergeCell ref="A3:M3"/>
    <mergeCell ref="A26:M26"/>
    <mergeCell ref="A28:M28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</sheetPr>
  <dimension ref="B8"/>
  <sheetViews>
    <sheetView workbookViewId="0"/>
  </sheetViews>
  <sheetFormatPr baseColWidth="10" defaultRowHeight="15"/>
  <sheetData>
    <row r="8" spans="2:2" ht="20.25">
      <c r="B8" s="1" t="s">
        <v>106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8687-BAFD-47EA-B325-B1B5990D8FAB}">
  <sheetPr>
    <tabColor theme="3" tint="0.39997558519241921"/>
  </sheetPr>
  <dimension ref="B7"/>
  <sheetViews>
    <sheetView workbookViewId="0"/>
  </sheetViews>
  <sheetFormatPr baseColWidth="10" defaultRowHeight="15"/>
  <sheetData>
    <row r="7" spans="2:2" ht="18.75">
      <c r="B7" s="8" t="s"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K42"/>
  <sheetViews>
    <sheetView workbookViewId="0">
      <selection sqref="A1:I1"/>
    </sheetView>
  </sheetViews>
  <sheetFormatPr baseColWidth="10" defaultRowHeight="14.25"/>
  <cols>
    <col min="1" max="1" width="15.7109375" style="2" customWidth="1"/>
    <col min="2" max="9" width="19.42578125" style="2" customWidth="1"/>
    <col min="10" max="16384" width="11.42578125" style="2"/>
  </cols>
  <sheetData>
    <row r="1" spans="1:11" ht="18">
      <c r="A1" s="133" t="s">
        <v>350</v>
      </c>
      <c r="B1" s="133"/>
      <c r="C1" s="133"/>
      <c r="D1" s="133"/>
      <c r="E1" s="133"/>
      <c r="F1" s="133"/>
      <c r="G1" s="133"/>
      <c r="H1" s="133"/>
      <c r="I1" s="133"/>
    </row>
    <row r="3" spans="1:11" ht="15" thickBot="1">
      <c r="A3" s="134" t="s">
        <v>377</v>
      </c>
      <c r="B3" s="134"/>
      <c r="C3" s="134"/>
      <c r="D3" s="134"/>
      <c r="E3" s="134"/>
      <c r="F3" s="134"/>
      <c r="G3" s="134"/>
      <c r="H3" s="134"/>
      <c r="I3" s="134"/>
    </row>
    <row r="4" spans="1:11" ht="46.5" customHeight="1">
      <c r="A4" s="85" t="s">
        <v>1</v>
      </c>
      <c r="B4" s="42" t="s">
        <v>94</v>
      </c>
      <c r="C4" s="41" t="s">
        <v>0</v>
      </c>
      <c r="D4" s="42" t="s">
        <v>98</v>
      </c>
      <c r="E4" s="42" t="s">
        <v>95</v>
      </c>
      <c r="F4" s="41" t="s">
        <v>2</v>
      </c>
      <c r="G4" s="42" t="s">
        <v>170</v>
      </c>
      <c r="H4" s="42" t="s">
        <v>164</v>
      </c>
      <c r="I4" s="42" t="s">
        <v>163</v>
      </c>
      <c r="K4" s="76"/>
    </row>
    <row r="5" spans="1:11">
      <c r="A5" s="46">
        <v>1950</v>
      </c>
      <c r="B5" s="80">
        <v>3554</v>
      </c>
      <c r="C5" s="46">
        <v>275</v>
      </c>
      <c r="D5" s="46">
        <v>52.4</v>
      </c>
      <c r="E5" s="47">
        <f>C5/B5*1000</f>
        <v>77.377602701181772</v>
      </c>
      <c r="F5" s="81" t="s">
        <v>109</v>
      </c>
      <c r="G5" s="46" t="s">
        <v>109</v>
      </c>
      <c r="H5" s="46" t="s">
        <v>109</v>
      </c>
      <c r="I5" s="46" t="s">
        <v>109</v>
      </c>
    </row>
    <row r="6" spans="1:11">
      <c r="A6" s="46">
        <v>1960</v>
      </c>
      <c r="B6" s="80">
        <v>4157</v>
      </c>
      <c r="C6" s="46">
        <v>380</v>
      </c>
      <c r="D6" s="46">
        <v>48.7</v>
      </c>
      <c r="E6" s="47">
        <f t="shared" ref="E6:E11" si="0">C6/B6*1000</f>
        <v>91.412076016357958</v>
      </c>
      <c r="F6" s="81" t="s">
        <v>109</v>
      </c>
      <c r="G6" s="46" t="s">
        <v>109</v>
      </c>
      <c r="H6" s="46" t="s">
        <v>109</v>
      </c>
      <c r="I6" s="46" t="s">
        <v>109</v>
      </c>
    </row>
    <row r="7" spans="1:11">
      <c r="A7" s="46">
        <v>1970</v>
      </c>
      <c r="B7" s="80">
        <v>5420</v>
      </c>
      <c r="C7" s="46">
        <v>422</v>
      </c>
      <c r="D7" s="47">
        <v>45</v>
      </c>
      <c r="E7" s="47">
        <f t="shared" si="0"/>
        <v>77.859778597785976</v>
      </c>
      <c r="F7" s="81" t="s">
        <v>109</v>
      </c>
      <c r="G7" s="46" t="s">
        <v>109</v>
      </c>
      <c r="H7" s="46" t="s">
        <v>109</v>
      </c>
      <c r="I7" s="46" t="s">
        <v>109</v>
      </c>
    </row>
    <row r="8" spans="1:11">
      <c r="A8" s="46">
        <v>1975</v>
      </c>
      <c r="B8" s="80" t="s">
        <v>109</v>
      </c>
      <c r="C8" s="46">
        <v>306</v>
      </c>
      <c r="D8" s="46">
        <v>55.2</v>
      </c>
      <c r="E8" s="47" t="s">
        <v>109</v>
      </c>
      <c r="F8" s="81">
        <v>1.47</v>
      </c>
      <c r="G8" s="46" t="s">
        <v>109</v>
      </c>
      <c r="H8" s="46" t="s">
        <v>109</v>
      </c>
      <c r="I8" s="46" t="s">
        <v>109</v>
      </c>
    </row>
    <row r="9" spans="1:11">
      <c r="A9" s="46">
        <v>1980</v>
      </c>
      <c r="B9" s="80">
        <v>6807</v>
      </c>
      <c r="C9" s="46">
        <v>393</v>
      </c>
      <c r="D9" s="46">
        <v>48.1</v>
      </c>
      <c r="E9" s="47">
        <f t="shared" si="0"/>
        <v>57.734684883208459</v>
      </c>
      <c r="F9" s="81">
        <v>1.75</v>
      </c>
      <c r="G9" s="47">
        <f>F9*E9/100</f>
        <v>1.010356985456148</v>
      </c>
      <c r="H9" s="46" t="s">
        <v>109</v>
      </c>
      <c r="I9" s="46" t="s">
        <v>109</v>
      </c>
    </row>
    <row r="10" spans="1:11">
      <c r="A10" s="46">
        <v>1985</v>
      </c>
      <c r="B10" s="80" t="s">
        <v>109</v>
      </c>
      <c r="C10" s="46">
        <v>373</v>
      </c>
      <c r="D10" s="46">
        <v>51.2</v>
      </c>
      <c r="E10" s="47" t="s">
        <v>109</v>
      </c>
      <c r="F10" s="81">
        <v>1.5</v>
      </c>
      <c r="G10" s="47" t="s">
        <v>109</v>
      </c>
      <c r="H10" s="46" t="s">
        <v>109</v>
      </c>
      <c r="I10" s="46" t="s">
        <v>109</v>
      </c>
    </row>
    <row r="11" spans="1:11">
      <c r="A11" s="46">
        <v>1990</v>
      </c>
      <c r="B11" s="80">
        <v>8292</v>
      </c>
      <c r="C11" s="46">
        <v>379</v>
      </c>
      <c r="D11" s="46">
        <v>49.6</v>
      </c>
      <c r="E11" s="47">
        <f t="shared" si="0"/>
        <v>45.706705258080078</v>
      </c>
      <c r="F11" s="81">
        <v>1.45</v>
      </c>
      <c r="G11" s="47">
        <f>F11*E11/100</f>
        <v>0.66274722624216109</v>
      </c>
      <c r="H11" s="46" t="s">
        <v>109</v>
      </c>
      <c r="I11" s="46" t="s">
        <v>109</v>
      </c>
    </row>
    <row r="12" spans="1:11">
      <c r="A12" s="46">
        <v>1995</v>
      </c>
      <c r="B12" s="80" t="s">
        <v>109</v>
      </c>
      <c r="C12" s="46">
        <v>425</v>
      </c>
      <c r="D12" s="46">
        <v>48.9</v>
      </c>
      <c r="E12" s="47" t="s">
        <v>109</v>
      </c>
      <c r="F12" s="81">
        <v>1.2</v>
      </c>
      <c r="G12" s="47" t="s">
        <v>109</v>
      </c>
      <c r="H12" s="46" t="s">
        <v>109</v>
      </c>
      <c r="I12" s="46" t="s">
        <v>109</v>
      </c>
    </row>
    <row r="13" spans="1:11">
      <c r="A13" s="46">
        <v>1999</v>
      </c>
      <c r="B13" s="80">
        <v>8744</v>
      </c>
      <c r="C13" s="46">
        <v>430</v>
      </c>
      <c r="D13" s="47">
        <f>'2.1.2'!C6/C13*100</f>
        <v>52.79069767441861</v>
      </c>
      <c r="E13" s="46">
        <v>49.2</v>
      </c>
      <c r="F13" s="81">
        <v>1.63</v>
      </c>
      <c r="G13" s="46">
        <v>0.8</v>
      </c>
      <c r="H13" s="46">
        <v>224</v>
      </c>
      <c r="I13" s="46">
        <v>29.5</v>
      </c>
    </row>
    <row r="14" spans="1:11">
      <c r="A14" s="46">
        <v>2000</v>
      </c>
      <c r="B14" s="80">
        <v>8903</v>
      </c>
      <c r="C14" s="46">
        <v>420</v>
      </c>
      <c r="D14" s="47">
        <f>'2.1.2'!C7/C14*100</f>
        <v>47.857142857142861</v>
      </c>
      <c r="E14" s="46">
        <v>47.2</v>
      </c>
      <c r="F14" s="46">
        <v>1.58</v>
      </c>
      <c r="G14" s="46">
        <v>0.8</v>
      </c>
      <c r="H14" s="46">
        <v>181</v>
      </c>
      <c r="I14" s="46">
        <v>30.1</v>
      </c>
    </row>
    <row r="15" spans="1:11">
      <c r="A15" s="46">
        <v>2001</v>
      </c>
      <c r="B15" s="80">
        <v>8981</v>
      </c>
      <c r="C15" s="46">
        <v>401</v>
      </c>
      <c r="D15" s="47">
        <f>'2.1.2'!C8/C15*100</f>
        <v>43.640897755610972</v>
      </c>
      <c r="E15" s="46">
        <v>44.6</v>
      </c>
      <c r="F15" s="81">
        <v>1.526997155660911</v>
      </c>
      <c r="G15" s="46">
        <v>0.7</v>
      </c>
      <c r="H15" s="46">
        <v>181</v>
      </c>
      <c r="I15" s="46">
        <v>29.9</v>
      </c>
    </row>
    <row r="16" spans="1:11">
      <c r="A16" s="46">
        <v>2002</v>
      </c>
      <c r="B16" s="80">
        <v>9016</v>
      </c>
      <c r="C16" s="46">
        <v>395</v>
      </c>
      <c r="D16" s="47">
        <f>'2.1.2'!C9/C16*100</f>
        <v>48.354430379746837</v>
      </c>
      <c r="E16" s="46">
        <v>43.8</v>
      </c>
      <c r="F16" s="81">
        <v>1.492</v>
      </c>
      <c r="G16" s="47">
        <v>0.74</v>
      </c>
      <c r="H16" s="46">
        <v>180</v>
      </c>
      <c r="I16" s="47">
        <v>31</v>
      </c>
    </row>
    <row r="17" spans="1:9">
      <c r="A17" s="46">
        <v>2003</v>
      </c>
      <c r="B17" s="80">
        <v>9022</v>
      </c>
      <c r="C17" s="46">
        <v>347</v>
      </c>
      <c r="D17" s="47">
        <f>'2.1.2'!C10/C17*100</f>
        <v>47.262247838616716</v>
      </c>
      <c r="E17" s="46">
        <v>38.5</v>
      </c>
      <c r="F17" s="81">
        <v>1.357</v>
      </c>
      <c r="G17" s="46">
        <v>0.6</v>
      </c>
      <c r="H17" s="46">
        <v>130</v>
      </c>
      <c r="I17" s="46">
        <v>30.3</v>
      </c>
    </row>
    <row r="18" spans="1:9">
      <c r="A18" s="46">
        <v>2004</v>
      </c>
      <c r="B18" s="80">
        <v>9028</v>
      </c>
      <c r="C18" s="46">
        <v>372</v>
      </c>
      <c r="D18" s="47">
        <f>'2.1.2'!C11/C18*100</f>
        <v>50</v>
      </c>
      <c r="E18" s="47">
        <v>41.2</v>
      </c>
      <c r="F18" s="81">
        <v>1.4575768969360237</v>
      </c>
      <c r="G18" s="46">
        <v>0.7</v>
      </c>
      <c r="H18" s="46">
        <v>174</v>
      </c>
      <c r="I18" s="46">
        <v>31.1</v>
      </c>
    </row>
    <row r="19" spans="1:9">
      <c r="A19" s="46">
        <v>2005</v>
      </c>
      <c r="B19" s="80">
        <v>9024</v>
      </c>
      <c r="C19" s="46">
        <v>381</v>
      </c>
      <c r="D19" s="47">
        <f>'2.1.2'!C12/C19*100</f>
        <v>50.918635170603679</v>
      </c>
      <c r="E19" s="47">
        <v>42.2</v>
      </c>
      <c r="F19" s="81">
        <v>1.506</v>
      </c>
      <c r="G19" s="46">
        <v>0.8</v>
      </c>
      <c r="H19" s="46">
        <v>166</v>
      </c>
      <c r="I19" s="46">
        <v>31.3</v>
      </c>
    </row>
    <row r="20" spans="1:9">
      <c r="A20" s="46">
        <v>2006</v>
      </c>
      <c r="B20" s="80">
        <v>9022</v>
      </c>
      <c r="C20" s="46">
        <v>361</v>
      </c>
      <c r="D20" s="47">
        <f>'2.1.2'!C13/C20*100</f>
        <v>49.03047091412742</v>
      </c>
      <c r="E20" s="47">
        <v>40</v>
      </c>
      <c r="F20" s="81">
        <v>1.4488930572654721</v>
      </c>
      <c r="G20" s="47">
        <f t="shared" ref="G20:G27" si="1">F20*D20/100</f>
        <v>0.71039908901935889</v>
      </c>
      <c r="H20" s="46">
        <v>141</v>
      </c>
      <c r="I20" s="46">
        <v>31.4</v>
      </c>
    </row>
    <row r="21" spans="1:9">
      <c r="A21" s="46">
        <v>2007</v>
      </c>
      <c r="B21" s="80">
        <v>8994</v>
      </c>
      <c r="C21" s="46">
        <v>351</v>
      </c>
      <c r="D21" s="47">
        <f>'2.1.2'!C14/C21*100</f>
        <v>47.578347578347582</v>
      </c>
      <c r="E21" s="47">
        <v>39</v>
      </c>
      <c r="F21" s="81">
        <v>1.4401767463241273</v>
      </c>
      <c r="G21" s="47">
        <f t="shared" si="1"/>
        <v>0.68521229810863049</v>
      </c>
      <c r="H21" s="46">
        <v>124</v>
      </c>
      <c r="I21" s="47">
        <v>31.2</v>
      </c>
    </row>
    <row r="22" spans="1:9">
      <c r="A22" s="46">
        <v>2008</v>
      </c>
      <c r="B22" s="80">
        <v>8967</v>
      </c>
      <c r="C22" s="46">
        <v>350</v>
      </c>
      <c r="D22" s="47">
        <f>'2.1.2'!C15/C22*100</f>
        <v>45.714285714285715</v>
      </c>
      <c r="E22" s="47">
        <v>39</v>
      </c>
      <c r="F22" s="81">
        <v>1.4536714403629003</v>
      </c>
      <c r="G22" s="47">
        <f t="shared" si="1"/>
        <v>0.66453551559446877</v>
      </c>
      <c r="H22" s="46">
        <v>145</v>
      </c>
      <c r="I22" s="47">
        <v>31.5</v>
      </c>
    </row>
    <row r="23" spans="1:9">
      <c r="A23" s="46">
        <v>2009</v>
      </c>
      <c r="B23" s="80">
        <v>8917</v>
      </c>
      <c r="C23" s="46">
        <v>406</v>
      </c>
      <c r="D23" s="47">
        <f>'2.1.2'!C16/C23*100</f>
        <v>44.334975369458128</v>
      </c>
      <c r="E23" s="47">
        <v>45.5</v>
      </c>
      <c r="F23" s="81">
        <v>1.7097558285308467</v>
      </c>
      <c r="G23" s="47">
        <f t="shared" si="1"/>
        <v>0.75801982545702562</v>
      </c>
      <c r="H23" s="46">
        <v>177</v>
      </c>
      <c r="I23" s="47">
        <v>31.2</v>
      </c>
    </row>
    <row r="24" spans="1:9">
      <c r="A24" s="46">
        <v>2010</v>
      </c>
      <c r="B24" s="46">
        <v>8872</v>
      </c>
      <c r="C24" s="46">
        <v>329</v>
      </c>
      <c r="D24" s="47">
        <f>'2.1.2'!C17/C24*100</f>
        <v>49.848024316109424</v>
      </c>
      <c r="E24" s="47">
        <v>37.1</v>
      </c>
      <c r="F24" s="81">
        <v>1.403</v>
      </c>
      <c r="G24" s="47">
        <f t="shared" si="1"/>
        <v>0.6993677811550153</v>
      </c>
      <c r="H24" s="46">
        <v>91</v>
      </c>
      <c r="I24" s="47">
        <v>31.3</v>
      </c>
    </row>
    <row r="25" spans="1:9">
      <c r="A25" s="46">
        <v>2011</v>
      </c>
      <c r="B25" s="46">
        <v>8867</v>
      </c>
      <c r="C25" s="46">
        <v>395</v>
      </c>
      <c r="D25" s="47">
        <f>'2.1.2'!C18/C25*100</f>
        <v>48.607594936708857</v>
      </c>
      <c r="E25" s="47">
        <v>44.5</v>
      </c>
      <c r="F25" s="81">
        <v>1.6880520532316894</v>
      </c>
      <c r="G25" s="47">
        <f t="shared" si="1"/>
        <v>0.82052150435565652</v>
      </c>
      <c r="H25" s="46">
        <v>147</v>
      </c>
      <c r="I25" s="47">
        <v>31.4</v>
      </c>
    </row>
    <row r="26" spans="1:9">
      <c r="A26" s="46">
        <v>2012</v>
      </c>
      <c r="B26" s="82">
        <v>8859.5</v>
      </c>
      <c r="C26" s="46">
        <v>357</v>
      </c>
      <c r="D26" s="47">
        <f>'2.1.2'!C19/C26*100</f>
        <v>47.058823529411761</v>
      </c>
      <c r="E26" s="47">
        <v>40.295727749873002</v>
      </c>
      <c r="F26" s="81">
        <v>1.5077792472405529</v>
      </c>
      <c r="G26" s="47">
        <f t="shared" si="1"/>
        <v>0.70954317517202481</v>
      </c>
      <c r="H26" s="46">
        <v>133</v>
      </c>
      <c r="I26" s="47">
        <v>32.322128851540604</v>
      </c>
    </row>
    <row r="27" spans="1:9">
      <c r="A27" s="46">
        <v>2013</v>
      </c>
      <c r="B27" s="82">
        <v>8838.5</v>
      </c>
      <c r="C27" s="46">
        <v>339</v>
      </c>
      <c r="D27" s="47">
        <f>'2.1.2'!C20/C27*100</f>
        <v>47.197640117994098</v>
      </c>
      <c r="E27" s="47">
        <v>38.354924478135402</v>
      </c>
      <c r="F27" s="81">
        <v>1.451082181633272</v>
      </c>
      <c r="G27" s="47">
        <f t="shared" si="1"/>
        <v>0.68487654590360914</v>
      </c>
      <c r="H27" s="46">
        <v>93</v>
      </c>
      <c r="I27" s="47">
        <v>31.507374631268402</v>
      </c>
    </row>
    <row r="28" spans="1:9">
      <c r="A28" s="46">
        <v>2014</v>
      </c>
      <c r="B28" s="46">
        <v>8775</v>
      </c>
      <c r="C28" s="46">
        <v>372</v>
      </c>
      <c r="D28" s="47">
        <f>'2.1.2'!C21/C28*100</f>
        <v>44.086021505376344</v>
      </c>
      <c r="E28" s="47">
        <v>42.393162393162392</v>
      </c>
      <c r="F28" s="81">
        <v>1.5924179953659026</v>
      </c>
      <c r="G28" s="47">
        <f>F28*D28/100</f>
        <v>0.70203373989249473</v>
      </c>
      <c r="H28" s="46">
        <v>104</v>
      </c>
      <c r="I28" s="47">
        <v>31.954301075268798</v>
      </c>
    </row>
    <row r="29" spans="1:9">
      <c r="A29" s="46">
        <v>2015</v>
      </c>
      <c r="B29" s="46">
        <v>8724</v>
      </c>
      <c r="C29" s="46">
        <v>325</v>
      </c>
      <c r="D29" s="47">
        <f>'2.1.2'!C22/C29*100</f>
        <v>45.53846153846154</v>
      </c>
      <c r="E29" s="47">
        <v>37.138927097661622</v>
      </c>
      <c r="F29" s="81">
        <v>1.3975994408322334</v>
      </c>
      <c r="G29" s="47">
        <f t="shared" ref="G29:G33" si="2">F29*D29/100</f>
        <v>0.63644528382514021</v>
      </c>
      <c r="H29" s="46">
        <v>73</v>
      </c>
      <c r="I29" s="47">
        <v>31.4</v>
      </c>
    </row>
    <row r="30" spans="1:9">
      <c r="A30" s="46">
        <v>2016</v>
      </c>
      <c r="B30" s="46">
        <v>8669</v>
      </c>
      <c r="C30" s="46">
        <v>378</v>
      </c>
      <c r="D30" s="47">
        <f>'2.1.2'!C23/C30*100</f>
        <v>49.206349206349202</v>
      </c>
      <c r="E30" s="47">
        <v>43.6</v>
      </c>
      <c r="F30" s="81">
        <v>1.6105405483334001</v>
      </c>
      <c r="G30" s="47">
        <f t="shared" si="2"/>
        <v>0.79248820632278405</v>
      </c>
      <c r="H30" s="46">
        <v>107</v>
      </c>
      <c r="I30" s="47">
        <v>32</v>
      </c>
    </row>
    <row r="31" spans="1:9">
      <c r="A31" s="46">
        <v>2017</v>
      </c>
      <c r="B31" s="46">
        <v>8603</v>
      </c>
      <c r="C31" s="46">
        <v>338</v>
      </c>
      <c r="D31" s="47">
        <f>'2.1.2'!C24/C31*100</f>
        <v>47.928994082840234</v>
      </c>
      <c r="E31" s="47">
        <v>39.299999999999997</v>
      </c>
      <c r="F31" s="81">
        <v>1.44</v>
      </c>
      <c r="G31" s="47">
        <f t="shared" si="2"/>
        <v>0.69017751479289924</v>
      </c>
      <c r="H31" s="46">
        <v>89</v>
      </c>
      <c r="I31" s="47">
        <v>31.4</v>
      </c>
    </row>
    <row r="32" spans="1:9">
      <c r="A32" s="46">
        <v>2018</v>
      </c>
      <c r="B32" s="46">
        <v>8518</v>
      </c>
      <c r="C32" s="46">
        <v>378</v>
      </c>
      <c r="D32" s="47">
        <f>'2.1.2'!C25/C32*100</f>
        <v>49.206349206349202</v>
      </c>
      <c r="E32" s="47">
        <v>44.1</v>
      </c>
      <c r="F32" s="81">
        <v>1.58</v>
      </c>
      <c r="G32" s="47">
        <f t="shared" si="2"/>
        <v>0.77746031746031752</v>
      </c>
      <c r="H32" s="46">
        <v>104</v>
      </c>
      <c r="I32" s="47">
        <v>32</v>
      </c>
    </row>
    <row r="33" spans="1:9">
      <c r="A33" s="46">
        <v>2019</v>
      </c>
      <c r="B33" s="46">
        <v>8446</v>
      </c>
      <c r="C33" s="46">
        <v>356</v>
      </c>
      <c r="D33" s="47">
        <f>'2.1.2'!C26/C33*100</f>
        <v>48.876404494382022</v>
      </c>
      <c r="E33" s="47">
        <v>42</v>
      </c>
      <c r="F33" s="81">
        <v>1.47</v>
      </c>
      <c r="G33" s="47">
        <f t="shared" si="2"/>
        <v>0.7184831460674157</v>
      </c>
      <c r="H33" s="46">
        <v>93</v>
      </c>
      <c r="I33" s="47">
        <v>32.1</v>
      </c>
    </row>
    <row r="34" spans="1:9" ht="15" thickBot="1">
      <c r="A34" s="52">
        <v>2020</v>
      </c>
      <c r="B34" s="52">
        <v>8443</v>
      </c>
      <c r="C34" s="52">
        <v>353</v>
      </c>
      <c r="D34" s="83">
        <f>'2.1.2'!C27/C34*100</f>
        <v>53.257790368271948</v>
      </c>
      <c r="E34" s="83">
        <v>41.809783252398439</v>
      </c>
      <c r="F34" s="84">
        <v>1.4552835840259599</v>
      </c>
      <c r="G34" s="83">
        <f>F34*D34/100</f>
        <v>0.77505188044442053</v>
      </c>
      <c r="H34" s="52">
        <v>34</v>
      </c>
      <c r="I34" s="83">
        <v>32.1</v>
      </c>
    </row>
    <row r="35" spans="1:9">
      <c r="A35" s="48"/>
      <c r="B35" s="48"/>
      <c r="D35" s="49"/>
      <c r="E35" s="49"/>
      <c r="F35" s="77"/>
      <c r="G35" s="49"/>
      <c r="H35" s="49"/>
      <c r="I35" s="49"/>
    </row>
    <row r="36" spans="1:9" ht="15">
      <c r="A36" s="135" t="s">
        <v>3</v>
      </c>
      <c r="B36" s="135"/>
      <c r="C36" s="135"/>
      <c r="D36" s="135"/>
      <c r="E36" s="135"/>
      <c r="F36" s="135"/>
      <c r="G36" s="135"/>
      <c r="H36" s="135"/>
      <c r="I36" s="135"/>
    </row>
    <row r="37" spans="1:9">
      <c r="A37" s="137" t="s">
        <v>110</v>
      </c>
      <c r="B37" s="137"/>
      <c r="C37" s="137"/>
      <c r="D37" s="137"/>
      <c r="E37" s="137"/>
      <c r="F37" s="137"/>
      <c r="G37" s="137"/>
      <c r="H37" s="137"/>
      <c r="I37" s="137"/>
    </row>
    <row r="38" spans="1:9">
      <c r="A38" s="137" t="s">
        <v>97</v>
      </c>
      <c r="B38" s="137"/>
      <c r="C38" s="137"/>
      <c r="D38" s="137"/>
      <c r="E38" s="137"/>
      <c r="F38" s="137"/>
      <c r="G38" s="137"/>
      <c r="H38" s="137"/>
      <c r="I38" s="137"/>
    </row>
    <row r="40" spans="1:9">
      <c r="A40" s="78"/>
      <c r="B40" s="78"/>
    </row>
    <row r="41" spans="1:9">
      <c r="A41" s="78"/>
      <c r="B41" s="78"/>
    </row>
    <row r="42" spans="1:9">
      <c r="A42" s="78"/>
      <c r="B42" s="78"/>
    </row>
  </sheetData>
  <mergeCells count="5">
    <mergeCell ref="A37:I37"/>
    <mergeCell ref="A38:I38"/>
    <mergeCell ref="A1:I1"/>
    <mergeCell ref="A3:I3"/>
    <mergeCell ref="A36:I36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G27"/>
  <sheetViews>
    <sheetView workbookViewId="0">
      <selection sqref="A1:G1"/>
    </sheetView>
  </sheetViews>
  <sheetFormatPr baseColWidth="10" defaultRowHeight="14.25"/>
  <cols>
    <col min="1" max="16384" width="11.42578125" style="2"/>
  </cols>
  <sheetData>
    <row r="1" spans="1:7" ht="18">
      <c r="A1" s="133" t="s">
        <v>111</v>
      </c>
      <c r="B1" s="133"/>
      <c r="C1" s="133"/>
      <c r="D1" s="133"/>
      <c r="E1" s="133"/>
      <c r="F1" s="133"/>
      <c r="G1" s="133"/>
    </row>
    <row r="3" spans="1:7" ht="15" thickBot="1">
      <c r="A3" s="134" t="s">
        <v>378</v>
      </c>
      <c r="B3" s="134"/>
      <c r="C3" s="134"/>
      <c r="D3" s="134"/>
      <c r="E3" s="134"/>
      <c r="F3" s="134"/>
      <c r="G3" s="134"/>
    </row>
    <row r="4" spans="1:7" ht="15">
      <c r="A4" s="11"/>
      <c r="B4" s="132" t="s">
        <v>0</v>
      </c>
      <c r="C4" s="132"/>
      <c r="D4" s="132"/>
      <c r="E4" s="141" t="s">
        <v>103</v>
      </c>
      <c r="F4" s="141"/>
      <c r="G4" s="141"/>
    </row>
    <row r="5" spans="1:7" ht="15">
      <c r="A5" s="86" t="s">
        <v>1</v>
      </c>
      <c r="B5" s="18" t="s">
        <v>28</v>
      </c>
      <c r="C5" s="18" t="s">
        <v>52</v>
      </c>
      <c r="D5" s="18" t="s">
        <v>51</v>
      </c>
      <c r="E5" s="18" t="s">
        <v>28</v>
      </c>
      <c r="F5" s="18" t="s">
        <v>52</v>
      </c>
      <c r="G5" s="18" t="s">
        <v>51</v>
      </c>
    </row>
    <row r="6" spans="1:7">
      <c r="A6" s="12">
        <v>1999</v>
      </c>
      <c r="B6" s="12">
        <v>430</v>
      </c>
      <c r="C6" s="12">
        <v>227</v>
      </c>
      <c r="D6" s="12">
        <v>203</v>
      </c>
      <c r="E6" s="12">
        <v>16</v>
      </c>
      <c r="F6" s="12">
        <v>11</v>
      </c>
      <c r="G6" s="12">
        <v>5</v>
      </c>
    </row>
    <row r="7" spans="1:7">
      <c r="A7" s="12">
        <v>2000</v>
      </c>
      <c r="B7" s="12">
        <v>420</v>
      </c>
      <c r="C7" s="12">
        <v>201</v>
      </c>
      <c r="D7" s="12">
        <v>219</v>
      </c>
      <c r="E7" s="12">
        <v>22</v>
      </c>
      <c r="F7" s="12">
        <v>11</v>
      </c>
      <c r="G7" s="12">
        <v>11</v>
      </c>
    </row>
    <row r="8" spans="1:7">
      <c r="A8" s="12">
        <v>2001</v>
      </c>
      <c r="B8" s="12">
        <v>401</v>
      </c>
      <c r="C8" s="12">
        <v>175</v>
      </c>
      <c r="D8" s="12">
        <v>226</v>
      </c>
      <c r="E8" s="12">
        <v>16</v>
      </c>
      <c r="F8" s="12">
        <v>9</v>
      </c>
      <c r="G8" s="12">
        <v>7</v>
      </c>
    </row>
    <row r="9" spans="1:7">
      <c r="A9" s="12">
        <v>2002</v>
      </c>
      <c r="B9" s="12">
        <v>395</v>
      </c>
      <c r="C9" s="12">
        <v>191</v>
      </c>
      <c r="D9" s="12">
        <v>204</v>
      </c>
      <c r="E9" s="12">
        <v>12</v>
      </c>
      <c r="F9" s="12">
        <v>7</v>
      </c>
      <c r="G9" s="12">
        <v>5</v>
      </c>
    </row>
    <row r="10" spans="1:7">
      <c r="A10" s="12">
        <v>2003</v>
      </c>
      <c r="B10" s="12">
        <v>347</v>
      </c>
      <c r="C10" s="12">
        <v>164</v>
      </c>
      <c r="D10" s="12">
        <v>183</v>
      </c>
      <c r="E10" s="12">
        <v>20</v>
      </c>
      <c r="F10" s="12">
        <v>7</v>
      </c>
      <c r="G10" s="12">
        <v>13</v>
      </c>
    </row>
    <row r="11" spans="1:7">
      <c r="A11" s="12">
        <v>2004</v>
      </c>
      <c r="B11" s="12">
        <v>372</v>
      </c>
      <c r="C11" s="12">
        <v>186</v>
      </c>
      <c r="D11" s="12">
        <v>186</v>
      </c>
      <c r="E11" s="12">
        <v>8</v>
      </c>
      <c r="F11" s="12">
        <v>6</v>
      </c>
      <c r="G11" s="12">
        <v>2</v>
      </c>
    </row>
    <row r="12" spans="1:7">
      <c r="A12" s="12">
        <v>2005</v>
      </c>
      <c r="B12" s="12">
        <v>381</v>
      </c>
      <c r="C12" s="12">
        <v>194</v>
      </c>
      <c r="D12" s="12">
        <v>187</v>
      </c>
      <c r="E12" s="12">
        <v>16</v>
      </c>
      <c r="F12" s="12">
        <v>4</v>
      </c>
      <c r="G12" s="12">
        <v>12</v>
      </c>
    </row>
    <row r="13" spans="1:7">
      <c r="A13" s="12">
        <v>2006</v>
      </c>
      <c r="B13" s="12">
        <v>361</v>
      </c>
      <c r="C13" s="12">
        <v>177</v>
      </c>
      <c r="D13" s="12">
        <v>184</v>
      </c>
      <c r="E13" s="12">
        <v>14</v>
      </c>
      <c r="F13" s="12">
        <v>8</v>
      </c>
      <c r="G13" s="12">
        <v>6</v>
      </c>
    </row>
    <row r="14" spans="1:7">
      <c r="A14" s="12">
        <v>2007</v>
      </c>
      <c r="B14" s="12">
        <v>351</v>
      </c>
      <c r="C14" s="12">
        <v>167</v>
      </c>
      <c r="D14" s="12">
        <v>184</v>
      </c>
      <c r="E14" s="12">
        <v>10</v>
      </c>
      <c r="F14" s="12">
        <v>7</v>
      </c>
      <c r="G14" s="12">
        <v>3</v>
      </c>
    </row>
    <row r="15" spans="1:7">
      <c r="A15" s="12">
        <v>2008</v>
      </c>
      <c r="B15" s="12">
        <v>350</v>
      </c>
      <c r="C15" s="12">
        <v>160</v>
      </c>
      <c r="D15" s="12">
        <v>190</v>
      </c>
      <c r="E15" s="12">
        <v>14</v>
      </c>
      <c r="F15" s="12">
        <v>7</v>
      </c>
      <c r="G15" s="12">
        <v>7</v>
      </c>
    </row>
    <row r="16" spans="1:7">
      <c r="A16" s="12">
        <v>2009</v>
      </c>
      <c r="B16" s="12">
        <v>406</v>
      </c>
      <c r="C16" s="12">
        <v>180</v>
      </c>
      <c r="D16" s="12">
        <v>226</v>
      </c>
      <c r="E16" s="12">
        <v>14</v>
      </c>
      <c r="F16" s="12">
        <v>10</v>
      </c>
      <c r="G16" s="12">
        <v>4</v>
      </c>
    </row>
    <row r="17" spans="1:7">
      <c r="A17" s="12">
        <v>2010</v>
      </c>
      <c r="B17" s="12">
        <v>329</v>
      </c>
      <c r="C17" s="12">
        <v>164</v>
      </c>
      <c r="D17" s="12">
        <v>165</v>
      </c>
      <c r="E17" s="12">
        <v>18</v>
      </c>
      <c r="F17" s="12">
        <v>10</v>
      </c>
      <c r="G17" s="12">
        <v>8</v>
      </c>
    </row>
    <row r="18" spans="1:7">
      <c r="A18" s="12">
        <v>2011</v>
      </c>
      <c r="B18" s="12">
        <v>395</v>
      </c>
      <c r="C18" s="12">
        <v>192</v>
      </c>
      <c r="D18" s="12">
        <v>203</v>
      </c>
      <c r="E18" s="12">
        <v>20</v>
      </c>
      <c r="F18" s="12">
        <v>10</v>
      </c>
      <c r="G18" s="12">
        <v>10</v>
      </c>
    </row>
    <row r="19" spans="1:7">
      <c r="A19" s="12">
        <v>2012</v>
      </c>
      <c r="B19" s="12">
        <v>357</v>
      </c>
      <c r="C19" s="12">
        <v>168</v>
      </c>
      <c r="D19" s="12">
        <v>189</v>
      </c>
      <c r="E19" s="12">
        <v>14</v>
      </c>
      <c r="F19" s="12">
        <v>9</v>
      </c>
      <c r="G19" s="12">
        <v>5</v>
      </c>
    </row>
    <row r="20" spans="1:7">
      <c r="A20" s="12">
        <v>2013</v>
      </c>
      <c r="B20" s="12">
        <v>339</v>
      </c>
      <c r="C20" s="12">
        <v>160</v>
      </c>
      <c r="D20" s="12">
        <v>179</v>
      </c>
      <c r="E20" s="12">
        <v>10</v>
      </c>
      <c r="F20" s="12">
        <v>5</v>
      </c>
      <c r="G20" s="12">
        <v>5</v>
      </c>
    </row>
    <row r="21" spans="1:7">
      <c r="A21" s="12">
        <v>2014</v>
      </c>
      <c r="B21" s="12">
        <v>372</v>
      </c>
      <c r="C21" s="12">
        <v>164</v>
      </c>
      <c r="D21" s="12">
        <v>208</v>
      </c>
      <c r="E21" s="12">
        <v>22</v>
      </c>
      <c r="F21" s="12">
        <v>12</v>
      </c>
      <c r="G21" s="12">
        <v>10</v>
      </c>
    </row>
    <row r="22" spans="1:7">
      <c r="A22" s="12">
        <v>2015</v>
      </c>
      <c r="B22" s="12">
        <v>325</v>
      </c>
      <c r="C22" s="12">
        <v>148</v>
      </c>
      <c r="D22" s="12">
        <v>177</v>
      </c>
      <c r="E22" s="12">
        <v>20</v>
      </c>
      <c r="F22" s="12">
        <v>7</v>
      </c>
      <c r="G22" s="12">
        <v>13</v>
      </c>
    </row>
    <row r="23" spans="1:7">
      <c r="A23" s="12">
        <v>2016</v>
      </c>
      <c r="B23" s="12">
        <v>378</v>
      </c>
      <c r="C23" s="12">
        <v>186</v>
      </c>
      <c r="D23" s="12">
        <v>192</v>
      </c>
      <c r="E23" s="12">
        <v>10</v>
      </c>
      <c r="F23" s="12">
        <v>8</v>
      </c>
      <c r="G23" s="12">
        <v>2</v>
      </c>
    </row>
    <row r="24" spans="1:7">
      <c r="A24" s="12">
        <v>2017</v>
      </c>
      <c r="B24" s="12">
        <v>338</v>
      </c>
      <c r="C24" s="12">
        <v>162</v>
      </c>
      <c r="D24" s="12">
        <v>176</v>
      </c>
      <c r="E24" s="12">
        <v>12</v>
      </c>
      <c r="F24" s="12">
        <v>6</v>
      </c>
      <c r="G24" s="12">
        <v>6</v>
      </c>
    </row>
    <row r="25" spans="1:7">
      <c r="A25" s="12">
        <v>2018</v>
      </c>
      <c r="B25" s="12">
        <v>378</v>
      </c>
      <c r="C25" s="12">
        <v>186</v>
      </c>
      <c r="D25" s="12">
        <v>192</v>
      </c>
      <c r="E25" s="12">
        <v>4</v>
      </c>
      <c r="F25" s="12">
        <v>1</v>
      </c>
      <c r="G25" s="12">
        <v>3</v>
      </c>
    </row>
    <row r="26" spans="1:7">
      <c r="A26" s="12">
        <v>2019</v>
      </c>
      <c r="B26" s="12">
        <v>356</v>
      </c>
      <c r="C26" s="12">
        <v>174</v>
      </c>
      <c r="D26" s="12">
        <v>182</v>
      </c>
      <c r="E26" s="12">
        <v>18</v>
      </c>
      <c r="F26" s="12">
        <v>5</v>
      </c>
      <c r="G26" s="12">
        <v>13</v>
      </c>
    </row>
    <row r="27" spans="1:7" ht="15" thickBot="1">
      <c r="A27" s="16">
        <v>2020</v>
      </c>
      <c r="B27" s="16">
        <v>353</v>
      </c>
      <c r="C27" s="16">
        <v>188</v>
      </c>
      <c r="D27" s="16">
        <v>165</v>
      </c>
      <c r="E27" s="16">
        <v>2</v>
      </c>
      <c r="F27" s="16">
        <v>2</v>
      </c>
      <c r="G27" s="16">
        <v>0</v>
      </c>
    </row>
  </sheetData>
  <mergeCells count="4">
    <mergeCell ref="A3:G3"/>
    <mergeCell ref="A1:G1"/>
    <mergeCell ref="B4:D4"/>
    <mergeCell ref="E4:G4"/>
  </mergeCell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</sheetPr>
  <dimension ref="A1:I30"/>
  <sheetViews>
    <sheetView workbookViewId="0">
      <selection sqref="A1:I1"/>
    </sheetView>
  </sheetViews>
  <sheetFormatPr baseColWidth="10" defaultRowHeight="14.25"/>
  <cols>
    <col min="1" max="1" width="11.42578125" style="2"/>
    <col min="2" max="2" width="15.7109375" style="2" customWidth="1"/>
    <col min="3" max="16384" width="11.42578125" style="2"/>
  </cols>
  <sheetData>
    <row r="1" spans="1:9" ht="18">
      <c r="A1" s="139" t="s">
        <v>438</v>
      </c>
      <c r="B1" s="139"/>
      <c r="C1" s="139"/>
      <c r="D1" s="139"/>
      <c r="E1" s="139"/>
      <c r="F1" s="139"/>
      <c r="G1" s="139"/>
      <c r="H1" s="139"/>
      <c r="I1" s="139"/>
    </row>
    <row r="3" spans="1:9" ht="15" thickBot="1">
      <c r="A3" s="134" t="s">
        <v>379</v>
      </c>
      <c r="B3" s="134"/>
      <c r="C3" s="134"/>
      <c r="D3" s="134"/>
      <c r="E3" s="134"/>
      <c r="F3" s="134"/>
      <c r="G3" s="134"/>
      <c r="H3" s="134"/>
      <c r="I3" s="134"/>
    </row>
    <row r="4" spans="1:9" ht="15" customHeight="1">
      <c r="A4" s="11"/>
      <c r="B4" s="22" t="s">
        <v>28</v>
      </c>
      <c r="C4" s="132" t="s">
        <v>5</v>
      </c>
      <c r="D4" s="132"/>
      <c r="E4" s="132"/>
      <c r="F4" s="132"/>
      <c r="G4" s="132"/>
      <c r="H4" s="132"/>
      <c r="I4" s="132"/>
    </row>
    <row r="5" spans="1:9" ht="15">
      <c r="A5" s="86" t="s">
        <v>1</v>
      </c>
      <c r="B5" s="18"/>
      <c r="C5" s="87" t="s">
        <v>167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</row>
    <row r="6" spans="1:9">
      <c r="A6" s="12">
        <v>1999</v>
      </c>
      <c r="B6" s="13">
        <v>430</v>
      </c>
      <c r="C6" s="13">
        <v>7</v>
      </c>
      <c r="D6" s="13">
        <v>70</v>
      </c>
      <c r="E6" s="13">
        <v>128</v>
      </c>
      <c r="F6" s="13">
        <v>149</v>
      </c>
      <c r="G6" s="13">
        <v>69</v>
      </c>
      <c r="H6" s="13">
        <v>7</v>
      </c>
      <c r="I6" s="13">
        <v>0</v>
      </c>
    </row>
    <row r="7" spans="1:9">
      <c r="A7" s="12">
        <v>2000</v>
      </c>
      <c r="B7" s="13">
        <v>420</v>
      </c>
      <c r="C7" s="13">
        <v>6</v>
      </c>
      <c r="D7" s="13">
        <v>50</v>
      </c>
      <c r="E7" s="13">
        <v>139</v>
      </c>
      <c r="F7" s="13">
        <v>144</v>
      </c>
      <c r="G7" s="13">
        <v>73</v>
      </c>
      <c r="H7" s="13">
        <v>8</v>
      </c>
      <c r="I7" s="13">
        <v>0</v>
      </c>
    </row>
    <row r="8" spans="1:9">
      <c r="A8" s="12">
        <v>2001</v>
      </c>
      <c r="B8" s="13">
        <v>401</v>
      </c>
      <c r="C8" s="13">
        <v>9</v>
      </c>
      <c r="D8" s="13">
        <v>51</v>
      </c>
      <c r="E8" s="13">
        <v>127</v>
      </c>
      <c r="F8" s="13">
        <v>141</v>
      </c>
      <c r="G8" s="13">
        <v>63</v>
      </c>
      <c r="H8" s="13">
        <v>10</v>
      </c>
      <c r="I8" s="13">
        <v>0</v>
      </c>
    </row>
    <row r="9" spans="1:9">
      <c r="A9" s="12">
        <v>2002</v>
      </c>
      <c r="B9" s="13">
        <v>395</v>
      </c>
      <c r="C9" s="13">
        <v>4</v>
      </c>
      <c r="D9" s="13">
        <v>34</v>
      </c>
      <c r="E9" s="13">
        <v>108</v>
      </c>
      <c r="F9" s="13">
        <v>164</v>
      </c>
      <c r="G9" s="13">
        <v>76</v>
      </c>
      <c r="H9" s="13">
        <v>9</v>
      </c>
      <c r="I9" s="13">
        <v>0</v>
      </c>
    </row>
    <row r="10" spans="1:9">
      <c r="A10" s="12">
        <v>2003</v>
      </c>
      <c r="B10" s="13">
        <v>347</v>
      </c>
      <c r="C10" s="13">
        <v>9</v>
      </c>
      <c r="D10" s="13">
        <v>34</v>
      </c>
      <c r="E10" s="13">
        <v>106</v>
      </c>
      <c r="F10" s="13">
        <v>126</v>
      </c>
      <c r="G10" s="13">
        <v>62</v>
      </c>
      <c r="H10" s="13">
        <v>9</v>
      </c>
      <c r="I10" s="13">
        <v>1</v>
      </c>
    </row>
    <row r="11" spans="1:9">
      <c r="A11" s="12">
        <v>2004</v>
      </c>
      <c r="B11" s="13">
        <v>372</v>
      </c>
      <c r="C11" s="13">
        <v>4</v>
      </c>
      <c r="D11" s="13">
        <v>31</v>
      </c>
      <c r="E11" s="13">
        <v>101</v>
      </c>
      <c r="F11" s="13">
        <v>146</v>
      </c>
      <c r="G11" s="13">
        <v>78</v>
      </c>
      <c r="H11" s="13">
        <v>12</v>
      </c>
      <c r="I11" s="13">
        <v>0</v>
      </c>
    </row>
    <row r="12" spans="1:9">
      <c r="A12" s="12">
        <v>2005</v>
      </c>
      <c r="B12" s="13">
        <v>381</v>
      </c>
      <c r="C12" s="13">
        <v>7</v>
      </c>
      <c r="D12" s="13">
        <v>35</v>
      </c>
      <c r="E12" s="13">
        <v>84</v>
      </c>
      <c r="F12" s="13">
        <v>149</v>
      </c>
      <c r="G12" s="13">
        <v>89</v>
      </c>
      <c r="H12" s="13">
        <v>17</v>
      </c>
      <c r="I12" s="13">
        <v>0</v>
      </c>
    </row>
    <row r="13" spans="1:9">
      <c r="A13" s="12">
        <v>2006</v>
      </c>
      <c r="B13" s="13">
        <v>361</v>
      </c>
      <c r="C13" s="13">
        <v>4</v>
      </c>
      <c r="D13" s="13">
        <v>43</v>
      </c>
      <c r="E13" s="13">
        <v>60</v>
      </c>
      <c r="F13" s="13">
        <v>156</v>
      </c>
      <c r="G13" s="13">
        <v>77</v>
      </c>
      <c r="H13" s="13">
        <v>20</v>
      </c>
      <c r="I13" s="13">
        <v>1</v>
      </c>
    </row>
    <row r="14" spans="1:9">
      <c r="A14" s="12">
        <v>2007</v>
      </c>
      <c r="B14" s="13">
        <v>351</v>
      </c>
      <c r="C14" s="13">
        <v>2</v>
      </c>
      <c r="D14" s="13">
        <v>35</v>
      </c>
      <c r="E14" s="13">
        <v>94</v>
      </c>
      <c r="F14" s="13">
        <v>117</v>
      </c>
      <c r="G14" s="13">
        <v>88</v>
      </c>
      <c r="H14" s="13">
        <v>15</v>
      </c>
      <c r="I14" s="13">
        <v>0</v>
      </c>
    </row>
    <row r="15" spans="1:9">
      <c r="A15" s="12">
        <v>2008</v>
      </c>
      <c r="B15" s="13">
        <v>350</v>
      </c>
      <c r="C15" s="13">
        <v>4</v>
      </c>
      <c r="D15" s="13">
        <v>35</v>
      </c>
      <c r="E15" s="13">
        <v>76</v>
      </c>
      <c r="F15" s="13">
        <v>131</v>
      </c>
      <c r="G15" s="13">
        <v>86</v>
      </c>
      <c r="H15" s="13">
        <v>18</v>
      </c>
      <c r="I15" s="13">
        <v>0</v>
      </c>
    </row>
    <row r="16" spans="1:9">
      <c r="A16" s="12">
        <v>2009</v>
      </c>
      <c r="B16" s="13">
        <v>406</v>
      </c>
      <c r="C16" s="13">
        <v>3</v>
      </c>
      <c r="D16" s="13">
        <v>36</v>
      </c>
      <c r="E16" s="13">
        <v>110</v>
      </c>
      <c r="F16" s="13">
        <v>150</v>
      </c>
      <c r="G16" s="13">
        <v>85</v>
      </c>
      <c r="H16" s="13">
        <v>22</v>
      </c>
      <c r="I16" s="13">
        <v>0</v>
      </c>
    </row>
    <row r="17" spans="1:9">
      <c r="A17" s="12">
        <v>2010</v>
      </c>
      <c r="B17" s="13">
        <v>329</v>
      </c>
      <c r="C17" s="13">
        <v>1</v>
      </c>
      <c r="D17" s="13">
        <v>35</v>
      </c>
      <c r="E17" s="13">
        <v>87</v>
      </c>
      <c r="F17" s="13">
        <v>119</v>
      </c>
      <c r="G17" s="13">
        <v>71</v>
      </c>
      <c r="H17" s="13">
        <v>14</v>
      </c>
      <c r="I17" s="13">
        <v>2</v>
      </c>
    </row>
    <row r="18" spans="1:9">
      <c r="A18" s="12">
        <v>2011</v>
      </c>
      <c r="B18" s="13">
        <v>395</v>
      </c>
      <c r="C18" s="13">
        <v>2</v>
      </c>
      <c r="D18" s="13">
        <v>33</v>
      </c>
      <c r="E18" s="13">
        <v>102</v>
      </c>
      <c r="F18" s="13">
        <v>145</v>
      </c>
      <c r="G18" s="13">
        <v>99</v>
      </c>
      <c r="H18" s="13">
        <v>11</v>
      </c>
      <c r="I18" s="13">
        <v>3</v>
      </c>
    </row>
    <row r="19" spans="1:9">
      <c r="A19" s="12">
        <v>2012</v>
      </c>
      <c r="B19" s="13">
        <v>357</v>
      </c>
      <c r="C19" s="13">
        <v>0</v>
      </c>
      <c r="D19" s="13">
        <v>24</v>
      </c>
      <c r="E19" s="13">
        <v>86</v>
      </c>
      <c r="F19" s="13">
        <v>121</v>
      </c>
      <c r="G19" s="13">
        <v>93</v>
      </c>
      <c r="H19" s="13">
        <v>32</v>
      </c>
      <c r="I19" s="13">
        <v>1</v>
      </c>
    </row>
    <row r="20" spans="1:9">
      <c r="A20" s="12">
        <v>2013</v>
      </c>
      <c r="B20" s="13">
        <v>339</v>
      </c>
      <c r="C20" s="13">
        <v>0</v>
      </c>
      <c r="D20" s="13">
        <v>19</v>
      </c>
      <c r="E20" s="13">
        <v>102</v>
      </c>
      <c r="F20" s="13">
        <v>128</v>
      </c>
      <c r="G20" s="13">
        <v>68</v>
      </c>
      <c r="H20" s="13">
        <v>19</v>
      </c>
      <c r="I20" s="13">
        <v>3</v>
      </c>
    </row>
    <row r="21" spans="1:9">
      <c r="A21" s="12">
        <v>2014</v>
      </c>
      <c r="B21" s="13">
        <v>372</v>
      </c>
      <c r="C21" s="13">
        <v>5</v>
      </c>
      <c r="D21" s="13">
        <v>20</v>
      </c>
      <c r="E21" s="13">
        <v>89</v>
      </c>
      <c r="F21" s="13">
        <v>154</v>
      </c>
      <c r="G21" s="13">
        <v>74</v>
      </c>
      <c r="H21" s="13">
        <v>30</v>
      </c>
      <c r="I21" s="13">
        <v>0</v>
      </c>
    </row>
    <row r="22" spans="1:9">
      <c r="A22" s="12">
        <v>2015</v>
      </c>
      <c r="B22" s="13">
        <v>325</v>
      </c>
      <c r="C22" s="13">
        <v>4</v>
      </c>
      <c r="D22" s="13">
        <v>27</v>
      </c>
      <c r="E22" s="13">
        <v>88</v>
      </c>
      <c r="F22" s="13">
        <v>121</v>
      </c>
      <c r="G22" s="13">
        <v>68</v>
      </c>
      <c r="H22" s="13">
        <v>13</v>
      </c>
      <c r="I22" s="13">
        <v>4</v>
      </c>
    </row>
    <row r="23" spans="1:9">
      <c r="A23" s="12">
        <v>2016</v>
      </c>
      <c r="B23" s="13">
        <v>378</v>
      </c>
      <c r="C23" s="13">
        <v>1</v>
      </c>
      <c r="D23" s="13">
        <v>29</v>
      </c>
      <c r="E23" s="13">
        <v>82</v>
      </c>
      <c r="F23" s="13">
        <v>145</v>
      </c>
      <c r="G23" s="13">
        <v>89</v>
      </c>
      <c r="H23" s="13">
        <v>29</v>
      </c>
      <c r="I23" s="13">
        <v>3</v>
      </c>
    </row>
    <row r="24" spans="1:9">
      <c r="A24" s="12">
        <v>2017</v>
      </c>
      <c r="B24" s="13">
        <v>338</v>
      </c>
      <c r="C24" s="13">
        <v>1</v>
      </c>
      <c r="D24" s="13">
        <v>30</v>
      </c>
      <c r="E24" s="13">
        <v>85</v>
      </c>
      <c r="F24" s="13">
        <v>132</v>
      </c>
      <c r="G24" s="13">
        <v>74</v>
      </c>
      <c r="H24" s="13">
        <v>14</v>
      </c>
      <c r="I24" s="13">
        <v>2</v>
      </c>
    </row>
    <row r="25" spans="1:9">
      <c r="A25" s="12">
        <v>2018</v>
      </c>
      <c r="B25" s="13">
        <v>378</v>
      </c>
      <c r="C25" s="13">
        <v>1</v>
      </c>
      <c r="D25" s="13">
        <v>20</v>
      </c>
      <c r="E25" s="13">
        <v>82</v>
      </c>
      <c r="F25" s="13">
        <v>168</v>
      </c>
      <c r="G25" s="13">
        <v>90</v>
      </c>
      <c r="H25" s="13">
        <v>13</v>
      </c>
      <c r="I25" s="13">
        <v>4</v>
      </c>
    </row>
    <row r="26" spans="1:9">
      <c r="A26" s="12">
        <v>2019</v>
      </c>
      <c r="B26" s="13">
        <v>356</v>
      </c>
      <c r="C26" s="13">
        <v>4</v>
      </c>
      <c r="D26" s="13">
        <v>12</v>
      </c>
      <c r="E26" s="13">
        <v>77</v>
      </c>
      <c r="F26" s="13">
        <v>159</v>
      </c>
      <c r="G26" s="13">
        <v>92</v>
      </c>
      <c r="H26" s="13">
        <v>12</v>
      </c>
      <c r="I26" s="13">
        <v>0</v>
      </c>
    </row>
    <row r="27" spans="1:9" ht="15" thickBot="1">
      <c r="A27" s="16">
        <v>2020</v>
      </c>
      <c r="B27" s="17">
        <v>353</v>
      </c>
      <c r="C27" s="17">
        <v>2</v>
      </c>
      <c r="D27" s="17">
        <v>13</v>
      </c>
      <c r="E27" s="17">
        <v>88</v>
      </c>
      <c r="F27" s="17">
        <v>145</v>
      </c>
      <c r="G27" s="17">
        <v>88</v>
      </c>
      <c r="H27" s="17">
        <v>16</v>
      </c>
      <c r="I27" s="17">
        <v>1</v>
      </c>
    </row>
    <row r="29" spans="1:9" ht="15">
      <c r="A29" s="135" t="s">
        <v>3</v>
      </c>
      <c r="B29" s="135"/>
      <c r="C29" s="135"/>
      <c r="D29" s="135"/>
      <c r="E29" s="135"/>
      <c r="F29" s="135"/>
      <c r="G29" s="135"/>
      <c r="H29" s="135"/>
      <c r="I29" s="135"/>
    </row>
    <row r="30" spans="1:9">
      <c r="A30" s="137" t="s">
        <v>4</v>
      </c>
      <c r="B30" s="137"/>
      <c r="C30" s="137"/>
      <c r="D30" s="137"/>
      <c r="E30" s="137"/>
      <c r="F30" s="137"/>
      <c r="G30" s="137"/>
      <c r="H30" s="137"/>
      <c r="I30" s="137"/>
    </row>
  </sheetData>
  <mergeCells count="5">
    <mergeCell ref="A30:I30"/>
    <mergeCell ref="A1:I1"/>
    <mergeCell ref="A29:I29"/>
    <mergeCell ref="A3:I3"/>
    <mergeCell ref="C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I31"/>
  <sheetViews>
    <sheetView workbookViewId="0">
      <selection sqref="A1:I1"/>
    </sheetView>
  </sheetViews>
  <sheetFormatPr baseColWidth="10" defaultRowHeight="14.25"/>
  <cols>
    <col min="1" max="1" width="11.42578125" style="2"/>
    <col min="2" max="2" width="15.7109375" style="2" customWidth="1"/>
    <col min="3" max="16384" width="11.42578125" style="2"/>
  </cols>
  <sheetData>
    <row r="1" spans="1:9" ht="18">
      <c r="A1" s="133" t="s">
        <v>352</v>
      </c>
      <c r="B1" s="133"/>
      <c r="C1" s="133"/>
      <c r="D1" s="133"/>
      <c r="E1" s="133"/>
      <c r="F1" s="133"/>
      <c r="G1" s="133"/>
      <c r="H1" s="133"/>
      <c r="I1" s="133"/>
    </row>
    <row r="3" spans="1:9" ht="15" thickBot="1">
      <c r="A3" s="134" t="s">
        <v>380</v>
      </c>
      <c r="B3" s="134"/>
      <c r="C3" s="134"/>
      <c r="D3" s="134"/>
      <c r="E3" s="134"/>
      <c r="F3" s="134"/>
      <c r="G3" s="134"/>
      <c r="H3" s="134"/>
      <c r="I3" s="134"/>
    </row>
    <row r="4" spans="1:9" ht="15" customHeight="1">
      <c r="A4" s="11"/>
      <c r="B4" s="132" t="s">
        <v>439</v>
      </c>
      <c r="C4" s="132"/>
      <c r="D4" s="132"/>
      <c r="E4" s="132"/>
      <c r="F4" s="132"/>
      <c r="G4" s="132"/>
      <c r="H4" s="132"/>
      <c r="I4" s="132"/>
    </row>
    <row r="5" spans="1:9" ht="15">
      <c r="A5" s="86" t="s">
        <v>1</v>
      </c>
      <c r="B5" s="18" t="s">
        <v>13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14</v>
      </c>
    </row>
    <row r="6" spans="1:9">
      <c r="A6" s="12">
        <v>1999</v>
      </c>
      <c r="B6" s="14">
        <v>49.176578225068617</v>
      </c>
      <c r="C6" s="14">
        <v>7.1</v>
      </c>
      <c r="D6" s="14">
        <v>66.2</v>
      </c>
      <c r="E6" s="14">
        <v>101.9</v>
      </c>
      <c r="F6" s="14">
        <v>102.9</v>
      </c>
      <c r="G6" s="14">
        <v>47.2</v>
      </c>
      <c r="H6" s="14">
        <v>5.2</v>
      </c>
      <c r="I6" s="14">
        <v>0</v>
      </c>
    </row>
    <row r="7" spans="1:9">
      <c r="A7" s="12">
        <v>2000</v>
      </c>
      <c r="B7" s="14">
        <v>47.175109513647079</v>
      </c>
      <c r="C7" s="14">
        <v>5.9</v>
      </c>
      <c r="D7" s="14">
        <v>47.4</v>
      </c>
      <c r="E7" s="14">
        <v>110.8</v>
      </c>
      <c r="F7" s="14">
        <v>98.4</v>
      </c>
      <c r="G7" s="14">
        <v>49.1</v>
      </c>
      <c r="H7" s="14">
        <v>5.7</v>
      </c>
      <c r="I7" s="14">
        <v>0</v>
      </c>
    </row>
    <row r="8" spans="1:9">
      <c r="A8" s="12">
        <v>2001</v>
      </c>
      <c r="B8" s="14">
        <v>44.649816278810825</v>
      </c>
      <c r="C8" s="14">
        <v>8.9</v>
      </c>
      <c r="D8" s="14">
        <v>48.6</v>
      </c>
      <c r="E8" s="14">
        <v>102.7</v>
      </c>
      <c r="F8" s="14">
        <v>96.4</v>
      </c>
      <c r="G8" s="14">
        <v>42</v>
      </c>
      <c r="H8" s="14">
        <v>6.9</v>
      </c>
      <c r="I8" s="14">
        <v>0</v>
      </c>
    </row>
    <row r="9" spans="1:9">
      <c r="A9" s="12">
        <v>2002</v>
      </c>
      <c r="B9" s="14">
        <v>43.811002661934346</v>
      </c>
      <c r="C9" s="14">
        <v>3.9</v>
      </c>
      <c r="D9" s="14">
        <v>32.5</v>
      </c>
      <c r="E9" s="14">
        <v>89.9</v>
      </c>
      <c r="F9" s="14">
        <v>113.9</v>
      </c>
      <c r="G9" s="14">
        <v>49.7</v>
      </c>
      <c r="H9" s="14">
        <v>6.1</v>
      </c>
      <c r="I9" s="14">
        <v>0</v>
      </c>
    </row>
    <row r="10" spans="1:9">
      <c r="A10" s="12">
        <v>2003</v>
      </c>
      <c r="B10" s="14">
        <v>38.461538461538467</v>
      </c>
      <c r="C10" s="14">
        <v>8.8000000000000007</v>
      </c>
      <c r="D10" s="14">
        <v>32.200000000000003</v>
      </c>
      <c r="E10" s="14">
        <v>91.9</v>
      </c>
      <c r="F10" s="14">
        <v>90.1</v>
      </c>
      <c r="G10" s="14">
        <v>40</v>
      </c>
      <c r="H10" s="14">
        <v>5.9</v>
      </c>
      <c r="I10" s="14">
        <v>0.8</v>
      </c>
    </row>
    <row r="11" spans="1:9">
      <c r="A11" s="12">
        <v>2004</v>
      </c>
      <c r="B11" s="14">
        <v>41.205139565795307</v>
      </c>
      <c r="C11" s="14">
        <v>3.9564787339268053</v>
      </c>
      <c r="D11" s="14">
        <v>28.677150786308975</v>
      </c>
      <c r="E11" s="14">
        <v>90.990990990990994</v>
      </c>
      <c r="F11" s="14">
        <v>107.90835181079083</v>
      </c>
      <c r="G11" s="14">
        <v>50.518134715025909</v>
      </c>
      <c r="H11" s="14">
        <v>7.7369439071566735</v>
      </c>
      <c r="I11" s="14">
        <v>0</v>
      </c>
    </row>
    <row r="12" spans="1:9">
      <c r="A12" s="12">
        <v>2005</v>
      </c>
      <c r="B12" s="14">
        <v>42.2</v>
      </c>
      <c r="C12" s="14">
        <v>6.8829891838741393</v>
      </c>
      <c r="D12" s="14">
        <v>32.34750462107209</v>
      </c>
      <c r="E12" s="14">
        <v>76.712328767123282</v>
      </c>
      <c r="F12" s="14">
        <v>112.79333838001514</v>
      </c>
      <c r="G12" s="14">
        <v>58.246073298429316</v>
      </c>
      <c r="H12" s="14">
        <v>11.024643320363165</v>
      </c>
      <c r="I12" s="14">
        <v>0</v>
      </c>
    </row>
    <row r="13" spans="1:9">
      <c r="A13" s="12">
        <v>2006</v>
      </c>
      <c r="B13" s="14">
        <v>40</v>
      </c>
      <c r="C13" s="14">
        <v>3.9</v>
      </c>
      <c r="D13" s="14">
        <v>40</v>
      </c>
      <c r="E13" s="14">
        <v>54.8</v>
      </c>
      <c r="F13" s="14">
        <v>120.9</v>
      </c>
      <c r="G13" s="14">
        <v>51</v>
      </c>
      <c r="H13" s="14">
        <v>13</v>
      </c>
      <c r="I13" s="14">
        <v>0.7</v>
      </c>
    </row>
    <row r="14" spans="1:9">
      <c r="A14" s="12">
        <v>2007</v>
      </c>
      <c r="B14" s="14">
        <v>39.026017344896594</v>
      </c>
      <c r="C14" s="14">
        <v>1.9029495718363463</v>
      </c>
      <c r="D14" s="14">
        <v>32.497678737233052</v>
      </c>
      <c r="E14" s="14">
        <v>85.454545454545453</v>
      </c>
      <c r="F14" s="14">
        <v>94.354838709677423</v>
      </c>
      <c r="G14" s="14">
        <v>59.701492537313435</v>
      </c>
      <c r="H14" s="14">
        <v>9.6215522771007063</v>
      </c>
      <c r="I14" s="14">
        <v>0</v>
      </c>
    </row>
    <row r="15" spans="1:9">
      <c r="A15" s="12">
        <v>2008</v>
      </c>
      <c r="B15" s="14">
        <v>39.032006245120996</v>
      </c>
      <c r="C15" s="14">
        <v>3.7453183520599249</v>
      </c>
      <c r="D15" s="14">
        <v>32.679738562091501</v>
      </c>
      <c r="E15" s="14">
        <v>69.090909090909093</v>
      </c>
      <c r="F15" s="14">
        <v>110.17661900756939</v>
      </c>
      <c r="G15" s="14">
        <v>60.520760028149191</v>
      </c>
      <c r="H15" s="14">
        <v>11.313639220615965</v>
      </c>
      <c r="I15" s="14">
        <v>0</v>
      </c>
    </row>
    <row r="16" spans="1:9">
      <c r="A16" s="12">
        <v>2009</v>
      </c>
      <c r="B16" s="14">
        <v>45.531008186609846</v>
      </c>
      <c r="C16" s="14">
        <v>2.8</v>
      </c>
      <c r="D16" s="14">
        <v>33.676333021515433</v>
      </c>
      <c r="E16" s="14">
        <v>100.64043915827996</v>
      </c>
      <c r="F16" s="14">
        <v>129.75778546712803</v>
      </c>
      <c r="G16" s="14">
        <v>62.089116143170195</v>
      </c>
      <c r="H16" s="14">
        <v>13.775829680651221</v>
      </c>
      <c r="I16" s="14">
        <v>0</v>
      </c>
    </row>
    <row r="17" spans="1:9">
      <c r="A17" s="12">
        <v>2010</v>
      </c>
      <c r="B17" s="14">
        <v>37.1</v>
      </c>
      <c r="C17" s="14">
        <v>0.93808630393996251</v>
      </c>
      <c r="D17" s="14">
        <v>32.649253731343286</v>
      </c>
      <c r="E17" s="14">
        <v>80.110497237569064</v>
      </c>
      <c r="F17" s="14">
        <v>104.3859649122807</v>
      </c>
      <c r="G17" s="14">
        <v>52.592592592592595</v>
      </c>
      <c r="H17" s="14">
        <v>8.8328075709779181</v>
      </c>
      <c r="I17" s="14">
        <v>1.2714558169103625</v>
      </c>
    </row>
    <row r="18" spans="1:9">
      <c r="A18" s="12">
        <v>2011</v>
      </c>
      <c r="B18" s="14">
        <v>44.52209197475203</v>
      </c>
      <c r="C18" s="14">
        <v>1.8709073900841908</v>
      </c>
      <c r="D18" s="14">
        <v>30.192131747483987</v>
      </c>
      <c r="E18" s="14">
        <v>93.235831809872025</v>
      </c>
      <c r="F18" s="14">
        <v>127.19298245614036</v>
      </c>
      <c r="G18" s="14">
        <v>74.380165289256198</v>
      </c>
      <c r="H18" s="14">
        <v>7.0153061224489797</v>
      </c>
      <c r="I18" s="14">
        <v>1.9083969465648856</v>
      </c>
    </row>
    <row r="19" spans="1:9">
      <c r="A19" s="12">
        <v>2012</v>
      </c>
      <c r="B19" s="14">
        <v>40.295727749873016</v>
      </c>
      <c r="C19" s="14">
        <v>0</v>
      </c>
      <c r="D19" s="14">
        <v>21.680216802168022</v>
      </c>
      <c r="E19" s="14">
        <v>77.547339945897207</v>
      </c>
      <c r="F19" s="14">
        <v>105.4925893635571</v>
      </c>
      <c r="G19" s="14">
        <v>72.289156626506028</v>
      </c>
      <c r="H19" s="14">
        <v>20.738820479585225</v>
      </c>
      <c r="I19" s="14">
        <v>0.627549419516787</v>
      </c>
    </row>
    <row r="20" spans="1:9">
      <c r="A20" s="12">
        <v>2013</v>
      </c>
      <c r="B20" s="14">
        <v>38.35492447813543</v>
      </c>
      <c r="C20" s="14">
        <v>0</v>
      </c>
      <c r="D20" s="14">
        <v>17.070979335130279</v>
      </c>
      <c r="E20" s="14">
        <v>90.787716955941249</v>
      </c>
      <c r="F20" s="14">
        <v>111.44971702220288</v>
      </c>
      <c r="G20" s="14">
        <v>54.794520547945204</v>
      </c>
      <c r="H20" s="14">
        <v>12.637179913535086</v>
      </c>
      <c r="I20" s="14">
        <v>1.8354236769654328</v>
      </c>
    </row>
    <row r="21" spans="1:9">
      <c r="A21" s="12">
        <v>2014</v>
      </c>
      <c r="B21" s="14">
        <v>42.393162393162392</v>
      </c>
      <c r="C21" s="14">
        <v>4.5934772622875517</v>
      </c>
      <c r="D21" s="14">
        <v>17.961383026493039</v>
      </c>
      <c r="E21" s="14">
        <v>79.216733422340894</v>
      </c>
      <c r="F21" s="14">
        <v>135.14699429574375</v>
      </c>
      <c r="G21" s="14">
        <v>60.755336617405582</v>
      </c>
      <c r="H21" s="14">
        <v>20.703933747412009</v>
      </c>
      <c r="I21" s="14">
        <v>0</v>
      </c>
    </row>
    <row r="22" spans="1:9">
      <c r="A22" s="12">
        <v>2015</v>
      </c>
      <c r="B22" s="14">
        <v>37.138927097661622</v>
      </c>
      <c r="C22" s="14">
        <v>3.6496350364963503</v>
      </c>
      <c r="D22" s="14">
        <v>24.445450430058852</v>
      </c>
      <c r="E22" s="14">
        <v>78.536367692994205</v>
      </c>
      <c r="F22" s="14">
        <v>106.6079295154185</v>
      </c>
      <c r="G22" s="14">
        <v>55.898068228524458</v>
      </c>
      <c r="H22" s="14">
        <v>9.1356289529163739</v>
      </c>
      <c r="I22" s="14">
        <v>1.8421860607921401</v>
      </c>
    </row>
    <row r="23" spans="1:9">
      <c r="A23" s="12">
        <v>2016</v>
      </c>
      <c r="B23" s="14">
        <v>43.603645172453568</v>
      </c>
      <c r="C23" s="14">
        <v>0.93676814988290402</v>
      </c>
      <c r="D23" s="14">
        <v>26.375625284220099</v>
      </c>
      <c r="E23" s="14">
        <v>73.246985261277359</v>
      </c>
      <c r="F23" s="14">
        <v>125.16184721622788</v>
      </c>
      <c r="G23" s="14">
        <v>73.402061855670098</v>
      </c>
      <c r="H23" s="14">
        <v>20.743919885550788</v>
      </c>
      <c r="I23" s="14">
        <v>1.8593120545398203</v>
      </c>
    </row>
    <row r="24" spans="1:9">
      <c r="A24" s="12">
        <v>2017</v>
      </c>
      <c r="B24" s="14">
        <v>39.299999999999997</v>
      </c>
      <c r="C24" s="14">
        <v>1</v>
      </c>
      <c r="D24" s="14">
        <v>27.2</v>
      </c>
      <c r="E24" s="14">
        <v>76.599999999999994</v>
      </c>
      <c r="F24" s="14">
        <v>109.8</v>
      </c>
      <c r="G24" s="14">
        <v>60.9</v>
      </c>
      <c r="H24" s="14">
        <v>10.4</v>
      </c>
      <c r="I24" s="14">
        <v>1.3</v>
      </c>
    </row>
    <row r="25" spans="1:9">
      <c r="A25" s="12">
        <v>2018</v>
      </c>
      <c r="B25" s="14">
        <v>44.1</v>
      </c>
      <c r="C25" s="14">
        <v>1</v>
      </c>
      <c r="D25" s="14">
        <v>18.2</v>
      </c>
      <c r="E25" s="14">
        <v>72.8</v>
      </c>
      <c r="F25" s="14">
        <v>137.6</v>
      </c>
      <c r="G25" s="14">
        <v>73.3</v>
      </c>
      <c r="H25" s="14">
        <v>10</v>
      </c>
      <c r="I25" s="14">
        <v>1.3</v>
      </c>
    </row>
    <row r="26" spans="1:9">
      <c r="A26" s="12">
        <v>2019</v>
      </c>
      <c r="B26" s="14">
        <v>42</v>
      </c>
      <c r="C26" s="14">
        <v>3.1</v>
      </c>
      <c r="D26" s="14">
        <v>10.9</v>
      </c>
      <c r="E26" s="14">
        <v>67.3</v>
      </c>
      <c r="F26" s="14">
        <v>131.1</v>
      </c>
      <c r="G26" s="14">
        <v>73.8</v>
      </c>
      <c r="H26" s="14">
        <v>9.3000000000000007</v>
      </c>
      <c r="I26" s="14">
        <v>0</v>
      </c>
    </row>
    <row r="27" spans="1:9" ht="15" thickBot="1">
      <c r="A27" s="16">
        <v>2020</v>
      </c>
      <c r="B27" s="92">
        <v>41.8</v>
      </c>
      <c r="C27" s="92">
        <v>2.1</v>
      </c>
      <c r="D27" s="92">
        <v>11.8</v>
      </c>
      <c r="E27" s="92">
        <v>77.099999999999994</v>
      </c>
      <c r="F27" s="92">
        <v>118.7</v>
      </c>
      <c r="G27" s="92">
        <v>69.5</v>
      </c>
      <c r="H27" s="92">
        <v>12.5</v>
      </c>
      <c r="I27" s="92">
        <v>0.7</v>
      </c>
    </row>
    <row r="28" spans="1:9">
      <c r="B28" s="10"/>
      <c r="C28" s="10"/>
      <c r="D28" s="10"/>
      <c r="E28" s="10"/>
      <c r="F28" s="10"/>
      <c r="G28" s="10"/>
      <c r="H28" s="10"/>
      <c r="I28" s="10"/>
    </row>
    <row r="30" spans="1:9" ht="15">
      <c r="A30" s="135" t="s">
        <v>3</v>
      </c>
      <c r="B30" s="135"/>
      <c r="C30" s="135"/>
      <c r="D30" s="135"/>
      <c r="E30" s="135"/>
      <c r="F30" s="135"/>
      <c r="G30" s="135"/>
      <c r="H30" s="135"/>
      <c r="I30" s="135"/>
    </row>
    <row r="31" spans="1:9">
      <c r="A31" s="137" t="s">
        <v>4</v>
      </c>
      <c r="B31" s="137"/>
      <c r="C31" s="137"/>
      <c r="D31" s="137"/>
      <c r="E31" s="137"/>
      <c r="F31" s="137"/>
      <c r="G31" s="137"/>
      <c r="H31" s="137"/>
      <c r="I31" s="137"/>
    </row>
  </sheetData>
  <mergeCells count="5">
    <mergeCell ref="A1:I1"/>
    <mergeCell ref="A3:I3"/>
    <mergeCell ref="A30:I30"/>
    <mergeCell ref="A31:I31"/>
    <mergeCell ref="B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</sheetPr>
  <dimension ref="A1:N44"/>
  <sheetViews>
    <sheetView workbookViewId="0">
      <selection sqref="A1:M1"/>
    </sheetView>
  </sheetViews>
  <sheetFormatPr baseColWidth="10" defaultRowHeight="14.25"/>
  <cols>
    <col min="1" max="1" width="17.7109375" style="2" customWidth="1"/>
    <col min="2" max="2" width="13" style="2" bestFit="1" customWidth="1"/>
    <col min="3" max="13" width="8.7109375" style="2" customWidth="1"/>
    <col min="14" max="16384" width="11.42578125" style="2"/>
  </cols>
  <sheetData>
    <row r="1" spans="1:14" ht="18">
      <c r="A1" s="133" t="s">
        <v>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3" spans="1:14" ht="15" thickBot="1">
      <c r="A3" s="134" t="s">
        <v>381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15">
      <c r="A4" s="11"/>
      <c r="B4" s="22" t="s">
        <v>54</v>
      </c>
      <c r="C4" s="132" t="s">
        <v>71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30" customHeight="1">
      <c r="A5" s="93" t="s">
        <v>117</v>
      </c>
      <c r="B5" s="20"/>
      <c r="C5" s="20" t="s">
        <v>29</v>
      </c>
      <c r="D5" s="20" t="s">
        <v>30</v>
      </c>
      <c r="E5" s="20" t="s">
        <v>31</v>
      </c>
      <c r="F5" s="21" t="s">
        <v>88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1" t="s">
        <v>89</v>
      </c>
    </row>
    <row r="6" spans="1:14">
      <c r="A6" s="46" t="s">
        <v>38</v>
      </c>
      <c r="B6" s="14">
        <v>304.39999999999998</v>
      </c>
      <c r="C6" s="14">
        <v>48</v>
      </c>
      <c r="D6" s="14">
        <v>28.8</v>
      </c>
      <c r="E6" s="14">
        <v>43.4</v>
      </c>
      <c r="F6" s="14">
        <v>31</v>
      </c>
      <c r="G6" s="14">
        <v>49.2</v>
      </c>
      <c r="H6" s="14">
        <v>2.2000000000000002</v>
      </c>
      <c r="I6" s="14">
        <v>34.6</v>
      </c>
      <c r="J6" s="14">
        <v>30.4</v>
      </c>
      <c r="K6" s="14">
        <v>6.8</v>
      </c>
      <c r="L6" s="14">
        <v>19</v>
      </c>
      <c r="M6" s="14">
        <v>11</v>
      </c>
    </row>
    <row r="7" spans="1:14">
      <c r="A7" s="46" t="s">
        <v>39</v>
      </c>
      <c r="B7" s="14">
        <v>338.59999999999997</v>
      </c>
      <c r="C7" s="14">
        <v>56</v>
      </c>
      <c r="D7" s="14">
        <v>38.4</v>
      </c>
      <c r="E7" s="14">
        <v>49</v>
      </c>
      <c r="F7" s="14">
        <v>33.200000000000003</v>
      </c>
      <c r="G7" s="14">
        <v>55.2</v>
      </c>
      <c r="H7" s="14">
        <v>2.8</v>
      </c>
      <c r="I7" s="14">
        <v>34.200000000000003</v>
      </c>
      <c r="J7" s="14">
        <v>34.799999999999997</v>
      </c>
      <c r="K7" s="14">
        <v>8.1999999999999993</v>
      </c>
      <c r="L7" s="14">
        <v>16.399999999999999</v>
      </c>
      <c r="M7" s="14">
        <v>10.4</v>
      </c>
    </row>
    <row r="8" spans="1:14">
      <c r="A8" s="46" t="s">
        <v>40</v>
      </c>
      <c r="B8" s="14">
        <v>376.59999999999997</v>
      </c>
      <c r="C8" s="14">
        <v>64.8</v>
      </c>
      <c r="D8" s="14">
        <v>47.4</v>
      </c>
      <c r="E8" s="14">
        <v>48.2</v>
      </c>
      <c r="F8" s="14">
        <v>36.6</v>
      </c>
      <c r="G8" s="14">
        <v>56</v>
      </c>
      <c r="H8" s="14">
        <v>3.8</v>
      </c>
      <c r="I8" s="14">
        <v>41.6</v>
      </c>
      <c r="J8" s="14">
        <v>38.4</v>
      </c>
      <c r="K8" s="14">
        <v>13.6</v>
      </c>
      <c r="L8" s="14">
        <v>16.8</v>
      </c>
      <c r="M8" s="14">
        <v>9.4</v>
      </c>
    </row>
    <row r="9" spans="1:14">
      <c r="A9" s="46" t="s">
        <v>41</v>
      </c>
      <c r="B9" s="14">
        <v>405.40000000000003</v>
      </c>
      <c r="C9" s="14">
        <v>64</v>
      </c>
      <c r="D9" s="14">
        <v>49.6</v>
      </c>
      <c r="E9" s="14">
        <v>60.4</v>
      </c>
      <c r="F9" s="14">
        <v>39.200000000000003</v>
      </c>
      <c r="G9" s="14">
        <v>58</v>
      </c>
      <c r="H9" s="14">
        <v>4.8</v>
      </c>
      <c r="I9" s="14">
        <v>41.6</v>
      </c>
      <c r="J9" s="14">
        <v>44.2</v>
      </c>
      <c r="K9" s="14">
        <v>15.6</v>
      </c>
      <c r="L9" s="14">
        <v>19.8</v>
      </c>
      <c r="M9" s="14">
        <v>8.1999999999999993</v>
      </c>
    </row>
    <row r="10" spans="1:14">
      <c r="A10" s="46" t="s">
        <v>42</v>
      </c>
      <c r="B10" s="14">
        <v>372</v>
      </c>
      <c r="C10" s="14">
        <v>53.6</v>
      </c>
      <c r="D10" s="14">
        <v>45.4</v>
      </c>
      <c r="E10" s="14">
        <v>51.4</v>
      </c>
      <c r="F10" s="14">
        <v>34</v>
      </c>
      <c r="G10" s="14">
        <v>66.8</v>
      </c>
      <c r="H10" s="14">
        <v>4</v>
      </c>
      <c r="I10" s="14">
        <v>36.4</v>
      </c>
      <c r="J10" s="14">
        <v>39.6</v>
      </c>
      <c r="K10" s="14">
        <v>13.2</v>
      </c>
      <c r="L10" s="14">
        <v>17.8</v>
      </c>
      <c r="M10" s="14">
        <v>9.8000000000000007</v>
      </c>
    </row>
    <row r="11" spans="1:14">
      <c r="A11" s="46" t="s">
        <v>43</v>
      </c>
      <c r="B11" s="14">
        <v>329</v>
      </c>
      <c r="C11" s="14">
        <v>48.6</v>
      </c>
      <c r="D11" s="14">
        <v>34.6</v>
      </c>
      <c r="E11" s="14">
        <v>50.6</v>
      </c>
      <c r="F11" s="14">
        <v>29</v>
      </c>
      <c r="G11" s="14">
        <v>56.2</v>
      </c>
      <c r="H11" s="14">
        <v>3.6</v>
      </c>
      <c r="I11" s="14">
        <v>31</v>
      </c>
      <c r="J11" s="14">
        <v>38.200000000000003</v>
      </c>
      <c r="K11" s="14">
        <v>11.8</v>
      </c>
      <c r="L11" s="14">
        <v>17.2</v>
      </c>
      <c r="M11" s="14">
        <v>8.1999999999999993</v>
      </c>
    </row>
    <row r="12" spans="1:14">
      <c r="A12" s="46" t="s">
        <v>44</v>
      </c>
      <c r="B12" s="14">
        <v>379.80000000000007</v>
      </c>
      <c r="C12" s="14">
        <v>59</v>
      </c>
      <c r="D12" s="14">
        <v>36.4</v>
      </c>
      <c r="E12" s="14">
        <v>58.6</v>
      </c>
      <c r="F12" s="14">
        <v>31.6</v>
      </c>
      <c r="G12" s="14">
        <v>64</v>
      </c>
      <c r="H12" s="14">
        <v>4</v>
      </c>
      <c r="I12" s="14">
        <v>35.4</v>
      </c>
      <c r="J12" s="14">
        <v>46</v>
      </c>
      <c r="K12" s="14">
        <v>12.6</v>
      </c>
      <c r="L12" s="14">
        <v>21.6</v>
      </c>
      <c r="M12" s="14">
        <v>10.6</v>
      </c>
    </row>
    <row r="13" spans="1:14">
      <c r="A13" s="46" t="s">
        <v>45</v>
      </c>
      <c r="B13" s="14">
        <v>375.6</v>
      </c>
      <c r="C13" s="14">
        <v>58.6</v>
      </c>
      <c r="D13" s="14">
        <v>45</v>
      </c>
      <c r="E13" s="14">
        <v>52.4</v>
      </c>
      <c r="F13" s="14">
        <v>32.200000000000003</v>
      </c>
      <c r="G13" s="14">
        <v>55.8</v>
      </c>
      <c r="H13" s="14">
        <v>3.2</v>
      </c>
      <c r="I13" s="14">
        <v>43.2</v>
      </c>
      <c r="J13" s="14">
        <v>40.6</v>
      </c>
      <c r="K13" s="14">
        <v>13.8</v>
      </c>
      <c r="L13" s="14">
        <v>19.2</v>
      </c>
      <c r="M13" s="14">
        <v>11.6</v>
      </c>
    </row>
    <row r="14" spans="1:14">
      <c r="A14" s="46" t="s">
        <v>46</v>
      </c>
      <c r="B14" s="14">
        <v>388.60000000000008</v>
      </c>
      <c r="C14" s="14">
        <v>56.8</v>
      </c>
      <c r="D14" s="14">
        <v>51.6</v>
      </c>
      <c r="E14" s="14">
        <v>51.8</v>
      </c>
      <c r="F14" s="14">
        <v>37.6</v>
      </c>
      <c r="G14" s="14">
        <v>58.4</v>
      </c>
      <c r="H14" s="14">
        <v>3.6</v>
      </c>
      <c r="I14" s="14">
        <v>47.8</v>
      </c>
      <c r="J14" s="14">
        <v>32.799999999999997</v>
      </c>
      <c r="K14" s="14">
        <v>14.6</v>
      </c>
      <c r="L14" s="14">
        <v>21</v>
      </c>
      <c r="M14" s="14">
        <v>12.6</v>
      </c>
    </row>
    <row r="15" spans="1:14">
      <c r="A15" s="46" t="s">
        <v>47</v>
      </c>
      <c r="B15" s="14">
        <v>415.40000000000003</v>
      </c>
      <c r="C15" s="14">
        <v>55</v>
      </c>
      <c r="D15" s="14">
        <v>60.6</v>
      </c>
      <c r="E15" s="14">
        <v>54.2</v>
      </c>
      <c r="F15" s="14">
        <v>31.8</v>
      </c>
      <c r="G15" s="14">
        <v>60.2</v>
      </c>
      <c r="H15" s="14">
        <v>4.2</v>
      </c>
      <c r="I15" s="14">
        <v>53</v>
      </c>
      <c r="J15" s="14">
        <v>45.6</v>
      </c>
      <c r="K15" s="14">
        <v>15.6</v>
      </c>
      <c r="L15" s="14">
        <v>20.2</v>
      </c>
      <c r="M15" s="14">
        <v>15</v>
      </c>
    </row>
    <row r="16" spans="1:14">
      <c r="A16" s="46" t="s">
        <v>48</v>
      </c>
      <c r="B16" s="14">
        <v>387</v>
      </c>
      <c r="C16" s="14">
        <v>45.4</v>
      </c>
      <c r="D16" s="14">
        <v>54.2</v>
      </c>
      <c r="E16" s="14">
        <v>48.6</v>
      </c>
      <c r="F16" s="14">
        <v>28.6</v>
      </c>
      <c r="G16" s="14">
        <v>61.6</v>
      </c>
      <c r="H16" s="14">
        <v>3.8</v>
      </c>
      <c r="I16" s="14">
        <v>47.8</v>
      </c>
      <c r="J16" s="14">
        <v>48</v>
      </c>
      <c r="K16" s="14">
        <v>14.6</v>
      </c>
      <c r="L16" s="14">
        <v>21.2</v>
      </c>
      <c r="M16" s="14">
        <v>13.2</v>
      </c>
      <c r="N16" s="10"/>
    </row>
    <row r="17" spans="1:14">
      <c r="A17" s="46" t="s">
        <v>49</v>
      </c>
      <c r="B17" s="14">
        <v>369.8</v>
      </c>
      <c r="C17" s="14">
        <v>48</v>
      </c>
      <c r="D17" s="14">
        <v>48</v>
      </c>
      <c r="E17" s="14">
        <v>52.8</v>
      </c>
      <c r="F17" s="14">
        <v>22.6</v>
      </c>
      <c r="G17" s="14">
        <v>56.6</v>
      </c>
      <c r="H17" s="14">
        <v>4.4000000000000004</v>
      </c>
      <c r="I17" s="14">
        <v>45.4</v>
      </c>
      <c r="J17" s="14">
        <v>38.6</v>
      </c>
      <c r="K17" s="14">
        <v>23.2</v>
      </c>
      <c r="L17" s="14">
        <v>22.8</v>
      </c>
      <c r="M17" s="14">
        <v>7.4</v>
      </c>
      <c r="N17" s="10"/>
    </row>
    <row r="18" spans="1:14">
      <c r="A18" s="46" t="s">
        <v>50</v>
      </c>
      <c r="B18" s="14">
        <v>358.4</v>
      </c>
      <c r="C18" s="14">
        <v>44.8</v>
      </c>
      <c r="D18" s="14">
        <v>49.4</v>
      </c>
      <c r="E18" s="14">
        <v>45.4</v>
      </c>
      <c r="F18" s="14">
        <v>20.6</v>
      </c>
      <c r="G18" s="14">
        <v>49.4</v>
      </c>
      <c r="H18" s="14">
        <v>2.4</v>
      </c>
      <c r="I18" s="14">
        <v>41.4</v>
      </c>
      <c r="J18" s="14">
        <v>51</v>
      </c>
      <c r="K18" s="14">
        <v>23.4</v>
      </c>
      <c r="L18" s="14">
        <v>20.399999999999999</v>
      </c>
      <c r="M18" s="14">
        <v>10.199999999999999</v>
      </c>
    </row>
    <row r="19" spans="1:14" ht="15" thickBot="1">
      <c r="A19" s="52" t="s">
        <v>150</v>
      </c>
      <c r="B19" s="92">
        <v>355</v>
      </c>
      <c r="C19" s="92">
        <v>44</v>
      </c>
      <c r="D19" s="92">
        <v>49.6</v>
      </c>
      <c r="E19" s="92">
        <v>50.4</v>
      </c>
      <c r="F19" s="92">
        <v>21.8</v>
      </c>
      <c r="G19" s="92">
        <v>43.6</v>
      </c>
      <c r="H19" s="92">
        <v>3.6</v>
      </c>
      <c r="I19" s="92">
        <v>43.6</v>
      </c>
      <c r="J19" s="92">
        <v>49.6</v>
      </c>
      <c r="K19" s="92">
        <v>14.2</v>
      </c>
      <c r="L19" s="92">
        <v>24.4</v>
      </c>
      <c r="M19" s="92">
        <v>10.199999999999999</v>
      </c>
    </row>
    <row r="20" spans="1:14" ht="15" thickBot="1">
      <c r="A20" s="4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4" ht="15">
      <c r="A21" s="11"/>
      <c r="B21" s="22" t="s">
        <v>54</v>
      </c>
      <c r="C21" s="132" t="s">
        <v>71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4" ht="30" customHeight="1">
      <c r="A22" s="93" t="s">
        <v>1</v>
      </c>
      <c r="B22" s="20"/>
      <c r="C22" s="20" t="s">
        <v>29</v>
      </c>
      <c r="D22" s="20" t="s">
        <v>30</v>
      </c>
      <c r="E22" s="20" t="s">
        <v>31</v>
      </c>
      <c r="F22" s="21" t="s">
        <v>88</v>
      </c>
      <c r="G22" s="20" t="s">
        <v>32</v>
      </c>
      <c r="H22" s="20" t="s">
        <v>33</v>
      </c>
      <c r="I22" s="20" t="s">
        <v>34</v>
      </c>
      <c r="J22" s="20" t="s">
        <v>35</v>
      </c>
      <c r="K22" s="20" t="s">
        <v>36</v>
      </c>
      <c r="L22" s="20" t="s">
        <v>37</v>
      </c>
      <c r="M22" s="21" t="s">
        <v>89</v>
      </c>
    </row>
    <row r="23" spans="1:14">
      <c r="A23" s="46">
        <v>1999</v>
      </c>
      <c r="B23" s="13">
        <v>430</v>
      </c>
      <c r="C23" s="13">
        <v>65</v>
      </c>
      <c r="D23" s="13">
        <v>66</v>
      </c>
      <c r="E23" s="13">
        <v>64</v>
      </c>
      <c r="F23" s="13">
        <v>25</v>
      </c>
      <c r="G23" s="13">
        <v>57</v>
      </c>
      <c r="H23" s="13">
        <v>5</v>
      </c>
      <c r="I23" s="13">
        <v>60</v>
      </c>
      <c r="J23" s="13">
        <v>43</v>
      </c>
      <c r="K23" s="13">
        <v>12</v>
      </c>
      <c r="L23" s="13">
        <v>13</v>
      </c>
      <c r="M23" s="13">
        <v>20</v>
      </c>
      <c r="N23" s="9"/>
    </row>
    <row r="24" spans="1:14">
      <c r="A24" s="46">
        <v>2000</v>
      </c>
      <c r="B24" s="13">
        <v>420</v>
      </c>
      <c r="C24" s="13">
        <v>42</v>
      </c>
      <c r="D24" s="13">
        <v>64</v>
      </c>
      <c r="E24" s="13">
        <v>46</v>
      </c>
      <c r="F24" s="13">
        <v>25</v>
      </c>
      <c r="G24" s="13">
        <v>72</v>
      </c>
      <c r="H24" s="13">
        <v>6</v>
      </c>
      <c r="I24" s="13">
        <v>61</v>
      </c>
      <c r="J24" s="13">
        <v>53</v>
      </c>
      <c r="K24" s="13">
        <v>14</v>
      </c>
      <c r="L24" s="13">
        <v>20</v>
      </c>
      <c r="M24" s="13">
        <v>17</v>
      </c>
      <c r="N24" s="9"/>
    </row>
    <row r="25" spans="1:14">
      <c r="A25" s="46">
        <v>2001</v>
      </c>
      <c r="B25" s="13">
        <v>401</v>
      </c>
      <c r="C25" s="13">
        <v>44</v>
      </c>
      <c r="D25" s="13">
        <v>60</v>
      </c>
      <c r="E25" s="13">
        <v>48</v>
      </c>
      <c r="F25" s="13">
        <v>44</v>
      </c>
      <c r="G25" s="13">
        <v>62</v>
      </c>
      <c r="H25" s="13">
        <v>4</v>
      </c>
      <c r="I25" s="13">
        <v>51</v>
      </c>
      <c r="J25" s="13">
        <v>44</v>
      </c>
      <c r="K25" s="13">
        <v>10</v>
      </c>
      <c r="L25" s="13">
        <v>17</v>
      </c>
      <c r="M25" s="13">
        <v>17</v>
      </c>
      <c r="N25" s="9"/>
    </row>
    <row r="26" spans="1:14">
      <c r="A26" s="46">
        <v>2002</v>
      </c>
      <c r="B26" s="13">
        <v>395</v>
      </c>
      <c r="C26" s="13">
        <v>47</v>
      </c>
      <c r="D26" s="13">
        <v>51</v>
      </c>
      <c r="E26" s="13">
        <v>61</v>
      </c>
      <c r="F26" s="13">
        <v>20</v>
      </c>
      <c r="G26" s="13">
        <v>69</v>
      </c>
      <c r="H26" s="13">
        <v>3</v>
      </c>
      <c r="I26" s="13">
        <v>41</v>
      </c>
      <c r="J26" s="13">
        <v>58</v>
      </c>
      <c r="K26" s="13">
        <v>13</v>
      </c>
      <c r="L26" s="13">
        <v>23</v>
      </c>
      <c r="M26" s="13">
        <v>9</v>
      </c>
      <c r="N26" s="9"/>
    </row>
    <row r="27" spans="1:14">
      <c r="A27" s="46">
        <v>2003</v>
      </c>
      <c r="B27" s="13">
        <v>347</v>
      </c>
      <c r="C27" s="13">
        <v>50</v>
      </c>
      <c r="D27" s="13">
        <v>58</v>
      </c>
      <c r="E27" s="13">
        <v>38</v>
      </c>
      <c r="F27" s="13">
        <v>32</v>
      </c>
      <c r="G27" s="13">
        <v>42</v>
      </c>
      <c r="H27" s="13">
        <v>3</v>
      </c>
      <c r="I27" s="13">
        <v>44</v>
      </c>
      <c r="J27" s="13">
        <v>36</v>
      </c>
      <c r="K27" s="13">
        <v>20</v>
      </c>
      <c r="L27" s="13">
        <v>15</v>
      </c>
      <c r="M27" s="13">
        <v>9</v>
      </c>
      <c r="N27" s="9"/>
    </row>
    <row r="28" spans="1:14">
      <c r="A28" s="46">
        <v>2004</v>
      </c>
      <c r="B28" s="13">
        <v>372</v>
      </c>
      <c r="C28" s="13">
        <v>44</v>
      </c>
      <c r="D28" s="13">
        <v>38</v>
      </c>
      <c r="E28" s="13">
        <v>50</v>
      </c>
      <c r="F28" s="13">
        <v>22</v>
      </c>
      <c r="G28" s="13">
        <v>63</v>
      </c>
      <c r="H28" s="13">
        <v>3</v>
      </c>
      <c r="I28" s="13">
        <v>42</v>
      </c>
      <c r="J28" s="13">
        <v>49</v>
      </c>
      <c r="K28" s="13">
        <v>16</v>
      </c>
      <c r="L28" s="13">
        <v>31</v>
      </c>
      <c r="M28" s="13">
        <v>14</v>
      </c>
    </row>
    <row r="29" spans="1:14">
      <c r="A29" s="46">
        <v>2005</v>
      </c>
      <c r="B29" s="13">
        <v>381</v>
      </c>
      <c r="C29" s="13">
        <v>43</v>
      </c>
      <c r="D29" s="13">
        <v>59</v>
      </c>
      <c r="E29" s="13">
        <v>52</v>
      </c>
      <c r="F29" s="13">
        <v>23</v>
      </c>
      <c r="G29" s="13">
        <v>64</v>
      </c>
      <c r="H29" s="13">
        <v>2</v>
      </c>
      <c r="I29" s="13">
        <v>50</v>
      </c>
      <c r="J29" s="13">
        <v>40</v>
      </c>
      <c r="K29" s="13">
        <v>23</v>
      </c>
      <c r="L29" s="13">
        <v>22</v>
      </c>
      <c r="M29" s="13">
        <v>3</v>
      </c>
    </row>
    <row r="30" spans="1:14">
      <c r="A30" s="46">
        <v>2006</v>
      </c>
      <c r="B30" s="13">
        <v>361</v>
      </c>
      <c r="C30" s="13">
        <v>49</v>
      </c>
      <c r="D30" s="13">
        <v>39</v>
      </c>
      <c r="E30" s="13">
        <v>54</v>
      </c>
      <c r="F30" s="13">
        <v>23</v>
      </c>
      <c r="G30" s="13">
        <v>54</v>
      </c>
      <c r="H30" s="13">
        <v>4</v>
      </c>
      <c r="I30" s="13">
        <v>50</v>
      </c>
      <c r="J30" s="13">
        <v>32</v>
      </c>
      <c r="K30" s="13">
        <v>21</v>
      </c>
      <c r="L30" s="13">
        <v>23</v>
      </c>
      <c r="M30" s="13">
        <v>12</v>
      </c>
    </row>
    <row r="31" spans="1:14">
      <c r="A31" s="46">
        <v>2007</v>
      </c>
      <c r="B31" s="13">
        <v>351</v>
      </c>
      <c r="C31" s="13">
        <v>49</v>
      </c>
      <c r="D31" s="13">
        <v>50</v>
      </c>
      <c r="E31" s="13">
        <v>61</v>
      </c>
      <c r="F31" s="13">
        <v>17</v>
      </c>
      <c r="G31" s="13">
        <v>54</v>
      </c>
      <c r="H31" s="13">
        <v>3</v>
      </c>
      <c r="I31" s="13">
        <v>36</v>
      </c>
      <c r="J31" s="13">
        <v>39</v>
      </c>
      <c r="K31" s="13">
        <v>15</v>
      </c>
      <c r="L31" s="13">
        <v>21</v>
      </c>
      <c r="M31" s="13">
        <v>6</v>
      </c>
    </row>
    <row r="32" spans="1:14">
      <c r="A32" s="46">
        <v>2008</v>
      </c>
      <c r="B32" s="13">
        <v>350</v>
      </c>
      <c r="C32" s="13">
        <v>47</v>
      </c>
      <c r="D32" s="13">
        <v>43</v>
      </c>
      <c r="E32" s="13">
        <v>39</v>
      </c>
      <c r="F32" s="13">
        <v>27</v>
      </c>
      <c r="G32" s="13">
        <v>50</v>
      </c>
      <c r="H32" s="13">
        <v>7</v>
      </c>
      <c r="I32" s="13">
        <v>35</v>
      </c>
      <c r="J32" s="13">
        <v>39</v>
      </c>
      <c r="K32" s="13">
        <v>30</v>
      </c>
      <c r="L32" s="13">
        <v>27</v>
      </c>
      <c r="M32" s="13">
        <v>6</v>
      </c>
    </row>
    <row r="33" spans="1:13">
      <c r="A33" s="46">
        <v>2009</v>
      </c>
      <c r="B33" s="13">
        <v>406</v>
      </c>
      <c r="C33" s="13">
        <v>52</v>
      </c>
      <c r="D33" s="13">
        <v>49</v>
      </c>
      <c r="E33" s="13">
        <v>58</v>
      </c>
      <c r="F33" s="13">
        <v>23</v>
      </c>
      <c r="G33" s="13">
        <v>61</v>
      </c>
      <c r="H33" s="13">
        <v>6</v>
      </c>
      <c r="I33" s="13">
        <v>56</v>
      </c>
      <c r="J33" s="13">
        <v>43</v>
      </c>
      <c r="K33" s="13">
        <v>27</v>
      </c>
      <c r="L33" s="13">
        <v>21</v>
      </c>
      <c r="M33" s="13">
        <v>10</v>
      </c>
    </row>
    <row r="34" spans="1:13">
      <c r="A34" s="46">
        <v>2010</v>
      </c>
      <c r="B34" s="13">
        <v>329</v>
      </c>
      <c r="C34" s="13">
        <v>32</v>
      </c>
      <c r="D34" s="13">
        <v>49</v>
      </c>
      <c r="E34" s="13">
        <v>46</v>
      </c>
      <c r="F34" s="13">
        <v>12</v>
      </c>
      <c r="G34" s="13">
        <v>46</v>
      </c>
      <c r="H34" s="13">
        <v>0</v>
      </c>
      <c r="I34" s="13">
        <v>38</v>
      </c>
      <c r="J34" s="13">
        <v>55</v>
      </c>
      <c r="K34" s="13">
        <v>27</v>
      </c>
      <c r="L34" s="13">
        <v>17</v>
      </c>
      <c r="M34" s="13">
        <v>7</v>
      </c>
    </row>
    <row r="35" spans="1:13">
      <c r="A35" s="46">
        <v>2011</v>
      </c>
      <c r="B35" s="13">
        <v>395</v>
      </c>
      <c r="C35" s="13">
        <v>57</v>
      </c>
      <c r="D35" s="13">
        <v>50</v>
      </c>
      <c r="E35" s="13">
        <v>52</v>
      </c>
      <c r="F35" s="13">
        <v>24</v>
      </c>
      <c r="G35" s="13">
        <v>55</v>
      </c>
      <c r="H35" s="13">
        <v>3</v>
      </c>
      <c r="I35" s="13">
        <v>38</v>
      </c>
      <c r="J35" s="13">
        <v>46</v>
      </c>
      <c r="K35" s="13">
        <v>33</v>
      </c>
      <c r="L35" s="13">
        <v>20</v>
      </c>
      <c r="M35" s="13">
        <v>17</v>
      </c>
    </row>
    <row r="36" spans="1:13">
      <c r="A36" s="46">
        <v>2012</v>
      </c>
      <c r="B36" s="13">
        <v>357</v>
      </c>
      <c r="C36" s="13">
        <v>37</v>
      </c>
      <c r="D36" s="13">
        <v>47</v>
      </c>
      <c r="E36" s="13">
        <v>38</v>
      </c>
      <c r="F36" s="13">
        <v>28</v>
      </c>
      <c r="G36" s="13">
        <v>47</v>
      </c>
      <c r="H36" s="13">
        <v>6</v>
      </c>
      <c r="I36" s="13">
        <v>40</v>
      </c>
      <c r="J36" s="13">
        <v>56</v>
      </c>
      <c r="K36" s="13">
        <v>28</v>
      </c>
      <c r="L36" s="13">
        <v>20</v>
      </c>
      <c r="M36" s="13">
        <v>10</v>
      </c>
    </row>
    <row r="37" spans="1:13">
      <c r="A37" s="46">
        <v>2013</v>
      </c>
      <c r="B37" s="13">
        <v>339</v>
      </c>
      <c r="C37" s="13">
        <v>41</v>
      </c>
      <c r="D37" s="13">
        <v>53</v>
      </c>
      <c r="E37" s="13">
        <v>45</v>
      </c>
      <c r="F37" s="13">
        <v>14</v>
      </c>
      <c r="G37" s="13">
        <v>45</v>
      </c>
      <c r="H37" s="13">
        <v>0</v>
      </c>
      <c r="I37" s="13">
        <v>42</v>
      </c>
      <c r="J37" s="13">
        <v>49</v>
      </c>
      <c r="K37" s="13">
        <v>16</v>
      </c>
      <c r="L37" s="13">
        <v>26</v>
      </c>
      <c r="M37" s="13">
        <v>8</v>
      </c>
    </row>
    <row r="38" spans="1:13">
      <c r="A38" s="46">
        <v>2014</v>
      </c>
      <c r="B38" s="13">
        <v>372</v>
      </c>
      <c r="C38" s="13">
        <v>57</v>
      </c>
      <c r="D38" s="13">
        <v>48</v>
      </c>
      <c r="E38" s="13">
        <v>46</v>
      </c>
      <c r="F38" s="13">
        <v>25</v>
      </c>
      <c r="G38" s="13">
        <v>54</v>
      </c>
      <c r="H38" s="13">
        <v>3</v>
      </c>
      <c r="I38" s="13">
        <v>49</v>
      </c>
      <c r="J38" s="13">
        <v>49</v>
      </c>
      <c r="K38" s="13">
        <v>13</v>
      </c>
      <c r="L38" s="13">
        <v>19</v>
      </c>
      <c r="M38" s="13">
        <v>9</v>
      </c>
    </row>
    <row r="39" spans="1:13">
      <c r="A39" s="46">
        <v>2015</v>
      </c>
      <c r="B39" s="13">
        <v>325</v>
      </c>
      <c r="C39" s="13">
        <v>31</v>
      </c>
      <c r="D39" s="13">
        <v>49</v>
      </c>
      <c r="E39" s="13">
        <v>45</v>
      </c>
      <c r="F39" s="13">
        <v>15</v>
      </c>
      <c r="G39" s="13">
        <v>34</v>
      </c>
      <c r="H39" s="13">
        <v>6</v>
      </c>
      <c r="I39" s="13">
        <v>50</v>
      </c>
      <c r="J39" s="13">
        <v>49</v>
      </c>
      <c r="K39" s="13">
        <v>13</v>
      </c>
      <c r="L39" s="13">
        <v>22</v>
      </c>
      <c r="M39" s="13">
        <v>11</v>
      </c>
    </row>
    <row r="40" spans="1:13">
      <c r="A40" s="46">
        <v>2016</v>
      </c>
      <c r="B40" s="13">
        <v>378</v>
      </c>
      <c r="C40" s="13">
        <v>49</v>
      </c>
      <c r="D40" s="13">
        <v>55</v>
      </c>
      <c r="E40" s="13">
        <v>51</v>
      </c>
      <c r="F40" s="13">
        <v>20</v>
      </c>
      <c r="G40" s="13">
        <v>50</v>
      </c>
      <c r="H40" s="13">
        <v>4</v>
      </c>
      <c r="I40" s="13">
        <v>41</v>
      </c>
      <c r="J40" s="13">
        <v>51</v>
      </c>
      <c r="K40" s="13">
        <v>15</v>
      </c>
      <c r="L40" s="13">
        <v>31</v>
      </c>
      <c r="M40" s="13">
        <v>11</v>
      </c>
    </row>
    <row r="41" spans="1:13">
      <c r="A41" s="46">
        <v>2017</v>
      </c>
      <c r="B41" s="12">
        <v>338</v>
      </c>
      <c r="C41" s="12">
        <v>41</v>
      </c>
      <c r="D41" s="12">
        <v>44</v>
      </c>
      <c r="E41" s="12">
        <v>50</v>
      </c>
      <c r="F41" s="12">
        <v>21</v>
      </c>
      <c r="G41" s="12">
        <v>37</v>
      </c>
      <c r="H41" s="12">
        <v>3</v>
      </c>
      <c r="I41" s="12">
        <v>36</v>
      </c>
      <c r="J41" s="12">
        <v>56</v>
      </c>
      <c r="K41" s="12">
        <v>16</v>
      </c>
      <c r="L41" s="12">
        <v>23</v>
      </c>
      <c r="M41" s="12">
        <v>11</v>
      </c>
    </row>
    <row r="42" spans="1:13">
      <c r="A42" s="46">
        <v>2018</v>
      </c>
      <c r="B42" s="12">
        <v>378</v>
      </c>
      <c r="C42" s="12">
        <v>54</v>
      </c>
      <c r="D42" s="12">
        <v>51</v>
      </c>
      <c r="E42" s="12">
        <v>51</v>
      </c>
      <c r="F42" s="12">
        <v>25</v>
      </c>
      <c r="G42" s="12">
        <v>43</v>
      </c>
      <c r="H42" s="12">
        <v>3</v>
      </c>
      <c r="I42" s="12">
        <v>57</v>
      </c>
      <c r="J42" s="12">
        <v>54</v>
      </c>
      <c r="K42" s="12">
        <v>16</v>
      </c>
      <c r="L42" s="12">
        <v>19</v>
      </c>
      <c r="M42" s="12">
        <v>5</v>
      </c>
    </row>
    <row r="43" spans="1:13">
      <c r="A43" s="46">
        <v>2019</v>
      </c>
      <c r="B43" s="12">
        <v>356</v>
      </c>
      <c r="C43" s="12">
        <v>45</v>
      </c>
      <c r="D43" s="12">
        <v>49</v>
      </c>
      <c r="E43" s="12">
        <v>55</v>
      </c>
      <c r="F43" s="12">
        <v>28</v>
      </c>
      <c r="G43" s="12">
        <v>54</v>
      </c>
      <c r="H43" s="12">
        <v>2</v>
      </c>
      <c r="I43" s="12">
        <v>34</v>
      </c>
      <c r="J43" s="12">
        <v>38</v>
      </c>
      <c r="K43" s="12">
        <v>11</v>
      </c>
      <c r="L43" s="12">
        <v>27</v>
      </c>
      <c r="M43" s="12">
        <v>13</v>
      </c>
    </row>
    <row r="44" spans="1:13" ht="15" thickBot="1">
      <c r="A44" s="52">
        <v>2020</v>
      </c>
      <c r="B44" s="16">
        <v>353</v>
      </c>
      <c r="C44" s="16">
        <v>59</v>
      </c>
      <c r="D44" s="16">
        <v>52</v>
      </c>
      <c r="E44" s="16">
        <v>53</v>
      </c>
      <c r="F44" s="16">
        <v>21</v>
      </c>
      <c r="G44" s="16">
        <v>49</v>
      </c>
      <c r="H44" s="16">
        <v>2</v>
      </c>
      <c r="I44" s="16">
        <v>41</v>
      </c>
      <c r="J44" s="16">
        <v>37</v>
      </c>
      <c r="K44" s="16">
        <v>13</v>
      </c>
      <c r="L44" s="16">
        <v>20</v>
      </c>
      <c r="M44" s="16">
        <v>6</v>
      </c>
    </row>
  </sheetData>
  <mergeCells count="4">
    <mergeCell ref="A1:M1"/>
    <mergeCell ref="C4:M4"/>
    <mergeCell ref="A3:M3"/>
    <mergeCell ref="C21:M21"/>
  </mergeCells>
  <phoneticPr fontId="12" type="noConversion"/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M29"/>
  <sheetViews>
    <sheetView workbookViewId="0">
      <selection sqref="A1:M1"/>
    </sheetView>
  </sheetViews>
  <sheetFormatPr baseColWidth="10" defaultRowHeight="14.25"/>
  <cols>
    <col min="1" max="1" width="15.7109375" style="2" customWidth="1"/>
    <col min="2" max="2" width="13" style="2" bestFit="1" customWidth="1"/>
    <col min="3" max="13" width="8.7109375" style="2" customWidth="1"/>
    <col min="14" max="16384" width="11.42578125" style="2"/>
  </cols>
  <sheetData>
    <row r="1" spans="1:13" ht="18">
      <c r="A1" s="133" t="s">
        <v>353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3" spans="1:13" ht="15" thickBot="1">
      <c r="A3" s="134" t="s">
        <v>382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5">
      <c r="A4" s="11"/>
      <c r="B4" s="22" t="s">
        <v>54</v>
      </c>
      <c r="C4" s="132" t="s">
        <v>71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42.75">
      <c r="A5" s="86" t="s">
        <v>1</v>
      </c>
      <c r="B5" s="18"/>
      <c r="C5" s="20" t="s">
        <v>29</v>
      </c>
      <c r="D5" s="20" t="s">
        <v>30</v>
      </c>
      <c r="E5" s="20" t="s">
        <v>31</v>
      </c>
      <c r="F5" s="21" t="s">
        <v>88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1" t="s">
        <v>89</v>
      </c>
    </row>
    <row r="6" spans="1:13">
      <c r="A6" s="12">
        <v>1999</v>
      </c>
      <c r="B6" s="14">
        <v>13.3</v>
      </c>
      <c r="C6" s="14">
        <v>12.9</v>
      </c>
      <c r="D6" s="14">
        <v>15.4</v>
      </c>
      <c r="E6" s="14">
        <v>15.3</v>
      </c>
      <c r="F6" s="14">
        <v>10</v>
      </c>
      <c r="G6" s="14">
        <v>10.7</v>
      </c>
      <c r="H6" s="14">
        <v>14.2</v>
      </c>
      <c r="I6" s="14">
        <v>16.399999999999999</v>
      </c>
      <c r="J6" s="14">
        <v>13.4</v>
      </c>
      <c r="K6" s="14">
        <v>10.4</v>
      </c>
      <c r="L6" s="14">
        <v>7.7</v>
      </c>
      <c r="M6" s="14">
        <v>20.2</v>
      </c>
    </row>
    <row r="7" spans="1:13">
      <c r="A7" s="12">
        <v>2000</v>
      </c>
      <c r="B7" s="14">
        <v>12.8</v>
      </c>
      <c r="C7" s="14">
        <v>8.5</v>
      </c>
      <c r="D7" s="14">
        <v>14.6</v>
      </c>
      <c r="E7" s="14">
        <v>10.9</v>
      </c>
      <c r="F7" s="14">
        <v>9.8000000000000007</v>
      </c>
      <c r="G7" s="14">
        <v>13.2</v>
      </c>
      <c r="H7" s="14">
        <v>16.8</v>
      </c>
      <c r="I7" s="14">
        <v>16.100000000000001</v>
      </c>
      <c r="J7" s="14">
        <v>16.100000000000001</v>
      </c>
      <c r="K7" s="14">
        <v>12.1</v>
      </c>
      <c r="L7" s="14">
        <v>11.5</v>
      </c>
      <c r="M7" s="14">
        <v>17.399999999999999</v>
      </c>
    </row>
    <row r="8" spans="1:13">
      <c r="A8" s="12">
        <v>2001</v>
      </c>
      <c r="B8" s="14">
        <v>12</v>
      </c>
      <c r="C8" s="14">
        <v>8.9</v>
      </c>
      <c r="D8" s="14">
        <v>13.3</v>
      </c>
      <c r="E8" s="14">
        <v>11.2</v>
      </c>
      <c r="F8" s="14">
        <v>16.899999999999999</v>
      </c>
      <c r="G8" s="14">
        <v>11.2</v>
      </c>
      <c r="H8" s="14">
        <v>11.2</v>
      </c>
      <c r="I8" s="14">
        <v>13.2</v>
      </c>
      <c r="J8" s="14">
        <v>12.7</v>
      </c>
      <c r="K8" s="14">
        <v>8.3000000000000007</v>
      </c>
      <c r="L8" s="14">
        <v>9.6999999999999993</v>
      </c>
      <c r="M8" s="14">
        <v>17.399999999999999</v>
      </c>
    </row>
    <row r="9" spans="1:13">
      <c r="A9" s="12">
        <v>2002</v>
      </c>
      <c r="B9" s="14">
        <v>11.7</v>
      </c>
      <c r="C9" s="14">
        <v>9.3000000000000007</v>
      </c>
      <c r="D9" s="14">
        <v>11.2</v>
      </c>
      <c r="E9" s="14">
        <v>14.1</v>
      </c>
      <c r="F9" s="14">
        <v>7.7</v>
      </c>
      <c r="G9" s="14">
        <v>12.4</v>
      </c>
      <c r="H9" s="14">
        <v>8.1999999999999993</v>
      </c>
      <c r="I9" s="14">
        <v>10.6</v>
      </c>
      <c r="J9" s="14">
        <v>16.5</v>
      </c>
      <c r="K9" s="14">
        <v>10.6</v>
      </c>
      <c r="L9" s="14">
        <v>12.7</v>
      </c>
      <c r="M9" s="14">
        <v>9.1999999999999993</v>
      </c>
    </row>
    <row r="10" spans="1:13">
      <c r="A10" s="12">
        <v>2003</v>
      </c>
      <c r="B10" s="14">
        <v>10.1</v>
      </c>
      <c r="C10" s="14">
        <v>10</v>
      </c>
      <c r="D10" s="14">
        <v>12.5</v>
      </c>
      <c r="E10" s="14">
        <v>8.6999999999999993</v>
      </c>
      <c r="F10" s="14">
        <v>12.4</v>
      </c>
      <c r="G10" s="14">
        <v>7.4</v>
      </c>
      <c r="H10" s="14">
        <v>8</v>
      </c>
      <c r="I10" s="14">
        <v>11</v>
      </c>
      <c r="J10" s="14">
        <v>9.9</v>
      </c>
      <c r="K10" s="14">
        <v>15.4</v>
      </c>
      <c r="L10" s="14">
        <v>8.1999999999999993</v>
      </c>
      <c r="M10" s="14">
        <v>9.5</v>
      </c>
    </row>
    <row r="11" spans="1:13">
      <c r="A11" s="12">
        <v>2004</v>
      </c>
      <c r="B11" s="14">
        <v>10.8</v>
      </c>
      <c r="C11" s="14">
        <v>8.6999999999999993</v>
      </c>
      <c r="D11" s="14">
        <v>8.3000000000000007</v>
      </c>
      <c r="E11" s="14">
        <v>11.3</v>
      </c>
      <c r="F11" s="14">
        <v>8.6</v>
      </c>
      <c r="G11" s="14">
        <v>11</v>
      </c>
      <c r="H11" s="14">
        <v>8.1999999999999993</v>
      </c>
      <c r="I11" s="14">
        <v>10.5</v>
      </c>
      <c r="J11" s="14">
        <v>13.5</v>
      </c>
      <c r="K11" s="14">
        <v>11.3</v>
      </c>
      <c r="L11" s="14">
        <v>16.600000000000001</v>
      </c>
      <c r="M11" s="14">
        <v>14.8</v>
      </c>
    </row>
    <row r="12" spans="1:13">
      <c r="A12" s="12">
        <v>2005</v>
      </c>
      <c r="B12" s="14">
        <v>10.9</v>
      </c>
      <c r="C12" s="14">
        <v>8.5</v>
      </c>
      <c r="D12" s="14">
        <v>12.7</v>
      </c>
      <c r="E12" s="14">
        <v>11.7</v>
      </c>
      <c r="F12" s="14">
        <v>9</v>
      </c>
      <c r="G12" s="14">
        <v>11</v>
      </c>
      <c r="H12" s="14">
        <v>5.5</v>
      </c>
      <c r="I12" s="14">
        <v>12.3</v>
      </c>
      <c r="J12" s="14">
        <v>11</v>
      </c>
      <c r="K12" s="14">
        <v>16</v>
      </c>
      <c r="L12" s="14">
        <v>11.4</v>
      </c>
      <c r="M12" s="14">
        <v>3.1</v>
      </c>
    </row>
    <row r="13" spans="1:13">
      <c r="A13" s="12">
        <v>2006</v>
      </c>
      <c r="B13" s="14">
        <v>10.3</v>
      </c>
      <c r="C13" s="14">
        <v>9.6999999999999993</v>
      </c>
      <c r="D13" s="14">
        <v>8.3000000000000007</v>
      </c>
      <c r="E13" s="14">
        <v>12.1</v>
      </c>
      <c r="F13" s="14">
        <v>9</v>
      </c>
      <c r="G13" s="14">
        <v>9.4</v>
      </c>
      <c r="H13" s="14">
        <v>10.3</v>
      </c>
      <c r="I13" s="14">
        <v>12.1</v>
      </c>
      <c r="J13" s="14">
        <v>8.6</v>
      </c>
      <c r="K13" s="14">
        <v>14.4</v>
      </c>
      <c r="L13" s="14">
        <v>12</v>
      </c>
      <c r="M13" s="14">
        <v>11.6</v>
      </c>
    </row>
    <row r="14" spans="1:13">
      <c r="A14" s="12">
        <v>2007</v>
      </c>
      <c r="B14" s="14">
        <v>10</v>
      </c>
      <c r="C14" s="14">
        <v>9.6323963043050913</v>
      </c>
      <c r="D14" s="14">
        <v>10.654165778819518</v>
      </c>
      <c r="E14" s="14">
        <v>13.619111408796606</v>
      </c>
      <c r="F14" s="14">
        <v>6.6458170445660674</v>
      </c>
      <c r="G14" s="14">
        <v>9.4422101766043021</v>
      </c>
      <c r="H14" s="14">
        <v>7.5566750629722925</v>
      </c>
      <c r="I14" s="14">
        <v>8.6977530804542162</v>
      </c>
      <c r="J14" s="14">
        <v>10.377860564129856</v>
      </c>
      <c r="K14" s="14">
        <v>10.148849797023004</v>
      </c>
      <c r="L14" s="14">
        <v>10.903426791277258</v>
      </c>
      <c r="M14" s="14">
        <v>5.8195926285160038</v>
      </c>
    </row>
    <row r="15" spans="1:13">
      <c r="A15" s="12">
        <v>2008</v>
      </c>
      <c r="B15" s="14">
        <v>9.8666591492120777</v>
      </c>
      <c r="C15" s="14">
        <v>9.2012529365700857</v>
      </c>
      <c r="D15" s="14">
        <v>9.0793918918918912</v>
      </c>
      <c r="E15" s="14">
        <v>8.6474501108647441</v>
      </c>
      <c r="F15" s="14">
        <v>10.613207547169811</v>
      </c>
      <c r="G15" s="14">
        <v>8.7336244541484724</v>
      </c>
      <c r="H15" s="14">
        <v>16.908212560386474</v>
      </c>
      <c r="I15" s="14">
        <v>8.447984552256818</v>
      </c>
      <c r="J15" s="14">
        <v>10.217448257794079</v>
      </c>
      <c r="K15" s="14">
        <v>19.893899204244033</v>
      </c>
      <c r="L15" s="14">
        <v>13.960703205791107</v>
      </c>
      <c r="M15" s="14">
        <v>5.7915057915057915</v>
      </c>
    </row>
    <row r="16" spans="1:13">
      <c r="A16" s="12">
        <v>2009</v>
      </c>
      <c r="B16" s="14">
        <v>11.35918527222875</v>
      </c>
      <c r="C16" s="14">
        <v>10.081426909654905</v>
      </c>
      <c r="D16" s="14">
        <v>10.244616349571398</v>
      </c>
      <c r="E16" s="14">
        <v>12.854609929078014</v>
      </c>
      <c r="F16" s="14">
        <v>9.1089108910891081</v>
      </c>
      <c r="G16" s="14">
        <v>10.566429932444137</v>
      </c>
      <c r="H16" s="14">
        <v>14.218009478672986</v>
      </c>
      <c r="I16" s="14">
        <v>13.409961685823754</v>
      </c>
      <c r="J16" s="14">
        <v>11.139896373056995</v>
      </c>
      <c r="K16" s="14">
        <v>17.374517374517374</v>
      </c>
      <c r="L16" s="14">
        <v>10.758196721311476</v>
      </c>
      <c r="M16" s="14">
        <v>9.7087378640776691</v>
      </c>
    </row>
    <row r="17" spans="1:13">
      <c r="A17" s="12">
        <v>2010</v>
      </c>
      <c r="B17" s="14">
        <v>9.1334341990200301</v>
      </c>
      <c r="C17" s="14">
        <v>6.1473441552204395</v>
      </c>
      <c r="D17" s="14">
        <v>10.174418604651162</v>
      </c>
      <c r="E17" s="14">
        <v>10.178117048346056</v>
      </c>
      <c r="F17" s="14">
        <v>4.7309284447072741</v>
      </c>
      <c r="G17" s="14">
        <v>7.9619212462137599</v>
      </c>
      <c r="H17" s="14">
        <v>0</v>
      </c>
      <c r="I17" s="14">
        <v>9.0304182509505697</v>
      </c>
      <c r="J17" s="14">
        <v>13.954078396549537</v>
      </c>
      <c r="K17" s="14">
        <v>16.933207902163687</v>
      </c>
      <c r="L17" s="14">
        <v>8.5707083438366531</v>
      </c>
      <c r="M17" s="14">
        <v>6.8931560807483994</v>
      </c>
    </row>
    <row r="18" spans="1:13">
      <c r="A18" s="12">
        <v>2011</v>
      </c>
      <c r="B18" s="14">
        <v>10.877347579445944</v>
      </c>
      <c r="C18" s="14">
        <v>10.915358100344696</v>
      </c>
      <c r="D18" s="14">
        <v>10.351966873706004</v>
      </c>
      <c r="E18" s="14">
        <v>11.486635741108902</v>
      </c>
      <c r="F18" s="14">
        <v>9.2771550057982211</v>
      </c>
      <c r="G18" s="14">
        <v>9.4664371772805502</v>
      </c>
      <c r="H18" s="14">
        <v>7.0754716981132075</v>
      </c>
      <c r="I18" s="14">
        <v>8.9792060491493384</v>
      </c>
      <c r="J18" s="14">
        <v>11.482775836245631</v>
      </c>
      <c r="K18" s="14">
        <v>20.320197044334975</v>
      </c>
      <c r="L18" s="14">
        <v>9.8570724494825033</v>
      </c>
      <c r="M18" s="14">
        <v>16.617790811339198</v>
      </c>
    </row>
    <row r="19" spans="1:13">
      <c r="A19" s="12">
        <v>2012</v>
      </c>
      <c r="B19" s="14">
        <v>9.7390640132036612</v>
      </c>
      <c r="C19" s="14">
        <v>7.0711896798853324</v>
      </c>
      <c r="D19" s="14">
        <v>9.6439930234944082</v>
      </c>
      <c r="E19" s="14">
        <v>8.3838940981798125</v>
      </c>
      <c r="F19" s="14">
        <v>10.676835081029552</v>
      </c>
      <c r="G19" s="14">
        <v>7.97556422874597</v>
      </c>
      <c r="H19" s="14">
        <v>14.067995310668231</v>
      </c>
      <c r="I19" s="14">
        <v>9.3753662252431731</v>
      </c>
      <c r="J19" s="14">
        <v>13.742331288343559</v>
      </c>
      <c r="K19" s="14">
        <v>17.088800732377173</v>
      </c>
      <c r="L19" s="14">
        <v>9.7040271712760795</v>
      </c>
      <c r="M19" s="14">
        <v>9.6618357487922708</v>
      </c>
    </row>
    <row r="20" spans="1:13">
      <c r="A20" s="12">
        <v>2013</v>
      </c>
      <c r="B20" s="14">
        <v>9.1662498141062905</v>
      </c>
      <c r="C20" s="14">
        <v>7.7351193283652488</v>
      </c>
      <c r="D20" s="14">
        <v>10.704908099373863</v>
      </c>
      <c r="E20" s="14">
        <v>9.8543742472353006</v>
      </c>
      <c r="F20" s="14">
        <v>5.3292729349067374</v>
      </c>
      <c r="G20" s="14">
        <v>7.5898127846179797</v>
      </c>
      <c r="H20" s="14">
        <v>0</v>
      </c>
      <c r="I20" s="14">
        <v>9.791350973306912</v>
      </c>
      <c r="J20" s="14">
        <v>11.837178403188791</v>
      </c>
      <c r="K20" s="14">
        <v>9.7412480974124804</v>
      </c>
      <c r="L20" s="14">
        <v>12.509020928554246</v>
      </c>
      <c r="M20" s="14">
        <v>7.7332044465925565</v>
      </c>
    </row>
    <row r="21" spans="1:13">
      <c r="A21" s="12">
        <v>2014</v>
      </c>
      <c r="B21" s="14">
        <v>9.9872474662729047</v>
      </c>
      <c r="C21" s="14">
        <v>10.56240155656444</v>
      </c>
      <c r="D21" s="14">
        <v>9.6009600960096009</v>
      </c>
      <c r="E21" s="14">
        <v>10.018512468692149</v>
      </c>
      <c r="F21" s="14">
        <v>9.574875526618154</v>
      </c>
      <c r="G21" s="14">
        <v>9.0847913862718706</v>
      </c>
      <c r="H21" s="14">
        <v>7.109004739336493</v>
      </c>
      <c r="I21" s="14">
        <v>11.387404136648849</v>
      </c>
      <c r="J21" s="14">
        <v>11.764705882352942</v>
      </c>
      <c r="K21" s="14">
        <v>7.8644888082274651</v>
      </c>
      <c r="L21" s="14">
        <v>8.9643783911299835</v>
      </c>
      <c r="M21" s="14">
        <v>8.6330935251798557</v>
      </c>
    </row>
    <row r="22" spans="1:13">
      <c r="A22" s="12">
        <v>2015</v>
      </c>
      <c r="B22" s="14">
        <v>8.6673600554711001</v>
      </c>
      <c r="C22" s="14">
        <v>5.7111274871039059</v>
      </c>
      <c r="D22" s="14">
        <v>9.7396143907771808</v>
      </c>
      <c r="E22" s="14">
        <v>9.7847358121330732</v>
      </c>
      <c r="F22" s="14">
        <v>5.7581573896353166</v>
      </c>
      <c r="G22" s="14">
        <v>5.6865696604783409</v>
      </c>
      <c r="H22" s="14">
        <v>13.793103448275861</v>
      </c>
      <c r="I22" s="14">
        <v>11.465260261407934</v>
      </c>
      <c r="J22" s="14">
        <v>11.694510739856799</v>
      </c>
      <c r="K22" s="14">
        <v>7.8407720144752711</v>
      </c>
      <c r="L22" s="14">
        <v>10.223048327137546</v>
      </c>
      <c r="M22" s="14">
        <v>10.387157695939566</v>
      </c>
    </row>
    <row r="23" spans="1:13">
      <c r="A23" s="12">
        <v>2016</v>
      </c>
      <c r="B23" s="14">
        <v>10.022005991993</v>
      </c>
      <c r="C23" s="14">
        <v>9.0389227079874566</v>
      </c>
      <c r="D23" s="14">
        <v>10.83957430035475</v>
      </c>
      <c r="E23" s="14">
        <v>11.05092091007584</v>
      </c>
      <c r="F23" s="14">
        <v>7.6452599388379205</v>
      </c>
      <c r="G23" s="14">
        <v>8.3430669113966296</v>
      </c>
      <c r="H23" s="14">
        <v>8.9285714285714306</v>
      </c>
      <c r="I23" s="14">
        <v>9.3160645307884575</v>
      </c>
      <c r="J23" s="14">
        <v>12.059588555213999</v>
      </c>
      <c r="K23" s="14">
        <v>9.0470446320868518</v>
      </c>
      <c r="L23" s="14">
        <v>14.155251141552512</v>
      </c>
      <c r="M23" s="14">
        <v>10.261194029850746</v>
      </c>
    </row>
    <row r="24" spans="1:13">
      <c r="A24" s="12">
        <v>2017</v>
      </c>
      <c r="B24" s="14">
        <v>8.9</v>
      </c>
      <c r="C24" s="14">
        <v>7.5</v>
      </c>
      <c r="D24" s="14">
        <v>8.6</v>
      </c>
      <c r="E24" s="14">
        <v>10.9</v>
      </c>
      <c r="F24" s="14">
        <v>8</v>
      </c>
      <c r="G24" s="14">
        <v>6.2</v>
      </c>
      <c r="H24" s="14">
        <v>6.6</v>
      </c>
      <c r="I24" s="14">
        <v>8.1999999999999993</v>
      </c>
      <c r="J24" s="14">
        <v>13</v>
      </c>
      <c r="K24" s="14">
        <v>9.6999999999999993</v>
      </c>
      <c r="L24" s="14">
        <v>10.199999999999999</v>
      </c>
      <c r="M24" s="14">
        <v>10.199999999999999</v>
      </c>
    </row>
    <row r="25" spans="1:13">
      <c r="A25" s="12">
        <v>2018</v>
      </c>
      <c r="B25" s="14">
        <v>9.9</v>
      </c>
      <c r="C25" s="14">
        <v>9.6999999999999993</v>
      </c>
      <c r="D25" s="14">
        <v>9.8000000000000007</v>
      </c>
      <c r="E25" s="14">
        <v>11.1</v>
      </c>
      <c r="F25" s="14">
        <v>9.5</v>
      </c>
      <c r="G25" s="14">
        <v>7.1</v>
      </c>
      <c r="H25" s="14">
        <v>6.5</v>
      </c>
      <c r="I25" s="14">
        <v>13</v>
      </c>
      <c r="J25" s="14">
        <v>12.4</v>
      </c>
      <c r="K25" s="14">
        <v>9.6</v>
      </c>
      <c r="L25" s="14">
        <v>8.4</v>
      </c>
      <c r="M25" s="14">
        <v>4.5999999999999996</v>
      </c>
    </row>
    <row r="26" spans="1:13">
      <c r="A26" s="12">
        <v>2019</v>
      </c>
      <c r="B26" s="14">
        <v>9.1999999999999993</v>
      </c>
      <c r="C26" s="14">
        <v>8</v>
      </c>
      <c r="D26" s="14">
        <v>9.4</v>
      </c>
      <c r="E26" s="14">
        <v>11.9</v>
      </c>
      <c r="F26" s="14">
        <v>10.6</v>
      </c>
      <c r="G26" s="14">
        <v>9</v>
      </c>
      <c r="H26" s="14">
        <v>4.2</v>
      </c>
      <c r="I26" s="14">
        <v>7.7</v>
      </c>
      <c r="J26" s="14">
        <v>8.6</v>
      </c>
      <c r="K26" s="14">
        <v>6.5</v>
      </c>
      <c r="L26" s="14">
        <v>11.7</v>
      </c>
      <c r="M26" s="14">
        <v>11.9</v>
      </c>
    </row>
    <row r="27" spans="1:13" ht="15" thickBot="1">
      <c r="A27" s="16">
        <v>2020</v>
      </c>
      <c r="B27" s="92">
        <v>9.1</v>
      </c>
      <c r="C27" s="92">
        <v>10.3</v>
      </c>
      <c r="D27" s="92">
        <v>9.8000000000000007</v>
      </c>
      <c r="E27" s="92">
        <v>11.4</v>
      </c>
      <c r="F27" s="92">
        <v>8</v>
      </c>
      <c r="G27" s="92">
        <v>8.1</v>
      </c>
      <c r="H27" s="92">
        <v>4.2</v>
      </c>
      <c r="I27" s="92">
        <v>9.1</v>
      </c>
      <c r="J27" s="92">
        <v>8.4</v>
      </c>
      <c r="K27" s="92">
        <v>7.7</v>
      </c>
      <c r="L27" s="92">
        <v>8.5</v>
      </c>
      <c r="M27" s="92">
        <v>5.4</v>
      </c>
    </row>
    <row r="29" spans="1:1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3">
    <mergeCell ref="A3:M3"/>
    <mergeCell ref="A1:M1"/>
    <mergeCell ref="C4:M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B8"/>
  <sheetViews>
    <sheetView workbookViewId="0"/>
  </sheetViews>
  <sheetFormatPr baseColWidth="10" defaultRowHeight="15"/>
  <sheetData>
    <row r="8" spans="2:2" ht="20.25">
      <c r="B8" s="1" t="s">
        <v>166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</sheetPr>
  <dimension ref="A1:G28"/>
  <sheetViews>
    <sheetView workbookViewId="0">
      <selection sqref="A1:G1"/>
    </sheetView>
  </sheetViews>
  <sheetFormatPr baseColWidth="10" defaultRowHeight="14.25"/>
  <cols>
    <col min="1" max="7" width="12.85546875" style="2" customWidth="1"/>
    <col min="8" max="16384" width="11.42578125" style="2"/>
  </cols>
  <sheetData>
    <row r="1" spans="1:7" ht="18">
      <c r="A1" s="133" t="s">
        <v>53</v>
      </c>
      <c r="B1" s="133"/>
      <c r="C1" s="133"/>
      <c r="D1" s="133"/>
      <c r="E1" s="133"/>
      <c r="F1" s="133"/>
      <c r="G1" s="133"/>
    </row>
    <row r="3" spans="1:7" ht="15" thickBot="1">
      <c r="A3" s="134" t="s">
        <v>383</v>
      </c>
      <c r="B3" s="134"/>
      <c r="C3" s="134"/>
      <c r="D3" s="134"/>
      <c r="E3" s="134"/>
      <c r="F3" s="134"/>
      <c r="G3" s="134"/>
    </row>
    <row r="4" spans="1:7" ht="15">
      <c r="A4" s="95"/>
      <c r="B4" s="22" t="s">
        <v>28</v>
      </c>
      <c r="C4" s="132" t="s">
        <v>108</v>
      </c>
      <c r="D4" s="132"/>
      <c r="E4" s="132"/>
      <c r="F4" s="132"/>
      <c r="G4" s="132"/>
    </row>
    <row r="5" spans="1:7" ht="15">
      <c r="A5" s="86" t="s">
        <v>1</v>
      </c>
      <c r="B5" s="18"/>
      <c r="C5" s="18" t="s">
        <v>54</v>
      </c>
      <c r="D5" s="18" t="s">
        <v>55</v>
      </c>
      <c r="E5" s="18" t="s">
        <v>56</v>
      </c>
      <c r="F5" s="18" t="s">
        <v>57</v>
      </c>
      <c r="G5" s="18" t="s">
        <v>58</v>
      </c>
    </row>
    <row r="6" spans="1:7">
      <c r="A6" s="12">
        <v>1999</v>
      </c>
      <c r="B6" s="13">
        <v>430</v>
      </c>
      <c r="C6" s="13">
        <v>290</v>
      </c>
      <c r="D6" s="13">
        <v>121</v>
      </c>
      <c r="E6" s="13">
        <v>10</v>
      </c>
      <c r="F6" s="13">
        <v>2</v>
      </c>
      <c r="G6" s="13">
        <v>7</v>
      </c>
    </row>
    <row r="7" spans="1:7">
      <c r="A7" s="12">
        <v>2000</v>
      </c>
      <c r="B7" s="13">
        <v>420</v>
      </c>
      <c r="C7" s="13">
        <v>264</v>
      </c>
      <c r="D7" s="13">
        <v>136</v>
      </c>
      <c r="E7" s="13">
        <v>19</v>
      </c>
      <c r="F7" s="13">
        <v>0</v>
      </c>
      <c r="G7" s="13">
        <v>1</v>
      </c>
    </row>
    <row r="8" spans="1:7">
      <c r="A8" s="12">
        <v>2001</v>
      </c>
      <c r="B8" s="13">
        <v>401</v>
      </c>
      <c r="C8" s="13">
        <v>280</v>
      </c>
      <c r="D8" s="13">
        <v>100</v>
      </c>
      <c r="E8" s="13">
        <v>11</v>
      </c>
      <c r="F8" s="13">
        <v>3</v>
      </c>
      <c r="G8" s="13">
        <v>7</v>
      </c>
    </row>
    <row r="9" spans="1:7">
      <c r="A9" s="12">
        <v>2002</v>
      </c>
      <c r="B9" s="13">
        <v>395</v>
      </c>
      <c r="C9" s="13">
        <v>243</v>
      </c>
      <c r="D9" s="13">
        <v>134</v>
      </c>
      <c r="E9" s="13">
        <v>16</v>
      </c>
      <c r="F9" s="13">
        <v>1</v>
      </c>
      <c r="G9" s="13">
        <v>1</v>
      </c>
    </row>
    <row r="10" spans="1:7">
      <c r="A10" s="12">
        <v>2003</v>
      </c>
      <c r="B10" s="13">
        <v>347</v>
      </c>
      <c r="C10" s="13">
        <v>227</v>
      </c>
      <c r="D10" s="13">
        <v>105</v>
      </c>
      <c r="E10" s="13">
        <v>13</v>
      </c>
      <c r="F10" s="13">
        <v>0</v>
      </c>
      <c r="G10" s="13">
        <v>2</v>
      </c>
    </row>
    <row r="11" spans="1:7">
      <c r="A11" s="12">
        <v>2004</v>
      </c>
      <c r="B11" s="13">
        <v>372</v>
      </c>
      <c r="C11" s="13">
        <v>234</v>
      </c>
      <c r="D11" s="13">
        <v>116</v>
      </c>
      <c r="E11" s="13">
        <v>16</v>
      </c>
      <c r="F11" s="13">
        <v>1</v>
      </c>
      <c r="G11" s="13">
        <v>5</v>
      </c>
    </row>
    <row r="12" spans="1:7">
      <c r="A12" s="12">
        <v>2005</v>
      </c>
      <c r="B12" s="13">
        <v>381</v>
      </c>
      <c r="C12" s="13">
        <v>215</v>
      </c>
      <c r="D12" s="13">
        <v>145</v>
      </c>
      <c r="E12" s="13">
        <v>19</v>
      </c>
      <c r="F12" s="13">
        <v>1</v>
      </c>
      <c r="G12" s="13">
        <v>1</v>
      </c>
    </row>
    <row r="13" spans="1:7">
      <c r="A13" s="12">
        <v>2006</v>
      </c>
      <c r="B13" s="13">
        <v>361</v>
      </c>
      <c r="C13" s="13">
        <v>227</v>
      </c>
      <c r="D13" s="13">
        <v>115</v>
      </c>
      <c r="E13" s="13">
        <v>14</v>
      </c>
      <c r="F13" s="13">
        <v>0</v>
      </c>
      <c r="G13" s="13">
        <v>5</v>
      </c>
    </row>
    <row r="14" spans="1:7">
      <c r="A14" s="12">
        <v>2007</v>
      </c>
      <c r="B14" s="13">
        <v>351</v>
      </c>
      <c r="C14" s="13">
        <v>197</v>
      </c>
      <c r="D14" s="13">
        <v>132</v>
      </c>
      <c r="E14" s="13">
        <v>16</v>
      </c>
      <c r="F14" s="13">
        <v>2</v>
      </c>
      <c r="G14" s="13">
        <v>4</v>
      </c>
    </row>
    <row r="15" spans="1:7">
      <c r="A15" s="12">
        <v>2008</v>
      </c>
      <c r="B15" s="13">
        <v>350</v>
      </c>
      <c r="C15" s="13">
        <v>214</v>
      </c>
      <c r="D15" s="13">
        <v>107</v>
      </c>
      <c r="E15" s="13">
        <v>23</v>
      </c>
      <c r="F15" s="13">
        <v>1</v>
      </c>
      <c r="G15" s="13">
        <v>5</v>
      </c>
    </row>
    <row r="16" spans="1:7">
      <c r="A16" s="12">
        <v>2009</v>
      </c>
      <c r="B16" s="13">
        <v>406</v>
      </c>
      <c r="C16" s="13">
        <v>235</v>
      </c>
      <c r="D16" s="13">
        <v>154</v>
      </c>
      <c r="E16" s="13">
        <v>13</v>
      </c>
      <c r="F16" s="13">
        <v>3</v>
      </c>
      <c r="G16" s="13">
        <v>1</v>
      </c>
    </row>
    <row r="17" spans="1:7">
      <c r="A17" s="12">
        <v>2010</v>
      </c>
      <c r="B17" s="13">
        <v>329</v>
      </c>
      <c r="C17" s="13">
        <v>184</v>
      </c>
      <c r="D17" s="13">
        <v>122</v>
      </c>
      <c r="E17" s="13">
        <v>20</v>
      </c>
      <c r="F17" s="13">
        <v>2</v>
      </c>
      <c r="G17" s="13">
        <v>1</v>
      </c>
    </row>
    <row r="18" spans="1:7">
      <c r="A18" s="12">
        <v>2011</v>
      </c>
      <c r="B18" s="13">
        <v>395</v>
      </c>
      <c r="C18" s="13">
        <v>214</v>
      </c>
      <c r="D18" s="13">
        <v>152</v>
      </c>
      <c r="E18" s="13">
        <v>27</v>
      </c>
      <c r="F18" s="13">
        <v>1</v>
      </c>
      <c r="G18" s="13">
        <v>1</v>
      </c>
    </row>
    <row r="19" spans="1:7">
      <c r="A19" s="12">
        <v>2012</v>
      </c>
      <c r="B19" s="13">
        <v>357</v>
      </c>
      <c r="C19" s="13">
        <v>183</v>
      </c>
      <c r="D19" s="13">
        <v>149</v>
      </c>
      <c r="E19" s="13">
        <v>22</v>
      </c>
      <c r="F19" s="13">
        <v>1</v>
      </c>
      <c r="G19" s="13">
        <v>2</v>
      </c>
    </row>
    <row r="20" spans="1:7">
      <c r="A20" s="12">
        <v>2013</v>
      </c>
      <c r="B20" s="13">
        <v>339</v>
      </c>
      <c r="C20" s="13">
        <v>183</v>
      </c>
      <c r="D20" s="13">
        <v>132</v>
      </c>
      <c r="E20" s="13">
        <v>22</v>
      </c>
      <c r="F20" s="13">
        <v>0</v>
      </c>
      <c r="G20" s="13">
        <v>2</v>
      </c>
    </row>
    <row r="21" spans="1:7">
      <c r="A21" s="12">
        <v>2014</v>
      </c>
      <c r="B21" s="13">
        <v>372</v>
      </c>
      <c r="C21" s="13">
        <v>52</v>
      </c>
      <c r="D21" s="13">
        <v>291</v>
      </c>
      <c r="E21" s="13">
        <v>27</v>
      </c>
      <c r="F21" s="13">
        <v>0</v>
      </c>
      <c r="G21" s="13">
        <v>2</v>
      </c>
    </row>
    <row r="22" spans="1:7">
      <c r="A22" s="12">
        <v>2015</v>
      </c>
      <c r="B22" s="13">
        <v>325</v>
      </c>
      <c r="C22" s="13">
        <v>8</v>
      </c>
      <c r="D22" s="13">
        <v>282</v>
      </c>
      <c r="E22" s="13">
        <v>32</v>
      </c>
      <c r="F22" s="13">
        <v>0</v>
      </c>
      <c r="G22" s="13">
        <v>3</v>
      </c>
    </row>
    <row r="23" spans="1:7">
      <c r="A23" s="12">
        <v>2016</v>
      </c>
      <c r="B23" s="13">
        <v>378</v>
      </c>
      <c r="C23" s="13">
        <v>8</v>
      </c>
      <c r="D23" s="13">
        <v>347</v>
      </c>
      <c r="E23" s="13">
        <v>20</v>
      </c>
      <c r="F23" s="13">
        <v>1</v>
      </c>
      <c r="G23" s="13">
        <v>2</v>
      </c>
    </row>
    <row r="24" spans="1:7">
      <c r="A24" s="12">
        <v>2017</v>
      </c>
      <c r="B24" s="13">
        <v>338</v>
      </c>
      <c r="C24" s="13">
        <v>4</v>
      </c>
      <c r="D24" s="13">
        <v>316</v>
      </c>
      <c r="E24" s="13">
        <v>16</v>
      </c>
      <c r="F24" s="13">
        <v>1</v>
      </c>
      <c r="G24" s="13">
        <v>1</v>
      </c>
    </row>
    <row r="25" spans="1:7">
      <c r="A25" s="12">
        <v>2018</v>
      </c>
      <c r="B25" s="13">
        <v>378</v>
      </c>
      <c r="C25" s="13">
        <v>7</v>
      </c>
      <c r="D25" s="13">
        <v>348</v>
      </c>
      <c r="E25" s="13">
        <v>20</v>
      </c>
      <c r="F25" s="13">
        <v>1</v>
      </c>
      <c r="G25" s="13">
        <v>2</v>
      </c>
    </row>
    <row r="26" spans="1:7">
      <c r="A26" s="12">
        <v>2019</v>
      </c>
      <c r="B26" s="13">
        <v>356</v>
      </c>
      <c r="C26" s="13">
        <v>3</v>
      </c>
      <c r="D26" s="13">
        <v>342</v>
      </c>
      <c r="E26" s="13">
        <v>9</v>
      </c>
      <c r="F26" s="13">
        <v>1</v>
      </c>
      <c r="G26" s="13">
        <v>1</v>
      </c>
    </row>
    <row r="27" spans="1:7" ht="15" thickBot="1">
      <c r="A27" s="16">
        <v>2020</v>
      </c>
      <c r="B27" s="17">
        <v>353</v>
      </c>
      <c r="C27" s="17">
        <v>7</v>
      </c>
      <c r="D27" s="17">
        <v>334</v>
      </c>
      <c r="E27" s="17">
        <v>12</v>
      </c>
      <c r="F27" s="17">
        <v>0</v>
      </c>
      <c r="G27" s="17">
        <v>0</v>
      </c>
    </row>
    <row r="28" spans="1:7">
      <c r="C28" s="94"/>
    </row>
  </sheetData>
  <mergeCells count="3">
    <mergeCell ref="A1:G1"/>
    <mergeCell ref="A3:G3"/>
    <mergeCell ref="C4:G4"/>
  </mergeCells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</sheetPr>
  <dimension ref="A1:E27"/>
  <sheetViews>
    <sheetView workbookViewId="0">
      <selection sqref="A1:E1"/>
    </sheetView>
  </sheetViews>
  <sheetFormatPr baseColWidth="10" defaultRowHeight="14.25"/>
  <cols>
    <col min="1" max="1" width="17.140625" style="2" customWidth="1"/>
    <col min="2" max="4" width="18.7109375" style="2" customWidth="1"/>
    <col min="5" max="5" width="25.7109375" style="2" customWidth="1"/>
    <col min="6" max="16384" width="11.42578125" style="2"/>
  </cols>
  <sheetData>
    <row r="1" spans="1:5" ht="18">
      <c r="A1" s="133" t="s">
        <v>354</v>
      </c>
      <c r="B1" s="133"/>
      <c r="C1" s="133"/>
      <c r="D1" s="133"/>
      <c r="E1" s="133"/>
    </row>
    <row r="3" spans="1:5" ht="15" thickBot="1">
      <c r="A3" s="134" t="s">
        <v>384</v>
      </c>
      <c r="B3" s="134"/>
      <c r="C3" s="134"/>
      <c r="D3" s="134"/>
      <c r="E3" s="134"/>
    </row>
    <row r="4" spans="1:5" ht="15">
      <c r="A4" s="11"/>
      <c r="B4" s="22" t="s">
        <v>28</v>
      </c>
      <c r="C4" s="96" t="s">
        <v>86</v>
      </c>
      <c r="D4" s="96"/>
      <c r="E4" s="142" t="s">
        <v>99</v>
      </c>
    </row>
    <row r="5" spans="1:5" ht="28.5">
      <c r="A5" s="99" t="s">
        <v>1</v>
      </c>
      <c r="B5" s="75"/>
      <c r="C5" s="100" t="s">
        <v>100</v>
      </c>
      <c r="D5" s="75" t="s">
        <v>87</v>
      </c>
      <c r="E5" s="143"/>
    </row>
    <row r="6" spans="1:5">
      <c r="A6" s="12">
        <v>1999</v>
      </c>
      <c r="B6" s="13">
        <v>430</v>
      </c>
      <c r="C6" s="13">
        <v>370</v>
      </c>
      <c r="D6" s="13">
        <v>60</v>
      </c>
      <c r="E6" s="97">
        <v>13.953488372093023</v>
      </c>
    </row>
    <row r="7" spans="1:5">
      <c r="A7" s="12">
        <v>2000</v>
      </c>
      <c r="B7" s="13">
        <v>420</v>
      </c>
      <c r="C7" s="13">
        <v>354</v>
      </c>
      <c r="D7" s="13">
        <v>66</v>
      </c>
      <c r="E7" s="97">
        <v>15.714285714285714</v>
      </c>
    </row>
    <row r="8" spans="1:5">
      <c r="A8" s="12">
        <v>2001</v>
      </c>
      <c r="B8" s="13">
        <v>401</v>
      </c>
      <c r="C8" s="13">
        <v>341</v>
      </c>
      <c r="D8" s="13">
        <v>60</v>
      </c>
      <c r="E8" s="97">
        <v>14.962593516209477</v>
      </c>
    </row>
    <row r="9" spans="1:5">
      <c r="A9" s="12">
        <v>2002</v>
      </c>
      <c r="B9" s="13">
        <v>395</v>
      </c>
      <c r="C9" s="13">
        <v>343</v>
      </c>
      <c r="D9" s="13">
        <v>52</v>
      </c>
      <c r="E9" s="97">
        <v>13.164556962025317</v>
      </c>
    </row>
    <row r="10" spans="1:5">
      <c r="A10" s="12">
        <v>2003</v>
      </c>
      <c r="B10" s="13">
        <v>347</v>
      </c>
      <c r="C10" s="13">
        <v>293</v>
      </c>
      <c r="D10" s="13">
        <v>54</v>
      </c>
      <c r="E10" s="97">
        <v>15.561959654178674</v>
      </c>
    </row>
    <row r="11" spans="1:5">
      <c r="A11" s="12">
        <v>2004</v>
      </c>
      <c r="B11" s="13">
        <v>372</v>
      </c>
      <c r="C11" s="13">
        <v>308</v>
      </c>
      <c r="D11" s="13">
        <v>64</v>
      </c>
      <c r="E11" s="97">
        <v>17.204301075268816</v>
      </c>
    </row>
    <row r="12" spans="1:5">
      <c r="A12" s="12">
        <v>2005</v>
      </c>
      <c r="B12" s="13">
        <v>381</v>
      </c>
      <c r="C12" s="13">
        <v>309</v>
      </c>
      <c r="D12" s="13">
        <v>72</v>
      </c>
      <c r="E12" s="97">
        <v>18.897637795275589</v>
      </c>
    </row>
    <row r="13" spans="1:5">
      <c r="A13" s="12">
        <v>2006</v>
      </c>
      <c r="B13" s="13">
        <v>361</v>
      </c>
      <c r="C13" s="13">
        <v>302</v>
      </c>
      <c r="D13" s="13">
        <v>59</v>
      </c>
      <c r="E13" s="97">
        <v>16.343490304709142</v>
      </c>
    </row>
    <row r="14" spans="1:5">
      <c r="A14" s="12">
        <v>2007</v>
      </c>
      <c r="B14" s="13">
        <v>351</v>
      </c>
      <c r="C14" s="13">
        <v>291</v>
      </c>
      <c r="D14" s="13">
        <v>60</v>
      </c>
      <c r="E14" s="97">
        <v>17.094017094017094</v>
      </c>
    </row>
    <row r="15" spans="1:5">
      <c r="A15" s="12">
        <v>2008</v>
      </c>
      <c r="B15" s="13">
        <v>350</v>
      </c>
      <c r="C15" s="13">
        <v>301</v>
      </c>
      <c r="D15" s="13">
        <v>49</v>
      </c>
      <c r="E15" s="97">
        <v>14</v>
      </c>
    </row>
    <row r="16" spans="1:5">
      <c r="A16" s="12">
        <v>2009</v>
      </c>
      <c r="B16" s="13">
        <v>406</v>
      </c>
      <c r="C16" s="13">
        <v>331</v>
      </c>
      <c r="D16" s="13">
        <v>75</v>
      </c>
      <c r="E16" s="97">
        <v>18.472906403940886</v>
      </c>
    </row>
    <row r="17" spans="1:5">
      <c r="A17" s="12">
        <v>2010</v>
      </c>
      <c r="B17" s="13">
        <v>329</v>
      </c>
      <c r="C17" s="13">
        <v>259</v>
      </c>
      <c r="D17" s="13">
        <v>70</v>
      </c>
      <c r="E17" s="97">
        <v>21.276595744680851</v>
      </c>
    </row>
    <row r="18" spans="1:5">
      <c r="A18" s="12">
        <v>2011</v>
      </c>
      <c r="B18" s="13">
        <v>395</v>
      </c>
      <c r="C18" s="13">
        <v>302</v>
      </c>
      <c r="D18" s="13">
        <v>93</v>
      </c>
      <c r="E18" s="97">
        <v>23.544303797468356</v>
      </c>
    </row>
    <row r="19" spans="1:5">
      <c r="A19" s="12">
        <v>2012</v>
      </c>
      <c r="B19" s="13">
        <v>357</v>
      </c>
      <c r="C19" s="13">
        <v>286</v>
      </c>
      <c r="D19" s="13">
        <v>71</v>
      </c>
      <c r="E19" s="97">
        <v>19.88795518207283</v>
      </c>
    </row>
    <row r="20" spans="1:5">
      <c r="A20" s="12">
        <v>2013</v>
      </c>
      <c r="B20" s="13">
        <v>339</v>
      </c>
      <c r="C20" s="13">
        <v>285</v>
      </c>
      <c r="D20" s="13">
        <v>54</v>
      </c>
      <c r="E20" s="97">
        <v>15.929203539823009</v>
      </c>
    </row>
    <row r="21" spans="1:5">
      <c r="A21" s="12">
        <v>2014</v>
      </c>
      <c r="B21" s="13">
        <v>372</v>
      </c>
      <c r="C21" s="13">
        <v>291</v>
      </c>
      <c r="D21" s="13">
        <v>81</v>
      </c>
      <c r="E21" s="97">
        <v>21.774193548387096</v>
      </c>
    </row>
    <row r="22" spans="1:5">
      <c r="A22" s="12">
        <v>2015</v>
      </c>
      <c r="B22" s="13">
        <v>325</v>
      </c>
      <c r="C22" s="13">
        <v>276</v>
      </c>
      <c r="D22" s="13">
        <v>49</v>
      </c>
      <c r="E22" s="97">
        <v>15.076923076923077</v>
      </c>
    </row>
    <row r="23" spans="1:5">
      <c r="A23" s="12">
        <v>2016</v>
      </c>
      <c r="B23" s="13">
        <v>378</v>
      </c>
      <c r="C23" s="13">
        <v>284</v>
      </c>
      <c r="D23" s="13">
        <v>84</v>
      </c>
      <c r="E23" s="97">
        <v>22.222222222222221</v>
      </c>
    </row>
    <row r="24" spans="1:5">
      <c r="A24" s="12">
        <v>2017</v>
      </c>
      <c r="B24" s="12">
        <v>338</v>
      </c>
      <c r="C24" s="12">
        <v>263</v>
      </c>
      <c r="D24" s="12">
        <v>75</v>
      </c>
      <c r="E24" s="97">
        <v>22.189349112426036</v>
      </c>
    </row>
    <row r="25" spans="1:5">
      <c r="A25" s="12">
        <v>2018</v>
      </c>
      <c r="B25" s="12">
        <v>378</v>
      </c>
      <c r="C25" s="12">
        <v>296</v>
      </c>
      <c r="D25" s="12">
        <v>82</v>
      </c>
      <c r="E25" s="97">
        <v>21.693121693121693</v>
      </c>
    </row>
    <row r="26" spans="1:5">
      <c r="A26" s="12">
        <v>2019</v>
      </c>
      <c r="B26" s="12">
        <v>356</v>
      </c>
      <c r="C26" s="12">
        <v>264</v>
      </c>
      <c r="D26" s="12">
        <v>92</v>
      </c>
      <c r="E26" s="97">
        <v>25.842696629213485</v>
      </c>
    </row>
    <row r="27" spans="1:5" ht="15" thickBot="1">
      <c r="A27" s="16">
        <v>2020</v>
      </c>
      <c r="B27" s="16">
        <v>353</v>
      </c>
      <c r="C27" s="16">
        <v>283</v>
      </c>
      <c r="D27" s="16">
        <v>70</v>
      </c>
      <c r="E27" s="98">
        <v>19.830028328611899</v>
      </c>
    </row>
  </sheetData>
  <mergeCells count="3">
    <mergeCell ref="A3:E3"/>
    <mergeCell ref="A1:E1"/>
    <mergeCell ref="E4:E5"/>
  </mergeCells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79998168889431442"/>
  </sheetPr>
  <dimension ref="A1:R30"/>
  <sheetViews>
    <sheetView workbookViewId="0"/>
  </sheetViews>
  <sheetFormatPr baseColWidth="10" defaultRowHeight="14.25"/>
  <cols>
    <col min="1" max="2" width="11.42578125" style="2"/>
    <col min="3" max="18" width="4.28515625" style="2" customWidth="1"/>
    <col min="19" max="16384" width="11.42578125" style="2"/>
  </cols>
  <sheetData>
    <row r="1" spans="1:18" ht="18">
      <c r="A1" s="101" t="s">
        <v>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3" spans="1:18" ht="15" thickBot="1">
      <c r="A3" s="134" t="s">
        <v>385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ht="15">
      <c r="A4" s="11"/>
      <c r="B4" s="22" t="s">
        <v>28</v>
      </c>
      <c r="C4" s="132" t="s">
        <v>60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ht="114">
      <c r="A5" s="86" t="s">
        <v>1</v>
      </c>
      <c r="B5" s="18" t="s">
        <v>28</v>
      </c>
      <c r="C5" s="102" t="s">
        <v>54</v>
      </c>
      <c r="D5" s="102" t="s">
        <v>55</v>
      </c>
      <c r="E5" s="102" t="s">
        <v>56</v>
      </c>
      <c r="F5" s="102" t="s">
        <v>57</v>
      </c>
      <c r="G5" s="102" t="s">
        <v>61</v>
      </c>
      <c r="H5" s="102" t="s">
        <v>62</v>
      </c>
      <c r="I5" s="102" t="s">
        <v>66</v>
      </c>
      <c r="J5" s="102" t="s">
        <v>118</v>
      </c>
      <c r="K5" s="102" t="s">
        <v>63</v>
      </c>
      <c r="L5" s="102" t="s">
        <v>64</v>
      </c>
      <c r="M5" s="102" t="s">
        <v>119</v>
      </c>
      <c r="N5" s="102" t="s">
        <v>120</v>
      </c>
      <c r="O5" s="102" t="s">
        <v>65</v>
      </c>
      <c r="P5" s="102" t="s">
        <v>104</v>
      </c>
      <c r="Q5" s="102" t="s">
        <v>105</v>
      </c>
      <c r="R5" s="102" t="s">
        <v>112</v>
      </c>
    </row>
    <row r="6" spans="1:18">
      <c r="A6" s="12">
        <v>1999</v>
      </c>
      <c r="B6" s="12">
        <v>430</v>
      </c>
      <c r="C6" s="13">
        <v>182</v>
      </c>
      <c r="D6" s="13">
        <v>57</v>
      </c>
      <c r="E6" s="13">
        <v>32</v>
      </c>
      <c r="F6" s="13">
        <v>23</v>
      </c>
      <c r="G6" s="13">
        <v>16</v>
      </c>
      <c r="H6" s="13">
        <v>12</v>
      </c>
      <c r="I6" s="13">
        <v>38</v>
      </c>
      <c r="J6" s="15" t="s">
        <v>107</v>
      </c>
      <c r="K6" s="13">
        <v>9</v>
      </c>
      <c r="L6" s="13">
        <v>5</v>
      </c>
      <c r="M6" s="15" t="s">
        <v>107</v>
      </c>
      <c r="N6" s="13">
        <v>1</v>
      </c>
      <c r="O6" s="13">
        <v>4</v>
      </c>
      <c r="P6" s="13">
        <v>38</v>
      </c>
      <c r="Q6" s="13">
        <v>12</v>
      </c>
      <c r="R6" s="13">
        <v>1</v>
      </c>
    </row>
    <row r="7" spans="1:18">
      <c r="A7" s="12">
        <v>2000</v>
      </c>
      <c r="B7" s="12">
        <v>420</v>
      </c>
      <c r="C7" s="13">
        <v>214</v>
      </c>
      <c r="D7" s="13">
        <v>54</v>
      </c>
      <c r="E7" s="13">
        <v>41</v>
      </c>
      <c r="F7" s="13">
        <v>7</v>
      </c>
      <c r="G7" s="13">
        <v>17</v>
      </c>
      <c r="H7" s="13">
        <v>19</v>
      </c>
      <c r="I7" s="13">
        <v>18</v>
      </c>
      <c r="J7" s="15" t="s">
        <v>107</v>
      </c>
      <c r="K7" s="13">
        <v>6</v>
      </c>
      <c r="L7" s="13">
        <v>7</v>
      </c>
      <c r="M7" s="15" t="s">
        <v>107</v>
      </c>
      <c r="N7" s="13">
        <v>2</v>
      </c>
      <c r="O7" s="13">
        <v>1</v>
      </c>
      <c r="P7" s="13">
        <v>26</v>
      </c>
      <c r="Q7" s="13">
        <v>8</v>
      </c>
      <c r="R7" s="13">
        <v>0</v>
      </c>
    </row>
    <row r="8" spans="1:18">
      <c r="A8" s="12">
        <v>2001</v>
      </c>
      <c r="B8" s="12">
        <v>401</v>
      </c>
      <c r="C8" s="13">
        <v>186</v>
      </c>
      <c r="D8" s="13">
        <v>38</v>
      </c>
      <c r="E8" s="13">
        <v>41</v>
      </c>
      <c r="F8" s="13">
        <v>19</v>
      </c>
      <c r="G8" s="13">
        <v>14</v>
      </c>
      <c r="H8" s="13">
        <v>16</v>
      </c>
      <c r="I8" s="13">
        <v>25</v>
      </c>
      <c r="J8" s="15" t="s">
        <v>107</v>
      </c>
      <c r="K8" s="13">
        <v>8</v>
      </c>
      <c r="L8" s="13">
        <v>7</v>
      </c>
      <c r="M8" s="15" t="s">
        <v>107</v>
      </c>
      <c r="N8" s="13">
        <v>2</v>
      </c>
      <c r="O8" s="13">
        <v>2</v>
      </c>
      <c r="P8" s="13">
        <v>30</v>
      </c>
      <c r="Q8" s="13">
        <v>13</v>
      </c>
      <c r="R8" s="13">
        <v>0</v>
      </c>
    </row>
    <row r="9" spans="1:18">
      <c r="A9" s="12">
        <v>2002</v>
      </c>
      <c r="B9" s="12">
        <v>395</v>
      </c>
      <c r="C9" s="13">
        <v>207</v>
      </c>
      <c r="D9" s="13">
        <v>55</v>
      </c>
      <c r="E9" s="13">
        <v>29</v>
      </c>
      <c r="F9" s="13">
        <v>14</v>
      </c>
      <c r="G9" s="13">
        <v>14</v>
      </c>
      <c r="H9" s="13">
        <v>9</v>
      </c>
      <c r="I9" s="13">
        <v>21</v>
      </c>
      <c r="J9" s="15" t="s">
        <v>107</v>
      </c>
      <c r="K9" s="13">
        <v>12</v>
      </c>
      <c r="L9" s="13">
        <v>3</v>
      </c>
      <c r="M9" s="15" t="s">
        <v>107</v>
      </c>
      <c r="N9" s="13">
        <v>4</v>
      </c>
      <c r="O9" s="13">
        <v>2</v>
      </c>
      <c r="P9" s="13">
        <v>14</v>
      </c>
      <c r="Q9" s="13">
        <v>11</v>
      </c>
      <c r="R9" s="13">
        <v>0</v>
      </c>
    </row>
    <row r="10" spans="1:18">
      <c r="A10" s="12">
        <v>2003</v>
      </c>
      <c r="B10" s="12">
        <v>347</v>
      </c>
      <c r="C10" s="13">
        <v>160</v>
      </c>
      <c r="D10" s="13">
        <v>43</v>
      </c>
      <c r="E10" s="13">
        <v>34</v>
      </c>
      <c r="F10" s="13">
        <v>11</v>
      </c>
      <c r="G10" s="13">
        <v>13</v>
      </c>
      <c r="H10" s="13">
        <v>15</v>
      </c>
      <c r="I10" s="13">
        <v>19</v>
      </c>
      <c r="J10" s="15" t="s">
        <v>107</v>
      </c>
      <c r="K10" s="13">
        <v>12</v>
      </c>
      <c r="L10" s="13">
        <v>5</v>
      </c>
      <c r="M10" s="15" t="s">
        <v>107</v>
      </c>
      <c r="N10" s="13">
        <v>3</v>
      </c>
      <c r="O10" s="13">
        <v>1</v>
      </c>
      <c r="P10" s="13">
        <v>13</v>
      </c>
      <c r="Q10" s="13">
        <v>18</v>
      </c>
      <c r="R10" s="13">
        <v>0</v>
      </c>
    </row>
    <row r="11" spans="1:18">
      <c r="A11" s="12">
        <v>2004</v>
      </c>
      <c r="B11" s="12">
        <v>372</v>
      </c>
      <c r="C11" s="13">
        <v>191</v>
      </c>
      <c r="D11" s="13">
        <v>36</v>
      </c>
      <c r="E11" s="13">
        <v>28</v>
      </c>
      <c r="F11" s="13">
        <v>15</v>
      </c>
      <c r="G11" s="13">
        <v>20</v>
      </c>
      <c r="H11" s="13">
        <v>10</v>
      </c>
      <c r="I11" s="13">
        <v>11</v>
      </c>
      <c r="J11" s="15" t="s">
        <v>107</v>
      </c>
      <c r="K11" s="13">
        <v>9</v>
      </c>
      <c r="L11" s="13">
        <v>2</v>
      </c>
      <c r="M11" s="15" t="s">
        <v>107</v>
      </c>
      <c r="N11" s="13">
        <v>4</v>
      </c>
      <c r="O11" s="13">
        <v>1</v>
      </c>
      <c r="P11" s="13">
        <v>22</v>
      </c>
      <c r="Q11" s="13">
        <v>23</v>
      </c>
      <c r="R11" s="13">
        <v>0</v>
      </c>
    </row>
    <row r="12" spans="1:18">
      <c r="A12" s="12">
        <v>2005</v>
      </c>
      <c r="B12" s="12">
        <v>381</v>
      </c>
      <c r="C12" s="13">
        <v>184</v>
      </c>
      <c r="D12" s="13">
        <v>49</v>
      </c>
      <c r="E12" s="13">
        <v>36</v>
      </c>
      <c r="F12" s="13">
        <v>10</v>
      </c>
      <c r="G12" s="13">
        <v>14</v>
      </c>
      <c r="H12" s="13">
        <v>13</v>
      </c>
      <c r="I12" s="13">
        <v>19</v>
      </c>
      <c r="J12" s="15" t="s">
        <v>107</v>
      </c>
      <c r="K12" s="13">
        <v>10</v>
      </c>
      <c r="L12" s="13">
        <v>7</v>
      </c>
      <c r="M12" s="15" t="s">
        <v>107</v>
      </c>
      <c r="N12" s="13">
        <v>1</v>
      </c>
      <c r="O12" s="13">
        <v>2</v>
      </c>
      <c r="P12" s="13">
        <v>17</v>
      </c>
      <c r="Q12" s="13">
        <v>19</v>
      </c>
      <c r="R12" s="13">
        <v>0</v>
      </c>
    </row>
    <row r="13" spans="1:18">
      <c r="A13" s="12">
        <v>2006</v>
      </c>
      <c r="B13" s="12">
        <v>361</v>
      </c>
      <c r="C13" s="13">
        <v>194</v>
      </c>
      <c r="D13" s="13">
        <v>47</v>
      </c>
      <c r="E13" s="13">
        <v>20</v>
      </c>
      <c r="F13" s="13">
        <v>11</v>
      </c>
      <c r="G13" s="13">
        <v>15</v>
      </c>
      <c r="H13" s="13">
        <v>11</v>
      </c>
      <c r="I13" s="13">
        <v>15</v>
      </c>
      <c r="J13" s="15" t="s">
        <v>107</v>
      </c>
      <c r="K13" s="13">
        <v>5</v>
      </c>
      <c r="L13" s="13">
        <v>1</v>
      </c>
      <c r="M13" s="15" t="s">
        <v>107</v>
      </c>
      <c r="N13" s="13">
        <v>0</v>
      </c>
      <c r="O13" s="13">
        <v>2</v>
      </c>
      <c r="P13" s="13">
        <v>22</v>
      </c>
      <c r="Q13" s="13">
        <v>18</v>
      </c>
      <c r="R13" s="13">
        <v>0</v>
      </c>
    </row>
    <row r="14" spans="1:18">
      <c r="A14" s="12">
        <v>2007</v>
      </c>
      <c r="B14" s="12">
        <v>351</v>
      </c>
      <c r="C14" s="13">
        <v>181</v>
      </c>
      <c r="D14" s="13">
        <v>39</v>
      </c>
      <c r="E14" s="13">
        <v>31</v>
      </c>
      <c r="F14" s="13">
        <v>13</v>
      </c>
      <c r="G14" s="13">
        <v>18</v>
      </c>
      <c r="H14" s="13">
        <v>11</v>
      </c>
      <c r="I14" s="13">
        <v>11</v>
      </c>
      <c r="J14" s="15" t="s">
        <v>107</v>
      </c>
      <c r="K14" s="13">
        <v>3</v>
      </c>
      <c r="L14" s="13">
        <v>3</v>
      </c>
      <c r="M14" s="15" t="s">
        <v>107</v>
      </c>
      <c r="N14" s="13">
        <v>7</v>
      </c>
      <c r="O14" s="13">
        <v>1</v>
      </c>
      <c r="P14" s="13">
        <v>19</v>
      </c>
      <c r="Q14" s="13">
        <v>14</v>
      </c>
      <c r="R14" s="13">
        <v>0</v>
      </c>
    </row>
    <row r="15" spans="1:18">
      <c r="A15" s="12">
        <v>2008</v>
      </c>
      <c r="B15" s="12">
        <v>350</v>
      </c>
      <c r="C15" s="13">
        <v>175</v>
      </c>
      <c r="D15" s="13">
        <v>35</v>
      </c>
      <c r="E15" s="13">
        <v>30</v>
      </c>
      <c r="F15" s="13">
        <v>16</v>
      </c>
      <c r="G15" s="13">
        <v>12</v>
      </c>
      <c r="H15" s="13">
        <v>12</v>
      </c>
      <c r="I15" s="13">
        <v>14</v>
      </c>
      <c r="J15" s="13">
        <v>1</v>
      </c>
      <c r="K15" s="13">
        <v>8</v>
      </c>
      <c r="L15" s="13">
        <v>5</v>
      </c>
      <c r="M15" s="15">
        <v>0</v>
      </c>
      <c r="N15" s="13">
        <v>0</v>
      </c>
      <c r="O15" s="13">
        <v>2</v>
      </c>
      <c r="P15" s="13">
        <v>29</v>
      </c>
      <c r="Q15" s="13">
        <v>11</v>
      </c>
      <c r="R15" s="13">
        <v>0</v>
      </c>
    </row>
    <row r="16" spans="1:18">
      <c r="A16" s="12">
        <v>2009</v>
      </c>
      <c r="B16" s="12">
        <v>406</v>
      </c>
      <c r="C16" s="13">
        <v>223</v>
      </c>
      <c r="D16" s="13">
        <v>53</v>
      </c>
      <c r="E16" s="13">
        <v>28</v>
      </c>
      <c r="F16" s="13">
        <v>11</v>
      </c>
      <c r="G16" s="13">
        <v>16</v>
      </c>
      <c r="H16" s="13">
        <v>5</v>
      </c>
      <c r="I16" s="13">
        <v>19</v>
      </c>
      <c r="J16" s="13">
        <v>4</v>
      </c>
      <c r="K16" s="13">
        <v>7</v>
      </c>
      <c r="L16" s="13">
        <v>2</v>
      </c>
      <c r="M16" s="15">
        <v>0</v>
      </c>
      <c r="N16" s="13">
        <v>2</v>
      </c>
      <c r="O16" s="13">
        <v>1</v>
      </c>
      <c r="P16" s="13">
        <v>19</v>
      </c>
      <c r="Q16" s="13">
        <v>16</v>
      </c>
      <c r="R16" s="13">
        <v>0</v>
      </c>
    </row>
    <row r="17" spans="1:18">
      <c r="A17" s="12">
        <v>2010</v>
      </c>
      <c r="B17" s="12">
        <v>329</v>
      </c>
      <c r="C17" s="13">
        <v>169</v>
      </c>
      <c r="D17" s="13">
        <v>44</v>
      </c>
      <c r="E17" s="13">
        <v>23</v>
      </c>
      <c r="F17" s="13">
        <v>16</v>
      </c>
      <c r="G17" s="13">
        <v>10</v>
      </c>
      <c r="H17" s="13">
        <v>10</v>
      </c>
      <c r="I17" s="13">
        <v>15</v>
      </c>
      <c r="J17" s="13">
        <v>6</v>
      </c>
      <c r="K17" s="13">
        <v>4</v>
      </c>
      <c r="L17" s="13">
        <v>4</v>
      </c>
      <c r="M17" s="13">
        <v>2</v>
      </c>
      <c r="N17" s="13">
        <v>3</v>
      </c>
      <c r="O17" s="13">
        <v>1</v>
      </c>
      <c r="P17" s="13">
        <v>15</v>
      </c>
      <c r="Q17" s="13">
        <v>7</v>
      </c>
      <c r="R17" s="13">
        <v>0</v>
      </c>
    </row>
    <row r="18" spans="1:18">
      <c r="A18" s="12">
        <v>2011</v>
      </c>
      <c r="B18" s="12">
        <v>395</v>
      </c>
      <c r="C18" s="13">
        <v>204</v>
      </c>
      <c r="D18" s="13">
        <v>46</v>
      </c>
      <c r="E18" s="13">
        <v>37</v>
      </c>
      <c r="F18" s="13">
        <v>24</v>
      </c>
      <c r="G18" s="13">
        <v>9</v>
      </c>
      <c r="H18" s="13">
        <v>12</v>
      </c>
      <c r="I18" s="13">
        <v>8</v>
      </c>
      <c r="J18" s="13">
        <v>12</v>
      </c>
      <c r="K18" s="13">
        <v>4</v>
      </c>
      <c r="L18" s="13">
        <v>2</v>
      </c>
      <c r="M18" s="13">
        <v>4</v>
      </c>
      <c r="N18" s="13">
        <v>3</v>
      </c>
      <c r="O18" s="13">
        <v>1</v>
      </c>
      <c r="P18" s="13">
        <v>14</v>
      </c>
      <c r="Q18" s="13">
        <v>15</v>
      </c>
      <c r="R18" s="13">
        <v>0</v>
      </c>
    </row>
    <row r="19" spans="1:18">
      <c r="A19" s="12">
        <v>2012</v>
      </c>
      <c r="B19" s="12">
        <v>357</v>
      </c>
      <c r="C19" s="13">
        <v>193</v>
      </c>
      <c r="D19" s="13">
        <v>40</v>
      </c>
      <c r="E19" s="13">
        <v>26</v>
      </c>
      <c r="F19" s="13">
        <v>19</v>
      </c>
      <c r="G19" s="13">
        <v>5</v>
      </c>
      <c r="H19" s="13">
        <v>7</v>
      </c>
      <c r="I19" s="13">
        <v>8</v>
      </c>
      <c r="J19" s="13">
        <v>14</v>
      </c>
      <c r="K19" s="13">
        <v>2</v>
      </c>
      <c r="L19" s="13">
        <v>2</v>
      </c>
      <c r="M19" s="13">
        <v>6</v>
      </c>
      <c r="N19" s="13">
        <v>1</v>
      </c>
      <c r="O19" s="13">
        <v>1</v>
      </c>
      <c r="P19" s="13">
        <v>11</v>
      </c>
      <c r="Q19" s="13">
        <v>22</v>
      </c>
      <c r="R19" s="13">
        <v>0</v>
      </c>
    </row>
    <row r="20" spans="1:18">
      <c r="A20" s="12">
        <v>2013</v>
      </c>
      <c r="B20" s="12">
        <v>339</v>
      </c>
      <c r="C20" s="13">
        <v>175</v>
      </c>
      <c r="D20" s="13">
        <v>48</v>
      </c>
      <c r="E20" s="13">
        <v>24</v>
      </c>
      <c r="F20" s="13">
        <v>9</v>
      </c>
      <c r="G20" s="13">
        <v>10</v>
      </c>
      <c r="H20" s="13">
        <v>5</v>
      </c>
      <c r="I20" s="13">
        <v>8</v>
      </c>
      <c r="J20" s="13">
        <v>16</v>
      </c>
      <c r="K20" s="13">
        <v>3</v>
      </c>
      <c r="L20" s="13">
        <v>2</v>
      </c>
      <c r="M20" s="13">
        <v>5</v>
      </c>
      <c r="N20" s="13">
        <v>4</v>
      </c>
      <c r="O20" s="13">
        <v>1</v>
      </c>
      <c r="P20" s="13">
        <v>13</v>
      </c>
      <c r="Q20" s="13">
        <v>16</v>
      </c>
      <c r="R20" s="13">
        <v>0</v>
      </c>
    </row>
    <row r="21" spans="1:18">
      <c r="A21" s="12">
        <v>2014</v>
      </c>
      <c r="B21" s="12">
        <v>372</v>
      </c>
      <c r="C21" s="13">
        <v>190</v>
      </c>
      <c r="D21" s="13">
        <v>36</v>
      </c>
      <c r="E21" s="13">
        <v>31</v>
      </c>
      <c r="F21" s="13">
        <v>24</v>
      </c>
      <c r="G21" s="13">
        <v>11</v>
      </c>
      <c r="H21" s="13">
        <v>13</v>
      </c>
      <c r="I21" s="13">
        <v>9</v>
      </c>
      <c r="J21" s="13">
        <v>8</v>
      </c>
      <c r="K21" s="13">
        <v>7</v>
      </c>
      <c r="L21" s="13">
        <v>8</v>
      </c>
      <c r="M21" s="13">
        <v>3</v>
      </c>
      <c r="N21" s="13">
        <v>4</v>
      </c>
      <c r="O21" s="13">
        <v>4</v>
      </c>
      <c r="P21" s="13">
        <v>11</v>
      </c>
      <c r="Q21" s="13">
        <v>13</v>
      </c>
      <c r="R21" s="13">
        <v>0</v>
      </c>
    </row>
    <row r="22" spans="1:18">
      <c r="A22" s="12">
        <v>2015</v>
      </c>
      <c r="B22" s="12">
        <v>325</v>
      </c>
      <c r="C22" s="13">
        <v>148</v>
      </c>
      <c r="D22" s="13">
        <v>35</v>
      </c>
      <c r="E22" s="13">
        <v>31</v>
      </c>
      <c r="F22" s="13">
        <v>19</v>
      </c>
      <c r="G22" s="13">
        <v>13</v>
      </c>
      <c r="H22" s="13">
        <v>9</v>
      </c>
      <c r="I22" s="13">
        <v>6</v>
      </c>
      <c r="J22" s="13">
        <v>20</v>
      </c>
      <c r="K22" s="13">
        <v>4</v>
      </c>
      <c r="L22" s="13">
        <v>6</v>
      </c>
      <c r="M22" s="13">
        <v>5</v>
      </c>
      <c r="N22" s="13">
        <v>5</v>
      </c>
      <c r="O22" s="13">
        <v>0</v>
      </c>
      <c r="P22" s="13">
        <v>10</v>
      </c>
      <c r="Q22" s="13">
        <v>14</v>
      </c>
      <c r="R22" s="13">
        <v>0</v>
      </c>
    </row>
    <row r="23" spans="1:18">
      <c r="A23" s="12">
        <v>2016</v>
      </c>
      <c r="B23" s="12">
        <v>378</v>
      </c>
      <c r="C23" s="13">
        <v>203</v>
      </c>
      <c r="D23" s="13">
        <v>41</v>
      </c>
      <c r="E23" s="13">
        <v>29</v>
      </c>
      <c r="F23" s="13">
        <v>13</v>
      </c>
      <c r="G23" s="13">
        <v>9</v>
      </c>
      <c r="H23" s="13">
        <v>8</v>
      </c>
      <c r="I23" s="13">
        <v>7</v>
      </c>
      <c r="J23" s="13">
        <v>13</v>
      </c>
      <c r="K23" s="13">
        <v>7</v>
      </c>
      <c r="L23" s="13">
        <v>5</v>
      </c>
      <c r="M23" s="13">
        <v>1</v>
      </c>
      <c r="N23" s="13">
        <v>1</v>
      </c>
      <c r="O23" s="13">
        <v>3</v>
      </c>
      <c r="P23" s="13">
        <v>14</v>
      </c>
      <c r="Q23" s="13">
        <v>24</v>
      </c>
      <c r="R23" s="13">
        <v>0</v>
      </c>
    </row>
    <row r="24" spans="1:18">
      <c r="A24" s="12">
        <v>2017</v>
      </c>
      <c r="B24" s="12">
        <v>338</v>
      </c>
      <c r="C24" s="13">
        <v>164</v>
      </c>
      <c r="D24" s="13">
        <v>50</v>
      </c>
      <c r="E24" s="13">
        <v>21</v>
      </c>
      <c r="F24" s="13">
        <v>17</v>
      </c>
      <c r="G24" s="13">
        <v>12</v>
      </c>
      <c r="H24" s="13">
        <v>6</v>
      </c>
      <c r="I24" s="13">
        <v>6</v>
      </c>
      <c r="J24" s="13">
        <v>14</v>
      </c>
      <c r="K24" s="13">
        <v>6</v>
      </c>
      <c r="L24" s="13">
        <v>5</v>
      </c>
      <c r="M24" s="13">
        <v>4</v>
      </c>
      <c r="N24" s="13">
        <v>1</v>
      </c>
      <c r="O24" s="13">
        <v>1</v>
      </c>
      <c r="P24" s="13">
        <v>12</v>
      </c>
      <c r="Q24" s="13">
        <v>19</v>
      </c>
      <c r="R24" s="13">
        <v>0</v>
      </c>
    </row>
    <row r="25" spans="1:18">
      <c r="A25" s="12">
        <v>2018</v>
      </c>
      <c r="B25" s="12">
        <v>378</v>
      </c>
      <c r="C25" s="13">
        <v>198</v>
      </c>
      <c r="D25" s="13">
        <v>47</v>
      </c>
      <c r="E25" s="13">
        <v>34</v>
      </c>
      <c r="F25" s="13">
        <v>15</v>
      </c>
      <c r="G25" s="13">
        <v>10</v>
      </c>
      <c r="H25" s="13">
        <v>5</v>
      </c>
      <c r="I25" s="13">
        <v>4</v>
      </c>
      <c r="J25" s="13">
        <v>9</v>
      </c>
      <c r="K25" s="13">
        <v>2</v>
      </c>
      <c r="L25" s="13">
        <v>3</v>
      </c>
      <c r="M25" s="13">
        <v>4</v>
      </c>
      <c r="N25" s="13">
        <v>4</v>
      </c>
      <c r="O25" s="13">
        <v>0</v>
      </c>
      <c r="P25" s="13">
        <v>17</v>
      </c>
      <c r="Q25" s="13">
        <v>26</v>
      </c>
      <c r="R25" s="13">
        <v>0</v>
      </c>
    </row>
    <row r="26" spans="1:18">
      <c r="A26" s="12">
        <v>2019</v>
      </c>
      <c r="B26" s="12">
        <v>356</v>
      </c>
      <c r="C26" s="13">
        <v>203</v>
      </c>
      <c r="D26" s="13">
        <v>44</v>
      </c>
      <c r="E26" s="13">
        <v>16</v>
      </c>
      <c r="F26" s="13">
        <v>12</v>
      </c>
      <c r="G26" s="13">
        <v>8</v>
      </c>
      <c r="H26" s="13">
        <v>7</v>
      </c>
      <c r="I26" s="13">
        <v>7</v>
      </c>
      <c r="J26" s="13">
        <v>10</v>
      </c>
      <c r="K26" s="13">
        <v>6</v>
      </c>
      <c r="L26" s="13">
        <v>4</v>
      </c>
      <c r="M26" s="13">
        <v>2</v>
      </c>
      <c r="N26" s="13">
        <v>3</v>
      </c>
      <c r="O26" s="13">
        <v>1</v>
      </c>
      <c r="P26" s="13">
        <v>11</v>
      </c>
      <c r="Q26" s="13">
        <v>22</v>
      </c>
      <c r="R26" s="13">
        <v>0</v>
      </c>
    </row>
    <row r="27" spans="1:18" ht="15" thickBot="1">
      <c r="A27" s="16">
        <v>2020</v>
      </c>
      <c r="B27" s="16">
        <v>353</v>
      </c>
      <c r="C27" s="17">
        <v>165</v>
      </c>
      <c r="D27" s="17">
        <v>45</v>
      </c>
      <c r="E27" s="17">
        <v>20</v>
      </c>
      <c r="F27" s="17">
        <v>12</v>
      </c>
      <c r="G27" s="17">
        <v>13</v>
      </c>
      <c r="H27" s="17">
        <v>7</v>
      </c>
      <c r="I27" s="17">
        <v>4</v>
      </c>
      <c r="J27" s="17">
        <v>13</v>
      </c>
      <c r="K27" s="17">
        <v>8</v>
      </c>
      <c r="L27" s="17">
        <v>4</v>
      </c>
      <c r="M27" s="17">
        <v>11</v>
      </c>
      <c r="N27" s="17">
        <v>0</v>
      </c>
      <c r="O27" s="17">
        <v>1</v>
      </c>
      <c r="P27" s="17">
        <v>13</v>
      </c>
      <c r="Q27" s="17">
        <v>37</v>
      </c>
      <c r="R27" s="17">
        <v>0</v>
      </c>
    </row>
    <row r="29" spans="1:18" ht="15">
      <c r="A29" s="135" t="s">
        <v>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1:18" ht="44.25" customHeight="1">
      <c r="A30" s="136" t="s">
        <v>113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</row>
  </sheetData>
  <mergeCells count="4">
    <mergeCell ref="A30:R30"/>
    <mergeCell ref="A29:R29"/>
    <mergeCell ref="A3:R3"/>
    <mergeCell ref="C4:R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79998168889431442"/>
  </sheetPr>
  <dimension ref="A1:R30"/>
  <sheetViews>
    <sheetView workbookViewId="0">
      <selection sqref="A1:R1"/>
    </sheetView>
  </sheetViews>
  <sheetFormatPr baseColWidth="10" defaultRowHeight="14.25"/>
  <cols>
    <col min="1" max="2" width="11.42578125" style="2"/>
    <col min="3" max="18" width="4.28515625" style="2" customWidth="1"/>
    <col min="19" max="16384" width="11.42578125" style="2"/>
  </cols>
  <sheetData>
    <row r="1" spans="1:18" ht="18">
      <c r="A1" s="133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3" spans="1:18" ht="15" thickBot="1">
      <c r="A3" s="134" t="s">
        <v>386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ht="15">
      <c r="A4" s="11"/>
      <c r="B4" s="22" t="s">
        <v>28</v>
      </c>
      <c r="C4" s="132" t="s">
        <v>69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ht="114">
      <c r="A5" s="86" t="s">
        <v>1</v>
      </c>
      <c r="B5" s="18" t="s">
        <v>28</v>
      </c>
      <c r="C5" s="102" t="s">
        <v>54</v>
      </c>
      <c r="D5" s="102" t="s">
        <v>55</v>
      </c>
      <c r="E5" s="102" t="s">
        <v>56</v>
      </c>
      <c r="F5" s="102" t="s">
        <v>57</v>
      </c>
      <c r="G5" s="102" t="s">
        <v>61</v>
      </c>
      <c r="H5" s="102" t="s">
        <v>62</v>
      </c>
      <c r="I5" s="102" t="s">
        <v>66</v>
      </c>
      <c r="J5" s="102" t="s">
        <v>118</v>
      </c>
      <c r="K5" s="102" t="s">
        <v>63</v>
      </c>
      <c r="L5" s="102" t="s">
        <v>64</v>
      </c>
      <c r="M5" s="102" t="s">
        <v>119</v>
      </c>
      <c r="N5" s="102" t="s">
        <v>120</v>
      </c>
      <c r="O5" s="102" t="s">
        <v>65</v>
      </c>
      <c r="P5" s="102" t="s">
        <v>104</v>
      </c>
      <c r="Q5" s="102" t="s">
        <v>105</v>
      </c>
      <c r="R5" s="102" t="s">
        <v>112</v>
      </c>
    </row>
    <row r="6" spans="1:18">
      <c r="A6" s="12">
        <v>1999</v>
      </c>
      <c r="B6" s="13">
        <v>430</v>
      </c>
      <c r="C6" s="13">
        <v>194</v>
      </c>
      <c r="D6" s="13">
        <v>55</v>
      </c>
      <c r="E6" s="13">
        <v>14</v>
      </c>
      <c r="F6" s="13">
        <v>13</v>
      </c>
      <c r="G6" s="13">
        <v>22</v>
      </c>
      <c r="H6" s="13">
        <v>12</v>
      </c>
      <c r="I6" s="13">
        <v>38</v>
      </c>
      <c r="J6" s="15" t="s">
        <v>107</v>
      </c>
      <c r="K6" s="13">
        <v>9</v>
      </c>
      <c r="L6" s="13">
        <v>6</v>
      </c>
      <c r="M6" s="15" t="s">
        <v>107</v>
      </c>
      <c r="N6" s="13">
        <v>1</v>
      </c>
      <c r="O6" s="13">
        <v>4</v>
      </c>
      <c r="P6" s="13">
        <v>33</v>
      </c>
      <c r="Q6" s="13">
        <v>4</v>
      </c>
      <c r="R6" s="13">
        <v>25</v>
      </c>
    </row>
    <row r="7" spans="1:18">
      <c r="A7" s="12">
        <v>2000</v>
      </c>
      <c r="B7" s="13">
        <v>420</v>
      </c>
      <c r="C7" s="13">
        <v>193</v>
      </c>
      <c r="D7" s="13">
        <v>57</v>
      </c>
      <c r="E7" s="13">
        <v>27</v>
      </c>
      <c r="F7" s="13">
        <v>19</v>
      </c>
      <c r="G7" s="13">
        <v>25</v>
      </c>
      <c r="H7" s="13">
        <v>14</v>
      </c>
      <c r="I7" s="13">
        <v>19</v>
      </c>
      <c r="J7" s="15" t="s">
        <v>107</v>
      </c>
      <c r="K7" s="13">
        <v>4</v>
      </c>
      <c r="L7" s="13">
        <v>6</v>
      </c>
      <c r="M7" s="15" t="s">
        <v>107</v>
      </c>
      <c r="N7" s="13">
        <v>2</v>
      </c>
      <c r="O7" s="13">
        <v>0</v>
      </c>
      <c r="P7" s="13">
        <v>19</v>
      </c>
      <c r="Q7" s="13">
        <v>3</v>
      </c>
      <c r="R7" s="13">
        <v>32</v>
      </c>
    </row>
    <row r="8" spans="1:18">
      <c r="A8" s="12">
        <v>2001</v>
      </c>
      <c r="B8" s="13">
        <v>401</v>
      </c>
      <c r="C8" s="13">
        <v>198</v>
      </c>
      <c r="D8" s="13">
        <v>43</v>
      </c>
      <c r="E8" s="13">
        <v>20</v>
      </c>
      <c r="F8" s="13">
        <v>13</v>
      </c>
      <c r="G8" s="13">
        <v>20</v>
      </c>
      <c r="H8" s="13">
        <v>13</v>
      </c>
      <c r="I8" s="13">
        <v>25</v>
      </c>
      <c r="J8" s="15" t="s">
        <v>107</v>
      </c>
      <c r="K8" s="13">
        <v>8</v>
      </c>
      <c r="L8" s="13">
        <v>7</v>
      </c>
      <c r="M8" s="15" t="s">
        <v>107</v>
      </c>
      <c r="N8" s="13">
        <v>3</v>
      </c>
      <c r="O8" s="13">
        <v>1</v>
      </c>
      <c r="P8" s="13">
        <v>21</v>
      </c>
      <c r="Q8" s="13">
        <v>4</v>
      </c>
      <c r="R8" s="13">
        <v>25</v>
      </c>
    </row>
    <row r="9" spans="1:18">
      <c r="A9" s="12">
        <v>2002</v>
      </c>
      <c r="B9" s="13">
        <v>395</v>
      </c>
      <c r="C9" s="13">
        <v>197</v>
      </c>
      <c r="D9" s="13">
        <v>52</v>
      </c>
      <c r="E9" s="13">
        <v>21</v>
      </c>
      <c r="F9" s="13">
        <v>16</v>
      </c>
      <c r="G9" s="13">
        <v>20</v>
      </c>
      <c r="H9" s="13">
        <v>11</v>
      </c>
      <c r="I9" s="13">
        <v>19</v>
      </c>
      <c r="J9" s="15" t="s">
        <v>107</v>
      </c>
      <c r="K9" s="13">
        <v>12</v>
      </c>
      <c r="L9" s="13">
        <v>3</v>
      </c>
      <c r="M9" s="15" t="s">
        <v>107</v>
      </c>
      <c r="N9" s="13">
        <v>4</v>
      </c>
      <c r="O9" s="13">
        <v>1</v>
      </c>
      <c r="P9" s="13">
        <v>14</v>
      </c>
      <c r="Q9" s="13">
        <v>7</v>
      </c>
      <c r="R9" s="13">
        <v>18</v>
      </c>
    </row>
    <row r="10" spans="1:18">
      <c r="A10" s="12">
        <v>2003</v>
      </c>
      <c r="B10" s="13">
        <v>347</v>
      </c>
      <c r="C10" s="13">
        <v>162</v>
      </c>
      <c r="D10" s="13">
        <v>38</v>
      </c>
      <c r="E10" s="13">
        <v>24</v>
      </c>
      <c r="F10" s="13">
        <v>16</v>
      </c>
      <c r="G10" s="13">
        <v>15</v>
      </c>
      <c r="H10" s="13">
        <v>14</v>
      </c>
      <c r="I10" s="13">
        <v>21</v>
      </c>
      <c r="J10" s="15" t="s">
        <v>107</v>
      </c>
      <c r="K10" s="13">
        <v>11</v>
      </c>
      <c r="L10" s="13">
        <v>4</v>
      </c>
      <c r="M10" s="15" t="s">
        <v>107</v>
      </c>
      <c r="N10" s="13">
        <v>4</v>
      </c>
      <c r="O10" s="13">
        <v>1</v>
      </c>
      <c r="P10" s="13">
        <v>10</v>
      </c>
      <c r="Q10" s="13">
        <v>5</v>
      </c>
      <c r="R10" s="13">
        <v>22</v>
      </c>
    </row>
    <row r="11" spans="1:18">
      <c r="A11" s="12">
        <v>2004</v>
      </c>
      <c r="B11" s="13">
        <v>372</v>
      </c>
      <c r="C11" s="13">
        <v>186</v>
      </c>
      <c r="D11" s="13">
        <v>55</v>
      </c>
      <c r="E11" s="13">
        <v>21</v>
      </c>
      <c r="F11" s="13">
        <v>14</v>
      </c>
      <c r="G11" s="13">
        <v>28</v>
      </c>
      <c r="H11" s="13">
        <v>11</v>
      </c>
      <c r="I11" s="13">
        <v>12</v>
      </c>
      <c r="J11" s="15" t="s">
        <v>107</v>
      </c>
      <c r="K11" s="13">
        <v>10</v>
      </c>
      <c r="L11" s="13">
        <v>2</v>
      </c>
      <c r="M11" s="15" t="s">
        <v>107</v>
      </c>
      <c r="N11" s="13">
        <v>4</v>
      </c>
      <c r="O11" s="13">
        <v>1</v>
      </c>
      <c r="P11" s="13">
        <v>18</v>
      </c>
      <c r="Q11" s="13">
        <v>3</v>
      </c>
      <c r="R11" s="13">
        <v>7</v>
      </c>
    </row>
    <row r="12" spans="1:18">
      <c r="A12" s="12">
        <v>2005</v>
      </c>
      <c r="B12" s="13">
        <v>381</v>
      </c>
      <c r="C12" s="13">
        <v>191</v>
      </c>
      <c r="D12" s="13">
        <v>60</v>
      </c>
      <c r="E12" s="13">
        <v>24</v>
      </c>
      <c r="F12" s="13">
        <v>12</v>
      </c>
      <c r="G12" s="13">
        <v>21</v>
      </c>
      <c r="H12" s="13">
        <v>14</v>
      </c>
      <c r="I12" s="13">
        <v>19</v>
      </c>
      <c r="J12" s="15" t="s">
        <v>107</v>
      </c>
      <c r="K12" s="13">
        <v>9</v>
      </c>
      <c r="L12" s="13">
        <v>3</v>
      </c>
      <c r="M12" s="15" t="s">
        <v>107</v>
      </c>
      <c r="N12" s="13">
        <v>1</v>
      </c>
      <c r="O12" s="13">
        <v>3</v>
      </c>
      <c r="P12" s="13">
        <v>15</v>
      </c>
      <c r="Q12" s="13">
        <v>4</v>
      </c>
      <c r="R12" s="13">
        <v>5</v>
      </c>
    </row>
    <row r="13" spans="1:18">
      <c r="A13" s="12">
        <v>2006</v>
      </c>
      <c r="B13" s="13">
        <v>361</v>
      </c>
      <c r="C13" s="13">
        <v>201</v>
      </c>
      <c r="D13" s="13">
        <v>49</v>
      </c>
      <c r="E13" s="13">
        <v>27</v>
      </c>
      <c r="F13" s="13">
        <v>10</v>
      </c>
      <c r="G13" s="13">
        <v>13</v>
      </c>
      <c r="H13" s="13">
        <v>10</v>
      </c>
      <c r="I13" s="13">
        <v>16</v>
      </c>
      <c r="J13" s="15" t="s">
        <v>107</v>
      </c>
      <c r="K13" s="13">
        <v>4</v>
      </c>
      <c r="L13" s="13">
        <v>1</v>
      </c>
      <c r="M13" s="15" t="s">
        <v>107</v>
      </c>
      <c r="N13" s="13">
        <v>0</v>
      </c>
      <c r="O13" s="13">
        <v>3</v>
      </c>
      <c r="P13" s="13">
        <v>17</v>
      </c>
      <c r="Q13" s="13">
        <v>9</v>
      </c>
      <c r="R13" s="13">
        <v>1</v>
      </c>
    </row>
    <row r="14" spans="1:18">
      <c r="A14" s="12">
        <v>2007</v>
      </c>
      <c r="B14" s="13">
        <v>351</v>
      </c>
      <c r="C14" s="13">
        <v>174</v>
      </c>
      <c r="D14" s="13">
        <v>57</v>
      </c>
      <c r="E14" s="13">
        <v>25</v>
      </c>
      <c r="F14" s="13">
        <v>14</v>
      </c>
      <c r="G14" s="13">
        <v>21</v>
      </c>
      <c r="H14" s="13">
        <v>13</v>
      </c>
      <c r="I14" s="13">
        <v>11</v>
      </c>
      <c r="J14" s="15" t="s">
        <v>107</v>
      </c>
      <c r="K14" s="13">
        <v>3</v>
      </c>
      <c r="L14" s="13">
        <v>2</v>
      </c>
      <c r="M14" s="15" t="s">
        <v>107</v>
      </c>
      <c r="N14" s="13">
        <v>5</v>
      </c>
      <c r="O14" s="13">
        <v>2</v>
      </c>
      <c r="P14" s="13">
        <v>19</v>
      </c>
      <c r="Q14" s="13">
        <v>3</v>
      </c>
      <c r="R14" s="13">
        <v>2</v>
      </c>
    </row>
    <row r="15" spans="1:18">
      <c r="A15" s="12">
        <v>2008</v>
      </c>
      <c r="B15" s="13">
        <v>350</v>
      </c>
      <c r="C15" s="13">
        <v>194</v>
      </c>
      <c r="D15" s="13">
        <v>42</v>
      </c>
      <c r="E15" s="13">
        <v>15</v>
      </c>
      <c r="F15" s="13">
        <v>18</v>
      </c>
      <c r="G15" s="13">
        <v>12</v>
      </c>
      <c r="H15" s="13">
        <v>11</v>
      </c>
      <c r="I15" s="13">
        <v>11</v>
      </c>
      <c r="J15" s="13">
        <v>0</v>
      </c>
      <c r="K15" s="13">
        <v>7</v>
      </c>
      <c r="L15" s="13">
        <v>4</v>
      </c>
      <c r="M15" s="13">
        <v>0</v>
      </c>
      <c r="N15" s="13">
        <v>2</v>
      </c>
      <c r="O15" s="13">
        <v>1</v>
      </c>
      <c r="P15" s="13">
        <v>27</v>
      </c>
      <c r="Q15" s="13">
        <v>5</v>
      </c>
      <c r="R15" s="13">
        <v>1</v>
      </c>
    </row>
    <row r="16" spans="1:18">
      <c r="A16" s="12">
        <v>2009</v>
      </c>
      <c r="B16" s="13">
        <v>406</v>
      </c>
      <c r="C16" s="13">
        <v>198</v>
      </c>
      <c r="D16" s="13">
        <v>76</v>
      </c>
      <c r="E16" s="13">
        <v>24</v>
      </c>
      <c r="F16" s="13">
        <v>11</v>
      </c>
      <c r="G16" s="13">
        <v>20</v>
      </c>
      <c r="H16" s="13">
        <v>8</v>
      </c>
      <c r="I16" s="13">
        <v>20</v>
      </c>
      <c r="J16" s="13">
        <v>4</v>
      </c>
      <c r="K16" s="13">
        <v>8</v>
      </c>
      <c r="L16" s="13">
        <v>2</v>
      </c>
      <c r="M16" s="13">
        <v>1</v>
      </c>
      <c r="N16" s="13">
        <v>3</v>
      </c>
      <c r="O16" s="13">
        <v>0</v>
      </c>
      <c r="P16" s="13">
        <v>14</v>
      </c>
      <c r="Q16" s="13">
        <v>15</v>
      </c>
      <c r="R16" s="13">
        <v>2</v>
      </c>
    </row>
    <row r="17" spans="1:18">
      <c r="A17" s="12">
        <v>2010</v>
      </c>
      <c r="B17" s="13">
        <v>329</v>
      </c>
      <c r="C17" s="13">
        <v>180</v>
      </c>
      <c r="D17" s="13">
        <v>42</v>
      </c>
      <c r="E17" s="13">
        <v>22</v>
      </c>
      <c r="F17" s="13">
        <v>18</v>
      </c>
      <c r="G17" s="13">
        <v>12</v>
      </c>
      <c r="H17" s="13">
        <v>9</v>
      </c>
      <c r="I17" s="13">
        <v>9</v>
      </c>
      <c r="J17" s="13">
        <v>6</v>
      </c>
      <c r="K17" s="13">
        <v>4</v>
      </c>
      <c r="L17" s="13">
        <v>3</v>
      </c>
      <c r="M17" s="13">
        <v>5</v>
      </c>
      <c r="N17" s="13">
        <v>2</v>
      </c>
      <c r="O17" s="13">
        <v>4</v>
      </c>
      <c r="P17" s="13">
        <v>7</v>
      </c>
      <c r="Q17" s="13">
        <v>5</v>
      </c>
      <c r="R17" s="13">
        <v>1</v>
      </c>
    </row>
    <row r="18" spans="1:18">
      <c r="A18" s="12">
        <v>2011</v>
      </c>
      <c r="B18" s="13">
        <v>395</v>
      </c>
      <c r="C18" s="13">
        <v>215</v>
      </c>
      <c r="D18" s="13">
        <v>54</v>
      </c>
      <c r="E18" s="13">
        <v>34</v>
      </c>
      <c r="F18" s="13">
        <v>13</v>
      </c>
      <c r="G18" s="13">
        <v>16</v>
      </c>
      <c r="H18" s="13">
        <v>15</v>
      </c>
      <c r="I18" s="13">
        <v>7</v>
      </c>
      <c r="J18" s="13">
        <v>8</v>
      </c>
      <c r="K18" s="13">
        <v>5</v>
      </c>
      <c r="L18" s="13">
        <v>1</v>
      </c>
      <c r="M18" s="13">
        <v>3</v>
      </c>
      <c r="N18" s="13">
        <v>3</v>
      </c>
      <c r="O18" s="13">
        <v>0</v>
      </c>
      <c r="P18" s="13">
        <v>11</v>
      </c>
      <c r="Q18" s="13">
        <v>8</v>
      </c>
      <c r="R18" s="13">
        <v>2</v>
      </c>
    </row>
    <row r="19" spans="1:18">
      <c r="A19" s="12">
        <v>2012</v>
      </c>
      <c r="B19" s="13">
        <v>357</v>
      </c>
      <c r="C19" s="13">
        <v>185</v>
      </c>
      <c r="D19" s="13">
        <v>54</v>
      </c>
      <c r="E19" s="13">
        <v>20</v>
      </c>
      <c r="F19" s="13">
        <v>23</v>
      </c>
      <c r="G19" s="13">
        <v>5</v>
      </c>
      <c r="H19" s="13">
        <v>11</v>
      </c>
      <c r="I19" s="13">
        <v>9</v>
      </c>
      <c r="J19" s="13">
        <v>14</v>
      </c>
      <c r="K19" s="13">
        <v>1</v>
      </c>
      <c r="L19" s="13">
        <v>3</v>
      </c>
      <c r="M19" s="13">
        <v>6</v>
      </c>
      <c r="N19" s="13">
        <v>3</v>
      </c>
      <c r="O19" s="13">
        <v>1</v>
      </c>
      <c r="P19" s="13">
        <v>6</v>
      </c>
      <c r="Q19" s="13">
        <v>14</v>
      </c>
      <c r="R19" s="13">
        <v>2</v>
      </c>
    </row>
    <row r="20" spans="1:18">
      <c r="A20" s="12">
        <v>2013</v>
      </c>
      <c r="B20" s="13">
        <v>339</v>
      </c>
      <c r="C20" s="13">
        <v>182</v>
      </c>
      <c r="D20" s="13">
        <v>47</v>
      </c>
      <c r="E20" s="13">
        <v>17</v>
      </c>
      <c r="F20" s="13">
        <v>12</v>
      </c>
      <c r="G20" s="13">
        <v>19</v>
      </c>
      <c r="H20" s="13">
        <v>5</v>
      </c>
      <c r="I20" s="13">
        <v>5</v>
      </c>
      <c r="J20" s="13">
        <v>16</v>
      </c>
      <c r="K20" s="13">
        <v>4</v>
      </c>
      <c r="L20" s="13">
        <v>3</v>
      </c>
      <c r="M20" s="13">
        <v>5</v>
      </c>
      <c r="N20" s="13">
        <v>4</v>
      </c>
      <c r="O20" s="13">
        <v>2</v>
      </c>
      <c r="P20" s="13">
        <v>9</v>
      </c>
      <c r="Q20" s="13">
        <v>8</v>
      </c>
      <c r="R20" s="13">
        <v>1</v>
      </c>
    </row>
    <row r="21" spans="1:18">
      <c r="A21" s="12">
        <v>2014</v>
      </c>
      <c r="B21" s="13">
        <v>372</v>
      </c>
      <c r="C21" s="13">
        <v>198</v>
      </c>
      <c r="D21" s="13">
        <v>52</v>
      </c>
      <c r="E21" s="13">
        <v>18</v>
      </c>
      <c r="F21" s="13">
        <v>14</v>
      </c>
      <c r="G21" s="13">
        <v>16</v>
      </c>
      <c r="H21" s="13">
        <v>14</v>
      </c>
      <c r="I21" s="13">
        <v>6</v>
      </c>
      <c r="J21" s="13">
        <v>7</v>
      </c>
      <c r="K21" s="13">
        <v>4</v>
      </c>
      <c r="L21" s="13">
        <v>5</v>
      </c>
      <c r="M21" s="13">
        <v>5</v>
      </c>
      <c r="N21" s="13">
        <v>5</v>
      </c>
      <c r="O21" s="13">
        <v>4</v>
      </c>
      <c r="P21" s="13">
        <v>13</v>
      </c>
      <c r="Q21" s="13">
        <v>9</v>
      </c>
      <c r="R21" s="13">
        <v>2</v>
      </c>
    </row>
    <row r="22" spans="1:18">
      <c r="A22" s="12">
        <v>2015</v>
      </c>
      <c r="B22" s="13">
        <v>325</v>
      </c>
      <c r="C22" s="13">
        <v>142</v>
      </c>
      <c r="D22" s="13">
        <v>38</v>
      </c>
      <c r="E22" s="13">
        <v>22</v>
      </c>
      <c r="F22" s="13">
        <v>16</v>
      </c>
      <c r="G22" s="13">
        <v>20</v>
      </c>
      <c r="H22" s="13">
        <v>11</v>
      </c>
      <c r="I22" s="13">
        <v>10</v>
      </c>
      <c r="J22" s="13">
        <v>19</v>
      </c>
      <c r="K22" s="13">
        <v>4</v>
      </c>
      <c r="L22" s="13">
        <v>6</v>
      </c>
      <c r="M22" s="13">
        <v>8</v>
      </c>
      <c r="N22" s="13">
        <v>3</v>
      </c>
      <c r="O22" s="13">
        <v>1</v>
      </c>
      <c r="P22" s="13">
        <v>5</v>
      </c>
      <c r="Q22" s="13">
        <v>16</v>
      </c>
      <c r="R22" s="13">
        <v>4</v>
      </c>
    </row>
    <row r="23" spans="1:18">
      <c r="A23" s="12">
        <v>2016</v>
      </c>
      <c r="B23" s="13">
        <v>378</v>
      </c>
      <c r="C23" s="13">
        <v>200</v>
      </c>
      <c r="D23" s="13">
        <v>48</v>
      </c>
      <c r="E23" s="13">
        <v>13</v>
      </c>
      <c r="F23" s="13">
        <v>18</v>
      </c>
      <c r="G23" s="13">
        <v>18</v>
      </c>
      <c r="H23" s="13">
        <v>8</v>
      </c>
      <c r="I23" s="13">
        <v>10</v>
      </c>
      <c r="J23" s="13">
        <v>11</v>
      </c>
      <c r="K23" s="13">
        <v>7</v>
      </c>
      <c r="L23" s="13">
        <v>4</v>
      </c>
      <c r="M23" s="13">
        <v>2</v>
      </c>
      <c r="N23" s="13">
        <v>2</v>
      </c>
      <c r="O23" s="13">
        <v>3</v>
      </c>
      <c r="P23" s="13">
        <v>8</v>
      </c>
      <c r="Q23" s="13">
        <v>20</v>
      </c>
      <c r="R23" s="13">
        <v>6</v>
      </c>
    </row>
    <row r="24" spans="1:18">
      <c r="A24" s="12">
        <v>2017</v>
      </c>
      <c r="B24" s="13">
        <v>338</v>
      </c>
      <c r="C24" s="13">
        <v>184</v>
      </c>
      <c r="D24" s="13">
        <v>32</v>
      </c>
      <c r="E24" s="13">
        <v>15</v>
      </c>
      <c r="F24" s="13">
        <v>18</v>
      </c>
      <c r="G24" s="13">
        <v>23</v>
      </c>
      <c r="H24" s="13">
        <v>8</v>
      </c>
      <c r="I24" s="13">
        <v>9</v>
      </c>
      <c r="J24" s="13">
        <v>11</v>
      </c>
      <c r="K24" s="13">
        <v>3</v>
      </c>
      <c r="L24" s="13">
        <v>2</v>
      </c>
      <c r="M24" s="13">
        <v>5</v>
      </c>
      <c r="N24" s="13">
        <v>3</v>
      </c>
      <c r="O24" s="13">
        <v>2</v>
      </c>
      <c r="P24" s="13">
        <v>5</v>
      </c>
      <c r="Q24" s="13">
        <v>16</v>
      </c>
      <c r="R24" s="13">
        <v>2</v>
      </c>
    </row>
    <row r="25" spans="1:18">
      <c r="A25" s="12">
        <v>2018</v>
      </c>
      <c r="B25" s="13">
        <v>378</v>
      </c>
      <c r="C25" s="13">
        <v>208</v>
      </c>
      <c r="D25" s="13">
        <v>41</v>
      </c>
      <c r="E25" s="13">
        <v>24</v>
      </c>
      <c r="F25" s="13">
        <v>16</v>
      </c>
      <c r="G25" s="13">
        <v>20</v>
      </c>
      <c r="H25" s="13">
        <v>8</v>
      </c>
      <c r="I25" s="13">
        <v>4</v>
      </c>
      <c r="J25" s="13">
        <v>12</v>
      </c>
      <c r="K25" s="13">
        <v>4</v>
      </c>
      <c r="L25" s="13">
        <v>3</v>
      </c>
      <c r="M25" s="13">
        <v>4</v>
      </c>
      <c r="N25" s="13">
        <v>4</v>
      </c>
      <c r="O25" s="13">
        <v>0</v>
      </c>
      <c r="P25" s="13">
        <v>10</v>
      </c>
      <c r="Q25" s="13">
        <v>15</v>
      </c>
      <c r="R25" s="13">
        <v>5</v>
      </c>
    </row>
    <row r="26" spans="1:18">
      <c r="A26" s="12">
        <v>2019</v>
      </c>
      <c r="B26" s="13">
        <v>356</v>
      </c>
      <c r="C26" s="13">
        <v>187</v>
      </c>
      <c r="D26" s="13">
        <v>43</v>
      </c>
      <c r="E26" s="13">
        <v>13</v>
      </c>
      <c r="F26" s="13">
        <v>15</v>
      </c>
      <c r="G26" s="13">
        <v>19</v>
      </c>
      <c r="H26" s="13">
        <v>10</v>
      </c>
      <c r="I26" s="13">
        <v>8</v>
      </c>
      <c r="J26" s="13">
        <v>10</v>
      </c>
      <c r="K26" s="13">
        <v>6</v>
      </c>
      <c r="L26" s="13">
        <v>3</v>
      </c>
      <c r="M26" s="13">
        <v>6</v>
      </c>
      <c r="N26" s="13">
        <v>3</v>
      </c>
      <c r="O26" s="13">
        <v>1</v>
      </c>
      <c r="P26" s="13">
        <v>9</v>
      </c>
      <c r="Q26" s="13">
        <v>18</v>
      </c>
      <c r="R26" s="13">
        <v>5</v>
      </c>
    </row>
    <row r="27" spans="1:18" ht="15" thickBot="1">
      <c r="A27" s="16">
        <v>2020</v>
      </c>
      <c r="B27" s="17">
        <v>353</v>
      </c>
      <c r="C27" s="17">
        <v>177</v>
      </c>
      <c r="D27" s="17">
        <v>40</v>
      </c>
      <c r="E27" s="17">
        <v>16</v>
      </c>
      <c r="F27" s="17">
        <v>18</v>
      </c>
      <c r="G27" s="17">
        <v>20</v>
      </c>
      <c r="H27" s="17">
        <v>10</v>
      </c>
      <c r="I27" s="17">
        <v>7</v>
      </c>
      <c r="J27" s="17">
        <v>12</v>
      </c>
      <c r="K27" s="17">
        <v>6</v>
      </c>
      <c r="L27" s="17">
        <v>4</v>
      </c>
      <c r="M27" s="17">
        <v>5</v>
      </c>
      <c r="N27" s="17">
        <v>0</v>
      </c>
      <c r="O27" s="17">
        <v>1</v>
      </c>
      <c r="P27" s="17">
        <v>6</v>
      </c>
      <c r="Q27" s="17">
        <v>22</v>
      </c>
      <c r="R27" s="17">
        <v>9</v>
      </c>
    </row>
    <row r="29" spans="1:18" ht="15">
      <c r="A29" s="135" t="s">
        <v>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1:18" ht="29.25" customHeight="1">
      <c r="A30" s="136" t="s">
        <v>67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</row>
  </sheetData>
  <mergeCells count="5">
    <mergeCell ref="A1:R1"/>
    <mergeCell ref="A30:R30"/>
    <mergeCell ref="A29:R29"/>
    <mergeCell ref="A3:R3"/>
    <mergeCell ref="C4:R4"/>
  </mergeCells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79998168889431442"/>
  </sheetPr>
  <dimension ref="A1:N27"/>
  <sheetViews>
    <sheetView workbookViewId="0">
      <selection sqref="A1:N1"/>
    </sheetView>
  </sheetViews>
  <sheetFormatPr baseColWidth="10" defaultRowHeight="14.25"/>
  <cols>
    <col min="1" max="1" width="11.42578125" style="2"/>
    <col min="2" max="2" width="15.7109375" style="2" customWidth="1"/>
    <col min="3" max="14" width="7.140625" style="2" customWidth="1"/>
    <col min="15" max="16384" width="11.42578125" style="2"/>
  </cols>
  <sheetData>
    <row r="1" spans="1:14" ht="18">
      <c r="A1" s="133" t="s">
        <v>355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387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1"/>
      <c r="B4" s="22" t="s">
        <v>28</v>
      </c>
      <c r="C4" s="132" t="s">
        <v>15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>
      <c r="A5" s="86" t="s">
        <v>1</v>
      </c>
      <c r="B5" s="18"/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</row>
    <row r="6" spans="1:14">
      <c r="A6" s="12">
        <v>1999</v>
      </c>
      <c r="B6" s="13">
        <v>430</v>
      </c>
      <c r="C6" s="13">
        <v>32</v>
      </c>
      <c r="D6" s="13">
        <v>31</v>
      </c>
      <c r="E6" s="13">
        <v>29</v>
      </c>
      <c r="F6" s="13">
        <v>34</v>
      </c>
      <c r="G6" s="13">
        <v>37</v>
      </c>
      <c r="H6" s="13">
        <v>48</v>
      </c>
      <c r="I6" s="13">
        <v>36</v>
      </c>
      <c r="J6" s="13">
        <v>45</v>
      </c>
      <c r="K6" s="13">
        <v>46</v>
      </c>
      <c r="L6" s="13">
        <v>30</v>
      </c>
      <c r="M6" s="13">
        <v>28</v>
      </c>
      <c r="N6" s="13">
        <v>34</v>
      </c>
    </row>
    <row r="7" spans="1:14">
      <c r="A7" s="12">
        <v>2000</v>
      </c>
      <c r="B7" s="13">
        <v>420</v>
      </c>
      <c r="C7" s="13">
        <v>32</v>
      </c>
      <c r="D7" s="13">
        <v>31</v>
      </c>
      <c r="E7" s="13">
        <v>33</v>
      </c>
      <c r="F7" s="13">
        <v>46</v>
      </c>
      <c r="G7" s="13">
        <v>41</v>
      </c>
      <c r="H7" s="13">
        <v>33</v>
      </c>
      <c r="I7" s="13">
        <v>42</v>
      </c>
      <c r="J7" s="13">
        <v>29</v>
      </c>
      <c r="K7" s="13">
        <v>35</v>
      </c>
      <c r="L7" s="13">
        <v>25</v>
      </c>
      <c r="M7" s="13">
        <v>34</v>
      </c>
      <c r="N7" s="13">
        <v>39</v>
      </c>
    </row>
    <row r="8" spans="1:14">
      <c r="A8" s="12">
        <v>2001</v>
      </c>
      <c r="B8" s="13">
        <v>401</v>
      </c>
      <c r="C8" s="13">
        <v>40</v>
      </c>
      <c r="D8" s="13">
        <v>34</v>
      </c>
      <c r="E8" s="13">
        <v>26</v>
      </c>
      <c r="F8" s="13">
        <v>33</v>
      </c>
      <c r="G8" s="13">
        <v>32</v>
      </c>
      <c r="H8" s="13">
        <v>34</v>
      </c>
      <c r="I8" s="13">
        <v>42</v>
      </c>
      <c r="J8" s="13">
        <v>33</v>
      </c>
      <c r="K8" s="13">
        <v>36</v>
      </c>
      <c r="L8" s="13">
        <v>35</v>
      </c>
      <c r="M8" s="13">
        <v>30</v>
      </c>
      <c r="N8" s="13">
        <v>26</v>
      </c>
    </row>
    <row r="9" spans="1:14">
      <c r="A9" s="12">
        <v>2002</v>
      </c>
      <c r="B9" s="13">
        <v>395</v>
      </c>
      <c r="C9" s="13">
        <v>34</v>
      </c>
      <c r="D9" s="13">
        <v>37</v>
      </c>
      <c r="E9" s="13">
        <v>34</v>
      </c>
      <c r="F9" s="13">
        <v>34</v>
      </c>
      <c r="G9" s="13">
        <v>37</v>
      </c>
      <c r="H9" s="13">
        <v>27</v>
      </c>
      <c r="I9" s="13">
        <v>33</v>
      </c>
      <c r="J9" s="13">
        <v>48</v>
      </c>
      <c r="K9" s="13">
        <v>36</v>
      </c>
      <c r="L9" s="13">
        <v>29</v>
      </c>
      <c r="M9" s="13">
        <v>16</v>
      </c>
      <c r="N9" s="13">
        <v>30</v>
      </c>
    </row>
    <row r="10" spans="1:14">
      <c r="A10" s="12">
        <v>2003</v>
      </c>
      <c r="B10" s="13">
        <v>347</v>
      </c>
      <c r="C10" s="13">
        <v>23</v>
      </c>
      <c r="D10" s="13">
        <v>29</v>
      </c>
      <c r="E10" s="13">
        <v>26</v>
      </c>
      <c r="F10" s="13">
        <v>29</v>
      </c>
      <c r="G10" s="13">
        <v>34</v>
      </c>
      <c r="H10" s="13">
        <v>20</v>
      </c>
      <c r="I10" s="13">
        <v>36</v>
      </c>
      <c r="J10" s="13">
        <v>36</v>
      </c>
      <c r="K10" s="13">
        <v>33</v>
      </c>
      <c r="L10" s="13">
        <v>22</v>
      </c>
      <c r="M10" s="13">
        <v>25</v>
      </c>
      <c r="N10" s="13">
        <v>34</v>
      </c>
    </row>
    <row r="11" spans="1:14">
      <c r="A11" s="12">
        <v>2004</v>
      </c>
      <c r="B11" s="13">
        <v>372</v>
      </c>
      <c r="C11" s="13">
        <v>31</v>
      </c>
      <c r="D11" s="13">
        <v>23</v>
      </c>
      <c r="E11" s="13">
        <v>28</v>
      </c>
      <c r="F11" s="13">
        <v>41</v>
      </c>
      <c r="G11" s="13">
        <v>32</v>
      </c>
      <c r="H11" s="13">
        <v>38</v>
      </c>
      <c r="I11" s="13">
        <v>28</v>
      </c>
      <c r="J11" s="13">
        <v>33</v>
      </c>
      <c r="K11" s="13">
        <v>30</v>
      </c>
      <c r="L11" s="13">
        <v>27</v>
      </c>
      <c r="M11" s="13">
        <v>28</v>
      </c>
      <c r="N11" s="13">
        <v>33</v>
      </c>
    </row>
    <row r="12" spans="1:14">
      <c r="A12" s="12">
        <v>2005</v>
      </c>
      <c r="B12" s="13">
        <v>381</v>
      </c>
      <c r="C12" s="13">
        <v>32</v>
      </c>
      <c r="D12" s="13">
        <v>26</v>
      </c>
      <c r="E12" s="13">
        <v>35</v>
      </c>
      <c r="F12" s="13">
        <v>28</v>
      </c>
      <c r="G12" s="13">
        <v>34</v>
      </c>
      <c r="H12" s="13">
        <v>37</v>
      </c>
      <c r="I12" s="13">
        <v>28</v>
      </c>
      <c r="J12" s="13">
        <v>33</v>
      </c>
      <c r="K12" s="13">
        <v>29</v>
      </c>
      <c r="L12" s="13">
        <v>39</v>
      </c>
      <c r="M12" s="13">
        <v>28</v>
      </c>
      <c r="N12" s="13">
        <v>32</v>
      </c>
    </row>
    <row r="13" spans="1:14">
      <c r="A13" s="12">
        <v>2006</v>
      </c>
      <c r="B13" s="13">
        <v>361</v>
      </c>
      <c r="C13" s="13">
        <v>26</v>
      </c>
      <c r="D13" s="13">
        <v>23</v>
      </c>
      <c r="E13" s="13">
        <v>27</v>
      </c>
      <c r="F13" s="13">
        <v>27</v>
      </c>
      <c r="G13" s="13">
        <v>26</v>
      </c>
      <c r="H13" s="13">
        <v>29</v>
      </c>
      <c r="I13" s="13">
        <v>34</v>
      </c>
      <c r="J13" s="13">
        <v>35</v>
      </c>
      <c r="K13" s="13">
        <v>34</v>
      </c>
      <c r="L13" s="13">
        <v>40</v>
      </c>
      <c r="M13" s="13">
        <v>30</v>
      </c>
      <c r="N13" s="13">
        <v>30</v>
      </c>
    </row>
    <row r="14" spans="1:14">
      <c r="A14" s="12">
        <v>2007</v>
      </c>
      <c r="B14" s="13">
        <v>351</v>
      </c>
      <c r="C14" s="13">
        <v>32</v>
      </c>
      <c r="D14" s="13">
        <v>23</v>
      </c>
      <c r="E14" s="13">
        <v>27</v>
      </c>
      <c r="F14" s="13">
        <v>21</v>
      </c>
      <c r="G14" s="13">
        <v>34</v>
      </c>
      <c r="H14" s="13">
        <v>34</v>
      </c>
      <c r="I14" s="13">
        <v>39</v>
      </c>
      <c r="J14" s="13">
        <v>33</v>
      </c>
      <c r="K14" s="13">
        <v>26</v>
      </c>
      <c r="L14" s="13">
        <v>26</v>
      </c>
      <c r="M14" s="13">
        <v>27</v>
      </c>
      <c r="N14" s="13">
        <v>29</v>
      </c>
    </row>
    <row r="15" spans="1:14">
      <c r="A15" s="12">
        <v>2008</v>
      </c>
      <c r="B15" s="13">
        <v>350</v>
      </c>
      <c r="C15" s="13">
        <v>36</v>
      </c>
      <c r="D15" s="13">
        <v>16</v>
      </c>
      <c r="E15" s="13">
        <v>25</v>
      </c>
      <c r="F15" s="13">
        <v>29</v>
      </c>
      <c r="G15" s="13">
        <v>27</v>
      </c>
      <c r="H15" s="13">
        <v>31</v>
      </c>
      <c r="I15" s="13">
        <v>38</v>
      </c>
      <c r="J15" s="13">
        <v>30</v>
      </c>
      <c r="K15" s="13">
        <v>28</v>
      </c>
      <c r="L15" s="13">
        <v>28</v>
      </c>
      <c r="M15" s="13">
        <v>26</v>
      </c>
      <c r="N15" s="13">
        <v>36</v>
      </c>
    </row>
    <row r="16" spans="1:14">
      <c r="A16" s="12">
        <v>2009</v>
      </c>
      <c r="B16" s="13">
        <v>406</v>
      </c>
      <c r="C16" s="13">
        <v>29</v>
      </c>
      <c r="D16" s="13">
        <v>26</v>
      </c>
      <c r="E16" s="13">
        <v>39</v>
      </c>
      <c r="F16" s="13">
        <v>40</v>
      </c>
      <c r="G16" s="13">
        <v>35</v>
      </c>
      <c r="H16" s="13">
        <v>33</v>
      </c>
      <c r="I16" s="13">
        <v>41</v>
      </c>
      <c r="J16" s="13">
        <v>39</v>
      </c>
      <c r="K16" s="13">
        <v>46</v>
      </c>
      <c r="L16" s="13">
        <v>30</v>
      </c>
      <c r="M16" s="13">
        <v>22</v>
      </c>
      <c r="N16" s="13">
        <v>26</v>
      </c>
    </row>
    <row r="17" spans="1:14">
      <c r="A17" s="12">
        <v>2010</v>
      </c>
      <c r="B17" s="13">
        <v>329</v>
      </c>
      <c r="C17" s="13">
        <v>30</v>
      </c>
      <c r="D17" s="13">
        <v>15</v>
      </c>
      <c r="E17" s="13">
        <v>30</v>
      </c>
      <c r="F17" s="13">
        <v>23</v>
      </c>
      <c r="G17" s="13">
        <v>27</v>
      </c>
      <c r="H17" s="13">
        <v>40</v>
      </c>
      <c r="I17" s="13">
        <v>26</v>
      </c>
      <c r="J17" s="13">
        <v>23</v>
      </c>
      <c r="K17" s="13">
        <v>26</v>
      </c>
      <c r="L17" s="13">
        <v>26</v>
      </c>
      <c r="M17" s="13">
        <v>33</v>
      </c>
      <c r="N17" s="13">
        <v>30</v>
      </c>
    </row>
    <row r="18" spans="1:14">
      <c r="A18" s="12">
        <v>2011</v>
      </c>
      <c r="B18" s="13">
        <v>395</v>
      </c>
      <c r="C18" s="13">
        <v>27</v>
      </c>
      <c r="D18" s="13">
        <v>21</v>
      </c>
      <c r="E18" s="13">
        <v>33</v>
      </c>
      <c r="F18" s="13">
        <v>27</v>
      </c>
      <c r="G18" s="13">
        <v>45</v>
      </c>
      <c r="H18" s="13">
        <v>36</v>
      </c>
      <c r="I18" s="13">
        <v>37</v>
      </c>
      <c r="J18" s="13">
        <v>33</v>
      </c>
      <c r="K18" s="13">
        <v>43</v>
      </c>
      <c r="L18" s="13">
        <v>37</v>
      </c>
      <c r="M18" s="13">
        <v>23</v>
      </c>
      <c r="N18" s="13">
        <v>33</v>
      </c>
    </row>
    <row r="19" spans="1:14">
      <c r="A19" s="12">
        <v>2012</v>
      </c>
      <c r="B19" s="13">
        <v>357</v>
      </c>
      <c r="C19" s="13">
        <v>25</v>
      </c>
      <c r="D19" s="13">
        <v>32</v>
      </c>
      <c r="E19" s="13">
        <v>29</v>
      </c>
      <c r="F19" s="13">
        <v>26</v>
      </c>
      <c r="G19" s="13">
        <v>28</v>
      </c>
      <c r="H19" s="13">
        <v>26</v>
      </c>
      <c r="I19" s="13">
        <v>40</v>
      </c>
      <c r="J19" s="13">
        <v>22</v>
      </c>
      <c r="K19" s="13">
        <v>38</v>
      </c>
      <c r="L19" s="13">
        <v>35</v>
      </c>
      <c r="M19" s="13">
        <v>28</v>
      </c>
      <c r="N19" s="13">
        <v>28</v>
      </c>
    </row>
    <row r="20" spans="1:14">
      <c r="A20" s="12">
        <v>2013</v>
      </c>
      <c r="B20" s="13">
        <v>339</v>
      </c>
      <c r="C20" s="13">
        <v>25</v>
      </c>
      <c r="D20" s="13">
        <v>24</v>
      </c>
      <c r="E20" s="13">
        <v>32</v>
      </c>
      <c r="F20" s="13">
        <v>26</v>
      </c>
      <c r="G20" s="13">
        <v>32</v>
      </c>
      <c r="H20" s="13">
        <v>27</v>
      </c>
      <c r="I20" s="13">
        <v>30</v>
      </c>
      <c r="J20" s="13">
        <v>30</v>
      </c>
      <c r="K20" s="13">
        <v>28</v>
      </c>
      <c r="L20" s="13">
        <v>27</v>
      </c>
      <c r="M20" s="13">
        <v>29</v>
      </c>
      <c r="N20" s="13">
        <v>29</v>
      </c>
    </row>
    <row r="21" spans="1:14">
      <c r="A21" s="12">
        <v>2014</v>
      </c>
      <c r="B21" s="13">
        <v>372</v>
      </c>
      <c r="C21" s="13">
        <v>29</v>
      </c>
      <c r="D21" s="13">
        <v>26</v>
      </c>
      <c r="E21" s="13">
        <v>35</v>
      </c>
      <c r="F21" s="13">
        <v>34</v>
      </c>
      <c r="G21" s="13">
        <v>35</v>
      </c>
      <c r="H21" s="13">
        <v>22</v>
      </c>
      <c r="I21" s="13">
        <v>39</v>
      </c>
      <c r="J21" s="13">
        <v>32</v>
      </c>
      <c r="K21" s="13">
        <v>25</v>
      </c>
      <c r="L21" s="13">
        <v>32</v>
      </c>
      <c r="M21" s="13">
        <v>36</v>
      </c>
      <c r="N21" s="13">
        <v>27</v>
      </c>
    </row>
    <row r="22" spans="1:14">
      <c r="A22" s="12">
        <v>2015</v>
      </c>
      <c r="B22" s="13">
        <v>325</v>
      </c>
      <c r="C22" s="13">
        <v>21</v>
      </c>
      <c r="D22" s="13">
        <v>22</v>
      </c>
      <c r="E22" s="13">
        <v>26</v>
      </c>
      <c r="F22" s="13">
        <v>24</v>
      </c>
      <c r="G22" s="13">
        <v>29</v>
      </c>
      <c r="H22" s="13">
        <v>31</v>
      </c>
      <c r="I22" s="13">
        <v>34</v>
      </c>
      <c r="J22" s="13">
        <v>25</v>
      </c>
      <c r="K22" s="13">
        <v>29</v>
      </c>
      <c r="L22" s="13">
        <v>28</v>
      </c>
      <c r="M22" s="13">
        <v>24</v>
      </c>
      <c r="N22" s="13">
        <v>32</v>
      </c>
    </row>
    <row r="23" spans="1:14">
      <c r="A23" s="12">
        <v>2016</v>
      </c>
      <c r="B23" s="13">
        <v>378</v>
      </c>
      <c r="C23" s="13">
        <v>28</v>
      </c>
      <c r="D23" s="13">
        <v>27</v>
      </c>
      <c r="E23" s="13">
        <v>28</v>
      </c>
      <c r="F23" s="13">
        <v>17</v>
      </c>
      <c r="G23" s="13">
        <v>49</v>
      </c>
      <c r="H23" s="13">
        <v>28</v>
      </c>
      <c r="I23" s="13">
        <v>26</v>
      </c>
      <c r="J23" s="13">
        <v>46</v>
      </c>
      <c r="K23" s="13">
        <v>31</v>
      </c>
      <c r="L23" s="13">
        <v>40</v>
      </c>
      <c r="M23" s="13">
        <v>29</v>
      </c>
      <c r="N23" s="13">
        <v>29</v>
      </c>
    </row>
    <row r="24" spans="1:14">
      <c r="A24" s="12">
        <v>2017</v>
      </c>
      <c r="B24" s="12">
        <v>338</v>
      </c>
      <c r="C24" s="12">
        <v>25</v>
      </c>
      <c r="D24" s="12">
        <v>25</v>
      </c>
      <c r="E24" s="12">
        <v>21</v>
      </c>
      <c r="F24" s="12">
        <v>27</v>
      </c>
      <c r="G24" s="12">
        <v>27</v>
      </c>
      <c r="H24" s="12">
        <v>26</v>
      </c>
      <c r="I24" s="12">
        <v>37</v>
      </c>
      <c r="J24" s="12">
        <v>30</v>
      </c>
      <c r="K24" s="12">
        <v>30</v>
      </c>
      <c r="L24" s="12">
        <v>32</v>
      </c>
      <c r="M24" s="12">
        <v>25</v>
      </c>
      <c r="N24" s="12">
        <v>33</v>
      </c>
    </row>
    <row r="25" spans="1:14">
      <c r="A25" s="12">
        <v>2018</v>
      </c>
      <c r="B25" s="12">
        <v>378</v>
      </c>
      <c r="C25" s="12">
        <v>29</v>
      </c>
      <c r="D25" s="12">
        <v>29</v>
      </c>
      <c r="E25" s="12">
        <v>23</v>
      </c>
      <c r="F25" s="12">
        <v>28</v>
      </c>
      <c r="G25" s="12">
        <v>36</v>
      </c>
      <c r="H25" s="12">
        <v>40</v>
      </c>
      <c r="I25" s="12">
        <v>34</v>
      </c>
      <c r="J25" s="12">
        <v>31</v>
      </c>
      <c r="K25" s="12">
        <v>34</v>
      </c>
      <c r="L25" s="12">
        <v>33</v>
      </c>
      <c r="M25" s="12">
        <v>27</v>
      </c>
      <c r="N25" s="12">
        <v>34</v>
      </c>
    </row>
    <row r="26" spans="1:14">
      <c r="A26" s="12">
        <v>2019</v>
      </c>
      <c r="B26" s="12">
        <v>356</v>
      </c>
      <c r="C26" s="12">
        <v>29</v>
      </c>
      <c r="D26" s="12">
        <v>27</v>
      </c>
      <c r="E26" s="12">
        <v>27</v>
      </c>
      <c r="F26" s="12">
        <v>33</v>
      </c>
      <c r="G26" s="12">
        <v>32</v>
      </c>
      <c r="H26" s="12">
        <v>39</v>
      </c>
      <c r="I26" s="12">
        <v>33</v>
      </c>
      <c r="J26" s="12">
        <v>29</v>
      </c>
      <c r="K26" s="12">
        <v>31</v>
      </c>
      <c r="L26" s="12">
        <v>19</v>
      </c>
      <c r="M26" s="12">
        <v>31</v>
      </c>
      <c r="N26" s="12">
        <v>26</v>
      </c>
    </row>
    <row r="27" spans="1:14" ht="15" thickBot="1">
      <c r="A27" s="16">
        <v>2020</v>
      </c>
      <c r="B27" s="16">
        <v>353</v>
      </c>
      <c r="C27" s="16">
        <v>27</v>
      </c>
      <c r="D27" s="16">
        <v>28</v>
      </c>
      <c r="E27" s="16">
        <v>25</v>
      </c>
      <c r="F27" s="16">
        <v>20</v>
      </c>
      <c r="G27" s="16">
        <v>26</v>
      </c>
      <c r="H27" s="16">
        <v>28</v>
      </c>
      <c r="I27" s="16">
        <v>36</v>
      </c>
      <c r="J27" s="16">
        <v>38</v>
      </c>
      <c r="K27" s="16">
        <v>32</v>
      </c>
      <c r="L27" s="16">
        <v>28</v>
      </c>
      <c r="M27" s="16">
        <v>30</v>
      </c>
      <c r="N27" s="16">
        <v>35</v>
      </c>
    </row>
  </sheetData>
  <mergeCells count="3">
    <mergeCell ref="A1:N1"/>
    <mergeCell ref="A3:N3"/>
    <mergeCell ref="C4:N4"/>
  </mergeCells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22A5-1374-4B78-8879-E7C60D7CA08F}">
  <sheetPr>
    <tabColor theme="3" tint="0.39997558519241921"/>
  </sheetPr>
  <dimension ref="B7"/>
  <sheetViews>
    <sheetView workbookViewId="0"/>
  </sheetViews>
  <sheetFormatPr baseColWidth="10" defaultRowHeight="15"/>
  <sheetData>
    <row r="7" spans="2:2" ht="18">
      <c r="B7" s="45" t="s">
        <v>148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I45"/>
  <sheetViews>
    <sheetView workbookViewId="0">
      <selection sqref="A1:I1"/>
    </sheetView>
  </sheetViews>
  <sheetFormatPr baseColWidth="10" defaultRowHeight="14.25"/>
  <cols>
    <col min="1" max="1" width="13.140625" style="12" customWidth="1"/>
    <col min="2" max="2" width="14.7109375" style="12" customWidth="1"/>
    <col min="3" max="16384" width="11.42578125" style="12"/>
  </cols>
  <sheetData>
    <row r="1" spans="1:9" ht="18">
      <c r="A1" s="145" t="s">
        <v>356</v>
      </c>
      <c r="B1" s="145"/>
      <c r="C1" s="145"/>
      <c r="D1" s="145"/>
      <c r="E1" s="145"/>
      <c r="F1" s="145"/>
      <c r="G1" s="145"/>
      <c r="H1" s="145"/>
      <c r="I1" s="145"/>
    </row>
    <row r="3" spans="1:9" ht="15" thickBot="1">
      <c r="A3" s="146" t="s">
        <v>388</v>
      </c>
      <c r="B3" s="146"/>
      <c r="C3" s="146"/>
      <c r="D3" s="146"/>
      <c r="E3" s="146"/>
      <c r="F3" s="146"/>
      <c r="G3" s="146"/>
      <c r="H3" s="146"/>
      <c r="I3" s="146"/>
    </row>
    <row r="4" spans="1:9" ht="15" customHeight="1">
      <c r="A4" s="11"/>
      <c r="B4" s="147" t="s">
        <v>149</v>
      </c>
      <c r="C4" s="132" t="s">
        <v>148</v>
      </c>
      <c r="D4" s="132"/>
      <c r="E4" s="132"/>
      <c r="F4" s="132"/>
      <c r="G4" s="132" t="s">
        <v>147</v>
      </c>
      <c r="H4" s="132"/>
      <c r="I4" s="132"/>
    </row>
    <row r="5" spans="1:9" ht="28.5" customHeight="1">
      <c r="A5" s="25" t="s">
        <v>232</v>
      </c>
      <c r="B5" s="148"/>
      <c r="C5" s="18" t="s">
        <v>28</v>
      </c>
      <c r="D5" s="66" t="s">
        <v>146</v>
      </c>
      <c r="E5" s="18" t="s">
        <v>73</v>
      </c>
      <c r="F5" s="18" t="s">
        <v>140</v>
      </c>
      <c r="G5" s="18" t="s">
        <v>145</v>
      </c>
      <c r="H5" s="18" t="s">
        <v>73</v>
      </c>
      <c r="I5" s="18" t="s">
        <v>140</v>
      </c>
    </row>
    <row r="6" spans="1:9">
      <c r="A6" s="46" t="s">
        <v>40</v>
      </c>
      <c r="B6" s="46">
        <v>17523.7</v>
      </c>
      <c r="C6" s="12">
        <f t="shared" ref="C6:C13" si="0">E6+F6</f>
        <v>142.4</v>
      </c>
      <c r="D6" s="47">
        <v>8.1261377448826462</v>
      </c>
      <c r="E6" s="31">
        <v>62.6</v>
      </c>
      <c r="F6" s="31">
        <v>79.8</v>
      </c>
      <c r="G6" s="31">
        <v>63.611496075111589</v>
      </c>
      <c r="H6" s="31">
        <v>65.375890410958903</v>
      </c>
      <c r="I6" s="31">
        <v>62.227397260273975</v>
      </c>
    </row>
    <row r="7" spans="1:9">
      <c r="A7" s="46" t="s">
        <v>41</v>
      </c>
      <c r="B7" s="46">
        <v>20179.5</v>
      </c>
      <c r="C7" s="12">
        <f t="shared" si="0"/>
        <v>155.4</v>
      </c>
      <c r="D7" s="47">
        <v>7.7008845610644467</v>
      </c>
      <c r="E7" s="31">
        <v>65.400000000000006</v>
      </c>
      <c r="F7" s="31">
        <v>90</v>
      </c>
      <c r="G7" s="31">
        <v>63.673572750833024</v>
      </c>
      <c r="H7" s="31">
        <v>67.114520547945204</v>
      </c>
      <c r="I7" s="31">
        <v>61.173150684931514</v>
      </c>
    </row>
    <row r="8" spans="1:9">
      <c r="A8" s="46" t="s">
        <v>42</v>
      </c>
      <c r="B8" s="46">
        <v>22221.5</v>
      </c>
      <c r="C8" s="12">
        <f t="shared" si="0"/>
        <v>163.19999999999999</v>
      </c>
      <c r="D8" s="47">
        <v>7.3442386877573513</v>
      </c>
      <c r="E8" s="31">
        <v>69.2</v>
      </c>
      <c r="F8" s="31">
        <v>94</v>
      </c>
      <c r="G8" s="31">
        <v>64.928478377652439</v>
      </c>
      <c r="H8" s="31">
        <v>69.323287671232876</v>
      </c>
      <c r="I8" s="31">
        <v>61.693150684931503</v>
      </c>
    </row>
    <row r="9" spans="1:9">
      <c r="A9" s="46" t="s">
        <v>43</v>
      </c>
      <c r="B9" s="46">
        <v>24589.5</v>
      </c>
      <c r="C9" s="12">
        <f t="shared" si="0"/>
        <v>167.4</v>
      </c>
      <c r="D9" s="47">
        <v>6.8077838101628743</v>
      </c>
      <c r="E9" s="31">
        <v>68</v>
      </c>
      <c r="F9" s="31">
        <v>99.4</v>
      </c>
      <c r="G9" s="31">
        <v>66.733317621642854</v>
      </c>
      <c r="H9" s="31">
        <v>69.797260273972611</v>
      </c>
      <c r="I9" s="31">
        <v>64.637260273972601</v>
      </c>
    </row>
    <row r="10" spans="1:9">
      <c r="A10" s="46" t="s">
        <v>44</v>
      </c>
      <c r="B10" s="46">
        <v>26096.2</v>
      </c>
      <c r="C10" s="12">
        <f t="shared" si="0"/>
        <v>166.2</v>
      </c>
      <c r="D10" s="47">
        <v>6.3687433419425039</v>
      </c>
      <c r="E10" s="31">
        <v>76</v>
      </c>
      <c r="F10" s="31">
        <v>90.2</v>
      </c>
      <c r="G10" s="31">
        <v>68.267490232926178</v>
      </c>
      <c r="H10" s="31">
        <v>72.773698630136991</v>
      </c>
      <c r="I10" s="31">
        <v>64.470684931506852</v>
      </c>
    </row>
    <row r="11" spans="1:9">
      <c r="A11" s="46" t="s">
        <v>45</v>
      </c>
      <c r="B11" s="46">
        <v>27587.200000000001</v>
      </c>
      <c r="C11" s="12">
        <f t="shared" si="0"/>
        <v>181.2</v>
      </c>
      <c r="D11" s="47">
        <v>6.5682635425124696</v>
      </c>
      <c r="E11" s="31">
        <v>81.599999999999994</v>
      </c>
      <c r="F11" s="31">
        <v>99.6</v>
      </c>
      <c r="G11" s="31">
        <v>70.603124376304081</v>
      </c>
      <c r="H11" s="31">
        <v>74.925479452054788</v>
      </c>
      <c r="I11" s="31">
        <v>67.061917808219178</v>
      </c>
    </row>
    <row r="12" spans="1:9">
      <c r="A12" s="46" t="s">
        <v>46</v>
      </c>
      <c r="B12" s="46">
        <v>29627.3</v>
      </c>
      <c r="C12" s="12">
        <f t="shared" si="0"/>
        <v>189.2</v>
      </c>
      <c r="D12" s="47">
        <v>6.3860020994150668</v>
      </c>
      <c r="E12" s="31">
        <v>88.6</v>
      </c>
      <c r="F12" s="31">
        <v>100.6</v>
      </c>
      <c r="G12" s="31">
        <v>71.295518549624944</v>
      </c>
      <c r="H12" s="31">
        <v>74.636712328767118</v>
      </c>
      <c r="I12" s="31">
        <v>68.352876712328765</v>
      </c>
    </row>
    <row r="13" spans="1:9">
      <c r="A13" s="46" t="s">
        <v>47</v>
      </c>
      <c r="B13" s="46">
        <v>31385.7</v>
      </c>
      <c r="C13" s="31">
        <f t="shared" si="0"/>
        <v>220.2</v>
      </c>
      <c r="D13" s="47">
        <v>7.0159340081629527</v>
      </c>
      <c r="E13" s="31">
        <v>102.8</v>
      </c>
      <c r="F13" s="31">
        <v>117.4</v>
      </c>
      <c r="G13" s="31">
        <v>71.923655954113954</v>
      </c>
      <c r="H13" s="31">
        <v>76.971506849315077</v>
      </c>
      <c r="I13" s="31">
        <v>67.50356164383561</v>
      </c>
    </row>
    <row r="14" spans="1:9">
      <c r="A14" s="46" t="s">
        <v>48</v>
      </c>
      <c r="B14" s="12">
        <v>33610.199999999997</v>
      </c>
      <c r="C14" s="12">
        <v>217.8</v>
      </c>
      <c r="D14" s="31">
        <v>6.4799999999999995</v>
      </c>
      <c r="E14" s="12">
        <v>107.8</v>
      </c>
      <c r="F14" s="31">
        <v>110</v>
      </c>
      <c r="G14" s="31">
        <v>73.414179272173797</v>
      </c>
      <c r="H14" s="31">
        <v>76.988032876712325</v>
      </c>
      <c r="I14" s="31">
        <v>69.911802739726028</v>
      </c>
    </row>
    <row r="15" spans="1:9">
      <c r="A15" s="46" t="s">
        <v>49</v>
      </c>
      <c r="B15" s="12">
        <v>35253.4</v>
      </c>
      <c r="C15" s="12">
        <v>219.2</v>
      </c>
      <c r="D15" s="31">
        <v>6.2200000000000006</v>
      </c>
      <c r="E15" s="12">
        <v>108.8</v>
      </c>
      <c r="F15" s="12">
        <v>110.4</v>
      </c>
      <c r="G15" s="31">
        <v>75.411166644739041</v>
      </c>
      <c r="H15" s="31">
        <v>79.27761595770248</v>
      </c>
      <c r="I15" s="31">
        <v>71.60075282906493</v>
      </c>
    </row>
    <row r="16" spans="1:9">
      <c r="A16" s="46" t="s">
        <v>50</v>
      </c>
      <c r="B16" s="12">
        <v>36644.300000000003</v>
      </c>
      <c r="C16" s="12">
        <v>244.8</v>
      </c>
      <c r="D16" s="31">
        <v>6.6715027877125292</v>
      </c>
      <c r="E16" s="12">
        <v>124.6</v>
      </c>
      <c r="F16" s="12">
        <v>120.2</v>
      </c>
      <c r="G16" s="31">
        <v>75.927268616192677</v>
      </c>
      <c r="H16" s="31">
        <v>79.126312635922659</v>
      </c>
      <c r="I16" s="31">
        <v>72.611121487587383</v>
      </c>
    </row>
    <row r="17" spans="1:9" ht="15" thickBot="1">
      <c r="A17" s="52" t="s">
        <v>150</v>
      </c>
      <c r="B17" s="16">
        <v>37996.199999999997</v>
      </c>
      <c r="C17" s="16">
        <v>261.8</v>
      </c>
      <c r="D17" s="103">
        <v>6.8899404600517098</v>
      </c>
      <c r="E17" s="16">
        <v>129.19999999999999</v>
      </c>
      <c r="F17" s="16">
        <v>132.6</v>
      </c>
      <c r="G17" s="103">
        <v>76.904000000000011</v>
      </c>
      <c r="H17" s="103">
        <v>79.859846153846163</v>
      </c>
      <c r="I17" s="103">
        <v>73.9690819672131</v>
      </c>
    </row>
    <row r="18" spans="1:9" ht="15" thickBot="1">
      <c r="A18" s="46"/>
      <c r="D18" s="31"/>
      <c r="G18" s="31"/>
      <c r="H18" s="31"/>
      <c r="I18" s="31"/>
    </row>
    <row r="19" spans="1:9" ht="15" customHeight="1">
      <c r="A19" s="11"/>
      <c r="B19" s="147" t="s">
        <v>149</v>
      </c>
      <c r="C19" s="132" t="s">
        <v>148</v>
      </c>
      <c r="D19" s="132"/>
      <c r="E19" s="132"/>
      <c r="F19" s="132"/>
      <c r="G19" s="144" t="s">
        <v>147</v>
      </c>
      <c r="H19" s="144"/>
      <c r="I19" s="144"/>
    </row>
    <row r="20" spans="1:9" ht="29.25">
      <c r="A20" s="86" t="s">
        <v>1</v>
      </c>
      <c r="B20" s="148"/>
      <c r="C20" s="18" t="s">
        <v>28</v>
      </c>
      <c r="D20" s="66" t="s">
        <v>146</v>
      </c>
      <c r="E20" s="18" t="s">
        <v>73</v>
      </c>
      <c r="F20" s="18" t="s">
        <v>140</v>
      </c>
      <c r="G20" s="18" t="s">
        <v>145</v>
      </c>
      <c r="H20" s="18" t="s">
        <v>73</v>
      </c>
      <c r="I20" s="18" t="s">
        <v>140</v>
      </c>
    </row>
    <row r="21" spans="1:9">
      <c r="A21" s="46">
        <v>1999</v>
      </c>
      <c r="B21" s="12">
        <v>31993</v>
      </c>
      <c r="C21" s="12">
        <v>206</v>
      </c>
      <c r="D21" s="31">
        <v>6.4</v>
      </c>
      <c r="E21" s="12">
        <v>95</v>
      </c>
      <c r="F21" s="12">
        <v>111</v>
      </c>
      <c r="G21" s="12">
        <v>74.8</v>
      </c>
      <c r="H21" s="31">
        <v>79.8</v>
      </c>
      <c r="I21" s="31">
        <v>70.599999999999994</v>
      </c>
    </row>
    <row r="22" spans="1:9">
      <c r="A22" s="46">
        <v>2000</v>
      </c>
      <c r="B22" s="12">
        <v>32638</v>
      </c>
      <c r="C22" s="12">
        <f t="shared" ref="C22:C38" si="1">E22+F22</f>
        <v>239</v>
      </c>
      <c r="D22" s="31">
        <f t="shared" ref="D22:D42" si="2">C22/B22*1000</f>
        <v>7.3227526196458115</v>
      </c>
      <c r="E22" s="12">
        <v>118</v>
      </c>
      <c r="F22" s="12">
        <v>121</v>
      </c>
      <c r="G22" s="12">
        <v>71.900000000000006</v>
      </c>
      <c r="H22" s="31">
        <v>76.2</v>
      </c>
      <c r="I22" s="31">
        <v>67.701369863013696</v>
      </c>
    </row>
    <row r="23" spans="1:9">
      <c r="A23" s="46">
        <v>2001</v>
      </c>
      <c r="B23" s="12">
        <v>33193</v>
      </c>
      <c r="C23" s="12">
        <f t="shared" si="1"/>
        <v>220</v>
      </c>
      <c r="D23" s="31">
        <f t="shared" si="2"/>
        <v>6.6279034736239568</v>
      </c>
      <c r="E23" s="12">
        <v>108</v>
      </c>
      <c r="F23" s="12">
        <v>112</v>
      </c>
      <c r="G23" s="12">
        <v>73.900000000000006</v>
      </c>
      <c r="H23" s="31">
        <v>78.901369863013699</v>
      </c>
      <c r="I23" s="31">
        <v>69.101369863013701</v>
      </c>
    </row>
    <row r="24" spans="1:9">
      <c r="A24" s="46">
        <v>2002</v>
      </c>
      <c r="B24" s="12">
        <v>33694</v>
      </c>
      <c r="C24" s="12">
        <f t="shared" si="1"/>
        <v>215</v>
      </c>
      <c r="D24" s="31">
        <f t="shared" si="2"/>
        <v>6.3809580340713481</v>
      </c>
      <c r="E24" s="12">
        <v>106</v>
      </c>
      <c r="F24" s="12">
        <v>109</v>
      </c>
      <c r="G24" s="12">
        <v>72.599999999999994</v>
      </c>
      <c r="H24" s="31">
        <v>76.246000000000009</v>
      </c>
      <c r="I24" s="31">
        <v>70.182136986301373</v>
      </c>
    </row>
    <row r="25" spans="1:9">
      <c r="A25" s="46">
        <v>2003</v>
      </c>
      <c r="B25" s="12">
        <v>34079</v>
      </c>
      <c r="C25" s="12">
        <f t="shared" si="1"/>
        <v>217</v>
      </c>
      <c r="D25" s="31">
        <f t="shared" si="2"/>
        <v>6.3675577335015694</v>
      </c>
      <c r="E25" s="12">
        <v>114</v>
      </c>
      <c r="F25" s="12">
        <v>103</v>
      </c>
      <c r="G25" s="12">
        <v>74.3</v>
      </c>
      <c r="H25" s="31">
        <v>76.33301369863014</v>
      </c>
      <c r="I25" s="31">
        <v>72.111835616438356</v>
      </c>
    </row>
    <row r="26" spans="1:9">
      <c r="A26" s="46">
        <v>2004</v>
      </c>
      <c r="B26" s="12">
        <v>34447</v>
      </c>
      <c r="C26" s="12">
        <f t="shared" si="1"/>
        <v>198</v>
      </c>
      <c r="D26" s="31">
        <f t="shared" si="2"/>
        <v>5.7479606351786803</v>
      </c>
      <c r="E26" s="12">
        <v>93</v>
      </c>
      <c r="F26" s="12">
        <v>105</v>
      </c>
      <c r="G26" s="12">
        <v>73.7</v>
      </c>
      <c r="H26" s="31">
        <v>77.259780821917815</v>
      </c>
      <c r="I26" s="31">
        <v>70.462301369863013</v>
      </c>
    </row>
    <row r="27" spans="1:9">
      <c r="A27" s="46">
        <v>2005</v>
      </c>
      <c r="B27" s="12">
        <v>34753</v>
      </c>
      <c r="C27" s="12">
        <f t="shared" si="1"/>
        <v>215</v>
      </c>
      <c r="D27" s="31">
        <f t="shared" si="2"/>
        <v>6.1865162719765197</v>
      </c>
      <c r="E27" s="12">
        <v>102</v>
      </c>
      <c r="F27" s="12">
        <v>113</v>
      </c>
      <c r="G27" s="31">
        <v>73.599999999999994</v>
      </c>
      <c r="H27" s="31">
        <v>79.430136986301363</v>
      </c>
      <c r="I27" s="31">
        <v>68.369863013698634</v>
      </c>
    </row>
    <row r="28" spans="1:9">
      <c r="A28" s="46">
        <v>2006</v>
      </c>
      <c r="B28" s="12">
        <v>35037</v>
      </c>
      <c r="C28" s="12">
        <f t="shared" si="1"/>
        <v>220</v>
      </c>
      <c r="D28" s="31">
        <f t="shared" si="2"/>
        <v>6.2790764049433463</v>
      </c>
      <c r="E28" s="12">
        <v>115</v>
      </c>
      <c r="F28" s="12">
        <v>105</v>
      </c>
      <c r="G28" s="12">
        <v>75.2</v>
      </c>
      <c r="H28" s="31">
        <v>79.791780821917811</v>
      </c>
      <c r="I28" s="31">
        <v>70.282191780821918</v>
      </c>
    </row>
    <row r="29" spans="1:9">
      <c r="A29" s="46">
        <v>2007</v>
      </c>
      <c r="B29" s="12">
        <v>35262</v>
      </c>
      <c r="C29" s="12">
        <f t="shared" si="1"/>
        <v>227</v>
      </c>
      <c r="D29" s="31">
        <f t="shared" si="2"/>
        <v>6.4375248142476318</v>
      </c>
      <c r="E29" s="12">
        <v>112</v>
      </c>
      <c r="F29" s="12">
        <v>115</v>
      </c>
      <c r="G29" s="31">
        <v>76.8</v>
      </c>
      <c r="H29" s="31">
        <v>79.410958904109592</v>
      </c>
      <c r="I29" s="31">
        <v>74.257534246575347</v>
      </c>
    </row>
    <row r="30" spans="1:9">
      <c r="A30" s="46">
        <v>2008</v>
      </c>
      <c r="B30" s="12">
        <v>35473</v>
      </c>
      <c r="C30" s="12">
        <f t="shared" si="1"/>
        <v>205</v>
      </c>
      <c r="D30" s="31">
        <f t="shared" si="2"/>
        <v>5.7790432159670733</v>
      </c>
      <c r="E30" s="12">
        <v>101</v>
      </c>
      <c r="F30" s="12">
        <v>104</v>
      </c>
      <c r="G30" s="31">
        <v>76.3</v>
      </c>
      <c r="H30" s="31">
        <v>80.093150684931501</v>
      </c>
      <c r="I30" s="31">
        <v>72.709589041095896</v>
      </c>
    </row>
    <row r="31" spans="1:9">
      <c r="A31" s="46">
        <v>2009</v>
      </c>
      <c r="B31" s="12">
        <v>35742</v>
      </c>
      <c r="C31" s="12">
        <f t="shared" si="1"/>
        <v>229</v>
      </c>
      <c r="D31" s="31">
        <f t="shared" si="2"/>
        <v>6.4070281461585816</v>
      </c>
      <c r="E31" s="12">
        <v>114</v>
      </c>
      <c r="F31" s="12">
        <v>115</v>
      </c>
      <c r="G31" s="31">
        <v>75</v>
      </c>
      <c r="H31" s="31">
        <v>77.662052391252118</v>
      </c>
      <c r="I31" s="31">
        <v>72.384586063132815</v>
      </c>
    </row>
    <row r="32" spans="1:9">
      <c r="A32" s="46">
        <v>2010</v>
      </c>
      <c r="B32" s="12">
        <v>36022</v>
      </c>
      <c r="C32" s="12">
        <f t="shared" si="1"/>
        <v>238</v>
      </c>
      <c r="D32" s="31">
        <f t="shared" si="2"/>
        <v>6.6070734551107657</v>
      </c>
      <c r="E32" s="12">
        <v>123</v>
      </c>
      <c r="F32" s="12">
        <v>115</v>
      </c>
      <c r="G32" s="31">
        <v>76</v>
      </c>
      <c r="H32" s="31">
        <v>81.158124512751996</v>
      </c>
      <c r="I32" s="31">
        <v>70.437522334723042</v>
      </c>
    </row>
    <row r="33" spans="1:9">
      <c r="A33" s="46">
        <v>2011</v>
      </c>
      <c r="B33" s="12">
        <v>36312</v>
      </c>
      <c r="C33" s="12">
        <f t="shared" si="1"/>
        <v>248</v>
      </c>
      <c r="D33" s="31">
        <f t="shared" si="2"/>
        <v>6.8296981714033924</v>
      </c>
      <c r="E33" s="12">
        <v>122</v>
      </c>
      <c r="F33" s="12">
        <v>126</v>
      </c>
      <c r="G33" s="31">
        <v>76</v>
      </c>
      <c r="H33" s="31">
        <v>79.713114754098356</v>
      </c>
      <c r="I33" s="31">
        <v>72.357142857142861</v>
      </c>
    </row>
    <row r="34" spans="1:9">
      <c r="A34" s="46">
        <v>2012</v>
      </c>
      <c r="B34" s="30">
        <v>36656.5</v>
      </c>
      <c r="C34" s="12">
        <f t="shared" si="1"/>
        <v>224</v>
      </c>
      <c r="D34" s="31">
        <f t="shared" si="2"/>
        <v>6.1107852631866111</v>
      </c>
      <c r="E34" s="12">
        <v>108</v>
      </c>
      <c r="F34" s="12">
        <v>116</v>
      </c>
      <c r="G34" s="31">
        <v>74.638392857142904</v>
      </c>
      <c r="H34" s="31">
        <v>77.453703703703709</v>
      </c>
      <c r="I34" s="31">
        <v>72.017241379310349</v>
      </c>
    </row>
    <row r="35" spans="1:9">
      <c r="A35" s="46">
        <v>2013</v>
      </c>
      <c r="B35" s="30">
        <v>36983.5</v>
      </c>
      <c r="C35" s="12">
        <f t="shared" si="1"/>
        <v>246</v>
      </c>
      <c r="D35" s="31">
        <f t="shared" si="2"/>
        <v>6.6516149093514674</v>
      </c>
      <c r="E35" s="12">
        <v>123</v>
      </c>
      <c r="F35" s="12">
        <v>123</v>
      </c>
      <c r="G35" s="31">
        <v>75.817073170731689</v>
      </c>
      <c r="H35" s="31">
        <v>76.878048780487802</v>
      </c>
      <c r="I35" s="31">
        <v>74.756097560975604</v>
      </c>
    </row>
    <row r="36" spans="1:9">
      <c r="A36" s="46">
        <v>2014</v>
      </c>
      <c r="B36" s="30">
        <v>37247.5</v>
      </c>
      <c r="C36" s="12">
        <f t="shared" si="1"/>
        <v>268</v>
      </c>
      <c r="D36" s="31">
        <f t="shared" si="2"/>
        <v>7.1951137660245656</v>
      </c>
      <c r="E36" s="12">
        <v>147</v>
      </c>
      <c r="F36" s="12">
        <v>121</v>
      </c>
      <c r="G36" s="31">
        <v>77.294776119402997</v>
      </c>
      <c r="H36" s="31">
        <v>80.428571428571431</v>
      </c>
      <c r="I36" s="31">
        <v>73.487603305785129</v>
      </c>
    </row>
    <row r="37" spans="1:9">
      <c r="A37" s="46">
        <v>2015</v>
      </c>
      <c r="B37" s="12">
        <v>37494</v>
      </c>
      <c r="C37" s="12">
        <f t="shared" si="1"/>
        <v>252</v>
      </c>
      <c r="D37" s="31">
        <f t="shared" si="2"/>
        <v>6.7210753720595298</v>
      </c>
      <c r="E37" s="12">
        <v>130</v>
      </c>
      <c r="F37" s="12">
        <v>122</v>
      </c>
      <c r="G37" s="31">
        <v>76.7</v>
      </c>
      <c r="H37" s="31">
        <v>79.669230769230765</v>
      </c>
      <c r="I37" s="31">
        <v>73.47540983606558</v>
      </c>
    </row>
    <row r="38" spans="1:9">
      <c r="A38" s="46">
        <v>2016</v>
      </c>
      <c r="B38" s="12">
        <v>37716</v>
      </c>
      <c r="C38" s="12">
        <f t="shared" si="1"/>
        <v>271</v>
      </c>
      <c r="D38" s="31">
        <f t="shared" si="2"/>
        <v>7.1852794569943788</v>
      </c>
      <c r="E38" s="12">
        <v>129</v>
      </c>
      <c r="F38" s="12">
        <v>142</v>
      </c>
      <c r="G38" s="31">
        <v>75.900000000000006</v>
      </c>
      <c r="H38" s="31">
        <v>76.290000000000006</v>
      </c>
      <c r="I38" s="31">
        <v>75.45</v>
      </c>
    </row>
    <row r="39" spans="1:9">
      <c r="A39" s="46">
        <v>2017</v>
      </c>
      <c r="B39" s="12">
        <v>37962</v>
      </c>
      <c r="C39" s="12">
        <v>249</v>
      </c>
      <c r="D39" s="31">
        <f t="shared" si="2"/>
        <v>6.5591907697170857</v>
      </c>
      <c r="E39" s="12">
        <v>122</v>
      </c>
      <c r="F39" s="12">
        <v>127</v>
      </c>
      <c r="G39" s="31">
        <v>75.81</v>
      </c>
      <c r="H39" s="31">
        <v>80.3</v>
      </c>
      <c r="I39" s="31">
        <v>71.5</v>
      </c>
    </row>
    <row r="40" spans="1:9">
      <c r="A40" s="46">
        <v>2018</v>
      </c>
      <c r="B40" s="12">
        <v>38246</v>
      </c>
      <c r="C40" s="12">
        <v>274</v>
      </c>
      <c r="D40" s="31">
        <f t="shared" si="2"/>
        <v>7.164147884746118</v>
      </c>
      <c r="E40" s="12">
        <v>131</v>
      </c>
      <c r="F40" s="12">
        <v>143</v>
      </c>
      <c r="G40" s="31">
        <v>77.739999999999995</v>
      </c>
      <c r="H40" s="31">
        <v>82.05</v>
      </c>
      <c r="I40" s="31">
        <v>73.78</v>
      </c>
    </row>
    <row r="41" spans="1:9">
      <c r="A41" s="46">
        <v>2019</v>
      </c>
      <c r="B41" s="12">
        <v>38563</v>
      </c>
      <c r="C41" s="12">
        <v>263</v>
      </c>
      <c r="D41" s="31">
        <f t="shared" si="2"/>
        <v>6.8200088167414368</v>
      </c>
      <c r="E41" s="12">
        <v>134</v>
      </c>
      <c r="F41" s="12">
        <v>129</v>
      </c>
      <c r="G41" s="31">
        <v>78.37</v>
      </c>
      <c r="H41" s="31">
        <v>80.989999999999995</v>
      </c>
      <c r="I41" s="31">
        <v>75.64</v>
      </c>
    </row>
    <row r="42" spans="1:9" ht="15" thickBot="1">
      <c r="A42" s="52">
        <v>2020</v>
      </c>
      <c r="B42" s="16">
        <v>38901</v>
      </c>
      <c r="C42" s="16">
        <v>319</v>
      </c>
      <c r="D42" s="103">
        <f t="shared" si="2"/>
        <v>8.2003033341045217</v>
      </c>
      <c r="E42" s="16">
        <v>155</v>
      </c>
      <c r="F42" s="16">
        <v>164</v>
      </c>
      <c r="G42" s="103">
        <v>77.84</v>
      </c>
      <c r="H42" s="103">
        <v>79.53</v>
      </c>
      <c r="I42" s="103">
        <v>76.25</v>
      </c>
    </row>
    <row r="43" spans="1:9">
      <c r="G43" s="31"/>
      <c r="H43" s="31"/>
      <c r="I43" s="31"/>
    </row>
    <row r="44" spans="1:9">
      <c r="G44" s="31"/>
      <c r="H44" s="31"/>
      <c r="I44" s="31"/>
    </row>
    <row r="45" spans="1:9">
      <c r="G45" s="31"/>
      <c r="H45" s="31"/>
      <c r="I45" s="31"/>
    </row>
  </sheetData>
  <mergeCells count="8">
    <mergeCell ref="G19:I19"/>
    <mergeCell ref="A1:I1"/>
    <mergeCell ref="A3:I3"/>
    <mergeCell ref="C4:F4"/>
    <mergeCell ref="G4:I4"/>
    <mergeCell ref="B4:B5"/>
    <mergeCell ref="B19:B20"/>
    <mergeCell ref="C19:F1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79998168889431442"/>
  </sheetPr>
  <dimension ref="A1:M44"/>
  <sheetViews>
    <sheetView workbookViewId="0">
      <selection sqref="A1:M1"/>
    </sheetView>
  </sheetViews>
  <sheetFormatPr baseColWidth="10" defaultRowHeight="14.25"/>
  <cols>
    <col min="1" max="1" width="13" style="12" customWidth="1"/>
    <col min="2" max="16384" width="11.42578125" style="12"/>
  </cols>
  <sheetData>
    <row r="1" spans="1:13" ht="18">
      <c r="A1" s="149" t="s">
        <v>440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3" spans="1:13" ht="15" thickBot="1">
      <c r="A3" s="146" t="s">
        <v>389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">
      <c r="A4" s="11"/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30">
      <c r="A5" s="23" t="s">
        <v>232</v>
      </c>
      <c r="D5" s="12" t="s">
        <v>151</v>
      </c>
      <c r="E5" s="12" t="s">
        <v>134</v>
      </c>
      <c r="F5" s="12" t="s">
        <v>133</v>
      </c>
      <c r="G5" s="12" t="s">
        <v>132</v>
      </c>
      <c r="H5" s="12" t="s">
        <v>131</v>
      </c>
      <c r="I5" s="12" t="s">
        <v>130</v>
      </c>
      <c r="J5" s="12" t="s">
        <v>129</v>
      </c>
      <c r="K5" s="12" t="s">
        <v>128</v>
      </c>
      <c r="L5" s="12" t="s">
        <v>127</v>
      </c>
      <c r="M5" s="12" t="s">
        <v>126</v>
      </c>
    </row>
    <row r="6" spans="1:13">
      <c r="A6" s="104" t="s">
        <v>38</v>
      </c>
      <c r="B6" s="105">
        <v>123.00000000000001</v>
      </c>
      <c r="C6" s="106"/>
      <c r="D6" s="107">
        <v>11.8</v>
      </c>
      <c r="E6" s="107">
        <v>1.2</v>
      </c>
      <c r="F6" s="107">
        <v>4</v>
      </c>
      <c r="G6" s="107">
        <v>4</v>
      </c>
      <c r="H6" s="107">
        <v>7.3999999999999995</v>
      </c>
      <c r="I6" s="107">
        <v>13</v>
      </c>
      <c r="J6" s="107">
        <v>21.8</v>
      </c>
      <c r="K6" s="107">
        <v>35</v>
      </c>
      <c r="L6" s="107">
        <v>21.6</v>
      </c>
      <c r="M6" s="107">
        <v>3.2</v>
      </c>
    </row>
    <row r="7" spans="1:13">
      <c r="A7" s="46" t="s">
        <v>39</v>
      </c>
      <c r="B7" s="12">
        <v>128.80000000000001</v>
      </c>
      <c r="D7" s="14">
        <v>11.2</v>
      </c>
      <c r="E7" s="14">
        <v>1</v>
      </c>
      <c r="F7" s="14">
        <v>4</v>
      </c>
      <c r="G7" s="14">
        <v>3.8000000000000003</v>
      </c>
      <c r="H7" s="14">
        <v>8.6</v>
      </c>
      <c r="I7" s="14">
        <v>21.8</v>
      </c>
      <c r="J7" s="14">
        <v>24.6</v>
      </c>
      <c r="K7" s="14">
        <v>26.2</v>
      </c>
      <c r="L7" s="14">
        <v>25</v>
      </c>
      <c r="M7" s="14">
        <v>2.6</v>
      </c>
    </row>
    <row r="8" spans="1:13">
      <c r="A8" s="46" t="s">
        <v>40</v>
      </c>
      <c r="B8" s="12">
        <v>142.79999999999998</v>
      </c>
      <c r="D8" s="14">
        <v>10</v>
      </c>
      <c r="E8" s="14">
        <v>1.8</v>
      </c>
      <c r="F8" s="14">
        <v>2.4</v>
      </c>
      <c r="G8" s="14">
        <v>4.8</v>
      </c>
      <c r="H8" s="14">
        <v>8.1999999999999993</v>
      </c>
      <c r="I8" s="14">
        <v>16</v>
      </c>
      <c r="J8" s="14">
        <v>26.4</v>
      </c>
      <c r="K8" s="14">
        <v>37.799999999999997</v>
      </c>
      <c r="L8" s="14">
        <v>32</v>
      </c>
      <c r="M8" s="14">
        <v>3.4000000000000004</v>
      </c>
    </row>
    <row r="9" spans="1:13">
      <c r="A9" s="46" t="s">
        <v>41</v>
      </c>
      <c r="B9" s="12">
        <v>157.30000000000001</v>
      </c>
      <c r="D9" s="14">
        <v>12.399999999999999</v>
      </c>
      <c r="E9" s="14">
        <v>2.8</v>
      </c>
      <c r="F9" s="14">
        <v>1.5999999999999999</v>
      </c>
      <c r="G9" s="14">
        <v>2.8</v>
      </c>
      <c r="H9" s="14">
        <v>8.6000000000000014</v>
      </c>
      <c r="I9" s="14">
        <v>17.3</v>
      </c>
      <c r="J9" s="14">
        <v>29.2</v>
      </c>
      <c r="K9" s="14">
        <v>43.8</v>
      </c>
      <c r="L9" s="14">
        <v>34</v>
      </c>
      <c r="M9" s="14">
        <v>4.8000000000000007</v>
      </c>
    </row>
    <row r="10" spans="1:13">
      <c r="A10" s="46" t="s">
        <v>42</v>
      </c>
      <c r="B10" s="12">
        <v>164.60000000000002</v>
      </c>
      <c r="D10" s="14">
        <v>8.4</v>
      </c>
      <c r="E10" s="14">
        <v>3.6</v>
      </c>
      <c r="F10" s="14">
        <v>6.1999999999999993</v>
      </c>
      <c r="G10" s="14">
        <v>4.1999999999999993</v>
      </c>
      <c r="H10" s="14">
        <v>5</v>
      </c>
      <c r="I10" s="14">
        <v>19.8</v>
      </c>
      <c r="J10" s="14">
        <v>32.6</v>
      </c>
      <c r="K10" s="14">
        <v>44</v>
      </c>
      <c r="L10" s="14">
        <v>33.799999999999997</v>
      </c>
      <c r="M10" s="14">
        <v>7</v>
      </c>
    </row>
    <row r="11" spans="1:13">
      <c r="A11" s="46" t="s">
        <v>43</v>
      </c>
      <c r="B11" s="12">
        <v>168.2</v>
      </c>
      <c r="D11" s="14">
        <v>7.4</v>
      </c>
      <c r="E11" s="14">
        <v>3.4000000000000004</v>
      </c>
      <c r="F11" s="14">
        <v>4.2</v>
      </c>
      <c r="G11" s="14">
        <v>4.2</v>
      </c>
      <c r="H11" s="14">
        <v>6.6</v>
      </c>
      <c r="I11" s="14">
        <v>17.399999999999999</v>
      </c>
      <c r="J11" s="14">
        <v>30.6</v>
      </c>
      <c r="K11" s="14">
        <v>47.4</v>
      </c>
      <c r="L11" s="14">
        <v>39.200000000000003</v>
      </c>
      <c r="M11" s="14">
        <v>7.8000000000000007</v>
      </c>
    </row>
    <row r="12" spans="1:13">
      <c r="A12" s="46" t="s">
        <v>44</v>
      </c>
      <c r="B12" s="12">
        <v>166.20000000000002</v>
      </c>
      <c r="D12" s="14">
        <v>3</v>
      </c>
      <c r="E12" s="14">
        <v>1.4</v>
      </c>
      <c r="F12" s="14">
        <v>2.6</v>
      </c>
      <c r="G12" s="14">
        <v>5.8</v>
      </c>
      <c r="H12" s="14">
        <v>9.8000000000000007</v>
      </c>
      <c r="I12" s="14">
        <v>15</v>
      </c>
      <c r="J12" s="14">
        <v>28.6</v>
      </c>
      <c r="K12" s="14">
        <v>51.599999999999994</v>
      </c>
      <c r="L12" s="14">
        <v>39</v>
      </c>
      <c r="M12" s="14">
        <v>9.4</v>
      </c>
    </row>
    <row r="13" spans="1:13">
      <c r="A13" s="46" t="s">
        <v>45</v>
      </c>
      <c r="B13" s="12">
        <v>181.20000000000002</v>
      </c>
      <c r="D13" s="14">
        <v>2.8000000000000003</v>
      </c>
      <c r="E13" s="14">
        <v>1.6</v>
      </c>
      <c r="F13" s="14">
        <v>2.6</v>
      </c>
      <c r="G13" s="14">
        <v>4.2</v>
      </c>
      <c r="H13" s="14">
        <v>6.6</v>
      </c>
      <c r="I13" s="14">
        <v>10.399999999999999</v>
      </c>
      <c r="J13" s="14">
        <v>31.6</v>
      </c>
      <c r="K13" s="14">
        <v>56</v>
      </c>
      <c r="L13" s="14">
        <v>51</v>
      </c>
      <c r="M13" s="14">
        <v>14.399999999999999</v>
      </c>
    </row>
    <row r="14" spans="1:13">
      <c r="A14" s="46" t="s">
        <v>46</v>
      </c>
      <c r="B14" s="12">
        <v>189.2</v>
      </c>
      <c r="D14" s="14">
        <v>2</v>
      </c>
      <c r="E14" s="14">
        <v>1.8</v>
      </c>
      <c r="F14" s="14">
        <v>4</v>
      </c>
      <c r="G14" s="14">
        <v>5.4</v>
      </c>
      <c r="H14" s="14">
        <v>6</v>
      </c>
      <c r="I14" s="14">
        <v>11.399999999999999</v>
      </c>
      <c r="J14" s="14">
        <v>28.8</v>
      </c>
      <c r="K14" s="14">
        <v>50.4</v>
      </c>
      <c r="L14" s="14">
        <v>61.2</v>
      </c>
      <c r="M14" s="14">
        <v>18.2</v>
      </c>
    </row>
    <row r="15" spans="1:13">
      <c r="A15" s="46" t="s">
        <v>47</v>
      </c>
      <c r="B15" s="14">
        <v>219.79999999999998</v>
      </c>
      <c r="C15" s="14"/>
      <c r="D15" s="14">
        <v>4.5999999999999996</v>
      </c>
      <c r="E15" s="14">
        <v>2</v>
      </c>
      <c r="F15" s="14">
        <v>2.8</v>
      </c>
      <c r="G15" s="14">
        <v>6.2</v>
      </c>
      <c r="H15" s="14">
        <v>9.4</v>
      </c>
      <c r="I15" s="14">
        <v>19.2</v>
      </c>
      <c r="J15" s="14">
        <v>29.4</v>
      </c>
      <c r="K15" s="14">
        <v>53.6</v>
      </c>
      <c r="L15" s="14">
        <v>68</v>
      </c>
      <c r="M15" s="14">
        <v>24.6</v>
      </c>
    </row>
    <row r="16" spans="1:13">
      <c r="A16" s="46" t="s">
        <v>48</v>
      </c>
      <c r="B16" s="14">
        <v>217.8</v>
      </c>
      <c r="C16" s="14"/>
      <c r="D16" s="14">
        <v>1.6</v>
      </c>
      <c r="E16" s="14">
        <v>1.8</v>
      </c>
      <c r="F16" s="14">
        <v>3.2</v>
      </c>
      <c r="G16" s="14">
        <v>4</v>
      </c>
      <c r="H16" s="14">
        <v>8.4</v>
      </c>
      <c r="I16" s="14">
        <v>21.2</v>
      </c>
      <c r="J16" s="14">
        <v>33.200000000000003</v>
      </c>
      <c r="K16" s="14">
        <v>48.4</v>
      </c>
      <c r="L16" s="14">
        <v>72</v>
      </c>
      <c r="M16" s="14">
        <v>24</v>
      </c>
    </row>
    <row r="17" spans="1:13">
      <c r="A17" s="46" t="s">
        <v>49</v>
      </c>
      <c r="B17" s="14">
        <v>219.2</v>
      </c>
      <c r="C17" s="14"/>
      <c r="D17" s="14">
        <v>1.8</v>
      </c>
      <c r="E17" s="14">
        <v>0.6</v>
      </c>
      <c r="F17" s="14">
        <v>2.2000000000000002</v>
      </c>
      <c r="G17" s="14">
        <v>2.8</v>
      </c>
      <c r="H17" s="14">
        <v>7.6</v>
      </c>
      <c r="I17" s="14">
        <v>18.600000000000001</v>
      </c>
      <c r="J17" s="14">
        <v>32.200000000000003</v>
      </c>
      <c r="K17" s="14">
        <v>46.6</v>
      </c>
      <c r="L17" s="14">
        <v>72</v>
      </c>
      <c r="M17" s="14">
        <v>34.799999999999997</v>
      </c>
    </row>
    <row r="18" spans="1:13">
      <c r="A18" s="46" t="s">
        <v>50</v>
      </c>
      <c r="B18" s="14">
        <v>244.8</v>
      </c>
      <c r="C18" s="14"/>
      <c r="D18" s="14">
        <v>1.8</v>
      </c>
      <c r="E18" s="14">
        <v>0.8</v>
      </c>
      <c r="F18" s="14">
        <v>1.6</v>
      </c>
      <c r="G18" s="14">
        <v>3.2</v>
      </c>
      <c r="H18" s="14">
        <v>9.6</v>
      </c>
      <c r="I18" s="14">
        <v>16.8</v>
      </c>
      <c r="J18" s="14">
        <v>38.4</v>
      </c>
      <c r="K18" s="14">
        <v>45.4</v>
      </c>
      <c r="L18" s="14">
        <v>81.400000000000006</v>
      </c>
      <c r="M18" s="14">
        <v>45.8</v>
      </c>
    </row>
    <row r="19" spans="1:13" ht="15" thickBot="1">
      <c r="A19" s="52" t="s">
        <v>150</v>
      </c>
      <c r="B19" s="92">
        <v>261.8</v>
      </c>
      <c r="C19" s="92"/>
      <c r="D19" s="92">
        <v>0.6</v>
      </c>
      <c r="E19" s="92">
        <v>1</v>
      </c>
      <c r="F19" s="92">
        <v>1.8</v>
      </c>
      <c r="G19" s="92">
        <v>2</v>
      </c>
      <c r="H19" s="92">
        <v>6.8</v>
      </c>
      <c r="I19" s="92">
        <v>16.2</v>
      </c>
      <c r="J19" s="92">
        <v>40</v>
      </c>
      <c r="K19" s="92">
        <v>60.4</v>
      </c>
      <c r="L19" s="92">
        <v>82.4</v>
      </c>
      <c r="M19" s="92">
        <v>50.6</v>
      </c>
    </row>
    <row r="20" spans="1:13" ht="15" thickBot="1"/>
    <row r="21" spans="1:13" ht="15">
      <c r="A21" s="11"/>
      <c r="B21" s="22" t="s">
        <v>28</v>
      </c>
      <c r="C21" s="132" t="s">
        <v>136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 ht="15">
      <c r="A22" s="86" t="s">
        <v>1</v>
      </c>
      <c r="B22" s="18"/>
      <c r="C22" s="19">
        <v>0</v>
      </c>
      <c r="D22" s="18" t="s">
        <v>135</v>
      </c>
      <c r="E22" s="18" t="s">
        <v>134</v>
      </c>
      <c r="F22" s="18" t="s">
        <v>133</v>
      </c>
      <c r="G22" s="18" t="s">
        <v>132</v>
      </c>
      <c r="H22" s="18" t="s">
        <v>131</v>
      </c>
      <c r="I22" s="18" t="s">
        <v>130</v>
      </c>
      <c r="J22" s="18" t="s">
        <v>129</v>
      </c>
      <c r="K22" s="18" t="s">
        <v>128</v>
      </c>
      <c r="L22" s="18" t="s">
        <v>127</v>
      </c>
      <c r="M22" s="18" t="s">
        <v>126</v>
      </c>
    </row>
    <row r="23" spans="1:13">
      <c r="A23" s="12">
        <v>1999</v>
      </c>
      <c r="B23" s="12">
        <v>206</v>
      </c>
      <c r="C23" s="13">
        <v>4</v>
      </c>
      <c r="D23" s="13">
        <v>0</v>
      </c>
      <c r="E23" s="13">
        <v>1</v>
      </c>
      <c r="F23" s="13">
        <v>3</v>
      </c>
      <c r="G23" s="13">
        <v>3</v>
      </c>
      <c r="H23" s="13">
        <v>3</v>
      </c>
      <c r="I23" s="13">
        <v>18</v>
      </c>
      <c r="J23" s="13">
        <v>29</v>
      </c>
      <c r="K23" s="13">
        <v>50</v>
      </c>
      <c r="L23" s="13">
        <v>69</v>
      </c>
      <c r="M23" s="13">
        <v>26</v>
      </c>
    </row>
    <row r="24" spans="1:13">
      <c r="A24" s="12">
        <v>2000</v>
      </c>
      <c r="B24" s="12">
        <v>239</v>
      </c>
      <c r="C24" s="13">
        <v>4</v>
      </c>
      <c r="D24" s="13">
        <v>0</v>
      </c>
      <c r="E24" s="13">
        <v>3</v>
      </c>
      <c r="F24" s="13">
        <v>6</v>
      </c>
      <c r="G24" s="13">
        <v>3</v>
      </c>
      <c r="H24" s="13">
        <v>8</v>
      </c>
      <c r="I24" s="13">
        <v>21</v>
      </c>
      <c r="J24" s="13">
        <v>43</v>
      </c>
      <c r="K24" s="13">
        <v>51</v>
      </c>
      <c r="L24" s="13">
        <v>70</v>
      </c>
      <c r="M24" s="13">
        <v>30</v>
      </c>
    </row>
    <row r="25" spans="1:13">
      <c r="A25" s="12">
        <v>2001</v>
      </c>
      <c r="B25" s="12">
        <v>220</v>
      </c>
      <c r="C25" s="13">
        <v>0</v>
      </c>
      <c r="D25" s="13">
        <v>0</v>
      </c>
      <c r="E25" s="13">
        <v>2</v>
      </c>
      <c r="F25" s="13">
        <v>6</v>
      </c>
      <c r="G25" s="13">
        <v>3</v>
      </c>
      <c r="H25" s="13">
        <v>6</v>
      </c>
      <c r="I25" s="13">
        <v>22</v>
      </c>
      <c r="J25" s="13">
        <v>32</v>
      </c>
      <c r="K25" s="13">
        <v>47</v>
      </c>
      <c r="L25" s="13">
        <v>79</v>
      </c>
      <c r="M25" s="13">
        <v>23</v>
      </c>
    </row>
    <row r="26" spans="1:13">
      <c r="A26" s="12">
        <v>2002</v>
      </c>
      <c r="B26" s="12">
        <v>215</v>
      </c>
      <c r="C26" s="13">
        <v>1</v>
      </c>
      <c r="D26" s="13">
        <v>0</v>
      </c>
      <c r="E26" s="13">
        <v>1</v>
      </c>
      <c r="F26" s="13">
        <v>2</v>
      </c>
      <c r="G26" s="13">
        <v>6</v>
      </c>
      <c r="H26" s="13">
        <v>11</v>
      </c>
      <c r="I26" s="13">
        <v>21</v>
      </c>
      <c r="J26" s="13">
        <v>36</v>
      </c>
      <c r="K26" s="13">
        <v>50</v>
      </c>
      <c r="L26" s="13">
        <v>67</v>
      </c>
      <c r="M26" s="13">
        <v>20</v>
      </c>
    </row>
    <row r="27" spans="1:13">
      <c r="A27" s="12">
        <v>2003</v>
      </c>
      <c r="B27" s="12">
        <v>217</v>
      </c>
      <c r="C27" s="13">
        <v>1</v>
      </c>
      <c r="D27" s="13">
        <v>1</v>
      </c>
      <c r="E27" s="13">
        <v>2</v>
      </c>
      <c r="F27" s="13">
        <v>2</v>
      </c>
      <c r="G27" s="13">
        <v>4</v>
      </c>
      <c r="H27" s="13">
        <v>7</v>
      </c>
      <c r="I27" s="13">
        <v>18</v>
      </c>
      <c r="J27" s="13">
        <v>31</v>
      </c>
      <c r="K27" s="13">
        <v>53</v>
      </c>
      <c r="L27" s="13">
        <v>72</v>
      </c>
      <c r="M27" s="13">
        <v>26</v>
      </c>
    </row>
    <row r="28" spans="1:13">
      <c r="A28" s="12">
        <v>2004</v>
      </c>
      <c r="B28" s="12">
        <v>198</v>
      </c>
      <c r="C28" s="13">
        <v>1</v>
      </c>
      <c r="D28" s="13">
        <v>0</v>
      </c>
      <c r="E28" s="13">
        <v>1</v>
      </c>
      <c r="F28" s="13">
        <v>0</v>
      </c>
      <c r="G28" s="13">
        <v>4</v>
      </c>
      <c r="H28" s="13">
        <v>10</v>
      </c>
      <c r="I28" s="13">
        <v>24</v>
      </c>
      <c r="J28" s="13">
        <v>24</v>
      </c>
      <c r="K28" s="13">
        <v>41</v>
      </c>
      <c r="L28" s="13">
        <v>72</v>
      </c>
      <c r="M28" s="13">
        <v>21</v>
      </c>
    </row>
    <row r="29" spans="1:13">
      <c r="A29" s="12">
        <v>2005</v>
      </c>
      <c r="B29" s="12">
        <v>215</v>
      </c>
      <c r="C29" s="13">
        <v>1</v>
      </c>
      <c r="D29" s="13">
        <v>2</v>
      </c>
      <c r="E29" s="13">
        <v>1</v>
      </c>
      <c r="F29" s="13">
        <v>2</v>
      </c>
      <c r="G29" s="13">
        <v>3</v>
      </c>
      <c r="H29" s="13">
        <v>12</v>
      </c>
      <c r="I29" s="13">
        <v>22</v>
      </c>
      <c r="J29" s="13">
        <v>29</v>
      </c>
      <c r="K29" s="13">
        <v>44</v>
      </c>
      <c r="L29" s="13">
        <v>62</v>
      </c>
      <c r="M29" s="13">
        <v>37</v>
      </c>
    </row>
    <row r="30" spans="1:13">
      <c r="A30" s="12">
        <v>2006</v>
      </c>
      <c r="B30" s="12">
        <v>220</v>
      </c>
      <c r="C30" s="13">
        <v>2</v>
      </c>
      <c r="D30" s="13">
        <v>0</v>
      </c>
      <c r="E30" s="13">
        <v>0</v>
      </c>
      <c r="F30" s="13">
        <v>5</v>
      </c>
      <c r="G30" s="13">
        <v>3</v>
      </c>
      <c r="H30" s="13">
        <v>7</v>
      </c>
      <c r="I30" s="13">
        <v>14</v>
      </c>
      <c r="J30" s="13">
        <v>35</v>
      </c>
      <c r="K30" s="13">
        <v>41</v>
      </c>
      <c r="L30" s="13">
        <v>70</v>
      </c>
      <c r="M30" s="13">
        <v>43</v>
      </c>
    </row>
    <row r="31" spans="1:13">
      <c r="A31" s="12">
        <v>2007</v>
      </c>
      <c r="B31" s="12">
        <v>227</v>
      </c>
      <c r="C31" s="13">
        <v>0</v>
      </c>
      <c r="D31" s="13">
        <v>1</v>
      </c>
      <c r="E31" s="13">
        <v>0</v>
      </c>
      <c r="F31" s="13">
        <v>1</v>
      </c>
      <c r="G31" s="13">
        <v>3</v>
      </c>
      <c r="H31" s="13">
        <v>2</v>
      </c>
      <c r="I31" s="13">
        <v>21</v>
      </c>
      <c r="J31" s="13">
        <v>36</v>
      </c>
      <c r="K31" s="13">
        <v>55</v>
      </c>
      <c r="L31" s="13">
        <v>73</v>
      </c>
      <c r="M31" s="13">
        <v>35</v>
      </c>
    </row>
    <row r="32" spans="1:13">
      <c r="A32" s="12">
        <v>2008</v>
      </c>
      <c r="B32" s="12">
        <v>205</v>
      </c>
      <c r="C32" s="13">
        <v>0</v>
      </c>
      <c r="D32" s="13">
        <v>1</v>
      </c>
      <c r="E32" s="13">
        <v>1</v>
      </c>
      <c r="F32" s="13">
        <v>1</v>
      </c>
      <c r="G32" s="13">
        <v>2</v>
      </c>
      <c r="H32" s="13">
        <v>10</v>
      </c>
      <c r="I32" s="13">
        <v>15</v>
      </c>
      <c r="J32" s="13">
        <v>23</v>
      </c>
      <c r="K32" s="13">
        <v>47</v>
      </c>
      <c r="L32" s="13">
        <v>78</v>
      </c>
      <c r="M32" s="13">
        <v>27</v>
      </c>
    </row>
    <row r="33" spans="1:13">
      <c r="A33" s="12">
        <v>2009</v>
      </c>
      <c r="B33" s="12">
        <v>229</v>
      </c>
      <c r="C33" s="13">
        <v>1</v>
      </c>
      <c r="D33" s="13">
        <v>1</v>
      </c>
      <c r="E33" s="13">
        <v>1</v>
      </c>
      <c r="F33" s="13">
        <v>2</v>
      </c>
      <c r="G33" s="13">
        <v>3</v>
      </c>
      <c r="H33" s="13">
        <v>7</v>
      </c>
      <c r="I33" s="13">
        <v>21</v>
      </c>
      <c r="J33" s="13">
        <v>38</v>
      </c>
      <c r="K33" s="13">
        <v>46</v>
      </c>
      <c r="L33" s="13">
        <v>77</v>
      </c>
      <c r="M33" s="13">
        <v>32</v>
      </c>
    </row>
    <row r="34" spans="1:13">
      <c r="A34" s="12">
        <v>2010</v>
      </c>
      <c r="B34" s="12">
        <v>238</v>
      </c>
      <c r="C34" s="13">
        <v>1</v>
      </c>
      <c r="D34" s="13">
        <v>0</v>
      </c>
      <c r="E34" s="13">
        <v>3</v>
      </c>
      <c r="F34" s="13">
        <v>2</v>
      </c>
      <c r="G34" s="13">
        <v>4</v>
      </c>
      <c r="H34" s="13">
        <v>11</v>
      </c>
      <c r="I34" s="13">
        <v>17</v>
      </c>
      <c r="J34" s="13">
        <v>36</v>
      </c>
      <c r="K34" s="13">
        <v>34</v>
      </c>
      <c r="L34" s="13">
        <v>90</v>
      </c>
      <c r="M34" s="13">
        <v>40</v>
      </c>
    </row>
    <row r="35" spans="1:13">
      <c r="A35" s="12">
        <v>2011</v>
      </c>
      <c r="B35" s="12">
        <v>248</v>
      </c>
      <c r="C35" s="13">
        <v>1</v>
      </c>
      <c r="D35" s="13">
        <v>0</v>
      </c>
      <c r="E35" s="13">
        <v>0</v>
      </c>
      <c r="F35" s="13">
        <v>2</v>
      </c>
      <c r="G35" s="13">
        <v>2</v>
      </c>
      <c r="H35" s="13">
        <v>10</v>
      </c>
      <c r="I35" s="13">
        <v>15</v>
      </c>
      <c r="J35" s="13">
        <v>45</v>
      </c>
      <c r="K35" s="13">
        <v>45</v>
      </c>
      <c r="L35" s="13">
        <v>92</v>
      </c>
      <c r="M35" s="13">
        <v>36</v>
      </c>
    </row>
    <row r="36" spans="1:13">
      <c r="A36" s="12">
        <v>2012</v>
      </c>
      <c r="B36" s="12">
        <v>224</v>
      </c>
      <c r="C36" s="13">
        <v>3</v>
      </c>
      <c r="D36" s="13">
        <v>1</v>
      </c>
      <c r="E36" s="13">
        <v>0</v>
      </c>
      <c r="F36" s="13">
        <v>3</v>
      </c>
      <c r="G36" s="13">
        <v>4</v>
      </c>
      <c r="H36" s="13">
        <v>8</v>
      </c>
      <c r="I36" s="13">
        <v>15</v>
      </c>
      <c r="J36" s="13">
        <v>38</v>
      </c>
      <c r="K36" s="13">
        <v>40</v>
      </c>
      <c r="L36" s="13">
        <v>66</v>
      </c>
      <c r="M36" s="13">
        <v>46</v>
      </c>
    </row>
    <row r="37" spans="1:13">
      <c r="A37" s="12">
        <v>2013</v>
      </c>
      <c r="B37" s="12">
        <v>246</v>
      </c>
      <c r="C37" s="13">
        <v>2</v>
      </c>
      <c r="D37" s="13">
        <v>0</v>
      </c>
      <c r="E37" s="13">
        <v>1</v>
      </c>
      <c r="F37" s="13">
        <v>0</v>
      </c>
      <c r="G37" s="13">
        <v>2</v>
      </c>
      <c r="H37" s="13">
        <v>12</v>
      </c>
      <c r="I37" s="13">
        <v>16</v>
      </c>
      <c r="J37" s="13">
        <v>39</v>
      </c>
      <c r="K37" s="13">
        <v>50</v>
      </c>
      <c r="L37" s="13">
        <v>74</v>
      </c>
      <c r="M37" s="13">
        <v>50</v>
      </c>
    </row>
    <row r="38" spans="1:13">
      <c r="A38" s="12">
        <v>2014</v>
      </c>
      <c r="B38" s="12">
        <v>268</v>
      </c>
      <c r="C38" s="13">
        <v>1</v>
      </c>
      <c r="D38" s="13">
        <v>0</v>
      </c>
      <c r="E38" s="13">
        <v>0</v>
      </c>
      <c r="F38" s="13">
        <v>1</v>
      </c>
      <c r="G38" s="13">
        <v>4</v>
      </c>
      <c r="H38" s="13">
        <v>7</v>
      </c>
      <c r="I38" s="13">
        <v>21</v>
      </c>
      <c r="J38" s="13">
        <v>34</v>
      </c>
      <c r="K38" s="13">
        <v>58</v>
      </c>
      <c r="L38" s="13">
        <v>85</v>
      </c>
      <c r="M38" s="13">
        <v>57</v>
      </c>
    </row>
    <row r="39" spans="1:13">
      <c r="A39" s="12">
        <v>2015</v>
      </c>
      <c r="B39" s="12">
        <v>252</v>
      </c>
      <c r="C39" s="13">
        <v>2</v>
      </c>
      <c r="D39" s="13">
        <v>0</v>
      </c>
      <c r="E39" s="13">
        <v>1</v>
      </c>
      <c r="F39" s="13">
        <v>1</v>
      </c>
      <c r="G39" s="13">
        <v>1</v>
      </c>
      <c r="H39" s="13">
        <v>8</v>
      </c>
      <c r="I39" s="13">
        <v>18</v>
      </c>
      <c r="J39" s="13">
        <v>38</v>
      </c>
      <c r="K39" s="13">
        <v>41</v>
      </c>
      <c r="L39" s="13">
        <v>96</v>
      </c>
      <c r="M39" s="13">
        <v>46</v>
      </c>
    </row>
    <row r="40" spans="1:13">
      <c r="A40" s="12">
        <v>2016</v>
      </c>
      <c r="B40" s="12">
        <v>271</v>
      </c>
      <c r="C40" s="13">
        <v>1</v>
      </c>
      <c r="D40" s="13">
        <v>0</v>
      </c>
      <c r="E40" s="13">
        <v>2</v>
      </c>
      <c r="F40" s="13">
        <v>1</v>
      </c>
      <c r="G40" s="13">
        <v>4</v>
      </c>
      <c r="H40" s="13">
        <v>4</v>
      </c>
      <c r="I40" s="13">
        <v>18</v>
      </c>
      <c r="J40" s="13">
        <v>50</v>
      </c>
      <c r="K40" s="13">
        <v>66</v>
      </c>
      <c r="L40" s="13">
        <v>78</v>
      </c>
      <c r="M40" s="13">
        <v>47</v>
      </c>
    </row>
    <row r="41" spans="1:13">
      <c r="A41" s="12">
        <v>2017</v>
      </c>
      <c r="B41" s="12">
        <v>249</v>
      </c>
      <c r="C41" s="13">
        <v>0</v>
      </c>
      <c r="D41" s="13">
        <v>0</v>
      </c>
      <c r="E41" s="13">
        <v>1</v>
      </c>
      <c r="F41" s="13">
        <v>2</v>
      </c>
      <c r="G41" s="13">
        <v>1</v>
      </c>
      <c r="H41" s="13">
        <v>11</v>
      </c>
      <c r="I41" s="13">
        <v>15</v>
      </c>
      <c r="J41" s="13">
        <v>48</v>
      </c>
      <c r="K41" s="13">
        <v>54</v>
      </c>
      <c r="L41" s="13">
        <v>71</v>
      </c>
      <c r="M41" s="13">
        <v>46</v>
      </c>
    </row>
    <row r="42" spans="1:13">
      <c r="A42" s="12">
        <v>2018</v>
      </c>
      <c r="B42" s="12">
        <v>274</v>
      </c>
      <c r="C42" s="13">
        <v>0</v>
      </c>
      <c r="D42" s="13">
        <v>0</v>
      </c>
      <c r="E42" s="13">
        <v>1</v>
      </c>
      <c r="F42" s="13">
        <v>3</v>
      </c>
      <c r="G42" s="13">
        <v>3</v>
      </c>
      <c r="H42" s="13">
        <v>8</v>
      </c>
      <c r="I42" s="13">
        <v>14</v>
      </c>
      <c r="J42" s="13">
        <v>27</v>
      </c>
      <c r="K42" s="13">
        <v>75</v>
      </c>
      <c r="L42" s="13">
        <v>86</v>
      </c>
      <c r="M42" s="13">
        <v>57</v>
      </c>
    </row>
    <row r="43" spans="1:13">
      <c r="A43" s="12">
        <v>2019</v>
      </c>
      <c r="B43" s="12">
        <v>263</v>
      </c>
      <c r="C43" s="13">
        <v>0</v>
      </c>
      <c r="D43" s="13">
        <v>0</v>
      </c>
      <c r="E43" s="13">
        <v>0</v>
      </c>
      <c r="F43" s="13">
        <v>2</v>
      </c>
      <c r="G43" s="13">
        <v>1</v>
      </c>
      <c r="H43" s="13">
        <v>3</v>
      </c>
      <c r="I43" s="13">
        <v>16</v>
      </c>
      <c r="J43" s="13">
        <v>37</v>
      </c>
      <c r="K43" s="13">
        <v>66</v>
      </c>
      <c r="L43" s="13">
        <v>81</v>
      </c>
      <c r="M43" s="13">
        <v>57</v>
      </c>
    </row>
    <row r="44" spans="1:13" ht="15" thickBot="1">
      <c r="A44" s="16">
        <v>2020</v>
      </c>
      <c r="B44" s="16">
        <v>319</v>
      </c>
      <c r="C44" s="17">
        <v>2</v>
      </c>
      <c r="D44" s="17">
        <v>1</v>
      </c>
      <c r="E44" s="17">
        <v>4</v>
      </c>
      <c r="F44" s="17">
        <v>2</v>
      </c>
      <c r="G44" s="17">
        <v>1</v>
      </c>
      <c r="H44" s="17">
        <v>2</v>
      </c>
      <c r="I44" s="17">
        <v>14</v>
      </c>
      <c r="J44" s="17">
        <v>36</v>
      </c>
      <c r="K44" s="17">
        <v>82</v>
      </c>
      <c r="L44" s="17">
        <v>112</v>
      </c>
      <c r="M44" s="17">
        <v>63</v>
      </c>
    </row>
  </sheetData>
  <mergeCells count="4">
    <mergeCell ref="A1:M1"/>
    <mergeCell ref="A3:M3"/>
    <mergeCell ref="C4:M4"/>
    <mergeCell ref="C21:M2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</sheetPr>
  <dimension ref="A1:M44"/>
  <sheetViews>
    <sheetView workbookViewId="0">
      <selection sqref="A1:M1"/>
    </sheetView>
  </sheetViews>
  <sheetFormatPr baseColWidth="10" defaultRowHeight="14.25"/>
  <cols>
    <col min="1" max="1" width="13" style="12" customWidth="1"/>
    <col min="2" max="16384" width="11.42578125" style="12"/>
  </cols>
  <sheetData>
    <row r="1" spans="1:13" ht="18">
      <c r="A1" s="149" t="s">
        <v>441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3" spans="1:13" ht="15" thickBot="1">
      <c r="A3" s="146" t="s">
        <v>390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">
      <c r="A4" s="11"/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30">
      <c r="A5" s="23" t="s">
        <v>232</v>
      </c>
      <c r="D5" s="12" t="s">
        <v>151</v>
      </c>
      <c r="E5" s="12" t="s">
        <v>134</v>
      </c>
      <c r="F5" s="12" t="s">
        <v>133</v>
      </c>
      <c r="G5" s="12" t="s">
        <v>132</v>
      </c>
      <c r="H5" s="12" t="s">
        <v>131</v>
      </c>
      <c r="I5" s="12" t="s">
        <v>130</v>
      </c>
      <c r="J5" s="12" t="s">
        <v>129</v>
      </c>
      <c r="K5" s="12" t="s">
        <v>128</v>
      </c>
      <c r="L5" s="12" t="s">
        <v>127</v>
      </c>
      <c r="M5" s="12" t="s">
        <v>126</v>
      </c>
    </row>
    <row r="6" spans="1:13">
      <c r="A6" s="106" t="s">
        <v>38</v>
      </c>
      <c r="B6" s="106">
        <v>57.2</v>
      </c>
      <c r="C6" s="106"/>
      <c r="D6" s="110">
        <v>4.5999999999999996</v>
      </c>
      <c r="E6" s="110">
        <v>0.2</v>
      </c>
      <c r="F6" s="110">
        <v>1.4</v>
      </c>
      <c r="G6" s="110">
        <v>2</v>
      </c>
      <c r="H6" s="110">
        <v>2.8</v>
      </c>
      <c r="I6" s="110">
        <v>5</v>
      </c>
      <c r="J6" s="110">
        <v>10.4</v>
      </c>
      <c r="K6" s="110">
        <v>18.600000000000001</v>
      </c>
      <c r="L6" s="110">
        <v>10.199999999999999</v>
      </c>
      <c r="M6" s="110">
        <v>2</v>
      </c>
    </row>
    <row r="7" spans="1:13">
      <c r="A7" s="12" t="s">
        <v>39</v>
      </c>
      <c r="B7" s="12">
        <v>56.6</v>
      </c>
      <c r="D7" s="108">
        <v>4.5999999999999996</v>
      </c>
      <c r="E7" s="108">
        <v>0</v>
      </c>
      <c r="F7" s="108">
        <v>0.8</v>
      </c>
      <c r="G7" s="108">
        <v>1.6</v>
      </c>
      <c r="H7" s="108">
        <v>2.8</v>
      </c>
      <c r="I7" s="108">
        <v>3</v>
      </c>
      <c r="J7" s="108">
        <v>11.4</v>
      </c>
      <c r="K7" s="108">
        <v>16</v>
      </c>
      <c r="L7" s="108">
        <v>14.4</v>
      </c>
      <c r="M7" s="108">
        <v>2</v>
      </c>
    </row>
    <row r="8" spans="1:13">
      <c r="A8" s="12" t="s">
        <v>40</v>
      </c>
      <c r="B8" s="12">
        <v>62.6</v>
      </c>
      <c r="D8" s="108">
        <v>5</v>
      </c>
      <c r="E8" s="108">
        <v>0</v>
      </c>
      <c r="F8" s="108">
        <v>0</v>
      </c>
      <c r="G8" s="108">
        <v>1.4</v>
      </c>
      <c r="H8" s="108">
        <v>2.8</v>
      </c>
      <c r="I8" s="108">
        <v>5.8</v>
      </c>
      <c r="J8" s="108">
        <v>10.4</v>
      </c>
      <c r="K8" s="108">
        <v>18.8</v>
      </c>
      <c r="L8" s="108">
        <v>16.600000000000001</v>
      </c>
      <c r="M8" s="108">
        <v>1.8</v>
      </c>
    </row>
    <row r="9" spans="1:13">
      <c r="A9" s="12" t="s">
        <v>41</v>
      </c>
      <c r="B9" s="12">
        <v>66.899999999999991</v>
      </c>
      <c r="D9" s="108">
        <v>4.8</v>
      </c>
      <c r="E9" s="108">
        <v>1.4</v>
      </c>
      <c r="F9" s="108">
        <v>0.2</v>
      </c>
      <c r="G9" s="108">
        <v>1</v>
      </c>
      <c r="H9" s="108">
        <v>2.2000000000000002</v>
      </c>
      <c r="I9" s="108">
        <v>5.9</v>
      </c>
      <c r="J9" s="108">
        <v>10.8</v>
      </c>
      <c r="K9" s="108">
        <v>20</v>
      </c>
      <c r="L9" s="108">
        <v>18.399999999999999</v>
      </c>
      <c r="M9" s="108">
        <v>2.2000000000000002</v>
      </c>
    </row>
    <row r="10" spans="1:13">
      <c r="A10" s="12" t="s">
        <v>42</v>
      </c>
      <c r="B10" s="12">
        <v>69.8</v>
      </c>
      <c r="D10" s="108">
        <v>3.6</v>
      </c>
      <c r="E10" s="108">
        <v>0.4</v>
      </c>
      <c r="F10" s="108">
        <v>1.6</v>
      </c>
      <c r="G10" s="108">
        <v>1.4</v>
      </c>
      <c r="H10" s="108">
        <v>1.2</v>
      </c>
      <c r="I10" s="108">
        <v>5.2</v>
      </c>
      <c r="J10" s="108">
        <v>11.8</v>
      </c>
      <c r="K10" s="108">
        <v>22.6</v>
      </c>
      <c r="L10" s="108">
        <v>18</v>
      </c>
      <c r="M10" s="108">
        <v>4</v>
      </c>
    </row>
    <row r="11" spans="1:13">
      <c r="A11" s="12" t="s">
        <v>43</v>
      </c>
      <c r="B11" s="12">
        <v>68.2</v>
      </c>
      <c r="D11" s="108">
        <v>3</v>
      </c>
      <c r="E11" s="108">
        <v>2.2000000000000002</v>
      </c>
      <c r="F11" s="108">
        <v>0.8</v>
      </c>
      <c r="G11" s="108">
        <v>1</v>
      </c>
      <c r="H11" s="108">
        <v>2.8</v>
      </c>
      <c r="I11" s="108">
        <v>3.2</v>
      </c>
      <c r="J11" s="108">
        <v>8.4</v>
      </c>
      <c r="K11" s="108">
        <v>18</v>
      </c>
      <c r="L11" s="108">
        <v>23.4</v>
      </c>
      <c r="M11" s="108">
        <v>5.4</v>
      </c>
    </row>
    <row r="12" spans="1:13">
      <c r="A12" s="12" t="s">
        <v>44</v>
      </c>
      <c r="B12" s="31">
        <v>76</v>
      </c>
      <c r="D12" s="108">
        <v>1.4</v>
      </c>
      <c r="E12" s="108">
        <v>0.6</v>
      </c>
      <c r="F12" s="108">
        <v>0.4</v>
      </c>
      <c r="G12" s="108">
        <v>1.2</v>
      </c>
      <c r="H12" s="108">
        <v>3.8</v>
      </c>
      <c r="I12" s="108">
        <v>4.5999999999999996</v>
      </c>
      <c r="J12" s="108">
        <v>9</v>
      </c>
      <c r="K12" s="108">
        <v>25.2</v>
      </c>
      <c r="L12" s="108">
        <v>23.8</v>
      </c>
      <c r="M12" s="108">
        <v>6</v>
      </c>
    </row>
    <row r="13" spans="1:13">
      <c r="A13" s="12" t="s">
        <v>45</v>
      </c>
      <c r="B13" s="12">
        <v>81.599999999999994</v>
      </c>
      <c r="D13" s="108">
        <v>0.6</v>
      </c>
      <c r="E13" s="108">
        <v>0.6</v>
      </c>
      <c r="F13" s="108">
        <v>0.2</v>
      </c>
      <c r="G13" s="108">
        <v>1.2</v>
      </c>
      <c r="H13" s="108">
        <v>3.2</v>
      </c>
      <c r="I13" s="108">
        <v>2.2000000000000002</v>
      </c>
      <c r="J13" s="108">
        <v>10.6</v>
      </c>
      <c r="K13" s="108">
        <v>22.6</v>
      </c>
      <c r="L13" s="108">
        <v>29.8</v>
      </c>
      <c r="M13" s="108">
        <v>10.6</v>
      </c>
    </row>
    <row r="14" spans="1:13">
      <c r="A14" s="12" t="s">
        <v>46</v>
      </c>
      <c r="B14" s="12">
        <v>88.600000000000009</v>
      </c>
      <c r="D14" s="108">
        <v>0.6</v>
      </c>
      <c r="E14" s="108">
        <v>1</v>
      </c>
      <c r="F14" s="108">
        <v>1</v>
      </c>
      <c r="G14" s="108">
        <v>1.4</v>
      </c>
      <c r="H14" s="108">
        <v>2.2000000000000002</v>
      </c>
      <c r="I14" s="108">
        <v>3.2</v>
      </c>
      <c r="J14" s="108">
        <v>9.1999999999999993</v>
      </c>
      <c r="K14" s="108">
        <v>20</v>
      </c>
      <c r="L14" s="108">
        <v>35.200000000000003</v>
      </c>
      <c r="M14" s="108">
        <v>14.8</v>
      </c>
    </row>
    <row r="15" spans="1:13">
      <c r="A15" s="12" t="s">
        <v>47</v>
      </c>
      <c r="B15" s="12">
        <v>102.39999999999999</v>
      </c>
      <c r="D15" s="108">
        <v>1.4</v>
      </c>
      <c r="E15" s="108">
        <v>0.8</v>
      </c>
      <c r="F15" s="108">
        <v>0.8</v>
      </c>
      <c r="G15" s="108">
        <v>2</v>
      </c>
      <c r="H15" s="108">
        <v>2</v>
      </c>
      <c r="I15" s="108">
        <v>5.6</v>
      </c>
      <c r="J15" s="108">
        <v>10.199999999999999</v>
      </c>
      <c r="K15" s="108">
        <v>22</v>
      </c>
      <c r="L15" s="108">
        <v>39.4</v>
      </c>
      <c r="M15" s="108">
        <v>18.2</v>
      </c>
    </row>
    <row r="16" spans="1:13">
      <c r="A16" s="12" t="s">
        <v>48</v>
      </c>
      <c r="B16" s="12">
        <v>107.8</v>
      </c>
      <c r="D16" s="108">
        <v>1</v>
      </c>
      <c r="E16" s="108">
        <v>0.8</v>
      </c>
      <c r="F16" s="108">
        <v>0.8</v>
      </c>
      <c r="G16" s="108">
        <v>1.2</v>
      </c>
      <c r="H16" s="108">
        <v>3.6</v>
      </c>
      <c r="I16" s="108">
        <v>7.2</v>
      </c>
      <c r="J16" s="108">
        <v>10.199999999999999</v>
      </c>
      <c r="K16" s="108">
        <v>22</v>
      </c>
      <c r="L16" s="108">
        <v>42.4</v>
      </c>
      <c r="M16" s="108">
        <v>18.600000000000001</v>
      </c>
    </row>
    <row r="17" spans="1:13">
      <c r="A17" s="12" t="s">
        <v>49</v>
      </c>
      <c r="B17" s="12">
        <v>108.8</v>
      </c>
      <c r="D17" s="108">
        <v>1</v>
      </c>
      <c r="E17" s="108">
        <v>0.2</v>
      </c>
      <c r="F17" s="108">
        <v>0.4</v>
      </c>
      <c r="G17" s="108">
        <v>1</v>
      </c>
      <c r="H17" s="108">
        <v>2.6</v>
      </c>
      <c r="I17" s="108">
        <v>6.6</v>
      </c>
      <c r="J17" s="108">
        <v>10.4</v>
      </c>
      <c r="K17" s="108">
        <v>19.8</v>
      </c>
      <c r="L17" s="108">
        <v>42</v>
      </c>
      <c r="M17" s="108">
        <v>24.8</v>
      </c>
    </row>
    <row r="18" spans="1:13">
      <c r="A18" s="12" t="s">
        <v>50</v>
      </c>
      <c r="B18" s="12">
        <v>124.6</v>
      </c>
      <c r="D18" s="108">
        <v>1</v>
      </c>
      <c r="E18" s="108">
        <v>0.2</v>
      </c>
      <c r="F18" s="108">
        <v>0.8</v>
      </c>
      <c r="G18" s="108">
        <v>0.8</v>
      </c>
      <c r="H18" s="108">
        <v>3.2</v>
      </c>
      <c r="I18" s="108">
        <v>7</v>
      </c>
      <c r="J18" s="108">
        <v>13.8</v>
      </c>
      <c r="K18" s="108">
        <v>19.399999999999999</v>
      </c>
      <c r="L18" s="108">
        <v>47.4</v>
      </c>
      <c r="M18" s="108">
        <v>31</v>
      </c>
    </row>
    <row r="19" spans="1:13" ht="15" thickBot="1">
      <c r="A19" s="16" t="s">
        <v>150</v>
      </c>
      <c r="B19" s="16">
        <v>129.19999999999999</v>
      </c>
      <c r="C19" s="16"/>
      <c r="D19" s="109">
        <v>0.2</v>
      </c>
      <c r="E19" s="109">
        <v>0.8</v>
      </c>
      <c r="F19" s="109">
        <v>0.4</v>
      </c>
      <c r="G19" s="109">
        <v>1</v>
      </c>
      <c r="H19" s="109">
        <v>1.4</v>
      </c>
      <c r="I19" s="109">
        <v>6.2</v>
      </c>
      <c r="J19" s="109">
        <v>16.600000000000001</v>
      </c>
      <c r="K19" s="109">
        <v>21.2</v>
      </c>
      <c r="L19" s="109">
        <v>45.4</v>
      </c>
      <c r="M19" s="109">
        <v>36</v>
      </c>
    </row>
    <row r="20" spans="1:13" ht="15" thickBot="1"/>
    <row r="21" spans="1:13" ht="15">
      <c r="A21" s="11"/>
      <c r="B21" s="22" t="s">
        <v>28</v>
      </c>
      <c r="C21" s="132" t="s">
        <v>136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 ht="15">
      <c r="A22" s="86" t="s">
        <v>1</v>
      </c>
      <c r="B22" s="18"/>
      <c r="C22" s="18">
        <v>0</v>
      </c>
      <c r="D22" s="18" t="s">
        <v>135</v>
      </c>
      <c r="E22" s="18" t="s">
        <v>134</v>
      </c>
      <c r="F22" s="18" t="s">
        <v>133</v>
      </c>
      <c r="G22" s="18" t="s">
        <v>132</v>
      </c>
      <c r="H22" s="18" t="s">
        <v>131</v>
      </c>
      <c r="I22" s="18" t="s">
        <v>130</v>
      </c>
      <c r="J22" s="18" t="s">
        <v>129</v>
      </c>
      <c r="K22" s="18" t="s">
        <v>128</v>
      </c>
      <c r="L22" s="18" t="s">
        <v>127</v>
      </c>
      <c r="M22" s="18" t="s">
        <v>126</v>
      </c>
    </row>
    <row r="23" spans="1:13">
      <c r="A23" s="12">
        <v>1999</v>
      </c>
      <c r="B23" s="13">
        <v>96</v>
      </c>
      <c r="C23" s="13">
        <v>2</v>
      </c>
      <c r="D23" s="13">
        <v>0</v>
      </c>
      <c r="E23" s="13">
        <v>0</v>
      </c>
      <c r="F23" s="13">
        <v>1</v>
      </c>
      <c r="G23" s="13">
        <v>0</v>
      </c>
      <c r="H23" s="13">
        <v>0</v>
      </c>
      <c r="I23" s="13">
        <v>4</v>
      </c>
      <c r="J23" s="13">
        <v>9</v>
      </c>
      <c r="K23" s="13">
        <v>24</v>
      </c>
      <c r="L23" s="13">
        <v>37</v>
      </c>
      <c r="M23" s="13">
        <v>18</v>
      </c>
    </row>
    <row r="24" spans="1:13">
      <c r="A24" s="12">
        <v>2000</v>
      </c>
      <c r="B24" s="13">
        <v>118</v>
      </c>
      <c r="C24" s="13">
        <v>1</v>
      </c>
      <c r="D24" s="13">
        <v>0</v>
      </c>
      <c r="E24" s="13">
        <v>2</v>
      </c>
      <c r="F24" s="13">
        <v>1</v>
      </c>
      <c r="G24" s="13">
        <v>2</v>
      </c>
      <c r="H24" s="13">
        <v>4</v>
      </c>
      <c r="I24" s="13">
        <v>5</v>
      </c>
      <c r="J24" s="13">
        <v>14</v>
      </c>
      <c r="K24" s="13">
        <v>22</v>
      </c>
      <c r="L24" s="13">
        <v>43</v>
      </c>
      <c r="M24" s="13">
        <v>24</v>
      </c>
    </row>
    <row r="25" spans="1:13">
      <c r="A25" s="12">
        <v>2001</v>
      </c>
      <c r="B25" s="13">
        <v>108</v>
      </c>
      <c r="C25" s="13">
        <v>0</v>
      </c>
      <c r="D25" s="13">
        <v>0</v>
      </c>
      <c r="E25" s="13">
        <v>1</v>
      </c>
      <c r="F25" s="13">
        <v>2</v>
      </c>
      <c r="G25" s="13">
        <v>0</v>
      </c>
      <c r="H25" s="13">
        <v>0</v>
      </c>
      <c r="I25" s="13">
        <v>8</v>
      </c>
      <c r="J25" s="13">
        <v>9</v>
      </c>
      <c r="K25" s="13">
        <v>22</v>
      </c>
      <c r="L25" s="13">
        <v>48</v>
      </c>
      <c r="M25" s="13">
        <v>18</v>
      </c>
    </row>
    <row r="26" spans="1:13">
      <c r="A26" s="12">
        <v>2002</v>
      </c>
      <c r="B26" s="13">
        <v>106</v>
      </c>
      <c r="C26" s="13">
        <v>1</v>
      </c>
      <c r="D26" s="13">
        <v>0</v>
      </c>
      <c r="E26" s="13">
        <v>0</v>
      </c>
      <c r="F26" s="13">
        <v>1</v>
      </c>
      <c r="G26" s="13">
        <v>3</v>
      </c>
      <c r="H26" s="13">
        <v>5</v>
      </c>
      <c r="I26" s="13">
        <v>8</v>
      </c>
      <c r="J26" s="13">
        <v>8</v>
      </c>
      <c r="K26" s="13">
        <v>23</v>
      </c>
      <c r="L26" s="13">
        <v>42</v>
      </c>
      <c r="M26" s="13">
        <v>15</v>
      </c>
    </row>
    <row r="27" spans="1:13">
      <c r="A27" s="12">
        <v>2003</v>
      </c>
      <c r="B27" s="13">
        <v>114</v>
      </c>
      <c r="C27" s="13">
        <v>1</v>
      </c>
      <c r="D27" s="13">
        <v>1</v>
      </c>
      <c r="E27" s="13">
        <v>1</v>
      </c>
      <c r="F27" s="13">
        <v>0</v>
      </c>
      <c r="G27" s="13">
        <v>1</v>
      </c>
      <c r="H27" s="13">
        <v>5</v>
      </c>
      <c r="I27" s="13">
        <v>9</v>
      </c>
      <c r="J27" s="13">
        <v>10</v>
      </c>
      <c r="K27" s="13">
        <v>24</v>
      </c>
      <c r="L27" s="13">
        <v>42</v>
      </c>
      <c r="M27" s="13">
        <v>20</v>
      </c>
    </row>
    <row r="28" spans="1:13">
      <c r="A28" s="12">
        <v>2004</v>
      </c>
      <c r="B28" s="13">
        <v>93</v>
      </c>
      <c r="C28" s="13">
        <v>1</v>
      </c>
      <c r="D28" s="13">
        <v>0</v>
      </c>
      <c r="E28" s="13">
        <v>0</v>
      </c>
      <c r="F28" s="13">
        <v>0</v>
      </c>
      <c r="G28" s="13">
        <v>0</v>
      </c>
      <c r="H28" s="13">
        <v>4</v>
      </c>
      <c r="I28" s="13">
        <v>6</v>
      </c>
      <c r="J28" s="13">
        <v>10</v>
      </c>
      <c r="K28" s="13">
        <v>19</v>
      </c>
      <c r="L28" s="13">
        <v>37</v>
      </c>
      <c r="M28" s="13">
        <v>16</v>
      </c>
    </row>
    <row r="29" spans="1:13">
      <c r="A29" s="12">
        <v>2005</v>
      </c>
      <c r="B29" s="13">
        <v>102</v>
      </c>
      <c r="C29" s="13">
        <v>0</v>
      </c>
      <c r="D29" s="13">
        <v>1</v>
      </c>
      <c r="E29" s="13">
        <v>0</v>
      </c>
      <c r="F29" s="13">
        <v>1</v>
      </c>
      <c r="G29" s="13">
        <v>1</v>
      </c>
      <c r="H29" s="13">
        <v>2</v>
      </c>
      <c r="I29" s="13">
        <v>6</v>
      </c>
      <c r="J29" s="13">
        <v>7</v>
      </c>
      <c r="K29" s="13">
        <v>22</v>
      </c>
      <c r="L29" s="13">
        <v>36</v>
      </c>
      <c r="M29" s="13">
        <v>26</v>
      </c>
    </row>
    <row r="30" spans="1:13">
      <c r="A30" s="12">
        <v>2006</v>
      </c>
      <c r="B30" s="13">
        <v>115</v>
      </c>
      <c r="C30" s="13">
        <v>1</v>
      </c>
      <c r="D30" s="13">
        <v>0</v>
      </c>
      <c r="E30" s="13">
        <v>0</v>
      </c>
      <c r="F30" s="13">
        <v>1</v>
      </c>
      <c r="G30" s="13">
        <v>1</v>
      </c>
      <c r="H30" s="13">
        <v>2</v>
      </c>
      <c r="I30" s="13">
        <v>4</v>
      </c>
      <c r="J30" s="13">
        <v>15</v>
      </c>
      <c r="K30" s="13">
        <v>15</v>
      </c>
      <c r="L30" s="13">
        <v>46</v>
      </c>
      <c r="M30" s="13">
        <v>30</v>
      </c>
    </row>
    <row r="31" spans="1:13">
      <c r="A31" s="12">
        <v>2007</v>
      </c>
      <c r="B31" s="13">
        <v>112</v>
      </c>
      <c r="C31" s="13">
        <v>0</v>
      </c>
      <c r="D31" s="13">
        <v>1</v>
      </c>
      <c r="E31" s="13">
        <v>0</v>
      </c>
      <c r="F31" s="13">
        <v>0</v>
      </c>
      <c r="G31" s="13">
        <v>1</v>
      </c>
      <c r="H31" s="13">
        <v>1</v>
      </c>
      <c r="I31" s="13">
        <v>11</v>
      </c>
      <c r="J31" s="13">
        <v>10</v>
      </c>
      <c r="K31" s="13">
        <v>21</v>
      </c>
      <c r="L31" s="13">
        <v>41</v>
      </c>
      <c r="M31" s="13">
        <v>26</v>
      </c>
    </row>
    <row r="32" spans="1:13">
      <c r="A32" s="12">
        <v>2008</v>
      </c>
      <c r="B32" s="13">
        <v>101</v>
      </c>
      <c r="C32" s="13">
        <v>0</v>
      </c>
      <c r="D32" s="13">
        <v>0</v>
      </c>
      <c r="E32" s="13">
        <v>0</v>
      </c>
      <c r="F32" s="13">
        <v>0</v>
      </c>
      <c r="G32" s="13">
        <v>1</v>
      </c>
      <c r="H32" s="13">
        <v>4</v>
      </c>
      <c r="I32" s="13">
        <v>6</v>
      </c>
      <c r="J32" s="13">
        <v>6</v>
      </c>
      <c r="K32" s="13">
        <v>19</v>
      </c>
      <c r="L32" s="13">
        <v>45</v>
      </c>
      <c r="M32" s="13">
        <v>20</v>
      </c>
    </row>
    <row r="33" spans="1:13">
      <c r="A33" s="12">
        <v>2009</v>
      </c>
      <c r="B33" s="13">
        <v>114</v>
      </c>
      <c r="C33" s="13">
        <v>1</v>
      </c>
      <c r="D33" s="13">
        <v>1</v>
      </c>
      <c r="E33" s="13">
        <v>1</v>
      </c>
      <c r="F33" s="13">
        <v>0</v>
      </c>
      <c r="G33" s="13">
        <v>1</v>
      </c>
      <c r="H33" s="13">
        <v>4</v>
      </c>
      <c r="I33" s="13">
        <v>6</v>
      </c>
      <c r="J33" s="13">
        <v>14</v>
      </c>
      <c r="K33" s="13">
        <v>22</v>
      </c>
      <c r="L33" s="13">
        <v>42</v>
      </c>
      <c r="M33" s="13">
        <v>22</v>
      </c>
    </row>
    <row r="34" spans="1:13">
      <c r="A34" s="12">
        <v>2010</v>
      </c>
      <c r="B34" s="13">
        <v>123</v>
      </c>
      <c r="C34" s="13">
        <v>0</v>
      </c>
      <c r="D34" s="13">
        <v>0</v>
      </c>
      <c r="E34" s="13">
        <v>1</v>
      </c>
      <c r="F34" s="13">
        <v>1</v>
      </c>
      <c r="G34" s="13">
        <v>0</v>
      </c>
      <c r="H34" s="13">
        <v>6</v>
      </c>
      <c r="I34" s="13">
        <v>6</v>
      </c>
      <c r="J34" s="13">
        <v>8</v>
      </c>
      <c r="K34" s="13">
        <v>15</v>
      </c>
      <c r="L34" s="13">
        <v>52</v>
      </c>
      <c r="M34" s="13">
        <v>34</v>
      </c>
    </row>
    <row r="35" spans="1:13">
      <c r="A35" s="12">
        <v>2011</v>
      </c>
      <c r="B35" s="13">
        <v>122</v>
      </c>
      <c r="C35" s="13">
        <v>1</v>
      </c>
      <c r="D35" s="13">
        <v>0</v>
      </c>
      <c r="E35" s="13">
        <v>0</v>
      </c>
      <c r="F35" s="13">
        <v>1</v>
      </c>
      <c r="G35" s="13">
        <v>0</v>
      </c>
      <c r="H35" s="13">
        <v>2</v>
      </c>
      <c r="I35" s="13">
        <v>6</v>
      </c>
      <c r="J35" s="13">
        <v>17</v>
      </c>
      <c r="K35" s="13">
        <v>13</v>
      </c>
      <c r="L35" s="13">
        <v>56</v>
      </c>
      <c r="M35" s="13">
        <v>26</v>
      </c>
    </row>
    <row r="36" spans="1:13">
      <c r="A36" s="12">
        <v>2012</v>
      </c>
      <c r="B36" s="13">
        <v>108</v>
      </c>
      <c r="C36" s="13">
        <v>1</v>
      </c>
      <c r="D36" s="13">
        <v>0</v>
      </c>
      <c r="E36" s="13">
        <v>0</v>
      </c>
      <c r="F36" s="13">
        <v>1</v>
      </c>
      <c r="G36" s="13">
        <v>1</v>
      </c>
      <c r="H36" s="13">
        <v>4</v>
      </c>
      <c r="I36" s="13">
        <v>8</v>
      </c>
      <c r="J36" s="13">
        <v>16</v>
      </c>
      <c r="K36" s="13">
        <v>13</v>
      </c>
      <c r="L36" s="13">
        <v>35</v>
      </c>
      <c r="M36" s="13">
        <v>29</v>
      </c>
    </row>
    <row r="37" spans="1:13">
      <c r="A37" s="12">
        <v>2013</v>
      </c>
      <c r="B37" s="13">
        <v>123</v>
      </c>
      <c r="C37" s="13">
        <v>2</v>
      </c>
      <c r="D37" s="13">
        <v>0</v>
      </c>
      <c r="E37" s="13">
        <v>0</v>
      </c>
      <c r="F37" s="13">
        <v>0</v>
      </c>
      <c r="G37" s="13">
        <v>2</v>
      </c>
      <c r="H37" s="13">
        <v>3</v>
      </c>
      <c r="I37" s="13">
        <v>6</v>
      </c>
      <c r="J37" s="13">
        <v>17</v>
      </c>
      <c r="K37" s="13">
        <v>25</v>
      </c>
      <c r="L37" s="13">
        <v>43</v>
      </c>
      <c r="M37" s="13">
        <v>25</v>
      </c>
    </row>
    <row r="38" spans="1:13">
      <c r="A38" s="12">
        <v>2014</v>
      </c>
      <c r="B38" s="13">
        <v>147</v>
      </c>
      <c r="C38" s="13">
        <v>1</v>
      </c>
      <c r="D38" s="13">
        <v>0</v>
      </c>
      <c r="E38" s="13">
        <v>0</v>
      </c>
      <c r="F38" s="13">
        <v>1</v>
      </c>
      <c r="G38" s="13">
        <v>1</v>
      </c>
      <c r="H38" s="13">
        <v>1</v>
      </c>
      <c r="I38" s="13">
        <v>9</v>
      </c>
      <c r="J38" s="13">
        <v>11</v>
      </c>
      <c r="K38" s="13">
        <v>31</v>
      </c>
      <c r="L38" s="13">
        <v>51</v>
      </c>
      <c r="M38" s="13">
        <v>41</v>
      </c>
    </row>
    <row r="39" spans="1:13">
      <c r="A39" s="12">
        <v>2015</v>
      </c>
      <c r="B39" s="13">
        <v>130</v>
      </c>
      <c r="C39" s="13">
        <v>0</v>
      </c>
      <c r="D39" s="13">
        <v>0</v>
      </c>
      <c r="E39" s="13">
        <v>1</v>
      </c>
      <c r="F39" s="13">
        <v>1</v>
      </c>
      <c r="G39" s="13">
        <v>1</v>
      </c>
      <c r="H39" s="13">
        <v>1</v>
      </c>
      <c r="I39" s="13">
        <v>8</v>
      </c>
      <c r="J39" s="13">
        <v>17</v>
      </c>
      <c r="K39" s="13">
        <v>13</v>
      </c>
      <c r="L39" s="13">
        <v>54</v>
      </c>
      <c r="M39" s="13">
        <v>34</v>
      </c>
    </row>
    <row r="40" spans="1:13">
      <c r="A40" s="12">
        <v>2016</v>
      </c>
      <c r="B40" s="13">
        <v>129</v>
      </c>
      <c r="C40" s="13">
        <v>1</v>
      </c>
      <c r="D40" s="13">
        <v>0</v>
      </c>
      <c r="E40" s="13">
        <v>2</v>
      </c>
      <c r="F40" s="13">
        <v>0</v>
      </c>
      <c r="G40" s="13">
        <v>3</v>
      </c>
      <c r="H40" s="13">
        <v>3</v>
      </c>
      <c r="I40" s="13">
        <v>9</v>
      </c>
      <c r="J40" s="13">
        <v>21</v>
      </c>
      <c r="K40" s="13">
        <v>21</v>
      </c>
      <c r="L40" s="13">
        <v>37</v>
      </c>
      <c r="M40" s="13">
        <v>32</v>
      </c>
    </row>
    <row r="41" spans="1:13">
      <c r="A41" s="12">
        <v>2017</v>
      </c>
      <c r="B41" s="13">
        <v>122</v>
      </c>
      <c r="C41" s="13">
        <v>0</v>
      </c>
      <c r="D41" s="13">
        <v>0</v>
      </c>
      <c r="E41" s="13">
        <v>0</v>
      </c>
      <c r="F41" s="13">
        <v>0</v>
      </c>
      <c r="G41" s="13">
        <v>1</v>
      </c>
      <c r="H41" s="13">
        <v>1</v>
      </c>
      <c r="I41" s="13">
        <v>6</v>
      </c>
      <c r="J41" s="13">
        <v>18</v>
      </c>
      <c r="K41" s="13">
        <v>18</v>
      </c>
      <c r="L41" s="13">
        <v>43</v>
      </c>
      <c r="M41" s="13">
        <v>35</v>
      </c>
    </row>
    <row r="42" spans="1:13">
      <c r="A42" s="12">
        <v>2018</v>
      </c>
      <c r="B42" s="13">
        <v>131</v>
      </c>
      <c r="C42" s="13">
        <v>0</v>
      </c>
      <c r="D42" s="13">
        <v>0</v>
      </c>
      <c r="E42" s="13">
        <v>1</v>
      </c>
      <c r="F42" s="13">
        <v>0</v>
      </c>
      <c r="G42" s="13">
        <v>0</v>
      </c>
      <c r="H42" s="13">
        <v>2</v>
      </c>
      <c r="I42" s="13">
        <v>3</v>
      </c>
      <c r="J42" s="13">
        <v>13</v>
      </c>
      <c r="K42" s="13">
        <v>22</v>
      </c>
      <c r="L42" s="13">
        <v>47</v>
      </c>
      <c r="M42" s="13">
        <v>43</v>
      </c>
    </row>
    <row r="43" spans="1:13">
      <c r="A43" s="12">
        <v>2019</v>
      </c>
      <c r="B43" s="13">
        <v>134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5</v>
      </c>
      <c r="J43" s="13">
        <v>14</v>
      </c>
      <c r="K43" s="13">
        <v>32</v>
      </c>
      <c r="L43" s="13">
        <v>46</v>
      </c>
      <c r="M43" s="13">
        <v>36</v>
      </c>
    </row>
    <row r="44" spans="1:13" ht="15" thickBot="1">
      <c r="A44" s="16">
        <v>2020</v>
      </c>
      <c r="B44" s="17">
        <v>155</v>
      </c>
      <c r="C44" s="17">
        <v>1</v>
      </c>
      <c r="D44" s="17">
        <v>1</v>
      </c>
      <c r="E44" s="17">
        <v>2</v>
      </c>
      <c r="F44" s="17">
        <v>0</v>
      </c>
      <c r="G44" s="17">
        <v>0</v>
      </c>
      <c r="H44" s="17">
        <v>1</v>
      </c>
      <c r="I44" s="17">
        <v>9</v>
      </c>
      <c r="J44" s="17">
        <v>12</v>
      </c>
      <c r="K44" s="17">
        <v>33</v>
      </c>
      <c r="L44" s="17">
        <v>55</v>
      </c>
      <c r="M44" s="17">
        <v>41</v>
      </c>
    </row>
  </sheetData>
  <mergeCells count="4">
    <mergeCell ref="A1:M1"/>
    <mergeCell ref="A3:M3"/>
    <mergeCell ref="C4:M4"/>
    <mergeCell ref="C21:M21"/>
  </mergeCells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79998168889431442"/>
  </sheetPr>
  <dimension ref="A1:M44"/>
  <sheetViews>
    <sheetView workbookViewId="0">
      <selection sqref="A1:M1"/>
    </sheetView>
  </sheetViews>
  <sheetFormatPr baseColWidth="10" defaultRowHeight="14.25"/>
  <cols>
    <col min="1" max="1" width="13.28515625" style="12" customWidth="1"/>
    <col min="2" max="16384" width="11.42578125" style="12"/>
  </cols>
  <sheetData>
    <row r="1" spans="1:13" ht="18">
      <c r="A1" s="145" t="s">
        <v>442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3" spans="1:13" ht="15" thickBot="1">
      <c r="A3" s="146" t="s">
        <v>391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">
      <c r="A4" s="11"/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30">
      <c r="A5" s="23" t="s">
        <v>232</v>
      </c>
      <c r="D5" s="12" t="s">
        <v>151</v>
      </c>
      <c r="E5" s="12" t="s">
        <v>134</v>
      </c>
      <c r="F5" s="12" t="s">
        <v>133</v>
      </c>
      <c r="G5" s="12" t="s">
        <v>132</v>
      </c>
      <c r="H5" s="12" t="s">
        <v>131</v>
      </c>
      <c r="I5" s="12" t="s">
        <v>130</v>
      </c>
      <c r="J5" s="12" t="s">
        <v>129</v>
      </c>
      <c r="K5" s="12" t="s">
        <v>128</v>
      </c>
      <c r="L5" s="12" t="s">
        <v>127</v>
      </c>
      <c r="M5" s="12" t="s">
        <v>126</v>
      </c>
    </row>
    <row r="6" spans="1:13">
      <c r="A6" s="106" t="s">
        <v>38</v>
      </c>
      <c r="B6" s="106">
        <v>65.8</v>
      </c>
      <c r="C6" s="106"/>
      <c r="D6" s="107">
        <v>7.2</v>
      </c>
      <c r="E6" s="107">
        <v>1</v>
      </c>
      <c r="F6" s="107">
        <v>2.6</v>
      </c>
      <c r="G6" s="107">
        <v>2</v>
      </c>
      <c r="H6" s="107">
        <v>4.5999999999999996</v>
      </c>
      <c r="I6" s="107">
        <v>8</v>
      </c>
      <c r="J6" s="107">
        <v>11.4</v>
      </c>
      <c r="K6" s="107">
        <v>16.399999999999999</v>
      </c>
      <c r="L6" s="107">
        <v>11.4</v>
      </c>
      <c r="M6" s="107">
        <v>1.2</v>
      </c>
    </row>
    <row r="7" spans="1:13">
      <c r="A7" s="12" t="s">
        <v>39</v>
      </c>
      <c r="B7" s="12">
        <v>72.199999999999989</v>
      </c>
      <c r="D7" s="14">
        <v>6.6</v>
      </c>
      <c r="E7" s="14">
        <v>1</v>
      </c>
      <c r="F7" s="14">
        <v>3.2</v>
      </c>
      <c r="G7" s="14">
        <v>2.2000000000000002</v>
      </c>
      <c r="H7" s="14">
        <v>5.8</v>
      </c>
      <c r="I7" s="14">
        <v>18.8</v>
      </c>
      <c r="J7" s="14">
        <v>13.2</v>
      </c>
      <c r="K7" s="14">
        <v>10.199999999999999</v>
      </c>
      <c r="L7" s="14">
        <v>10.6</v>
      </c>
      <c r="M7" s="14">
        <v>0.6</v>
      </c>
    </row>
    <row r="8" spans="1:13">
      <c r="A8" s="12" t="s">
        <v>40</v>
      </c>
      <c r="B8" s="12">
        <v>80.2</v>
      </c>
      <c r="D8" s="14">
        <v>5</v>
      </c>
      <c r="E8" s="14">
        <v>1.8</v>
      </c>
      <c r="F8" s="14">
        <v>2.4</v>
      </c>
      <c r="G8" s="14">
        <v>3.4</v>
      </c>
      <c r="H8" s="14">
        <v>5.4</v>
      </c>
      <c r="I8" s="14">
        <v>10.199999999999999</v>
      </c>
      <c r="J8" s="14">
        <v>16</v>
      </c>
      <c r="K8" s="14">
        <v>19</v>
      </c>
      <c r="L8" s="14">
        <v>15.4</v>
      </c>
      <c r="M8" s="14">
        <v>1.6</v>
      </c>
    </row>
    <row r="9" spans="1:13">
      <c r="A9" s="12" t="s">
        <v>41</v>
      </c>
      <c r="B9" s="12">
        <v>90.399999999999991</v>
      </c>
      <c r="D9" s="14">
        <v>7.6</v>
      </c>
      <c r="E9" s="14">
        <v>1.4</v>
      </c>
      <c r="F9" s="14">
        <v>1.4</v>
      </c>
      <c r="G9" s="14">
        <v>1.8</v>
      </c>
      <c r="H9" s="14">
        <v>6.4</v>
      </c>
      <c r="I9" s="14">
        <v>11.4</v>
      </c>
      <c r="J9" s="14">
        <v>18.399999999999999</v>
      </c>
      <c r="K9" s="14">
        <v>23.8</v>
      </c>
      <c r="L9" s="14">
        <v>15.6</v>
      </c>
      <c r="M9" s="14">
        <v>2.6</v>
      </c>
    </row>
    <row r="10" spans="1:13">
      <c r="A10" s="12" t="s">
        <v>42</v>
      </c>
      <c r="B10" s="12">
        <v>94.8</v>
      </c>
      <c r="D10" s="14">
        <v>4.8</v>
      </c>
      <c r="E10" s="14">
        <v>3.2</v>
      </c>
      <c r="F10" s="14">
        <v>4.5999999999999996</v>
      </c>
      <c r="G10" s="14">
        <v>2.8</v>
      </c>
      <c r="H10" s="14">
        <v>3.8</v>
      </c>
      <c r="I10" s="14">
        <v>14.6</v>
      </c>
      <c r="J10" s="14">
        <v>20.8</v>
      </c>
      <c r="K10" s="14">
        <v>21.4</v>
      </c>
      <c r="L10" s="14">
        <v>15.8</v>
      </c>
      <c r="M10" s="14">
        <v>3</v>
      </c>
    </row>
    <row r="11" spans="1:13">
      <c r="A11" s="12" t="s">
        <v>43</v>
      </c>
      <c r="B11" s="12">
        <v>100</v>
      </c>
      <c r="D11" s="14">
        <v>4.4000000000000004</v>
      </c>
      <c r="E11" s="14">
        <v>1.2</v>
      </c>
      <c r="F11" s="14">
        <v>3.4</v>
      </c>
      <c r="G11" s="14">
        <v>3.2</v>
      </c>
      <c r="H11" s="14">
        <v>3.8</v>
      </c>
      <c r="I11" s="14">
        <v>14.2</v>
      </c>
      <c r="J11" s="14">
        <v>22.2</v>
      </c>
      <c r="K11" s="14">
        <v>29.4</v>
      </c>
      <c r="L11" s="14">
        <v>15.8</v>
      </c>
      <c r="M11" s="14">
        <v>2.4</v>
      </c>
    </row>
    <row r="12" spans="1:13">
      <c r="A12" s="12" t="s">
        <v>44</v>
      </c>
      <c r="B12" s="12">
        <v>90.2</v>
      </c>
      <c r="D12" s="14">
        <v>1.6</v>
      </c>
      <c r="E12" s="14">
        <v>0.8</v>
      </c>
      <c r="F12" s="14">
        <v>2.2000000000000002</v>
      </c>
      <c r="G12" s="14">
        <v>4.5999999999999996</v>
      </c>
      <c r="H12" s="14">
        <v>6</v>
      </c>
      <c r="I12" s="14">
        <v>10.4</v>
      </c>
      <c r="J12" s="14">
        <v>19.600000000000001</v>
      </c>
      <c r="K12" s="14">
        <v>26.4</v>
      </c>
      <c r="L12" s="14">
        <v>15.2</v>
      </c>
      <c r="M12" s="14">
        <v>3.4</v>
      </c>
    </row>
    <row r="13" spans="1:13">
      <c r="A13" s="12" t="s">
        <v>45</v>
      </c>
      <c r="B13" s="12">
        <v>99.6</v>
      </c>
      <c r="D13" s="14">
        <v>2.2000000000000002</v>
      </c>
      <c r="E13" s="14">
        <v>1</v>
      </c>
      <c r="F13" s="14">
        <v>2.4</v>
      </c>
      <c r="G13" s="14">
        <v>3</v>
      </c>
      <c r="H13" s="14">
        <v>3.4</v>
      </c>
      <c r="I13" s="14">
        <v>8.1999999999999993</v>
      </c>
      <c r="J13" s="14">
        <v>21</v>
      </c>
      <c r="K13" s="14">
        <v>33.4</v>
      </c>
      <c r="L13" s="14">
        <v>21.2</v>
      </c>
      <c r="M13" s="14">
        <v>3.8</v>
      </c>
    </row>
    <row r="14" spans="1:13">
      <c r="A14" s="12" t="s">
        <v>46</v>
      </c>
      <c r="B14" s="12">
        <v>100.6</v>
      </c>
      <c r="D14" s="14">
        <v>1.4</v>
      </c>
      <c r="E14" s="14">
        <v>0.8</v>
      </c>
      <c r="F14" s="14">
        <v>3</v>
      </c>
      <c r="G14" s="14">
        <v>4</v>
      </c>
      <c r="H14" s="14">
        <v>3.8</v>
      </c>
      <c r="I14" s="14">
        <v>8.1999999999999993</v>
      </c>
      <c r="J14" s="14">
        <v>19.600000000000001</v>
      </c>
      <c r="K14" s="14">
        <v>30.4</v>
      </c>
      <c r="L14" s="14">
        <v>26</v>
      </c>
      <c r="M14" s="14">
        <v>3.4</v>
      </c>
    </row>
    <row r="15" spans="1:13">
      <c r="A15" s="12" t="s">
        <v>47</v>
      </c>
      <c r="B15" s="12">
        <v>117.4</v>
      </c>
      <c r="D15" s="14">
        <v>3.2</v>
      </c>
      <c r="E15" s="14">
        <v>1.2</v>
      </c>
      <c r="F15" s="14">
        <v>2</v>
      </c>
      <c r="G15" s="14">
        <v>4.2</v>
      </c>
      <c r="H15" s="14">
        <v>7.4</v>
      </c>
      <c r="I15" s="14">
        <v>13.6</v>
      </c>
      <c r="J15" s="14">
        <v>19.2</v>
      </c>
      <c r="K15" s="14">
        <v>31.6</v>
      </c>
      <c r="L15" s="14">
        <v>28.6</v>
      </c>
      <c r="M15" s="14">
        <v>6.4</v>
      </c>
    </row>
    <row r="16" spans="1:13">
      <c r="A16" s="12" t="s">
        <v>48</v>
      </c>
      <c r="B16" s="12">
        <v>110</v>
      </c>
      <c r="D16" s="14">
        <v>0.75</v>
      </c>
      <c r="E16" s="14">
        <v>1</v>
      </c>
      <c r="F16" s="14">
        <v>2.4</v>
      </c>
      <c r="G16" s="14">
        <v>2.8</v>
      </c>
      <c r="H16" s="14">
        <v>4.8</v>
      </c>
      <c r="I16" s="14">
        <v>14</v>
      </c>
      <c r="J16" s="14">
        <v>23</v>
      </c>
      <c r="K16" s="14">
        <v>26.4</v>
      </c>
      <c r="L16" s="14">
        <v>29.6</v>
      </c>
      <c r="M16" s="14">
        <v>5.4</v>
      </c>
    </row>
    <row r="17" spans="1:13">
      <c r="A17" s="12" t="s">
        <v>49</v>
      </c>
      <c r="B17" s="12">
        <v>110.4</v>
      </c>
      <c r="D17" s="14">
        <v>0.8</v>
      </c>
      <c r="E17" s="14">
        <v>0.4</v>
      </c>
      <c r="F17" s="14">
        <v>1.8</v>
      </c>
      <c r="G17" s="14">
        <v>1.8</v>
      </c>
      <c r="H17" s="14">
        <v>5</v>
      </c>
      <c r="I17" s="14">
        <v>12</v>
      </c>
      <c r="J17" s="14">
        <v>21.8</v>
      </c>
      <c r="K17" s="14">
        <v>26.8</v>
      </c>
      <c r="L17" s="14">
        <v>30</v>
      </c>
      <c r="M17" s="14">
        <v>10</v>
      </c>
    </row>
    <row r="18" spans="1:13">
      <c r="A18" s="12" t="s">
        <v>50</v>
      </c>
      <c r="B18" s="12">
        <v>120.2</v>
      </c>
      <c r="D18" s="14">
        <v>0.8</v>
      </c>
      <c r="E18" s="14">
        <v>0.6</v>
      </c>
      <c r="F18" s="14">
        <v>0.8</v>
      </c>
      <c r="G18" s="14">
        <v>2.4</v>
      </c>
      <c r="H18" s="14">
        <v>6.4</v>
      </c>
      <c r="I18" s="14">
        <v>9.8000000000000007</v>
      </c>
      <c r="J18" s="14">
        <v>24.6</v>
      </c>
      <c r="K18" s="14">
        <v>26</v>
      </c>
      <c r="L18" s="14">
        <v>34</v>
      </c>
      <c r="M18" s="14">
        <v>14.8</v>
      </c>
    </row>
    <row r="19" spans="1:13" ht="15" thickBot="1">
      <c r="A19" s="16" t="s">
        <v>150</v>
      </c>
      <c r="B19" s="16">
        <v>132.6</v>
      </c>
      <c r="C19" s="16"/>
      <c r="D19" s="16">
        <v>0.4</v>
      </c>
      <c r="E19" s="16">
        <v>0.2</v>
      </c>
      <c r="F19" s="16">
        <v>1.4</v>
      </c>
      <c r="G19" s="92">
        <v>1</v>
      </c>
      <c r="H19" s="16">
        <v>5.4</v>
      </c>
      <c r="I19" s="16">
        <v>10</v>
      </c>
      <c r="J19" s="16">
        <v>23.4</v>
      </c>
      <c r="K19" s="16">
        <v>39.200000000000003</v>
      </c>
      <c r="L19" s="92">
        <v>37</v>
      </c>
      <c r="M19" s="16">
        <v>14.6</v>
      </c>
    </row>
    <row r="20" spans="1:13" ht="15" thickBot="1"/>
    <row r="21" spans="1:13" ht="15">
      <c r="A21" s="11"/>
      <c r="B21" s="22" t="s">
        <v>28</v>
      </c>
      <c r="C21" s="132" t="s">
        <v>136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 ht="15">
      <c r="A22" s="86" t="s">
        <v>1</v>
      </c>
      <c r="B22" s="18"/>
      <c r="C22" s="19">
        <v>0</v>
      </c>
      <c r="D22" s="18" t="s">
        <v>135</v>
      </c>
      <c r="E22" s="18" t="s">
        <v>134</v>
      </c>
      <c r="F22" s="18" t="s">
        <v>133</v>
      </c>
      <c r="G22" s="18" t="s">
        <v>132</v>
      </c>
      <c r="H22" s="18" t="s">
        <v>131</v>
      </c>
      <c r="I22" s="18" t="s">
        <v>130</v>
      </c>
      <c r="J22" s="18" t="s">
        <v>129</v>
      </c>
      <c r="K22" s="18" t="s">
        <v>128</v>
      </c>
      <c r="L22" s="18" t="s">
        <v>127</v>
      </c>
      <c r="M22" s="18" t="s">
        <v>126</v>
      </c>
    </row>
    <row r="23" spans="1:13">
      <c r="A23" s="12">
        <v>1999</v>
      </c>
      <c r="B23" s="13">
        <v>111</v>
      </c>
      <c r="C23" s="13">
        <v>2</v>
      </c>
      <c r="D23" s="13">
        <v>0</v>
      </c>
      <c r="E23" s="13">
        <v>1</v>
      </c>
      <c r="F23" s="13">
        <v>2</v>
      </c>
      <c r="G23" s="13">
        <v>3</v>
      </c>
      <c r="H23" s="13">
        <v>3</v>
      </c>
      <c r="I23" s="13">
        <v>14</v>
      </c>
      <c r="J23" s="13">
        <v>20</v>
      </c>
      <c r="K23" s="13">
        <v>26</v>
      </c>
      <c r="L23" s="13">
        <v>32</v>
      </c>
      <c r="M23" s="13">
        <v>8</v>
      </c>
    </row>
    <row r="24" spans="1:13">
      <c r="A24" s="12">
        <v>2000</v>
      </c>
      <c r="B24" s="13">
        <v>121</v>
      </c>
      <c r="C24" s="13">
        <v>3</v>
      </c>
      <c r="D24" s="13">
        <v>0</v>
      </c>
      <c r="E24" s="13">
        <v>1</v>
      </c>
      <c r="F24" s="13">
        <v>5</v>
      </c>
      <c r="G24" s="13">
        <v>1</v>
      </c>
      <c r="H24" s="13">
        <v>4</v>
      </c>
      <c r="I24" s="13">
        <v>16</v>
      </c>
      <c r="J24" s="13">
        <v>29</v>
      </c>
      <c r="K24" s="13">
        <v>29</v>
      </c>
      <c r="L24" s="13">
        <v>27</v>
      </c>
      <c r="M24" s="13">
        <v>6</v>
      </c>
    </row>
    <row r="25" spans="1:13">
      <c r="A25" s="12">
        <v>2001</v>
      </c>
      <c r="B25" s="13">
        <v>112</v>
      </c>
      <c r="C25" s="13">
        <v>0</v>
      </c>
      <c r="D25" s="13">
        <v>0</v>
      </c>
      <c r="E25" s="13">
        <v>1</v>
      </c>
      <c r="F25" s="13">
        <v>4</v>
      </c>
      <c r="G25" s="13">
        <v>3</v>
      </c>
      <c r="H25" s="13">
        <v>6</v>
      </c>
      <c r="I25" s="13">
        <v>14</v>
      </c>
      <c r="J25" s="13">
        <v>23</v>
      </c>
      <c r="K25" s="13">
        <v>25</v>
      </c>
      <c r="L25" s="13">
        <v>31</v>
      </c>
      <c r="M25" s="13">
        <v>5</v>
      </c>
    </row>
    <row r="26" spans="1:13">
      <c r="A26" s="12">
        <v>2002</v>
      </c>
      <c r="B26" s="13">
        <v>109</v>
      </c>
      <c r="C26" s="13">
        <v>0</v>
      </c>
      <c r="D26" s="13">
        <v>0</v>
      </c>
      <c r="E26" s="13">
        <v>1</v>
      </c>
      <c r="F26" s="13">
        <v>1</v>
      </c>
      <c r="G26" s="13">
        <v>3</v>
      </c>
      <c r="H26" s="13">
        <v>6</v>
      </c>
      <c r="I26" s="13">
        <v>13</v>
      </c>
      <c r="J26" s="13">
        <v>28</v>
      </c>
      <c r="K26" s="13">
        <v>27</v>
      </c>
      <c r="L26" s="13">
        <v>25</v>
      </c>
      <c r="M26" s="13">
        <v>5</v>
      </c>
    </row>
    <row r="27" spans="1:13">
      <c r="A27" s="12">
        <v>2003</v>
      </c>
      <c r="B27" s="13">
        <v>103</v>
      </c>
      <c r="C27" s="13">
        <v>0</v>
      </c>
      <c r="D27" s="13">
        <v>0</v>
      </c>
      <c r="E27" s="13">
        <v>1</v>
      </c>
      <c r="F27" s="13">
        <v>2</v>
      </c>
      <c r="G27" s="13">
        <v>3</v>
      </c>
      <c r="H27" s="13">
        <v>2</v>
      </c>
      <c r="I27" s="13">
        <v>9</v>
      </c>
      <c r="J27" s="13">
        <v>21</v>
      </c>
      <c r="K27" s="13">
        <v>29</v>
      </c>
      <c r="L27" s="13">
        <v>30</v>
      </c>
      <c r="M27" s="13">
        <v>6</v>
      </c>
    </row>
    <row r="28" spans="1:13">
      <c r="A28" s="12">
        <v>2004</v>
      </c>
      <c r="B28" s="13">
        <v>105</v>
      </c>
      <c r="C28" s="13">
        <v>0</v>
      </c>
      <c r="D28" s="13">
        <v>0</v>
      </c>
      <c r="E28" s="13">
        <v>1</v>
      </c>
      <c r="F28" s="13">
        <v>0</v>
      </c>
      <c r="G28" s="13">
        <v>4</v>
      </c>
      <c r="H28" s="13">
        <v>6</v>
      </c>
      <c r="I28" s="13">
        <v>18</v>
      </c>
      <c r="J28" s="13">
        <v>14</v>
      </c>
      <c r="K28" s="13">
        <v>22</v>
      </c>
      <c r="L28" s="13">
        <v>35</v>
      </c>
      <c r="M28" s="13">
        <v>5</v>
      </c>
    </row>
    <row r="29" spans="1:13">
      <c r="A29" s="12">
        <v>2005</v>
      </c>
      <c r="B29" s="13">
        <v>113</v>
      </c>
      <c r="C29" s="13">
        <v>1</v>
      </c>
      <c r="D29" s="13">
        <v>1</v>
      </c>
      <c r="E29" s="13">
        <v>1</v>
      </c>
      <c r="F29" s="13">
        <v>1</v>
      </c>
      <c r="G29" s="13">
        <v>2</v>
      </c>
      <c r="H29" s="13">
        <v>10</v>
      </c>
      <c r="I29" s="13">
        <v>16</v>
      </c>
      <c r="J29" s="13">
        <v>22</v>
      </c>
      <c r="K29" s="13">
        <v>22</v>
      </c>
      <c r="L29" s="13">
        <v>26</v>
      </c>
      <c r="M29" s="13">
        <v>11</v>
      </c>
    </row>
    <row r="30" spans="1:13">
      <c r="A30" s="12">
        <v>2006</v>
      </c>
      <c r="B30" s="13">
        <v>105</v>
      </c>
      <c r="C30" s="13">
        <v>1</v>
      </c>
      <c r="D30" s="13">
        <v>0</v>
      </c>
      <c r="E30" s="13">
        <v>0</v>
      </c>
      <c r="F30" s="13">
        <v>4</v>
      </c>
      <c r="G30" s="13">
        <v>2</v>
      </c>
      <c r="H30" s="13">
        <v>5</v>
      </c>
      <c r="I30" s="13">
        <v>10</v>
      </c>
      <c r="J30" s="13">
        <v>20</v>
      </c>
      <c r="K30" s="13">
        <v>26</v>
      </c>
      <c r="L30" s="13">
        <v>24</v>
      </c>
      <c r="M30" s="13">
        <v>13</v>
      </c>
    </row>
    <row r="31" spans="1:13">
      <c r="A31" s="12">
        <v>2007</v>
      </c>
      <c r="B31" s="13">
        <v>115</v>
      </c>
      <c r="C31" s="13">
        <v>0</v>
      </c>
      <c r="D31" s="13">
        <v>0</v>
      </c>
      <c r="E31" s="13">
        <v>0</v>
      </c>
      <c r="F31" s="13">
        <v>1</v>
      </c>
      <c r="G31" s="13">
        <v>2</v>
      </c>
      <c r="H31" s="13">
        <v>1</v>
      </c>
      <c r="I31" s="13">
        <v>10</v>
      </c>
      <c r="J31" s="13">
        <v>26</v>
      </c>
      <c r="K31" s="13">
        <v>34</v>
      </c>
      <c r="L31" s="13">
        <v>32</v>
      </c>
      <c r="M31" s="13">
        <v>9</v>
      </c>
    </row>
    <row r="32" spans="1:13">
      <c r="A32" s="12">
        <v>2008</v>
      </c>
      <c r="B32" s="13">
        <v>104</v>
      </c>
      <c r="C32" s="13">
        <v>0</v>
      </c>
      <c r="D32" s="13">
        <v>1</v>
      </c>
      <c r="E32" s="13">
        <v>1</v>
      </c>
      <c r="F32" s="13">
        <v>1</v>
      </c>
      <c r="G32" s="13">
        <v>1</v>
      </c>
      <c r="H32" s="13">
        <v>6</v>
      </c>
      <c r="I32" s="13">
        <v>9</v>
      </c>
      <c r="J32" s="13">
        <v>17</v>
      </c>
      <c r="K32" s="13">
        <v>28</v>
      </c>
      <c r="L32" s="13">
        <v>33</v>
      </c>
      <c r="M32" s="13">
        <v>7</v>
      </c>
    </row>
    <row r="33" spans="1:13">
      <c r="A33" s="12">
        <v>2009</v>
      </c>
      <c r="B33" s="13">
        <v>115</v>
      </c>
      <c r="C33" s="13">
        <v>0</v>
      </c>
      <c r="D33" s="13">
        <v>0</v>
      </c>
      <c r="E33" s="13">
        <v>0</v>
      </c>
      <c r="F33" s="13">
        <v>2</v>
      </c>
      <c r="G33" s="13">
        <v>2</v>
      </c>
      <c r="H33" s="13">
        <v>3</v>
      </c>
      <c r="I33" s="13">
        <v>15</v>
      </c>
      <c r="J33" s="13">
        <v>24</v>
      </c>
      <c r="K33" s="13">
        <v>24</v>
      </c>
      <c r="L33" s="13">
        <v>35</v>
      </c>
      <c r="M33" s="13">
        <v>10</v>
      </c>
    </row>
    <row r="34" spans="1:13">
      <c r="A34" s="12">
        <v>2010</v>
      </c>
      <c r="B34" s="13">
        <v>115</v>
      </c>
      <c r="C34" s="13">
        <v>1</v>
      </c>
      <c r="D34" s="13">
        <v>0</v>
      </c>
      <c r="E34" s="13">
        <v>2</v>
      </c>
      <c r="F34" s="13">
        <v>1</v>
      </c>
      <c r="G34" s="13">
        <v>4</v>
      </c>
      <c r="H34" s="13">
        <v>5</v>
      </c>
      <c r="I34" s="13">
        <v>11</v>
      </c>
      <c r="J34" s="13">
        <v>28</v>
      </c>
      <c r="K34" s="13">
        <v>19</v>
      </c>
      <c r="L34" s="13">
        <v>38</v>
      </c>
      <c r="M34" s="13">
        <v>6</v>
      </c>
    </row>
    <row r="35" spans="1:13">
      <c r="A35" s="12">
        <v>2011</v>
      </c>
      <c r="B35" s="13">
        <v>126</v>
      </c>
      <c r="C35" s="13">
        <v>0</v>
      </c>
      <c r="D35" s="13">
        <v>0</v>
      </c>
      <c r="E35" s="13">
        <v>0</v>
      </c>
      <c r="F35" s="13">
        <v>1</v>
      </c>
      <c r="G35" s="13">
        <v>2</v>
      </c>
      <c r="H35" s="13">
        <v>8</v>
      </c>
      <c r="I35" s="13">
        <v>9</v>
      </c>
      <c r="J35" s="13">
        <v>28</v>
      </c>
      <c r="K35" s="13">
        <v>32</v>
      </c>
      <c r="L35" s="13">
        <v>36</v>
      </c>
      <c r="M35" s="13">
        <v>10</v>
      </c>
    </row>
    <row r="36" spans="1:13">
      <c r="A36" s="12">
        <v>2012</v>
      </c>
      <c r="B36" s="13">
        <v>116</v>
      </c>
      <c r="C36" s="13">
        <v>2</v>
      </c>
      <c r="D36" s="13">
        <v>1</v>
      </c>
      <c r="E36" s="13">
        <v>0</v>
      </c>
      <c r="F36" s="13">
        <v>2</v>
      </c>
      <c r="G36" s="13">
        <v>3</v>
      </c>
      <c r="H36" s="13">
        <v>4</v>
      </c>
      <c r="I36" s="13">
        <v>7</v>
      </c>
      <c r="J36" s="13">
        <v>22</v>
      </c>
      <c r="K36" s="13">
        <v>27</v>
      </c>
      <c r="L36" s="13">
        <v>31</v>
      </c>
      <c r="M36" s="13">
        <v>17</v>
      </c>
    </row>
    <row r="37" spans="1:13">
      <c r="A37" s="12">
        <v>2013</v>
      </c>
      <c r="B37" s="13">
        <v>123</v>
      </c>
      <c r="C37" s="13">
        <v>0</v>
      </c>
      <c r="D37" s="13">
        <v>0</v>
      </c>
      <c r="E37" s="13">
        <v>1</v>
      </c>
      <c r="F37" s="13">
        <v>0</v>
      </c>
      <c r="G37" s="13">
        <v>0</v>
      </c>
      <c r="H37" s="13">
        <v>9</v>
      </c>
      <c r="I37" s="13">
        <v>10</v>
      </c>
      <c r="J37" s="13">
        <v>22</v>
      </c>
      <c r="K37" s="13">
        <v>25</v>
      </c>
      <c r="L37" s="13">
        <v>31</v>
      </c>
      <c r="M37" s="13">
        <v>25</v>
      </c>
    </row>
    <row r="38" spans="1:13">
      <c r="A38" s="12">
        <v>2014</v>
      </c>
      <c r="B38" s="13">
        <v>121</v>
      </c>
      <c r="C38" s="13">
        <v>0</v>
      </c>
      <c r="D38" s="13">
        <v>0</v>
      </c>
      <c r="E38" s="13">
        <v>0</v>
      </c>
      <c r="F38" s="13">
        <v>0</v>
      </c>
      <c r="G38" s="13">
        <v>3</v>
      </c>
      <c r="H38" s="13">
        <v>6</v>
      </c>
      <c r="I38" s="13">
        <v>12</v>
      </c>
      <c r="J38" s="13">
        <v>23</v>
      </c>
      <c r="K38" s="13">
        <v>27</v>
      </c>
      <c r="L38" s="13">
        <v>34</v>
      </c>
      <c r="M38" s="13">
        <v>16</v>
      </c>
    </row>
    <row r="39" spans="1:13">
      <c r="A39" s="12">
        <v>2015</v>
      </c>
      <c r="B39" s="13">
        <v>122</v>
      </c>
      <c r="C39" s="13">
        <v>2</v>
      </c>
      <c r="D39" s="13">
        <v>0</v>
      </c>
      <c r="E39" s="13">
        <v>0</v>
      </c>
      <c r="F39" s="13">
        <v>0</v>
      </c>
      <c r="G39" s="13">
        <v>0</v>
      </c>
      <c r="H39" s="13">
        <v>7</v>
      </c>
      <c r="I39" s="13">
        <v>10</v>
      </c>
      <c r="J39" s="13">
        <v>21</v>
      </c>
      <c r="K39" s="13">
        <v>28</v>
      </c>
      <c r="L39" s="13">
        <v>42</v>
      </c>
      <c r="M39" s="13">
        <v>12</v>
      </c>
    </row>
    <row r="40" spans="1:13">
      <c r="A40" s="12">
        <v>2016</v>
      </c>
      <c r="B40" s="13">
        <v>142</v>
      </c>
      <c r="C40" s="13">
        <v>0</v>
      </c>
      <c r="D40" s="13">
        <v>0</v>
      </c>
      <c r="E40" s="13">
        <v>0</v>
      </c>
      <c r="F40" s="13">
        <v>1</v>
      </c>
      <c r="G40" s="13">
        <v>1</v>
      </c>
      <c r="H40" s="13">
        <v>1</v>
      </c>
      <c r="I40" s="13">
        <v>9</v>
      </c>
      <c r="J40" s="13">
        <v>29</v>
      </c>
      <c r="K40" s="13">
        <v>45</v>
      </c>
      <c r="L40" s="13">
        <v>41</v>
      </c>
      <c r="M40" s="13">
        <v>15</v>
      </c>
    </row>
    <row r="41" spans="1:13">
      <c r="A41" s="12">
        <v>2017</v>
      </c>
      <c r="B41" s="12">
        <v>127</v>
      </c>
      <c r="C41" s="13">
        <v>0</v>
      </c>
      <c r="D41" s="13">
        <v>0</v>
      </c>
      <c r="E41" s="13">
        <v>1</v>
      </c>
      <c r="F41" s="13">
        <v>2</v>
      </c>
      <c r="G41" s="13">
        <v>0</v>
      </c>
      <c r="H41" s="13">
        <v>10</v>
      </c>
      <c r="I41" s="13">
        <v>9</v>
      </c>
      <c r="J41" s="13">
        <v>30</v>
      </c>
      <c r="K41" s="13">
        <v>36</v>
      </c>
      <c r="L41" s="13">
        <v>28</v>
      </c>
      <c r="M41" s="13">
        <v>11</v>
      </c>
    </row>
    <row r="42" spans="1:13">
      <c r="A42" s="12">
        <v>2018</v>
      </c>
      <c r="B42" s="12">
        <v>143</v>
      </c>
      <c r="C42" s="13">
        <v>0</v>
      </c>
      <c r="D42" s="13">
        <v>0</v>
      </c>
      <c r="E42" s="13">
        <v>0</v>
      </c>
      <c r="F42" s="13">
        <v>3</v>
      </c>
      <c r="G42" s="13">
        <v>3</v>
      </c>
      <c r="H42" s="13">
        <v>6</v>
      </c>
      <c r="I42" s="13">
        <v>11</v>
      </c>
      <c r="J42" s="13">
        <v>14</v>
      </c>
      <c r="K42" s="13">
        <v>53</v>
      </c>
      <c r="L42" s="13">
        <v>39</v>
      </c>
      <c r="M42" s="13">
        <v>14</v>
      </c>
    </row>
    <row r="43" spans="1:13">
      <c r="A43" s="12">
        <v>2019</v>
      </c>
      <c r="B43" s="12">
        <v>129</v>
      </c>
      <c r="C43" s="13">
        <v>0</v>
      </c>
      <c r="D43" s="13">
        <v>0</v>
      </c>
      <c r="E43" s="13">
        <v>0</v>
      </c>
      <c r="F43" s="13">
        <v>1</v>
      </c>
      <c r="G43" s="13">
        <v>1</v>
      </c>
      <c r="H43" s="13">
        <v>3</v>
      </c>
      <c r="I43" s="13">
        <v>11</v>
      </c>
      <c r="J43" s="13">
        <v>23</v>
      </c>
      <c r="K43" s="13">
        <v>34</v>
      </c>
      <c r="L43" s="13">
        <v>35</v>
      </c>
      <c r="M43" s="13">
        <v>21</v>
      </c>
    </row>
    <row r="44" spans="1:13" ht="15" thickBot="1">
      <c r="A44" s="16">
        <v>2020</v>
      </c>
      <c r="B44" s="16">
        <v>164</v>
      </c>
      <c r="C44" s="17">
        <v>1</v>
      </c>
      <c r="D44" s="17">
        <v>0</v>
      </c>
      <c r="E44" s="17">
        <v>2</v>
      </c>
      <c r="F44" s="17">
        <v>2</v>
      </c>
      <c r="G44" s="17">
        <v>1</v>
      </c>
      <c r="H44" s="17">
        <v>1</v>
      </c>
      <c r="I44" s="17">
        <v>5</v>
      </c>
      <c r="J44" s="17">
        <v>24</v>
      </c>
      <c r="K44" s="17">
        <v>49</v>
      </c>
      <c r="L44" s="17">
        <v>57</v>
      </c>
      <c r="M44" s="17">
        <v>22</v>
      </c>
    </row>
  </sheetData>
  <mergeCells count="4">
    <mergeCell ref="A1:M1"/>
    <mergeCell ref="A3:M3"/>
    <mergeCell ref="C4:M4"/>
    <mergeCell ref="C21:M2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U29"/>
  <sheetViews>
    <sheetView workbookViewId="0">
      <selection sqref="A1:N1"/>
    </sheetView>
  </sheetViews>
  <sheetFormatPr baseColWidth="10" defaultRowHeight="14.25"/>
  <cols>
    <col min="1" max="1" width="4.5703125" style="2" customWidth="1"/>
    <col min="2" max="2" width="24.85546875" style="2" customWidth="1"/>
    <col min="3" max="14" width="10.85546875" style="2" customWidth="1"/>
    <col min="15" max="16384" width="11.42578125" style="2"/>
  </cols>
  <sheetData>
    <row r="1" spans="1:21" ht="18">
      <c r="A1" s="133" t="s">
        <v>162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21" ht="15" thickBot="1">
      <c r="A3" s="134" t="s">
        <v>343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1" ht="15">
      <c r="A4" s="11"/>
      <c r="B4" s="11"/>
      <c r="C4" s="22" t="s">
        <v>54</v>
      </c>
      <c r="D4" s="132" t="s">
        <v>71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21" ht="28.5">
      <c r="A5" s="18"/>
      <c r="B5" s="18"/>
      <c r="C5" s="19"/>
      <c r="D5" s="20" t="s">
        <v>29</v>
      </c>
      <c r="E5" s="20" t="s">
        <v>30</v>
      </c>
      <c r="F5" s="20" t="s">
        <v>31</v>
      </c>
      <c r="G5" s="21" t="s">
        <v>88</v>
      </c>
      <c r="H5" s="20" t="s">
        <v>32</v>
      </c>
      <c r="I5" s="20" t="s">
        <v>33</v>
      </c>
      <c r="J5" s="20" t="s">
        <v>34</v>
      </c>
      <c r="K5" s="20" t="s">
        <v>35</v>
      </c>
      <c r="L5" s="20" t="s">
        <v>36</v>
      </c>
      <c r="M5" s="20" t="s">
        <v>37</v>
      </c>
      <c r="N5" s="21" t="s">
        <v>89</v>
      </c>
    </row>
    <row r="6" spans="1:21">
      <c r="A6" s="12" t="s">
        <v>28</v>
      </c>
      <c r="B6" s="12"/>
      <c r="C6" s="13">
        <v>353</v>
      </c>
      <c r="D6" s="13">
        <v>59</v>
      </c>
      <c r="E6" s="13">
        <v>52</v>
      </c>
      <c r="F6" s="13">
        <v>53</v>
      </c>
      <c r="G6" s="13">
        <v>21</v>
      </c>
      <c r="H6" s="13">
        <v>49</v>
      </c>
      <c r="I6" s="13">
        <v>2</v>
      </c>
      <c r="J6" s="13">
        <v>41</v>
      </c>
      <c r="K6" s="13">
        <v>37</v>
      </c>
      <c r="L6" s="13">
        <v>13</v>
      </c>
      <c r="M6" s="13">
        <v>20</v>
      </c>
      <c r="N6" s="13">
        <v>6</v>
      </c>
    </row>
    <row r="7" spans="1:21">
      <c r="A7" s="12"/>
      <c r="B7" s="12" t="s">
        <v>261</v>
      </c>
      <c r="C7" s="14">
        <v>9.1</v>
      </c>
      <c r="D7" s="14">
        <v>10.3</v>
      </c>
      <c r="E7" s="14">
        <v>9.8000000000000007</v>
      </c>
      <c r="F7" s="14">
        <v>11.4</v>
      </c>
      <c r="G7" s="14">
        <v>8</v>
      </c>
      <c r="H7" s="14">
        <v>8.1</v>
      </c>
      <c r="I7" s="14">
        <v>4.2</v>
      </c>
      <c r="J7" s="14">
        <v>9.1</v>
      </c>
      <c r="K7" s="14">
        <v>8.4</v>
      </c>
      <c r="L7" s="14">
        <v>7.7</v>
      </c>
      <c r="M7" s="14">
        <v>8.5</v>
      </c>
      <c r="N7" s="14">
        <v>5.4</v>
      </c>
    </row>
    <row r="8" spans="1:21">
      <c r="A8" s="131" t="s">
        <v>101</v>
      </c>
      <c r="B8" s="13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21">
      <c r="A9" s="12"/>
      <c r="B9" s="12" t="s">
        <v>52</v>
      </c>
      <c r="C9" s="13">
        <v>188</v>
      </c>
      <c r="D9" s="13">
        <v>28</v>
      </c>
      <c r="E9" s="13">
        <v>25</v>
      </c>
      <c r="F9" s="13">
        <v>32</v>
      </c>
      <c r="G9" s="13">
        <v>10</v>
      </c>
      <c r="H9" s="13">
        <v>25</v>
      </c>
      <c r="I9" s="13">
        <v>2</v>
      </c>
      <c r="J9" s="13">
        <v>25</v>
      </c>
      <c r="K9" s="13">
        <v>19</v>
      </c>
      <c r="L9" s="13">
        <v>7</v>
      </c>
      <c r="M9" s="13">
        <v>11</v>
      </c>
      <c r="N9" s="13">
        <v>4</v>
      </c>
    </row>
    <row r="10" spans="1:21">
      <c r="A10" s="12"/>
      <c r="B10" s="12" t="s">
        <v>51</v>
      </c>
      <c r="C10" s="13">
        <v>165</v>
      </c>
      <c r="D10" s="13">
        <v>31</v>
      </c>
      <c r="E10" s="13">
        <v>27</v>
      </c>
      <c r="F10" s="13">
        <v>21</v>
      </c>
      <c r="G10" s="13">
        <v>11</v>
      </c>
      <c r="H10" s="13">
        <v>24</v>
      </c>
      <c r="I10" s="13">
        <v>0</v>
      </c>
      <c r="J10" s="13">
        <v>16</v>
      </c>
      <c r="K10" s="13">
        <v>18</v>
      </c>
      <c r="L10" s="13">
        <v>6</v>
      </c>
      <c r="M10" s="13">
        <v>9</v>
      </c>
      <c r="N10" s="13">
        <v>2</v>
      </c>
    </row>
    <row r="11" spans="1:21">
      <c r="A11" s="131" t="s">
        <v>86</v>
      </c>
      <c r="B11" s="13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21">
      <c r="A12" s="12"/>
      <c r="B12" s="12" t="s">
        <v>138</v>
      </c>
      <c r="C12" s="13">
        <v>283</v>
      </c>
      <c r="D12" s="13">
        <v>49</v>
      </c>
      <c r="E12" s="13">
        <v>41</v>
      </c>
      <c r="F12" s="13">
        <v>44</v>
      </c>
      <c r="G12" s="13">
        <v>15</v>
      </c>
      <c r="H12" s="13">
        <v>36</v>
      </c>
      <c r="I12" s="15" t="s">
        <v>109</v>
      </c>
      <c r="J12" s="13">
        <v>36</v>
      </c>
      <c r="K12" s="13">
        <v>31</v>
      </c>
      <c r="L12" s="13">
        <v>9</v>
      </c>
      <c r="M12" s="13">
        <v>16</v>
      </c>
      <c r="N12" s="15" t="s">
        <v>109</v>
      </c>
      <c r="R12" s="9"/>
      <c r="S12" s="10"/>
      <c r="T12" s="9"/>
      <c r="U12" s="9"/>
    </row>
    <row r="13" spans="1:21">
      <c r="A13" s="12"/>
      <c r="B13" s="12" t="s">
        <v>58</v>
      </c>
      <c r="C13" s="13">
        <v>70</v>
      </c>
      <c r="D13" s="13">
        <v>10</v>
      </c>
      <c r="E13" s="13">
        <v>11</v>
      </c>
      <c r="F13" s="13">
        <v>9</v>
      </c>
      <c r="G13" s="13">
        <v>6</v>
      </c>
      <c r="H13" s="13">
        <v>13</v>
      </c>
      <c r="I13" s="15" t="s">
        <v>109</v>
      </c>
      <c r="J13" s="13">
        <v>5</v>
      </c>
      <c r="K13" s="13">
        <v>6</v>
      </c>
      <c r="L13" s="13">
        <v>4</v>
      </c>
      <c r="M13" s="13">
        <v>4</v>
      </c>
      <c r="N13" s="15" t="s">
        <v>109</v>
      </c>
      <c r="R13" s="9"/>
      <c r="S13" s="10"/>
      <c r="T13" s="9"/>
      <c r="U13" s="9"/>
    </row>
    <row r="14" spans="1:21">
      <c r="A14" s="131" t="s">
        <v>122</v>
      </c>
      <c r="B14" s="131"/>
      <c r="C14" s="13"/>
      <c r="D14" s="13"/>
      <c r="E14" s="13"/>
      <c r="F14" s="13"/>
      <c r="G14" s="13"/>
      <c r="H14" s="13"/>
      <c r="I14" s="15"/>
      <c r="J14" s="13"/>
      <c r="K14" s="13"/>
      <c r="L14" s="13"/>
      <c r="M14" s="13"/>
      <c r="N14" s="15"/>
      <c r="R14" s="9"/>
      <c r="S14" s="10"/>
      <c r="T14" s="9"/>
      <c r="U14" s="9"/>
    </row>
    <row r="15" spans="1:21">
      <c r="A15" s="12"/>
      <c r="B15" s="12" t="s">
        <v>54</v>
      </c>
      <c r="C15" s="13">
        <v>246</v>
      </c>
      <c r="D15" s="13">
        <v>38</v>
      </c>
      <c r="E15" s="13">
        <v>33</v>
      </c>
      <c r="F15" s="13">
        <v>38</v>
      </c>
      <c r="G15" s="13">
        <v>19</v>
      </c>
      <c r="H15" s="13">
        <v>33</v>
      </c>
      <c r="I15" s="15" t="s">
        <v>109</v>
      </c>
      <c r="J15" s="13">
        <v>30</v>
      </c>
      <c r="K15" s="13">
        <v>25</v>
      </c>
      <c r="L15" s="13">
        <v>11</v>
      </c>
      <c r="M15" s="13">
        <v>13</v>
      </c>
      <c r="N15" s="15" t="s">
        <v>109</v>
      </c>
      <c r="R15" s="9"/>
      <c r="S15" s="10"/>
      <c r="T15" s="9"/>
      <c r="U15" s="9"/>
    </row>
    <row r="16" spans="1:21">
      <c r="A16" s="12"/>
      <c r="B16" s="12" t="s">
        <v>123</v>
      </c>
      <c r="C16" s="13">
        <v>107</v>
      </c>
      <c r="D16" s="13">
        <v>21</v>
      </c>
      <c r="E16" s="13">
        <v>19</v>
      </c>
      <c r="F16" s="13">
        <v>15</v>
      </c>
      <c r="G16" s="13">
        <v>2</v>
      </c>
      <c r="H16" s="13">
        <v>16</v>
      </c>
      <c r="I16" s="15" t="s">
        <v>109</v>
      </c>
      <c r="J16" s="13">
        <v>11</v>
      </c>
      <c r="K16" s="13">
        <v>12</v>
      </c>
      <c r="L16" s="13">
        <v>2</v>
      </c>
      <c r="M16" s="13">
        <v>7</v>
      </c>
      <c r="N16" s="15" t="s">
        <v>109</v>
      </c>
      <c r="R16" s="9"/>
      <c r="S16" s="10"/>
      <c r="T16" s="9"/>
      <c r="U16" s="9"/>
    </row>
    <row r="17" spans="1:21">
      <c r="A17" s="131" t="s">
        <v>102</v>
      </c>
      <c r="B17" s="131"/>
      <c r="C17" s="13"/>
      <c r="D17" s="13"/>
      <c r="E17" s="13"/>
      <c r="F17" s="13"/>
      <c r="G17" s="13"/>
      <c r="H17" s="13"/>
      <c r="I17" s="15"/>
      <c r="J17" s="13"/>
      <c r="K17" s="13"/>
      <c r="L17" s="13"/>
      <c r="M17" s="13"/>
      <c r="N17" s="15"/>
      <c r="R17" s="9"/>
      <c r="S17" s="10"/>
      <c r="T17" s="9"/>
      <c r="U17" s="9"/>
    </row>
    <row r="18" spans="1:21">
      <c r="A18" s="12"/>
      <c r="B18" s="12" t="s">
        <v>167</v>
      </c>
      <c r="C18" s="13">
        <v>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5" t="s">
        <v>109</v>
      </c>
      <c r="J18" s="13">
        <v>0</v>
      </c>
      <c r="K18" s="13">
        <v>0</v>
      </c>
      <c r="L18" s="13">
        <v>2</v>
      </c>
      <c r="M18" s="13">
        <v>0</v>
      </c>
      <c r="N18" s="15" t="s">
        <v>109</v>
      </c>
      <c r="R18" s="9"/>
      <c r="S18" s="10"/>
      <c r="T18" s="9"/>
      <c r="U18" s="9"/>
    </row>
    <row r="19" spans="1:21">
      <c r="A19" s="12"/>
      <c r="B19" s="12" t="s">
        <v>7</v>
      </c>
      <c r="C19" s="13">
        <v>13</v>
      </c>
      <c r="D19" s="13">
        <v>2</v>
      </c>
      <c r="E19" s="13">
        <v>3</v>
      </c>
      <c r="F19" s="13">
        <v>1</v>
      </c>
      <c r="G19" s="13">
        <v>2</v>
      </c>
      <c r="H19" s="13">
        <v>2</v>
      </c>
      <c r="I19" s="15" t="s">
        <v>109</v>
      </c>
      <c r="J19" s="13">
        <v>0</v>
      </c>
      <c r="K19" s="13">
        <v>1</v>
      </c>
      <c r="L19" s="13">
        <v>1</v>
      </c>
      <c r="M19" s="13">
        <v>1</v>
      </c>
      <c r="N19" s="15" t="s">
        <v>109</v>
      </c>
      <c r="R19" s="9"/>
      <c r="S19" s="10"/>
      <c r="T19" s="9"/>
      <c r="U19" s="9"/>
    </row>
    <row r="20" spans="1:21">
      <c r="A20" s="12"/>
      <c r="B20" s="12" t="s">
        <v>8</v>
      </c>
      <c r="C20" s="13">
        <v>88</v>
      </c>
      <c r="D20" s="13">
        <v>15</v>
      </c>
      <c r="E20" s="13">
        <v>15</v>
      </c>
      <c r="F20" s="13">
        <v>10</v>
      </c>
      <c r="G20" s="13">
        <v>5</v>
      </c>
      <c r="H20" s="13">
        <v>17</v>
      </c>
      <c r="I20" s="15" t="s">
        <v>109</v>
      </c>
      <c r="J20" s="13">
        <v>12</v>
      </c>
      <c r="K20" s="13">
        <v>9</v>
      </c>
      <c r="L20" s="13">
        <v>2</v>
      </c>
      <c r="M20" s="13">
        <v>2</v>
      </c>
      <c r="N20" s="15" t="s">
        <v>109</v>
      </c>
      <c r="R20" s="9"/>
      <c r="S20" s="10"/>
      <c r="T20" s="9"/>
      <c r="U20" s="9"/>
    </row>
    <row r="21" spans="1:21">
      <c r="A21" s="12"/>
      <c r="B21" s="12" t="s">
        <v>9</v>
      </c>
      <c r="C21" s="13">
        <v>145</v>
      </c>
      <c r="D21" s="13">
        <v>24</v>
      </c>
      <c r="E21" s="13">
        <v>19</v>
      </c>
      <c r="F21" s="13">
        <v>28</v>
      </c>
      <c r="G21" s="13">
        <v>7</v>
      </c>
      <c r="H21" s="13">
        <v>19</v>
      </c>
      <c r="I21" s="15" t="s">
        <v>109</v>
      </c>
      <c r="J21" s="13">
        <v>15</v>
      </c>
      <c r="K21" s="13">
        <v>14</v>
      </c>
      <c r="L21" s="13">
        <v>6</v>
      </c>
      <c r="M21" s="13">
        <v>11</v>
      </c>
      <c r="N21" s="15" t="s">
        <v>109</v>
      </c>
      <c r="R21" s="9"/>
      <c r="S21" s="10"/>
      <c r="T21" s="9"/>
      <c r="U21" s="9"/>
    </row>
    <row r="22" spans="1:21">
      <c r="A22" s="12"/>
      <c r="B22" s="12" t="s">
        <v>10</v>
      </c>
      <c r="C22" s="13">
        <v>88</v>
      </c>
      <c r="D22" s="13">
        <v>15</v>
      </c>
      <c r="E22" s="13">
        <v>13</v>
      </c>
      <c r="F22" s="13">
        <v>12</v>
      </c>
      <c r="G22" s="13">
        <v>6</v>
      </c>
      <c r="H22" s="13">
        <v>9</v>
      </c>
      <c r="I22" s="15" t="s">
        <v>109</v>
      </c>
      <c r="J22" s="13">
        <v>11</v>
      </c>
      <c r="K22" s="13">
        <v>11</v>
      </c>
      <c r="L22" s="13">
        <v>1</v>
      </c>
      <c r="M22" s="13">
        <v>6</v>
      </c>
      <c r="N22" s="15" t="s">
        <v>109</v>
      </c>
      <c r="R22" s="9"/>
      <c r="S22" s="10"/>
      <c r="T22" s="9"/>
      <c r="U22" s="9"/>
    </row>
    <row r="23" spans="1:21">
      <c r="A23" s="12"/>
      <c r="B23" s="12" t="s">
        <v>11</v>
      </c>
      <c r="C23" s="13">
        <v>16</v>
      </c>
      <c r="D23" s="13">
        <v>2</v>
      </c>
      <c r="E23" s="13">
        <v>2</v>
      </c>
      <c r="F23" s="13">
        <v>2</v>
      </c>
      <c r="G23" s="13">
        <v>1</v>
      </c>
      <c r="H23" s="13">
        <v>2</v>
      </c>
      <c r="I23" s="15" t="s">
        <v>109</v>
      </c>
      <c r="J23" s="13">
        <v>3</v>
      </c>
      <c r="K23" s="13">
        <v>2</v>
      </c>
      <c r="L23" s="13">
        <v>1</v>
      </c>
      <c r="M23" s="13">
        <v>0</v>
      </c>
      <c r="N23" s="15" t="s">
        <v>109</v>
      </c>
      <c r="R23" s="9"/>
      <c r="S23" s="10"/>
      <c r="T23" s="9"/>
      <c r="U23" s="9"/>
    </row>
    <row r="24" spans="1:21">
      <c r="A24" s="12"/>
      <c r="B24" s="12" t="s">
        <v>12</v>
      </c>
      <c r="C24" s="13">
        <v>1</v>
      </c>
      <c r="D24" s="13">
        <v>1</v>
      </c>
      <c r="E24" s="13">
        <v>0</v>
      </c>
      <c r="F24" s="13">
        <v>0</v>
      </c>
      <c r="G24" s="13">
        <v>0</v>
      </c>
      <c r="H24" s="13">
        <v>0</v>
      </c>
      <c r="I24" s="15" t="s">
        <v>109</v>
      </c>
      <c r="J24" s="13">
        <v>0</v>
      </c>
      <c r="K24" s="13">
        <v>0</v>
      </c>
      <c r="L24" s="13">
        <v>0</v>
      </c>
      <c r="M24" s="13">
        <v>0</v>
      </c>
      <c r="N24" s="15" t="s">
        <v>109</v>
      </c>
    </row>
    <row r="25" spans="1:21">
      <c r="A25" s="131" t="s">
        <v>72</v>
      </c>
      <c r="B25" s="1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21">
      <c r="A26" s="12"/>
      <c r="B26" s="12" t="s">
        <v>54</v>
      </c>
      <c r="C26" s="13">
        <v>7</v>
      </c>
      <c r="D26" s="13">
        <v>2</v>
      </c>
      <c r="E26" s="13">
        <v>2</v>
      </c>
      <c r="F26" s="13">
        <v>1</v>
      </c>
      <c r="G26" s="13">
        <v>0</v>
      </c>
      <c r="H26" s="13">
        <v>0</v>
      </c>
      <c r="I26" s="13">
        <v>0</v>
      </c>
      <c r="J26" s="13">
        <v>1</v>
      </c>
      <c r="K26" s="13">
        <v>1</v>
      </c>
      <c r="L26" s="13">
        <v>0</v>
      </c>
      <c r="M26" s="13">
        <v>0</v>
      </c>
      <c r="N26" s="13">
        <v>0</v>
      </c>
    </row>
    <row r="27" spans="1:21">
      <c r="A27" s="12"/>
      <c r="B27" s="12" t="s">
        <v>55</v>
      </c>
      <c r="C27" s="13">
        <v>334</v>
      </c>
      <c r="D27" s="13">
        <v>57</v>
      </c>
      <c r="E27" s="13">
        <v>49</v>
      </c>
      <c r="F27" s="13">
        <v>52</v>
      </c>
      <c r="G27" s="13">
        <v>21</v>
      </c>
      <c r="H27" s="13">
        <v>48</v>
      </c>
      <c r="I27" s="13">
        <v>2</v>
      </c>
      <c r="J27" s="13">
        <v>38</v>
      </c>
      <c r="K27" s="13">
        <v>30</v>
      </c>
      <c r="L27" s="13">
        <v>13</v>
      </c>
      <c r="M27" s="13">
        <v>18</v>
      </c>
      <c r="N27" s="13">
        <v>6</v>
      </c>
    </row>
    <row r="28" spans="1:21">
      <c r="A28" s="12"/>
      <c r="B28" s="12" t="s">
        <v>56</v>
      </c>
      <c r="C28" s="13">
        <v>12</v>
      </c>
      <c r="D28" s="13">
        <v>0</v>
      </c>
      <c r="E28" s="13">
        <v>1</v>
      </c>
      <c r="F28" s="13">
        <v>0</v>
      </c>
      <c r="G28" s="13">
        <v>0</v>
      </c>
      <c r="H28" s="13">
        <v>1</v>
      </c>
      <c r="I28" s="13">
        <v>0</v>
      </c>
      <c r="J28" s="13">
        <v>2</v>
      </c>
      <c r="K28" s="13">
        <v>6</v>
      </c>
      <c r="L28" s="13">
        <v>0</v>
      </c>
      <c r="M28" s="13">
        <v>2</v>
      </c>
      <c r="N28" s="13">
        <v>0</v>
      </c>
    </row>
    <row r="29" spans="1:21" ht="15" thickBot="1">
      <c r="A29" s="16"/>
      <c r="B29" s="16" t="s">
        <v>58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</sheetData>
  <mergeCells count="8">
    <mergeCell ref="A14:B14"/>
    <mergeCell ref="A17:B17"/>
    <mergeCell ref="A25:B25"/>
    <mergeCell ref="D4:N4"/>
    <mergeCell ref="A1:N1"/>
    <mergeCell ref="A3:N3"/>
    <mergeCell ref="A8:B8"/>
    <mergeCell ref="A11:B11"/>
  </mergeCells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79998168889431442"/>
  </sheetPr>
  <dimension ref="A1:N27"/>
  <sheetViews>
    <sheetView workbookViewId="0">
      <selection sqref="A1:M1"/>
    </sheetView>
  </sheetViews>
  <sheetFormatPr baseColWidth="10" defaultRowHeight="14.25"/>
  <cols>
    <col min="1" max="16384" width="11.42578125" style="2"/>
  </cols>
  <sheetData>
    <row r="1" spans="1:14" ht="18">
      <c r="A1" s="139" t="s">
        <v>357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3" spans="1:14" ht="15" thickBot="1">
      <c r="A3" s="134" t="s">
        <v>392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15">
      <c r="A4" s="11"/>
      <c r="B4" s="22" t="s">
        <v>28</v>
      </c>
      <c r="C4" s="132" t="s">
        <v>143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 ht="15">
      <c r="A5" s="86" t="s">
        <v>1</v>
      </c>
      <c r="B5" s="18"/>
      <c r="C5" s="18" t="s">
        <v>29</v>
      </c>
      <c r="D5" s="18" t="s">
        <v>30</v>
      </c>
      <c r="E5" s="18" t="s">
        <v>31</v>
      </c>
      <c r="F5" s="18" t="s">
        <v>142</v>
      </c>
      <c r="G5" s="18" t="s">
        <v>32</v>
      </c>
      <c r="H5" s="18" t="s">
        <v>33</v>
      </c>
      <c r="I5" s="18" t="s">
        <v>34</v>
      </c>
      <c r="J5" s="18" t="s">
        <v>35</v>
      </c>
      <c r="K5" s="18" t="s">
        <v>36</v>
      </c>
      <c r="L5" s="18" t="s">
        <v>37</v>
      </c>
      <c r="M5" s="18" t="s">
        <v>141</v>
      </c>
    </row>
    <row r="6" spans="1:14">
      <c r="A6" s="12">
        <v>1999</v>
      </c>
      <c r="B6" s="13">
        <v>206</v>
      </c>
      <c r="C6" s="13">
        <v>37</v>
      </c>
      <c r="D6" s="13">
        <v>32</v>
      </c>
      <c r="E6" s="13">
        <v>27</v>
      </c>
      <c r="F6" s="13">
        <v>10</v>
      </c>
      <c r="G6" s="13">
        <v>33</v>
      </c>
      <c r="H6" s="13">
        <v>1</v>
      </c>
      <c r="I6" s="13">
        <v>30</v>
      </c>
      <c r="J6" s="13">
        <v>21</v>
      </c>
      <c r="K6" s="13">
        <v>6</v>
      </c>
      <c r="L6" s="13">
        <v>4</v>
      </c>
      <c r="M6" s="13">
        <v>5</v>
      </c>
    </row>
    <row r="7" spans="1:14">
      <c r="A7" s="12">
        <v>2000</v>
      </c>
      <c r="B7" s="13">
        <v>239</v>
      </c>
      <c r="C7" s="13">
        <v>37</v>
      </c>
      <c r="D7" s="13">
        <v>41</v>
      </c>
      <c r="E7" s="13">
        <v>29</v>
      </c>
      <c r="F7" s="13">
        <v>13</v>
      </c>
      <c r="G7" s="13">
        <v>28</v>
      </c>
      <c r="H7" s="13">
        <v>3</v>
      </c>
      <c r="I7" s="13">
        <v>41</v>
      </c>
      <c r="J7" s="13">
        <v>19</v>
      </c>
      <c r="K7" s="13">
        <v>8</v>
      </c>
      <c r="L7" s="13">
        <v>15</v>
      </c>
      <c r="M7" s="13">
        <v>5</v>
      </c>
    </row>
    <row r="8" spans="1:14">
      <c r="A8" s="12">
        <v>2001</v>
      </c>
      <c r="B8" s="13">
        <v>220</v>
      </c>
      <c r="C8" s="13">
        <v>43</v>
      </c>
      <c r="D8" s="13">
        <v>39</v>
      </c>
      <c r="E8" s="13">
        <v>28</v>
      </c>
      <c r="F8" s="13">
        <v>19</v>
      </c>
      <c r="G8" s="13">
        <v>28</v>
      </c>
      <c r="H8" s="13">
        <v>3</v>
      </c>
      <c r="I8" s="13">
        <v>24</v>
      </c>
      <c r="J8" s="13">
        <v>14</v>
      </c>
      <c r="K8" s="13">
        <v>6</v>
      </c>
      <c r="L8" s="13">
        <v>4</v>
      </c>
      <c r="M8" s="13">
        <v>12</v>
      </c>
      <c r="N8" s="9"/>
    </row>
    <row r="9" spans="1:14">
      <c r="A9" s="12">
        <v>2002</v>
      </c>
      <c r="B9" s="13">
        <v>215</v>
      </c>
      <c r="C9" s="13">
        <v>49</v>
      </c>
      <c r="D9" s="13">
        <v>31</v>
      </c>
      <c r="E9" s="13">
        <v>32</v>
      </c>
      <c r="F9" s="13">
        <v>20</v>
      </c>
      <c r="G9" s="13">
        <v>26</v>
      </c>
      <c r="H9" s="13">
        <v>1</v>
      </c>
      <c r="I9" s="13">
        <v>28</v>
      </c>
      <c r="J9" s="13">
        <v>10</v>
      </c>
      <c r="K9" s="13">
        <v>3</v>
      </c>
      <c r="L9" s="13">
        <v>7</v>
      </c>
      <c r="M9" s="13">
        <v>8</v>
      </c>
      <c r="N9" s="9"/>
    </row>
    <row r="10" spans="1:14">
      <c r="A10" s="12">
        <v>2003</v>
      </c>
      <c r="B10" s="13">
        <v>217</v>
      </c>
      <c r="C10" s="13">
        <v>45</v>
      </c>
      <c r="D10" s="13">
        <v>35</v>
      </c>
      <c r="E10" s="13">
        <v>30</v>
      </c>
      <c r="F10" s="13">
        <v>15</v>
      </c>
      <c r="G10" s="13">
        <v>36</v>
      </c>
      <c r="H10" s="13">
        <v>2</v>
      </c>
      <c r="I10" s="13">
        <v>25</v>
      </c>
      <c r="J10" s="13">
        <v>13</v>
      </c>
      <c r="K10" s="13">
        <v>5</v>
      </c>
      <c r="L10" s="13">
        <v>5</v>
      </c>
      <c r="M10" s="13">
        <v>6</v>
      </c>
      <c r="N10" s="9"/>
    </row>
    <row r="11" spans="1:14">
      <c r="A11" s="12">
        <v>2004</v>
      </c>
      <c r="B11" s="13">
        <v>198</v>
      </c>
      <c r="C11" s="13">
        <v>35</v>
      </c>
      <c r="D11" s="13">
        <v>26</v>
      </c>
      <c r="E11" s="13">
        <v>27</v>
      </c>
      <c r="F11" s="13">
        <v>20</v>
      </c>
      <c r="G11" s="13">
        <v>21</v>
      </c>
      <c r="H11" s="13">
        <v>1</v>
      </c>
      <c r="I11" s="13">
        <v>27</v>
      </c>
      <c r="J11" s="13">
        <v>19</v>
      </c>
      <c r="K11" s="13">
        <v>4</v>
      </c>
      <c r="L11" s="13">
        <v>12</v>
      </c>
      <c r="M11" s="13">
        <v>6</v>
      </c>
      <c r="N11" s="9"/>
    </row>
    <row r="12" spans="1:14">
      <c r="A12" s="12">
        <v>2005</v>
      </c>
      <c r="B12" s="13">
        <v>215</v>
      </c>
      <c r="C12" s="13">
        <v>35</v>
      </c>
      <c r="D12" s="13">
        <v>23</v>
      </c>
      <c r="E12" s="13">
        <v>26</v>
      </c>
      <c r="F12" s="13">
        <v>17</v>
      </c>
      <c r="G12" s="13">
        <v>37</v>
      </c>
      <c r="H12" s="13">
        <v>2</v>
      </c>
      <c r="I12" s="13">
        <v>37</v>
      </c>
      <c r="J12" s="13">
        <v>12</v>
      </c>
      <c r="K12" s="13">
        <v>11</v>
      </c>
      <c r="L12" s="13">
        <v>5</v>
      </c>
      <c r="M12" s="13">
        <v>10</v>
      </c>
      <c r="N12" s="9"/>
    </row>
    <row r="13" spans="1:14">
      <c r="A13" s="12">
        <v>2006</v>
      </c>
      <c r="B13" s="13">
        <v>220</v>
      </c>
      <c r="C13" s="13">
        <v>36</v>
      </c>
      <c r="D13" s="13">
        <v>30</v>
      </c>
      <c r="E13" s="13">
        <v>40</v>
      </c>
      <c r="F13" s="13">
        <v>9</v>
      </c>
      <c r="G13" s="13">
        <v>37</v>
      </c>
      <c r="H13" s="13">
        <v>1</v>
      </c>
      <c r="I13" s="13">
        <v>27</v>
      </c>
      <c r="J13" s="13">
        <v>15</v>
      </c>
      <c r="K13" s="13">
        <v>5</v>
      </c>
      <c r="L13" s="13">
        <v>15</v>
      </c>
      <c r="M13" s="13">
        <v>5</v>
      </c>
      <c r="N13" s="9"/>
    </row>
    <row r="14" spans="1:14">
      <c r="A14" s="12">
        <v>2007</v>
      </c>
      <c r="B14" s="13">
        <v>227</v>
      </c>
      <c r="C14" s="13">
        <v>33</v>
      </c>
      <c r="D14" s="13">
        <v>29</v>
      </c>
      <c r="E14" s="13">
        <v>31</v>
      </c>
      <c r="F14" s="13">
        <v>16</v>
      </c>
      <c r="G14" s="13">
        <v>48</v>
      </c>
      <c r="H14" s="13">
        <v>2</v>
      </c>
      <c r="I14" s="13">
        <v>39</v>
      </c>
      <c r="J14" s="13">
        <v>13</v>
      </c>
      <c r="K14" s="13">
        <v>5</v>
      </c>
      <c r="L14" s="13">
        <v>5</v>
      </c>
      <c r="M14" s="13">
        <v>6</v>
      </c>
      <c r="N14" s="9"/>
    </row>
    <row r="15" spans="1:14">
      <c r="A15" s="12">
        <v>2008</v>
      </c>
      <c r="B15" s="13">
        <v>205</v>
      </c>
      <c r="C15" s="13">
        <v>36</v>
      </c>
      <c r="D15" s="13">
        <v>34</v>
      </c>
      <c r="E15" s="13">
        <v>25</v>
      </c>
      <c r="F15" s="13">
        <v>17</v>
      </c>
      <c r="G15" s="13">
        <v>42</v>
      </c>
      <c r="H15" s="13">
        <v>1</v>
      </c>
      <c r="I15" s="13">
        <v>24</v>
      </c>
      <c r="J15" s="13">
        <v>19</v>
      </c>
      <c r="K15" s="13">
        <v>2</v>
      </c>
      <c r="L15" s="13">
        <v>4</v>
      </c>
      <c r="M15" s="13">
        <v>1</v>
      </c>
      <c r="N15" s="9"/>
    </row>
    <row r="16" spans="1:14">
      <c r="A16" s="12">
        <v>2009</v>
      </c>
      <c r="B16" s="13">
        <v>229</v>
      </c>
      <c r="C16" s="13">
        <v>53</v>
      </c>
      <c r="D16" s="13">
        <v>15</v>
      </c>
      <c r="E16" s="13">
        <v>25</v>
      </c>
      <c r="F16" s="13">
        <v>11</v>
      </c>
      <c r="G16" s="13">
        <v>47</v>
      </c>
      <c r="H16" s="13">
        <v>0</v>
      </c>
      <c r="I16" s="13">
        <v>40</v>
      </c>
      <c r="J16" s="13">
        <v>22</v>
      </c>
      <c r="K16" s="13">
        <v>3</v>
      </c>
      <c r="L16" s="13">
        <v>8</v>
      </c>
      <c r="M16" s="13">
        <v>5</v>
      </c>
      <c r="N16" s="9"/>
    </row>
    <row r="17" spans="1:14">
      <c r="A17" s="12">
        <v>2010</v>
      </c>
      <c r="B17" s="13">
        <v>238</v>
      </c>
      <c r="C17" s="13">
        <v>52</v>
      </c>
      <c r="D17" s="13">
        <v>29</v>
      </c>
      <c r="E17" s="13">
        <v>26</v>
      </c>
      <c r="F17" s="13">
        <v>17</v>
      </c>
      <c r="G17" s="13">
        <v>46</v>
      </c>
      <c r="H17" s="13">
        <v>1</v>
      </c>
      <c r="I17" s="13">
        <v>34</v>
      </c>
      <c r="J17" s="13">
        <v>13</v>
      </c>
      <c r="K17" s="13">
        <v>6</v>
      </c>
      <c r="L17" s="13">
        <v>9</v>
      </c>
      <c r="M17" s="13">
        <v>5</v>
      </c>
      <c r="N17" s="9"/>
    </row>
    <row r="18" spans="1:14">
      <c r="A18" s="12">
        <v>2011</v>
      </c>
      <c r="B18" s="13">
        <v>248</v>
      </c>
      <c r="C18" s="13">
        <v>44</v>
      </c>
      <c r="D18" s="13">
        <v>31</v>
      </c>
      <c r="E18" s="13">
        <v>35</v>
      </c>
      <c r="F18" s="13">
        <v>14</v>
      </c>
      <c r="G18" s="13">
        <v>45</v>
      </c>
      <c r="H18" s="13">
        <v>3</v>
      </c>
      <c r="I18" s="13">
        <v>37</v>
      </c>
      <c r="J18" s="13">
        <v>15</v>
      </c>
      <c r="K18" s="13">
        <v>8</v>
      </c>
      <c r="L18" s="13">
        <v>7</v>
      </c>
      <c r="M18" s="13">
        <v>9</v>
      </c>
      <c r="N18" s="9"/>
    </row>
    <row r="19" spans="1:14">
      <c r="A19" s="12">
        <v>2012</v>
      </c>
      <c r="B19" s="13">
        <v>224</v>
      </c>
      <c r="C19" s="13">
        <v>46</v>
      </c>
      <c r="D19" s="13">
        <v>25</v>
      </c>
      <c r="E19" s="13">
        <v>26</v>
      </c>
      <c r="F19" s="13">
        <v>25</v>
      </c>
      <c r="G19" s="13">
        <v>32</v>
      </c>
      <c r="H19" s="13">
        <v>1</v>
      </c>
      <c r="I19" s="13">
        <v>38</v>
      </c>
      <c r="J19" s="13">
        <v>11</v>
      </c>
      <c r="K19" s="13">
        <v>7</v>
      </c>
      <c r="L19" s="13">
        <v>8</v>
      </c>
      <c r="M19" s="13">
        <v>5</v>
      </c>
      <c r="N19" s="9"/>
    </row>
    <row r="20" spans="1:14">
      <c r="A20" s="12">
        <v>2013</v>
      </c>
      <c r="B20" s="13">
        <v>246</v>
      </c>
      <c r="C20" s="13">
        <v>45</v>
      </c>
      <c r="D20" s="13">
        <v>35</v>
      </c>
      <c r="E20" s="13">
        <v>24</v>
      </c>
      <c r="F20" s="13">
        <v>12</v>
      </c>
      <c r="G20" s="13">
        <v>42</v>
      </c>
      <c r="H20" s="13">
        <v>3</v>
      </c>
      <c r="I20" s="13">
        <v>48</v>
      </c>
      <c r="J20" s="13">
        <v>12</v>
      </c>
      <c r="K20" s="13">
        <v>12</v>
      </c>
      <c r="L20" s="13">
        <v>9</v>
      </c>
      <c r="M20" s="13">
        <v>4</v>
      </c>
      <c r="N20" s="9"/>
    </row>
    <row r="21" spans="1:14">
      <c r="A21" s="12">
        <v>2014</v>
      </c>
      <c r="B21" s="13">
        <v>268</v>
      </c>
      <c r="C21" s="13">
        <v>51</v>
      </c>
      <c r="D21" s="13">
        <v>40</v>
      </c>
      <c r="E21" s="13">
        <v>38</v>
      </c>
      <c r="F21" s="13">
        <v>22</v>
      </c>
      <c r="G21" s="13">
        <v>49</v>
      </c>
      <c r="H21" s="13">
        <v>1</v>
      </c>
      <c r="I21" s="13">
        <v>32</v>
      </c>
      <c r="J21" s="13">
        <v>17</v>
      </c>
      <c r="K21" s="13">
        <v>6</v>
      </c>
      <c r="L21" s="13">
        <v>7</v>
      </c>
      <c r="M21" s="13">
        <v>5</v>
      </c>
      <c r="N21" s="9"/>
    </row>
    <row r="22" spans="1:14">
      <c r="A22" s="12">
        <v>2015</v>
      </c>
      <c r="B22" s="13">
        <v>252</v>
      </c>
      <c r="C22" s="13">
        <v>36</v>
      </c>
      <c r="D22" s="13">
        <v>34</v>
      </c>
      <c r="E22" s="13">
        <v>36</v>
      </c>
      <c r="F22" s="13">
        <v>15</v>
      </c>
      <c r="G22" s="13">
        <v>48</v>
      </c>
      <c r="H22" s="13">
        <v>5</v>
      </c>
      <c r="I22" s="13">
        <v>28</v>
      </c>
      <c r="J22" s="13">
        <v>28</v>
      </c>
      <c r="K22" s="13">
        <v>9</v>
      </c>
      <c r="L22" s="13">
        <v>9</v>
      </c>
      <c r="M22" s="13">
        <v>4</v>
      </c>
      <c r="N22" s="9"/>
    </row>
    <row r="23" spans="1:14">
      <c r="A23" s="12">
        <v>2016</v>
      </c>
      <c r="B23" s="13">
        <v>271</v>
      </c>
      <c r="C23" s="13">
        <v>46</v>
      </c>
      <c r="D23" s="13">
        <v>39</v>
      </c>
      <c r="E23" s="13">
        <v>33</v>
      </c>
      <c r="F23" s="13">
        <v>21</v>
      </c>
      <c r="G23" s="13">
        <v>36</v>
      </c>
      <c r="H23" s="13">
        <v>4</v>
      </c>
      <c r="I23" s="13">
        <v>37</v>
      </c>
      <c r="J23" s="13">
        <v>32</v>
      </c>
      <c r="K23" s="13">
        <v>8</v>
      </c>
      <c r="L23" s="13">
        <v>8</v>
      </c>
      <c r="M23" s="13">
        <v>7</v>
      </c>
      <c r="N23" s="9"/>
    </row>
    <row r="24" spans="1:14">
      <c r="A24" s="12">
        <v>2017</v>
      </c>
      <c r="B24" s="13">
        <v>249</v>
      </c>
      <c r="C24" s="13">
        <v>47</v>
      </c>
      <c r="D24" s="13">
        <v>34</v>
      </c>
      <c r="E24" s="13">
        <v>40</v>
      </c>
      <c r="F24" s="13">
        <v>13</v>
      </c>
      <c r="G24" s="13">
        <v>45</v>
      </c>
      <c r="H24" s="13">
        <v>0</v>
      </c>
      <c r="I24" s="13">
        <v>32</v>
      </c>
      <c r="J24" s="13">
        <v>19</v>
      </c>
      <c r="K24" s="13">
        <v>6</v>
      </c>
      <c r="L24" s="13">
        <v>6</v>
      </c>
      <c r="M24" s="13">
        <v>7</v>
      </c>
      <c r="N24" s="9"/>
    </row>
    <row r="25" spans="1:14">
      <c r="A25" s="12">
        <v>2018</v>
      </c>
      <c r="B25" s="13">
        <v>274</v>
      </c>
      <c r="C25" s="13">
        <v>48</v>
      </c>
      <c r="D25" s="13">
        <v>42</v>
      </c>
      <c r="E25" s="13">
        <v>33</v>
      </c>
      <c r="F25" s="13">
        <v>17</v>
      </c>
      <c r="G25" s="13">
        <v>50</v>
      </c>
      <c r="H25" s="13">
        <v>1</v>
      </c>
      <c r="I25" s="13">
        <v>42</v>
      </c>
      <c r="J25" s="13">
        <v>20</v>
      </c>
      <c r="K25" s="13">
        <v>6</v>
      </c>
      <c r="L25" s="13">
        <v>8</v>
      </c>
      <c r="M25" s="13">
        <v>7</v>
      </c>
      <c r="N25" s="9"/>
    </row>
    <row r="26" spans="1:14">
      <c r="A26" s="12">
        <v>2019</v>
      </c>
      <c r="B26" s="13">
        <v>263</v>
      </c>
      <c r="C26" s="13">
        <v>45</v>
      </c>
      <c r="D26" s="13">
        <v>42</v>
      </c>
      <c r="E26" s="13">
        <v>34</v>
      </c>
      <c r="F26" s="13">
        <v>15</v>
      </c>
      <c r="G26" s="13">
        <v>48</v>
      </c>
      <c r="H26" s="13">
        <v>1</v>
      </c>
      <c r="I26" s="13">
        <v>30</v>
      </c>
      <c r="J26" s="13">
        <v>22</v>
      </c>
      <c r="K26" s="13">
        <v>12</v>
      </c>
      <c r="L26" s="13">
        <v>6</v>
      </c>
      <c r="M26" s="13">
        <v>8</v>
      </c>
      <c r="N26" s="9"/>
    </row>
    <row r="27" spans="1:14" ht="15" thickBot="1">
      <c r="A27" s="16">
        <v>2020</v>
      </c>
      <c r="B27" s="17">
        <v>319</v>
      </c>
      <c r="C27" s="17">
        <v>62</v>
      </c>
      <c r="D27" s="17">
        <v>54</v>
      </c>
      <c r="E27" s="17">
        <v>39</v>
      </c>
      <c r="F27" s="17">
        <v>18</v>
      </c>
      <c r="G27" s="17">
        <v>50</v>
      </c>
      <c r="H27" s="17">
        <v>6</v>
      </c>
      <c r="I27" s="17">
        <v>44</v>
      </c>
      <c r="J27" s="17">
        <v>18</v>
      </c>
      <c r="K27" s="17">
        <v>10</v>
      </c>
      <c r="L27" s="17">
        <v>11</v>
      </c>
      <c r="M27" s="17">
        <v>7</v>
      </c>
      <c r="N27" s="9"/>
    </row>
  </sheetData>
  <mergeCells count="3">
    <mergeCell ref="A1:M1"/>
    <mergeCell ref="A3:M3"/>
    <mergeCell ref="C4:M4"/>
  </mergeCells>
  <pageMargins left="0.7" right="0.7" top="0.78740157499999996" bottom="0.78740157499999996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79998168889431442"/>
  </sheetPr>
  <dimension ref="A1:J31"/>
  <sheetViews>
    <sheetView workbookViewId="0">
      <selection sqref="A1:I1"/>
    </sheetView>
  </sheetViews>
  <sheetFormatPr baseColWidth="10" defaultRowHeight="14.25"/>
  <cols>
    <col min="1" max="1" width="11.42578125" style="2"/>
    <col min="2" max="9" width="12.85546875" style="2" customWidth="1"/>
    <col min="10" max="16384" width="11.42578125" style="2"/>
  </cols>
  <sheetData>
    <row r="1" spans="1:10" ht="18">
      <c r="A1" s="133" t="s">
        <v>358</v>
      </c>
      <c r="B1" s="133"/>
      <c r="C1" s="133"/>
      <c r="D1" s="133"/>
      <c r="E1" s="133"/>
      <c r="F1" s="133"/>
      <c r="G1" s="133"/>
      <c r="H1" s="133"/>
      <c r="I1" s="133"/>
    </row>
    <row r="3" spans="1:10" ht="15" thickBot="1">
      <c r="A3" s="134" t="s">
        <v>393</v>
      </c>
      <c r="B3" s="134"/>
      <c r="C3" s="134"/>
      <c r="D3" s="134"/>
      <c r="E3" s="134"/>
      <c r="F3" s="134"/>
      <c r="G3" s="134"/>
      <c r="H3" s="134"/>
      <c r="I3" s="134"/>
    </row>
    <row r="4" spans="1:10" ht="15">
      <c r="A4" s="11"/>
      <c r="B4" s="22" t="s">
        <v>28</v>
      </c>
      <c r="C4" s="132" t="s">
        <v>124</v>
      </c>
      <c r="D4" s="132"/>
      <c r="E4" s="132"/>
      <c r="F4" s="132"/>
      <c r="G4" s="132"/>
      <c r="H4" s="132"/>
      <c r="I4" s="132"/>
    </row>
    <row r="5" spans="1:10" ht="30.75" customHeight="1">
      <c r="A5" s="86" t="s">
        <v>1</v>
      </c>
      <c r="B5" s="18"/>
      <c r="C5" s="20" t="s">
        <v>54</v>
      </c>
      <c r="D5" s="20" t="s">
        <v>55</v>
      </c>
      <c r="E5" s="20" t="s">
        <v>56</v>
      </c>
      <c r="F5" s="20" t="s">
        <v>57</v>
      </c>
      <c r="G5" s="20" t="s">
        <v>61</v>
      </c>
      <c r="H5" s="21" t="s">
        <v>115</v>
      </c>
      <c r="I5" s="21" t="s">
        <v>116</v>
      </c>
    </row>
    <row r="6" spans="1:10">
      <c r="A6" s="12">
        <v>1999</v>
      </c>
      <c r="B6" s="13">
        <v>206</v>
      </c>
      <c r="C6" s="13">
        <v>144</v>
      </c>
      <c r="D6" s="13">
        <v>46</v>
      </c>
      <c r="E6" s="13">
        <v>12</v>
      </c>
      <c r="F6" s="13">
        <v>1</v>
      </c>
      <c r="G6" s="13">
        <v>1</v>
      </c>
      <c r="H6" s="13">
        <v>1</v>
      </c>
      <c r="I6" s="13">
        <v>1</v>
      </c>
      <c r="J6" s="9"/>
    </row>
    <row r="7" spans="1:10">
      <c r="A7" s="12">
        <v>2000</v>
      </c>
      <c r="B7" s="13">
        <v>239</v>
      </c>
      <c r="C7" s="13">
        <v>164</v>
      </c>
      <c r="D7" s="13">
        <v>59</v>
      </c>
      <c r="E7" s="13">
        <v>13</v>
      </c>
      <c r="F7" s="13">
        <v>1</v>
      </c>
      <c r="G7" s="13">
        <v>0</v>
      </c>
      <c r="H7" s="13">
        <v>1</v>
      </c>
      <c r="I7" s="13">
        <v>1</v>
      </c>
      <c r="J7" s="9"/>
    </row>
    <row r="8" spans="1:10">
      <c r="A8" s="12">
        <v>2001</v>
      </c>
      <c r="B8" s="13">
        <v>220</v>
      </c>
      <c r="C8" s="13">
        <v>153</v>
      </c>
      <c r="D8" s="13">
        <v>50</v>
      </c>
      <c r="E8" s="13">
        <v>11</v>
      </c>
      <c r="F8" s="13">
        <v>2</v>
      </c>
      <c r="G8" s="13">
        <v>2</v>
      </c>
      <c r="H8" s="13">
        <v>2</v>
      </c>
      <c r="I8" s="13">
        <v>0</v>
      </c>
      <c r="J8" s="9"/>
    </row>
    <row r="9" spans="1:10">
      <c r="A9" s="12">
        <v>2002</v>
      </c>
      <c r="B9" s="13">
        <v>215</v>
      </c>
      <c r="C9" s="13">
        <v>152</v>
      </c>
      <c r="D9" s="13">
        <v>45</v>
      </c>
      <c r="E9" s="13">
        <v>14</v>
      </c>
      <c r="F9" s="13">
        <v>2</v>
      </c>
      <c r="G9" s="13">
        <v>1</v>
      </c>
      <c r="H9" s="13">
        <v>1</v>
      </c>
      <c r="I9" s="13">
        <v>0</v>
      </c>
      <c r="J9" s="9"/>
    </row>
    <row r="10" spans="1:10">
      <c r="A10" s="12">
        <v>2003</v>
      </c>
      <c r="B10" s="13">
        <v>217</v>
      </c>
      <c r="C10" s="13">
        <v>154</v>
      </c>
      <c r="D10" s="13">
        <v>52</v>
      </c>
      <c r="E10" s="13">
        <v>8</v>
      </c>
      <c r="F10" s="13">
        <v>1</v>
      </c>
      <c r="G10" s="13">
        <v>0</v>
      </c>
      <c r="H10" s="13">
        <v>1</v>
      </c>
      <c r="I10" s="13">
        <v>1</v>
      </c>
      <c r="J10" s="9"/>
    </row>
    <row r="11" spans="1:10">
      <c r="A11" s="12">
        <v>2004</v>
      </c>
      <c r="B11" s="13">
        <v>198</v>
      </c>
      <c r="C11" s="13">
        <v>112</v>
      </c>
      <c r="D11" s="13">
        <v>44</v>
      </c>
      <c r="E11" s="13">
        <v>34</v>
      </c>
      <c r="F11" s="13">
        <v>4</v>
      </c>
      <c r="G11" s="13">
        <v>1</v>
      </c>
      <c r="H11" s="13">
        <v>2</v>
      </c>
      <c r="I11" s="13">
        <v>1</v>
      </c>
      <c r="J11" s="9"/>
    </row>
    <row r="12" spans="1:10">
      <c r="A12" s="12">
        <v>2005</v>
      </c>
      <c r="B12" s="13">
        <v>215</v>
      </c>
      <c r="C12" s="13">
        <v>140</v>
      </c>
      <c r="D12" s="13">
        <v>57</v>
      </c>
      <c r="E12" s="13">
        <v>15</v>
      </c>
      <c r="F12" s="13">
        <v>1</v>
      </c>
      <c r="G12" s="13">
        <v>0</v>
      </c>
      <c r="H12" s="13">
        <v>2</v>
      </c>
      <c r="I12" s="13">
        <v>0</v>
      </c>
      <c r="J12" s="9"/>
    </row>
    <row r="13" spans="1:10">
      <c r="A13" s="12">
        <v>2006</v>
      </c>
      <c r="B13" s="13">
        <v>220</v>
      </c>
      <c r="C13" s="13">
        <v>144</v>
      </c>
      <c r="D13" s="13">
        <v>61</v>
      </c>
      <c r="E13" s="13">
        <v>13</v>
      </c>
      <c r="F13" s="13">
        <v>1</v>
      </c>
      <c r="G13" s="13">
        <v>1</v>
      </c>
      <c r="H13" s="13">
        <v>0</v>
      </c>
      <c r="I13" s="13">
        <v>0</v>
      </c>
      <c r="J13" s="9"/>
    </row>
    <row r="14" spans="1:10">
      <c r="A14" s="12">
        <v>2007</v>
      </c>
      <c r="B14" s="13">
        <v>227</v>
      </c>
      <c r="C14" s="13">
        <v>152</v>
      </c>
      <c r="D14" s="13">
        <v>60</v>
      </c>
      <c r="E14" s="13">
        <v>11</v>
      </c>
      <c r="F14" s="13">
        <v>1</v>
      </c>
      <c r="G14" s="13">
        <v>1</v>
      </c>
      <c r="H14" s="13">
        <v>1</v>
      </c>
      <c r="I14" s="13">
        <v>1</v>
      </c>
      <c r="J14" s="9"/>
    </row>
    <row r="15" spans="1:10">
      <c r="A15" s="12">
        <v>2008</v>
      </c>
      <c r="B15" s="13">
        <v>205</v>
      </c>
      <c r="C15" s="13">
        <v>133</v>
      </c>
      <c r="D15" s="13">
        <v>57</v>
      </c>
      <c r="E15" s="13">
        <v>10</v>
      </c>
      <c r="F15" s="13">
        <v>1</v>
      </c>
      <c r="G15" s="13">
        <v>1</v>
      </c>
      <c r="H15" s="13">
        <v>2</v>
      </c>
      <c r="I15" s="13">
        <v>1</v>
      </c>
      <c r="J15" s="9"/>
    </row>
    <row r="16" spans="1:10">
      <c r="A16" s="12">
        <v>2009</v>
      </c>
      <c r="B16" s="13">
        <v>229</v>
      </c>
      <c r="C16" s="13">
        <v>146</v>
      </c>
      <c r="D16" s="13">
        <v>58</v>
      </c>
      <c r="E16" s="13">
        <v>19</v>
      </c>
      <c r="F16" s="13">
        <v>5</v>
      </c>
      <c r="G16" s="13">
        <v>0</v>
      </c>
      <c r="H16" s="13">
        <v>1</v>
      </c>
      <c r="I16" s="13">
        <v>0</v>
      </c>
      <c r="J16" s="9"/>
    </row>
    <row r="17" spans="1:10">
      <c r="A17" s="12">
        <v>2010</v>
      </c>
      <c r="B17" s="13">
        <v>238</v>
      </c>
      <c r="C17" s="13">
        <v>147</v>
      </c>
      <c r="D17" s="13">
        <v>74</v>
      </c>
      <c r="E17" s="13">
        <v>16</v>
      </c>
      <c r="F17" s="13">
        <v>1</v>
      </c>
      <c r="G17" s="13">
        <v>0</v>
      </c>
      <c r="H17" s="13">
        <v>0</v>
      </c>
      <c r="I17" s="13">
        <v>0</v>
      </c>
      <c r="J17" s="9"/>
    </row>
    <row r="18" spans="1:10">
      <c r="A18" s="12">
        <v>2011</v>
      </c>
      <c r="B18" s="13">
        <v>248</v>
      </c>
      <c r="C18" s="13">
        <v>145</v>
      </c>
      <c r="D18" s="13">
        <v>78</v>
      </c>
      <c r="E18" s="13">
        <v>21</v>
      </c>
      <c r="F18" s="13">
        <v>1</v>
      </c>
      <c r="G18" s="13">
        <v>0</v>
      </c>
      <c r="H18" s="13">
        <v>3</v>
      </c>
      <c r="I18" s="13">
        <v>0</v>
      </c>
      <c r="J18" s="9"/>
    </row>
    <row r="19" spans="1:10">
      <c r="A19" s="12">
        <v>2012</v>
      </c>
      <c r="B19" s="13">
        <v>224</v>
      </c>
      <c r="C19" s="13">
        <v>141</v>
      </c>
      <c r="D19" s="13">
        <v>54</v>
      </c>
      <c r="E19" s="13">
        <v>20</v>
      </c>
      <c r="F19" s="13">
        <v>1</v>
      </c>
      <c r="G19" s="13">
        <v>0</v>
      </c>
      <c r="H19" s="13">
        <v>6</v>
      </c>
      <c r="I19" s="13">
        <v>2</v>
      </c>
      <c r="J19" s="9"/>
    </row>
    <row r="20" spans="1:10">
      <c r="A20" s="12">
        <v>2013</v>
      </c>
      <c r="B20" s="13">
        <v>246</v>
      </c>
      <c r="C20" s="13">
        <v>153</v>
      </c>
      <c r="D20" s="13">
        <v>77</v>
      </c>
      <c r="E20" s="13">
        <v>11</v>
      </c>
      <c r="F20" s="13">
        <v>1</v>
      </c>
      <c r="G20" s="13">
        <v>1</v>
      </c>
      <c r="H20" s="13">
        <v>1</v>
      </c>
      <c r="I20" s="13">
        <v>2</v>
      </c>
      <c r="J20" s="9"/>
    </row>
    <row r="21" spans="1:10">
      <c r="A21" s="12">
        <v>2014</v>
      </c>
      <c r="B21" s="13">
        <v>268</v>
      </c>
      <c r="C21" s="13">
        <v>168</v>
      </c>
      <c r="D21" s="13">
        <v>82</v>
      </c>
      <c r="E21" s="13">
        <v>10</v>
      </c>
      <c r="F21" s="13">
        <v>4</v>
      </c>
      <c r="G21" s="13">
        <v>1</v>
      </c>
      <c r="H21" s="13">
        <v>2</v>
      </c>
      <c r="I21" s="13">
        <v>1</v>
      </c>
      <c r="J21" s="9"/>
    </row>
    <row r="22" spans="1:10">
      <c r="A22" s="12">
        <v>2015</v>
      </c>
      <c r="B22" s="13">
        <v>252</v>
      </c>
      <c r="C22" s="13">
        <v>165</v>
      </c>
      <c r="D22" s="13">
        <v>76</v>
      </c>
      <c r="E22" s="13">
        <v>4</v>
      </c>
      <c r="F22" s="13">
        <v>0</v>
      </c>
      <c r="G22" s="13">
        <v>2</v>
      </c>
      <c r="H22" s="13">
        <v>4</v>
      </c>
      <c r="I22" s="13">
        <v>1</v>
      </c>
      <c r="J22" s="9"/>
    </row>
    <row r="23" spans="1:10">
      <c r="A23" s="12">
        <v>2016</v>
      </c>
      <c r="B23" s="13">
        <v>271</v>
      </c>
      <c r="C23" s="13">
        <v>188</v>
      </c>
      <c r="D23" s="13">
        <v>68</v>
      </c>
      <c r="E23" s="13">
        <v>4</v>
      </c>
      <c r="F23" s="13">
        <v>3</v>
      </c>
      <c r="G23" s="13">
        <v>3</v>
      </c>
      <c r="H23" s="13">
        <v>2</v>
      </c>
      <c r="I23" s="13">
        <v>3</v>
      </c>
      <c r="J23" s="9"/>
    </row>
    <row r="24" spans="1:10">
      <c r="A24" s="12">
        <v>2017</v>
      </c>
      <c r="B24" s="13">
        <v>249</v>
      </c>
      <c r="C24" s="13">
        <v>170</v>
      </c>
      <c r="D24" s="13">
        <v>68</v>
      </c>
      <c r="E24" s="13">
        <v>6</v>
      </c>
      <c r="F24" s="13">
        <v>0</v>
      </c>
      <c r="G24" s="13">
        <v>0</v>
      </c>
      <c r="H24" s="13">
        <v>2</v>
      </c>
      <c r="I24" s="13">
        <v>3</v>
      </c>
      <c r="J24" s="9"/>
    </row>
    <row r="25" spans="1:10">
      <c r="A25" s="12">
        <v>2018</v>
      </c>
      <c r="B25" s="13">
        <v>274</v>
      </c>
      <c r="C25" s="13">
        <v>169</v>
      </c>
      <c r="D25" s="13">
        <v>92</v>
      </c>
      <c r="E25" s="13">
        <v>5</v>
      </c>
      <c r="F25" s="13">
        <v>2</v>
      </c>
      <c r="G25" s="13">
        <v>1</v>
      </c>
      <c r="H25" s="13">
        <v>5</v>
      </c>
      <c r="I25" s="13">
        <v>0</v>
      </c>
      <c r="J25" s="9"/>
    </row>
    <row r="26" spans="1:10">
      <c r="A26" s="12">
        <v>2019</v>
      </c>
      <c r="B26" s="13">
        <v>263</v>
      </c>
      <c r="C26" s="13">
        <v>166</v>
      </c>
      <c r="D26" s="13">
        <v>78</v>
      </c>
      <c r="E26" s="13">
        <v>12</v>
      </c>
      <c r="F26" s="13">
        <v>2</v>
      </c>
      <c r="G26" s="13">
        <v>1</v>
      </c>
      <c r="H26" s="13">
        <v>2</v>
      </c>
      <c r="I26" s="13">
        <v>2</v>
      </c>
      <c r="J26" s="9"/>
    </row>
    <row r="27" spans="1:10" ht="15" thickBot="1">
      <c r="A27" s="16">
        <v>2020</v>
      </c>
      <c r="B27" s="17">
        <v>319</v>
      </c>
      <c r="C27" s="17">
        <v>203</v>
      </c>
      <c r="D27" s="17">
        <v>104</v>
      </c>
      <c r="E27" s="17">
        <v>3</v>
      </c>
      <c r="F27" s="17">
        <v>0</v>
      </c>
      <c r="G27" s="17">
        <v>0</v>
      </c>
      <c r="H27" s="17">
        <v>8</v>
      </c>
      <c r="I27" s="17">
        <v>1</v>
      </c>
      <c r="J27" s="9"/>
    </row>
    <row r="28" spans="1:10">
      <c r="B28" s="9"/>
      <c r="C28" s="94"/>
      <c r="D28" s="9"/>
      <c r="E28" s="9"/>
      <c r="F28" s="9"/>
      <c r="G28" s="9"/>
      <c r="H28" s="9"/>
      <c r="I28" s="9"/>
      <c r="J28" s="9"/>
    </row>
    <row r="29" spans="1:10">
      <c r="B29" s="9"/>
      <c r="C29" s="9"/>
      <c r="D29" s="9"/>
      <c r="E29" s="9"/>
      <c r="F29" s="9"/>
      <c r="G29" s="9"/>
      <c r="H29" s="9"/>
      <c r="I29" s="9"/>
      <c r="J29" s="9"/>
    </row>
    <row r="30" spans="1:10"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B31" s="9"/>
      <c r="C31" s="9"/>
      <c r="D31" s="9"/>
      <c r="E31" s="9"/>
      <c r="F31" s="9"/>
      <c r="G31" s="9"/>
      <c r="H31" s="9"/>
      <c r="I31" s="9"/>
      <c r="J31" s="9"/>
    </row>
  </sheetData>
  <mergeCells count="3">
    <mergeCell ref="C4:I4"/>
    <mergeCell ref="A3:I3"/>
    <mergeCell ref="A1:I1"/>
  </mergeCells>
  <pageMargins left="0.7" right="0.7" top="0.78740157499999996" bottom="0.78740157499999996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79998168889431442"/>
  </sheetPr>
  <dimension ref="A1:G42"/>
  <sheetViews>
    <sheetView zoomScaleNormal="100" workbookViewId="0">
      <selection sqref="A1:G1"/>
    </sheetView>
  </sheetViews>
  <sheetFormatPr baseColWidth="10" defaultRowHeight="14.25"/>
  <cols>
    <col min="1" max="1" width="17.28515625" style="2" customWidth="1"/>
    <col min="2" max="7" width="15.7109375" style="2" customWidth="1"/>
    <col min="8" max="16384" width="11.42578125" style="2"/>
  </cols>
  <sheetData>
    <row r="1" spans="1:7" ht="18">
      <c r="A1" s="150" t="s">
        <v>359</v>
      </c>
      <c r="B1" s="133"/>
      <c r="C1" s="133"/>
      <c r="D1" s="133"/>
      <c r="E1" s="133"/>
      <c r="F1" s="133"/>
      <c r="G1" s="133"/>
    </row>
    <row r="3" spans="1:7" ht="15" thickBot="1">
      <c r="A3" s="134" t="s">
        <v>394</v>
      </c>
      <c r="B3" s="134"/>
      <c r="C3" s="134"/>
      <c r="D3" s="134"/>
      <c r="E3" s="134"/>
      <c r="F3" s="134"/>
      <c r="G3" s="134"/>
    </row>
    <row r="4" spans="1:7" ht="45" customHeight="1">
      <c r="A4" s="111"/>
      <c r="B4" s="22" t="s">
        <v>28</v>
      </c>
      <c r="C4" s="22" t="s">
        <v>139</v>
      </c>
      <c r="D4" s="11"/>
      <c r="E4" s="11"/>
      <c r="F4" s="11"/>
      <c r="G4" s="112" t="s">
        <v>159</v>
      </c>
    </row>
    <row r="5" spans="1:7" ht="42.75">
      <c r="A5" s="23" t="s">
        <v>117</v>
      </c>
      <c r="B5" s="12"/>
      <c r="C5" s="24" t="s">
        <v>158</v>
      </c>
      <c r="D5" s="70" t="s">
        <v>157</v>
      </c>
      <c r="E5" s="70" t="s">
        <v>156</v>
      </c>
      <c r="F5" s="70" t="s">
        <v>155</v>
      </c>
      <c r="G5" s="113"/>
    </row>
    <row r="6" spans="1:7">
      <c r="A6" s="104" t="s">
        <v>40</v>
      </c>
      <c r="B6" s="114">
        <v>62.6</v>
      </c>
      <c r="C6" s="105">
        <v>18.399999999999999</v>
      </c>
      <c r="D6" s="105">
        <v>17.600000000000001</v>
      </c>
      <c r="E6" s="105">
        <v>26.4</v>
      </c>
      <c r="F6" s="105">
        <v>0.2</v>
      </c>
      <c r="G6" s="114" t="s">
        <v>109</v>
      </c>
    </row>
    <row r="7" spans="1:7">
      <c r="A7" s="46" t="s">
        <v>41</v>
      </c>
      <c r="B7" s="47">
        <v>65.400000000000006</v>
      </c>
      <c r="C7" s="31">
        <v>18.8</v>
      </c>
      <c r="D7" s="31">
        <v>15.6</v>
      </c>
      <c r="E7" s="31">
        <v>30.4</v>
      </c>
      <c r="F7" s="31">
        <v>0.6</v>
      </c>
      <c r="G7" s="47" t="s">
        <v>109</v>
      </c>
    </row>
    <row r="8" spans="1:7">
      <c r="A8" s="46" t="s">
        <v>42</v>
      </c>
      <c r="B8" s="47">
        <v>69.2</v>
      </c>
      <c r="C8" s="31">
        <v>16.399999999999999</v>
      </c>
      <c r="D8" s="31">
        <v>18.2</v>
      </c>
      <c r="E8" s="31">
        <v>32.4</v>
      </c>
      <c r="F8" s="31">
        <v>2.2000000000000002</v>
      </c>
      <c r="G8" s="47" t="s">
        <v>109</v>
      </c>
    </row>
    <row r="9" spans="1:7">
      <c r="A9" s="46" t="s">
        <v>43</v>
      </c>
      <c r="B9" s="47">
        <v>68</v>
      </c>
      <c r="C9" s="31">
        <v>16.8</v>
      </c>
      <c r="D9" s="31">
        <v>16.2</v>
      </c>
      <c r="E9" s="31">
        <v>34</v>
      </c>
      <c r="F9" s="31">
        <v>1</v>
      </c>
      <c r="G9" s="47" t="s">
        <v>109</v>
      </c>
    </row>
    <row r="10" spans="1:7">
      <c r="A10" s="46" t="s">
        <v>44</v>
      </c>
      <c r="B10" s="47">
        <v>76</v>
      </c>
      <c r="C10" s="31">
        <v>14.4</v>
      </c>
      <c r="D10" s="31">
        <v>21.4</v>
      </c>
      <c r="E10" s="31">
        <v>38.799999999999997</v>
      </c>
      <c r="F10" s="31">
        <v>1.4</v>
      </c>
      <c r="G10" s="47" t="s">
        <v>109</v>
      </c>
    </row>
    <row r="11" spans="1:7">
      <c r="A11" s="46" t="s">
        <v>45</v>
      </c>
      <c r="B11" s="47">
        <v>81.599999999999994</v>
      </c>
      <c r="C11" s="31">
        <v>16.399999999999999</v>
      </c>
      <c r="D11" s="31">
        <v>18.8</v>
      </c>
      <c r="E11" s="31">
        <v>44.8</v>
      </c>
      <c r="F11" s="31">
        <v>1.6</v>
      </c>
      <c r="G11" s="47" t="s">
        <v>109</v>
      </c>
    </row>
    <row r="12" spans="1:7">
      <c r="A12" s="46" t="s">
        <v>46</v>
      </c>
      <c r="B12" s="47">
        <v>88.6</v>
      </c>
      <c r="C12" s="31">
        <v>16.600000000000001</v>
      </c>
      <c r="D12" s="31">
        <v>21.6</v>
      </c>
      <c r="E12" s="31">
        <v>48.6</v>
      </c>
      <c r="F12" s="31">
        <v>1.8</v>
      </c>
      <c r="G12" s="47" t="s">
        <v>109</v>
      </c>
    </row>
    <row r="13" spans="1:7">
      <c r="A13" s="46" t="s">
        <v>47</v>
      </c>
      <c r="B13" s="47">
        <v>102.8</v>
      </c>
      <c r="C13" s="31">
        <v>17.399999999999999</v>
      </c>
      <c r="D13" s="31">
        <v>24.2</v>
      </c>
      <c r="E13" s="31">
        <v>55.8</v>
      </c>
      <c r="F13" s="31">
        <v>5</v>
      </c>
      <c r="G13" s="47" t="s">
        <v>109</v>
      </c>
    </row>
    <row r="14" spans="1:7">
      <c r="A14" s="46" t="s">
        <v>48</v>
      </c>
      <c r="B14" s="47">
        <v>107.8</v>
      </c>
      <c r="C14" s="31">
        <v>19.8</v>
      </c>
      <c r="D14" s="31">
        <v>22.6</v>
      </c>
      <c r="E14" s="31">
        <v>59.8</v>
      </c>
      <c r="F14" s="31">
        <v>5.6</v>
      </c>
      <c r="G14" s="31">
        <v>2</v>
      </c>
    </row>
    <row r="15" spans="1:7">
      <c r="A15" s="46" t="s">
        <v>49</v>
      </c>
      <c r="B15" s="47">
        <v>108.8</v>
      </c>
      <c r="C15" s="31">
        <v>14.4</v>
      </c>
      <c r="D15" s="31">
        <v>25.6</v>
      </c>
      <c r="E15" s="31">
        <v>61.6</v>
      </c>
      <c r="F15" s="31">
        <v>7.2</v>
      </c>
      <c r="G15" s="31">
        <v>4.4000000000000004</v>
      </c>
    </row>
    <row r="16" spans="1:7">
      <c r="A16" s="46" t="s">
        <v>50</v>
      </c>
      <c r="B16" s="47">
        <v>124.6</v>
      </c>
      <c r="C16" s="31">
        <v>19</v>
      </c>
      <c r="D16" s="31">
        <v>27.2</v>
      </c>
      <c r="E16" s="31">
        <v>66.8</v>
      </c>
      <c r="F16" s="31">
        <v>11.6</v>
      </c>
      <c r="G16" s="31">
        <v>5.6</v>
      </c>
    </row>
    <row r="17" spans="1:7" ht="15" thickBot="1">
      <c r="A17" s="52" t="s">
        <v>150</v>
      </c>
      <c r="B17" s="83">
        <v>129.19999999999999</v>
      </c>
      <c r="C17" s="83">
        <v>17.399999999999999</v>
      </c>
      <c r="D17" s="83">
        <v>29.6</v>
      </c>
      <c r="E17" s="83">
        <v>70.400000000000006</v>
      </c>
      <c r="F17" s="83">
        <v>11.8</v>
      </c>
      <c r="G17" s="83">
        <v>1.8</v>
      </c>
    </row>
    <row r="18" spans="1:7" ht="15" thickBot="1">
      <c r="A18" s="46"/>
      <c r="B18" s="46"/>
      <c r="C18" s="12"/>
      <c r="D18" s="12"/>
      <c r="E18" s="12"/>
      <c r="F18" s="12"/>
      <c r="G18" s="31"/>
    </row>
    <row r="19" spans="1:7" ht="48.75" customHeight="1">
      <c r="A19" s="111"/>
      <c r="B19" s="22" t="s">
        <v>28</v>
      </c>
      <c r="C19" s="22" t="s">
        <v>139</v>
      </c>
      <c r="D19" s="11"/>
      <c r="E19" s="11"/>
      <c r="F19" s="11"/>
      <c r="G19" s="112" t="s">
        <v>159</v>
      </c>
    </row>
    <row r="20" spans="1:7" ht="42.75">
      <c r="A20" s="25" t="s">
        <v>1</v>
      </c>
      <c r="B20" s="18"/>
      <c r="C20" s="20" t="s">
        <v>158</v>
      </c>
      <c r="D20" s="100" t="s">
        <v>157</v>
      </c>
      <c r="E20" s="100" t="s">
        <v>156</v>
      </c>
      <c r="F20" s="100" t="s">
        <v>155</v>
      </c>
      <c r="G20" s="115"/>
    </row>
    <row r="21" spans="1:7">
      <c r="A21" s="46">
        <v>1999</v>
      </c>
      <c r="B21" s="15">
        <v>95</v>
      </c>
      <c r="C21" s="13">
        <v>15</v>
      </c>
      <c r="D21" s="13">
        <v>16</v>
      </c>
      <c r="E21" s="13">
        <v>58</v>
      </c>
      <c r="F21" s="13">
        <v>6</v>
      </c>
      <c r="G21" s="13">
        <v>0</v>
      </c>
    </row>
    <row r="22" spans="1:7">
      <c r="A22" s="46">
        <v>2000</v>
      </c>
      <c r="B22" s="15">
        <v>118</v>
      </c>
      <c r="C22" s="13">
        <v>28</v>
      </c>
      <c r="D22" s="13">
        <v>27</v>
      </c>
      <c r="E22" s="13">
        <v>60</v>
      </c>
      <c r="F22" s="13">
        <v>3</v>
      </c>
      <c r="G22" s="13">
        <v>0</v>
      </c>
    </row>
    <row r="23" spans="1:7">
      <c r="A23" s="46">
        <v>2001</v>
      </c>
      <c r="B23" s="15">
        <v>108</v>
      </c>
      <c r="C23" s="13">
        <v>16</v>
      </c>
      <c r="D23" s="13">
        <v>22</v>
      </c>
      <c r="E23" s="13">
        <v>64</v>
      </c>
      <c r="F23" s="13">
        <v>6</v>
      </c>
      <c r="G23" s="13">
        <v>0</v>
      </c>
    </row>
    <row r="24" spans="1:7">
      <c r="A24" s="46">
        <v>2002</v>
      </c>
      <c r="B24" s="15">
        <v>106</v>
      </c>
      <c r="C24" s="13">
        <v>22</v>
      </c>
      <c r="D24" s="13">
        <v>22</v>
      </c>
      <c r="E24" s="13">
        <v>57</v>
      </c>
      <c r="F24" s="13">
        <v>5</v>
      </c>
      <c r="G24" s="13">
        <v>3</v>
      </c>
    </row>
    <row r="25" spans="1:7">
      <c r="A25" s="46">
        <v>2003</v>
      </c>
      <c r="B25" s="15">
        <v>114</v>
      </c>
      <c r="C25" s="13">
        <v>19</v>
      </c>
      <c r="D25" s="13">
        <v>23</v>
      </c>
      <c r="E25" s="13">
        <v>64</v>
      </c>
      <c r="F25" s="13">
        <v>8</v>
      </c>
      <c r="G25" s="13">
        <v>3</v>
      </c>
    </row>
    <row r="26" spans="1:7">
      <c r="A26" s="46">
        <v>2004</v>
      </c>
      <c r="B26" s="15">
        <v>93</v>
      </c>
      <c r="C26" s="13">
        <v>14</v>
      </c>
      <c r="D26" s="13">
        <v>19</v>
      </c>
      <c r="E26" s="13">
        <v>54</v>
      </c>
      <c r="F26" s="13">
        <v>6</v>
      </c>
      <c r="G26" s="13">
        <v>4</v>
      </c>
    </row>
    <row r="27" spans="1:7">
      <c r="A27" s="46">
        <v>2005</v>
      </c>
      <c r="B27" s="15">
        <v>102</v>
      </c>
      <c r="C27" s="13">
        <v>15</v>
      </c>
      <c r="D27" s="13">
        <v>21</v>
      </c>
      <c r="E27" s="13">
        <v>60</v>
      </c>
      <c r="F27" s="13">
        <v>6</v>
      </c>
      <c r="G27" s="13">
        <v>3</v>
      </c>
    </row>
    <row r="28" spans="1:7">
      <c r="A28" s="46">
        <v>2006</v>
      </c>
      <c r="B28" s="15">
        <v>115</v>
      </c>
      <c r="C28" s="13">
        <v>18</v>
      </c>
      <c r="D28" s="13">
        <v>20</v>
      </c>
      <c r="E28" s="13">
        <v>72</v>
      </c>
      <c r="F28" s="13">
        <v>5</v>
      </c>
      <c r="G28" s="13">
        <v>4</v>
      </c>
    </row>
    <row r="29" spans="1:7">
      <c r="A29" s="46">
        <v>2007</v>
      </c>
      <c r="B29" s="15">
        <v>112</v>
      </c>
      <c r="C29" s="13">
        <v>12</v>
      </c>
      <c r="D29" s="13">
        <v>33</v>
      </c>
      <c r="E29" s="13">
        <v>59</v>
      </c>
      <c r="F29" s="13">
        <v>8</v>
      </c>
      <c r="G29" s="13">
        <v>2</v>
      </c>
    </row>
    <row r="30" spans="1:7">
      <c r="A30" s="46">
        <v>2008</v>
      </c>
      <c r="B30" s="15">
        <v>101</v>
      </c>
      <c r="C30" s="13">
        <v>8</v>
      </c>
      <c r="D30" s="13">
        <v>28</v>
      </c>
      <c r="E30" s="13">
        <v>54</v>
      </c>
      <c r="F30" s="13">
        <v>11</v>
      </c>
      <c r="G30" s="13">
        <v>5</v>
      </c>
    </row>
    <row r="31" spans="1:7">
      <c r="A31" s="46">
        <v>2009</v>
      </c>
      <c r="B31" s="15">
        <v>114</v>
      </c>
      <c r="C31" s="13">
        <v>19</v>
      </c>
      <c r="D31" s="13">
        <v>26</v>
      </c>
      <c r="E31" s="13">
        <v>63</v>
      </c>
      <c r="F31" s="13">
        <v>6</v>
      </c>
      <c r="G31" s="13">
        <v>8</v>
      </c>
    </row>
    <row r="32" spans="1:7">
      <c r="A32" s="46">
        <v>2010</v>
      </c>
      <c r="B32" s="15">
        <v>123</v>
      </c>
      <c r="C32" s="13">
        <v>21</v>
      </c>
      <c r="D32" s="13">
        <v>20</v>
      </c>
      <c r="E32" s="13">
        <v>71</v>
      </c>
      <c r="F32" s="13">
        <v>11</v>
      </c>
      <c r="G32" s="13">
        <v>2</v>
      </c>
    </row>
    <row r="33" spans="1:7">
      <c r="A33" s="46">
        <v>2011</v>
      </c>
      <c r="B33" s="15">
        <v>122</v>
      </c>
      <c r="C33" s="13">
        <v>20</v>
      </c>
      <c r="D33" s="13">
        <v>29</v>
      </c>
      <c r="E33" s="13">
        <v>66</v>
      </c>
      <c r="F33" s="13">
        <v>7</v>
      </c>
      <c r="G33" s="13">
        <v>2</v>
      </c>
    </row>
    <row r="34" spans="1:7">
      <c r="A34" s="46">
        <v>2012</v>
      </c>
      <c r="B34" s="15">
        <v>108</v>
      </c>
      <c r="C34" s="13">
        <v>12</v>
      </c>
      <c r="D34" s="13">
        <v>26</v>
      </c>
      <c r="E34" s="13">
        <v>59</v>
      </c>
      <c r="F34" s="13">
        <v>11</v>
      </c>
      <c r="G34" s="13">
        <v>15</v>
      </c>
    </row>
    <row r="35" spans="1:7">
      <c r="A35" s="46">
        <v>2013</v>
      </c>
      <c r="B35" s="15">
        <v>123</v>
      </c>
      <c r="C35" s="13">
        <v>21</v>
      </c>
      <c r="D35" s="13">
        <v>31</v>
      </c>
      <c r="E35" s="13">
        <v>54</v>
      </c>
      <c r="F35" s="13">
        <v>17</v>
      </c>
      <c r="G35" s="13">
        <v>5</v>
      </c>
    </row>
    <row r="36" spans="1:7">
      <c r="A36" s="46">
        <v>2014</v>
      </c>
      <c r="B36" s="15">
        <v>147</v>
      </c>
      <c r="C36" s="13">
        <v>21</v>
      </c>
      <c r="D36" s="13">
        <v>30</v>
      </c>
      <c r="E36" s="13">
        <v>84</v>
      </c>
      <c r="F36" s="13">
        <v>12</v>
      </c>
      <c r="G36" s="13">
        <v>4</v>
      </c>
    </row>
    <row r="37" spans="1:7">
      <c r="A37" s="46">
        <v>2015</v>
      </c>
      <c r="B37" s="15">
        <v>130</v>
      </c>
      <c r="C37" s="13">
        <v>12</v>
      </c>
      <c r="D37" s="13">
        <v>35</v>
      </c>
      <c r="E37" s="13">
        <v>74</v>
      </c>
      <c r="F37" s="13">
        <v>9</v>
      </c>
      <c r="G37" s="13">
        <v>2</v>
      </c>
    </row>
    <row r="38" spans="1:7">
      <c r="A38" s="46">
        <v>2016</v>
      </c>
      <c r="B38" s="15">
        <v>129</v>
      </c>
      <c r="C38" s="13">
        <v>17</v>
      </c>
      <c r="D38" s="13">
        <v>32</v>
      </c>
      <c r="E38" s="13">
        <v>66</v>
      </c>
      <c r="F38" s="13">
        <v>14</v>
      </c>
      <c r="G38" s="13">
        <v>5</v>
      </c>
    </row>
    <row r="39" spans="1:7">
      <c r="A39" s="46">
        <v>2017</v>
      </c>
      <c r="B39" s="13">
        <v>122</v>
      </c>
      <c r="C39" s="13">
        <v>16</v>
      </c>
      <c r="D39" s="13">
        <v>30</v>
      </c>
      <c r="E39" s="13">
        <v>63</v>
      </c>
      <c r="F39" s="13">
        <v>13</v>
      </c>
      <c r="G39" s="13">
        <v>0</v>
      </c>
    </row>
    <row r="40" spans="1:7">
      <c r="A40" s="46">
        <v>2018</v>
      </c>
      <c r="B40" s="13">
        <v>131</v>
      </c>
      <c r="C40" s="13">
        <v>23</v>
      </c>
      <c r="D40" s="13">
        <v>22</v>
      </c>
      <c r="E40" s="13">
        <v>75</v>
      </c>
      <c r="F40" s="13">
        <v>11</v>
      </c>
      <c r="G40" s="13">
        <v>0</v>
      </c>
    </row>
    <row r="41" spans="1:7">
      <c r="A41" s="46">
        <v>2019</v>
      </c>
      <c r="B41" s="13">
        <v>134</v>
      </c>
      <c r="C41" s="13">
        <v>19</v>
      </c>
      <c r="D41" s="13">
        <v>29</v>
      </c>
      <c r="E41" s="13">
        <v>74</v>
      </c>
      <c r="F41" s="13">
        <v>12</v>
      </c>
      <c r="G41" s="13">
        <v>2</v>
      </c>
    </row>
    <row r="42" spans="1:7" ht="15" thickBot="1">
      <c r="A42" s="52">
        <v>2020</v>
      </c>
      <c r="B42" s="17">
        <v>155</v>
      </c>
      <c r="C42" s="17">
        <v>25</v>
      </c>
      <c r="D42" s="17">
        <v>41</v>
      </c>
      <c r="E42" s="17">
        <v>76</v>
      </c>
      <c r="F42" s="17">
        <v>13</v>
      </c>
      <c r="G42" s="17">
        <v>3</v>
      </c>
    </row>
  </sheetData>
  <mergeCells count="2">
    <mergeCell ref="A3:G3"/>
    <mergeCell ref="A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79998168889431442"/>
  </sheetPr>
  <dimension ref="A1:G41"/>
  <sheetViews>
    <sheetView workbookViewId="0">
      <selection sqref="A1:G1"/>
    </sheetView>
  </sheetViews>
  <sheetFormatPr baseColWidth="10" defaultColWidth="17.85546875" defaultRowHeight="14.25"/>
  <cols>
    <col min="1" max="16384" width="17.85546875" style="12"/>
  </cols>
  <sheetData>
    <row r="1" spans="1:7" ht="18">
      <c r="A1" s="149" t="s">
        <v>360</v>
      </c>
      <c r="B1" s="149"/>
      <c r="C1" s="149"/>
      <c r="D1" s="149"/>
      <c r="E1" s="149"/>
      <c r="F1" s="149"/>
      <c r="G1" s="149"/>
    </row>
    <row r="3" spans="1:7" ht="15" thickBot="1">
      <c r="A3" s="146" t="s">
        <v>395</v>
      </c>
      <c r="B3" s="146"/>
      <c r="C3" s="146"/>
      <c r="D3" s="146"/>
      <c r="E3" s="146"/>
      <c r="F3" s="146"/>
      <c r="G3" s="146"/>
    </row>
    <row r="4" spans="1:7" ht="45" customHeight="1">
      <c r="A4" s="111"/>
      <c r="B4" s="22" t="s">
        <v>28</v>
      </c>
      <c r="C4" s="22" t="s">
        <v>139</v>
      </c>
      <c r="D4" s="11"/>
      <c r="E4" s="11"/>
      <c r="F4" s="11"/>
      <c r="G4" s="112" t="s">
        <v>159</v>
      </c>
    </row>
    <row r="5" spans="1:7" ht="43.5">
      <c r="A5" s="23" t="s">
        <v>117</v>
      </c>
      <c r="C5" s="12" t="s">
        <v>158</v>
      </c>
      <c r="D5" s="50" t="s">
        <v>157</v>
      </c>
      <c r="E5" s="50" t="s">
        <v>156</v>
      </c>
      <c r="F5" s="50" t="s">
        <v>155</v>
      </c>
      <c r="G5" s="113"/>
    </row>
    <row r="6" spans="1:7">
      <c r="A6" s="104" t="s">
        <v>40</v>
      </c>
      <c r="B6" s="105">
        <v>79.8</v>
      </c>
      <c r="C6" s="105">
        <v>23</v>
      </c>
      <c r="D6" s="105">
        <v>40.4</v>
      </c>
      <c r="E6" s="105">
        <v>16.2</v>
      </c>
      <c r="F6" s="105">
        <v>0.2</v>
      </c>
      <c r="G6" s="114" t="s">
        <v>109</v>
      </c>
    </row>
    <row r="7" spans="1:7">
      <c r="A7" s="46" t="s">
        <v>41</v>
      </c>
      <c r="B7" s="31">
        <v>90</v>
      </c>
      <c r="C7" s="31">
        <v>22.4</v>
      </c>
      <c r="D7" s="31">
        <v>49</v>
      </c>
      <c r="E7" s="31">
        <v>16.8</v>
      </c>
      <c r="F7" s="31">
        <v>1.8</v>
      </c>
      <c r="G7" s="47" t="s">
        <v>109</v>
      </c>
    </row>
    <row r="8" spans="1:7">
      <c r="A8" s="46" t="s">
        <v>42</v>
      </c>
      <c r="B8" s="31">
        <v>94</v>
      </c>
      <c r="C8" s="31">
        <v>23.4</v>
      </c>
      <c r="D8" s="31">
        <v>52.6</v>
      </c>
      <c r="E8" s="31">
        <v>15.8</v>
      </c>
      <c r="F8" s="31">
        <v>2.2000000000000002</v>
      </c>
      <c r="G8" s="47" t="s">
        <v>109</v>
      </c>
    </row>
    <row r="9" spans="1:7">
      <c r="A9" s="46" t="s">
        <v>43</v>
      </c>
      <c r="B9" s="31">
        <v>99.4</v>
      </c>
      <c r="C9" s="31">
        <v>21.2</v>
      </c>
      <c r="D9" s="31">
        <v>60</v>
      </c>
      <c r="E9" s="31">
        <v>16</v>
      </c>
      <c r="F9" s="31">
        <v>2.2000000000000002</v>
      </c>
      <c r="G9" s="47" t="s">
        <v>109</v>
      </c>
    </row>
    <row r="10" spans="1:7">
      <c r="A10" s="46" t="s">
        <v>44</v>
      </c>
      <c r="B10" s="31">
        <v>90.2</v>
      </c>
      <c r="C10" s="31">
        <v>18.2</v>
      </c>
      <c r="D10" s="31">
        <v>55.8</v>
      </c>
      <c r="E10" s="31">
        <v>14.6</v>
      </c>
      <c r="F10" s="31">
        <v>1.6</v>
      </c>
      <c r="G10" s="47" t="s">
        <v>109</v>
      </c>
    </row>
    <row r="11" spans="1:7">
      <c r="A11" s="46" t="s">
        <v>45</v>
      </c>
      <c r="B11" s="31">
        <v>99.6</v>
      </c>
      <c r="C11" s="31">
        <v>19.399999999999999</v>
      </c>
      <c r="D11" s="31">
        <v>64.2</v>
      </c>
      <c r="E11" s="31">
        <v>13.4</v>
      </c>
      <c r="F11" s="31">
        <v>2.6</v>
      </c>
      <c r="G11" s="47" t="s">
        <v>109</v>
      </c>
    </row>
    <row r="12" spans="1:7">
      <c r="A12" s="46" t="s">
        <v>46</v>
      </c>
      <c r="B12" s="31">
        <v>100.6</v>
      </c>
      <c r="C12" s="31">
        <v>17</v>
      </c>
      <c r="D12" s="31">
        <v>65.8</v>
      </c>
      <c r="E12" s="31">
        <v>13.2</v>
      </c>
      <c r="F12" s="31">
        <v>4.5999999999999996</v>
      </c>
      <c r="G12" s="47" t="s">
        <v>109</v>
      </c>
    </row>
    <row r="13" spans="1:7">
      <c r="A13" s="46" t="s">
        <v>47</v>
      </c>
      <c r="B13" s="31">
        <v>117.4</v>
      </c>
      <c r="C13" s="31">
        <v>22.8</v>
      </c>
      <c r="D13" s="31">
        <v>67.599999999999994</v>
      </c>
      <c r="E13" s="31">
        <v>19.2</v>
      </c>
      <c r="F13" s="31">
        <v>7.8</v>
      </c>
      <c r="G13" s="47" t="s">
        <v>109</v>
      </c>
    </row>
    <row r="14" spans="1:7">
      <c r="A14" s="46" t="s">
        <v>48</v>
      </c>
      <c r="B14" s="31">
        <v>110</v>
      </c>
      <c r="C14" s="31">
        <v>17.8</v>
      </c>
      <c r="D14" s="31">
        <v>68.599999999999994</v>
      </c>
      <c r="E14" s="31">
        <v>15.6</v>
      </c>
      <c r="F14" s="31">
        <v>8</v>
      </c>
      <c r="G14" s="31">
        <v>8</v>
      </c>
    </row>
    <row r="15" spans="1:7">
      <c r="A15" s="46" t="s">
        <v>49</v>
      </c>
      <c r="B15" s="31">
        <v>110.4</v>
      </c>
      <c r="C15" s="31">
        <v>12.8</v>
      </c>
      <c r="D15" s="31">
        <v>73.400000000000006</v>
      </c>
      <c r="E15" s="31">
        <v>16.2</v>
      </c>
      <c r="F15" s="31">
        <v>8.1999999999999993</v>
      </c>
      <c r="G15" s="31">
        <v>8.8000000000000007</v>
      </c>
    </row>
    <row r="16" spans="1:7" ht="15" thickBot="1">
      <c r="A16" s="52" t="s">
        <v>50</v>
      </c>
      <c r="B16" s="103">
        <v>120.2</v>
      </c>
      <c r="C16" s="103">
        <v>17.8</v>
      </c>
      <c r="D16" s="103">
        <v>72.400000000000006</v>
      </c>
      <c r="E16" s="103">
        <v>18.600000000000001</v>
      </c>
      <c r="F16" s="103">
        <v>11.4</v>
      </c>
      <c r="G16" s="103">
        <v>8.8000000000000007</v>
      </c>
    </row>
    <row r="17" spans="1:7" ht="15" thickBot="1">
      <c r="A17" s="46"/>
      <c r="G17" s="46"/>
    </row>
    <row r="18" spans="1:7" ht="50.25" customHeight="1">
      <c r="A18" s="111"/>
      <c r="B18" s="22" t="s">
        <v>28</v>
      </c>
      <c r="C18" s="22" t="s">
        <v>139</v>
      </c>
      <c r="D18" s="11"/>
      <c r="E18" s="11"/>
      <c r="F18" s="11"/>
      <c r="G18" s="112" t="s">
        <v>159</v>
      </c>
    </row>
    <row r="19" spans="1:7" ht="43.5">
      <c r="A19" s="25" t="s">
        <v>1</v>
      </c>
      <c r="B19" s="18"/>
      <c r="C19" s="18" t="s">
        <v>158</v>
      </c>
      <c r="D19" s="66" t="s">
        <v>157</v>
      </c>
      <c r="E19" s="66" t="s">
        <v>156</v>
      </c>
      <c r="F19" s="66" t="s">
        <v>155</v>
      </c>
      <c r="G19" s="115"/>
    </row>
    <row r="20" spans="1:7">
      <c r="A20" s="46">
        <v>1999</v>
      </c>
      <c r="B20" s="12">
        <v>111</v>
      </c>
      <c r="C20" s="12">
        <v>17</v>
      </c>
      <c r="D20" s="12">
        <v>63</v>
      </c>
      <c r="E20" s="12">
        <v>24</v>
      </c>
      <c r="F20" s="12">
        <v>7</v>
      </c>
      <c r="G20" s="12">
        <v>4</v>
      </c>
    </row>
    <row r="21" spans="1:7">
      <c r="A21" s="46">
        <v>2000</v>
      </c>
      <c r="B21" s="12">
        <v>121</v>
      </c>
      <c r="C21" s="12">
        <v>21</v>
      </c>
      <c r="D21" s="12">
        <v>76</v>
      </c>
      <c r="E21" s="12">
        <v>17</v>
      </c>
      <c r="F21" s="12">
        <v>7</v>
      </c>
      <c r="G21" s="12">
        <v>9</v>
      </c>
    </row>
    <row r="22" spans="1:7">
      <c r="A22" s="46">
        <v>2001</v>
      </c>
      <c r="B22" s="12">
        <v>112</v>
      </c>
      <c r="C22" s="12">
        <v>23</v>
      </c>
      <c r="D22" s="12">
        <v>61</v>
      </c>
      <c r="E22" s="12">
        <v>19</v>
      </c>
      <c r="F22" s="12">
        <v>9</v>
      </c>
      <c r="G22" s="12">
        <v>9</v>
      </c>
    </row>
    <row r="23" spans="1:7">
      <c r="A23" s="46">
        <v>2002</v>
      </c>
      <c r="B23" s="12">
        <v>109</v>
      </c>
      <c r="C23" s="12">
        <v>15</v>
      </c>
      <c r="D23" s="12">
        <v>69</v>
      </c>
      <c r="E23" s="12">
        <v>17</v>
      </c>
      <c r="F23" s="12">
        <v>8</v>
      </c>
      <c r="G23" s="12">
        <v>6</v>
      </c>
    </row>
    <row r="24" spans="1:7">
      <c r="A24" s="46">
        <v>2003</v>
      </c>
      <c r="B24" s="12">
        <v>103</v>
      </c>
      <c r="C24" s="12">
        <v>15</v>
      </c>
      <c r="D24" s="12">
        <v>68</v>
      </c>
      <c r="E24" s="12">
        <v>11</v>
      </c>
      <c r="F24" s="116">
        <v>9</v>
      </c>
      <c r="G24" s="12">
        <v>2</v>
      </c>
    </row>
    <row r="25" spans="1:7">
      <c r="A25" s="46">
        <v>2004</v>
      </c>
      <c r="B25" s="12">
        <v>105</v>
      </c>
      <c r="C25" s="12">
        <v>15</v>
      </c>
      <c r="D25" s="12">
        <v>69</v>
      </c>
      <c r="E25" s="12">
        <v>14</v>
      </c>
      <c r="F25" s="116">
        <v>7</v>
      </c>
      <c r="G25" s="12">
        <v>14</v>
      </c>
    </row>
    <row r="26" spans="1:7">
      <c r="A26" s="46">
        <v>2005</v>
      </c>
      <c r="B26" s="12">
        <v>113</v>
      </c>
      <c r="C26" s="12">
        <v>19</v>
      </c>
      <c r="D26" s="12">
        <v>77</v>
      </c>
      <c r="E26" s="12">
        <v>12</v>
      </c>
      <c r="F26" s="116">
        <v>5</v>
      </c>
      <c r="G26" s="12">
        <v>15</v>
      </c>
    </row>
    <row r="27" spans="1:7">
      <c r="A27" s="46">
        <v>2006</v>
      </c>
      <c r="B27" s="12">
        <v>105</v>
      </c>
      <c r="C27" s="12">
        <v>13</v>
      </c>
      <c r="D27" s="12">
        <v>68</v>
      </c>
      <c r="E27" s="12">
        <v>16</v>
      </c>
      <c r="F27" s="116">
        <v>9</v>
      </c>
      <c r="G27" s="12">
        <v>9</v>
      </c>
    </row>
    <row r="28" spans="1:7">
      <c r="A28" s="46">
        <v>2007</v>
      </c>
      <c r="B28" s="12">
        <v>115</v>
      </c>
      <c r="C28" s="12">
        <v>10</v>
      </c>
      <c r="D28" s="12">
        <v>82</v>
      </c>
      <c r="E28" s="12">
        <v>16</v>
      </c>
      <c r="F28" s="116">
        <v>7</v>
      </c>
      <c r="G28" s="12">
        <v>8</v>
      </c>
    </row>
    <row r="29" spans="1:7">
      <c r="A29" s="46">
        <v>2008</v>
      </c>
      <c r="B29" s="12">
        <v>104</v>
      </c>
      <c r="C29" s="12">
        <v>13</v>
      </c>
      <c r="D29" s="12">
        <v>71</v>
      </c>
      <c r="E29" s="12">
        <v>13</v>
      </c>
      <c r="F29" s="116">
        <v>7</v>
      </c>
      <c r="G29" s="12">
        <v>7</v>
      </c>
    </row>
    <row r="30" spans="1:7">
      <c r="A30" s="46">
        <v>2009</v>
      </c>
      <c r="B30" s="12">
        <v>115</v>
      </c>
      <c r="C30" s="12">
        <v>9</v>
      </c>
      <c r="D30" s="12">
        <v>69</v>
      </c>
      <c r="E30" s="12">
        <v>24</v>
      </c>
      <c r="F30" s="116">
        <v>13</v>
      </c>
      <c r="G30" s="12">
        <v>5</v>
      </c>
    </row>
    <row r="31" spans="1:7">
      <c r="A31" s="46">
        <v>2010</v>
      </c>
      <c r="B31" s="12">
        <v>115</v>
      </c>
      <c r="C31" s="12">
        <v>20</v>
      </c>
      <c r="D31" s="12">
        <v>63</v>
      </c>
      <c r="E31" s="12">
        <v>20</v>
      </c>
      <c r="F31" s="12">
        <v>12</v>
      </c>
      <c r="G31" s="12">
        <v>11</v>
      </c>
    </row>
    <row r="32" spans="1:7">
      <c r="A32" s="46">
        <v>2011</v>
      </c>
      <c r="B32" s="12">
        <v>126</v>
      </c>
      <c r="C32" s="12">
        <v>17</v>
      </c>
      <c r="D32" s="12">
        <v>85</v>
      </c>
      <c r="E32" s="12">
        <v>12</v>
      </c>
      <c r="F32" s="12">
        <v>12</v>
      </c>
      <c r="G32" s="12">
        <v>12</v>
      </c>
    </row>
    <row r="33" spans="1:7">
      <c r="A33" s="46">
        <v>2012</v>
      </c>
      <c r="B33" s="12">
        <v>116</v>
      </c>
      <c r="C33" s="12">
        <v>18</v>
      </c>
      <c r="D33" s="12">
        <v>72</v>
      </c>
      <c r="E33" s="12">
        <v>15</v>
      </c>
      <c r="F33" s="12">
        <v>11</v>
      </c>
      <c r="G33" s="12">
        <v>7</v>
      </c>
    </row>
    <row r="34" spans="1:7">
      <c r="A34" s="46">
        <v>2013</v>
      </c>
      <c r="B34" s="12">
        <v>123</v>
      </c>
      <c r="C34" s="12">
        <v>17</v>
      </c>
      <c r="D34" s="12">
        <v>71</v>
      </c>
      <c r="E34" s="12">
        <v>22</v>
      </c>
      <c r="F34" s="12">
        <v>13</v>
      </c>
      <c r="G34" s="12">
        <v>5</v>
      </c>
    </row>
    <row r="35" spans="1:7">
      <c r="A35" s="46">
        <v>2014</v>
      </c>
      <c r="B35" s="12">
        <v>121</v>
      </c>
      <c r="C35" s="12">
        <v>17</v>
      </c>
      <c r="D35" s="12">
        <v>71</v>
      </c>
      <c r="E35" s="12">
        <v>24</v>
      </c>
      <c r="F35" s="12">
        <v>9</v>
      </c>
      <c r="G35" s="12">
        <v>9</v>
      </c>
    </row>
    <row r="36" spans="1:7">
      <c r="A36" s="46">
        <v>2015</v>
      </c>
      <c r="B36" s="12">
        <v>122</v>
      </c>
      <c r="C36" s="12">
        <v>20</v>
      </c>
      <c r="D36" s="12">
        <v>74</v>
      </c>
      <c r="E36" s="12">
        <v>21</v>
      </c>
      <c r="F36" s="12">
        <v>7</v>
      </c>
      <c r="G36" s="12">
        <v>10</v>
      </c>
    </row>
    <row r="37" spans="1:7">
      <c r="A37" s="46">
        <v>2016</v>
      </c>
      <c r="B37" s="12">
        <v>142</v>
      </c>
      <c r="C37" s="12">
        <v>16</v>
      </c>
      <c r="D37" s="12">
        <v>80</v>
      </c>
      <c r="E37" s="12">
        <v>32</v>
      </c>
      <c r="F37" s="12">
        <v>14</v>
      </c>
      <c r="G37" s="12">
        <v>3</v>
      </c>
    </row>
    <row r="38" spans="1:7">
      <c r="A38" s="46">
        <v>2017</v>
      </c>
      <c r="B38" s="12">
        <v>127</v>
      </c>
      <c r="C38" s="12">
        <v>17</v>
      </c>
      <c r="D38" s="12">
        <v>73</v>
      </c>
      <c r="E38" s="12">
        <v>25</v>
      </c>
      <c r="F38" s="12">
        <v>12</v>
      </c>
      <c r="G38" s="12">
        <v>9</v>
      </c>
    </row>
    <row r="39" spans="1:7">
      <c r="A39" s="46">
        <v>2018</v>
      </c>
      <c r="B39" s="12">
        <v>143</v>
      </c>
      <c r="C39" s="12">
        <v>20</v>
      </c>
      <c r="D39" s="12">
        <v>86</v>
      </c>
      <c r="E39" s="12">
        <v>19</v>
      </c>
      <c r="F39" s="12">
        <v>18</v>
      </c>
      <c r="G39" s="12">
        <v>13</v>
      </c>
    </row>
    <row r="40" spans="1:7">
      <c r="A40" s="46">
        <v>2019</v>
      </c>
      <c r="B40" s="12">
        <v>129</v>
      </c>
      <c r="C40" s="12">
        <v>15</v>
      </c>
      <c r="D40" s="12">
        <v>76</v>
      </c>
      <c r="E40" s="12">
        <v>22</v>
      </c>
      <c r="F40" s="12">
        <v>16</v>
      </c>
      <c r="G40" s="12">
        <v>9</v>
      </c>
    </row>
    <row r="41" spans="1:7" ht="15" thickBot="1">
      <c r="A41" s="52">
        <v>2020</v>
      </c>
      <c r="B41" s="16">
        <v>164</v>
      </c>
      <c r="C41" s="16">
        <v>20</v>
      </c>
      <c r="D41" s="16">
        <v>100</v>
      </c>
      <c r="E41" s="16">
        <v>29</v>
      </c>
      <c r="F41" s="16">
        <v>15</v>
      </c>
      <c r="G41" s="16">
        <v>6</v>
      </c>
    </row>
  </sheetData>
  <mergeCells count="2">
    <mergeCell ref="A1:G1"/>
    <mergeCell ref="A3:G3"/>
  </mergeCells>
  <pageMargins left="0.7" right="0.7" top="0.78740157499999996" bottom="0.78740157499999996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79998168889431442"/>
  </sheetPr>
  <dimension ref="A1:I27"/>
  <sheetViews>
    <sheetView workbookViewId="0">
      <selection sqref="A1:I1"/>
    </sheetView>
  </sheetViews>
  <sheetFormatPr baseColWidth="10" defaultRowHeight="14.25"/>
  <cols>
    <col min="1" max="16384" width="11.42578125" style="2"/>
  </cols>
  <sheetData>
    <row r="1" spans="1:9" ht="18">
      <c r="A1" s="133" t="s">
        <v>361</v>
      </c>
      <c r="B1" s="133"/>
      <c r="C1" s="133"/>
      <c r="D1" s="133"/>
      <c r="E1" s="133"/>
      <c r="F1" s="133"/>
      <c r="G1" s="133"/>
      <c r="H1" s="133"/>
      <c r="I1" s="133"/>
    </row>
    <row r="3" spans="1:9" ht="15" thickBot="1">
      <c r="A3" s="134" t="s">
        <v>396</v>
      </c>
      <c r="B3" s="134"/>
      <c r="C3" s="134"/>
      <c r="D3" s="134"/>
      <c r="E3" s="134"/>
      <c r="F3" s="134"/>
      <c r="G3" s="134"/>
      <c r="H3" s="134"/>
      <c r="I3" s="134"/>
    </row>
    <row r="4" spans="1:9" ht="15">
      <c r="A4" s="11"/>
      <c r="B4" s="22" t="s">
        <v>28</v>
      </c>
      <c r="C4" s="132" t="s">
        <v>160</v>
      </c>
      <c r="D4" s="132"/>
      <c r="E4" s="132"/>
      <c r="F4" s="132"/>
      <c r="G4" s="132"/>
      <c r="H4" s="132"/>
      <c r="I4" s="132"/>
    </row>
    <row r="5" spans="1:9" ht="28.5">
      <c r="A5" s="86"/>
      <c r="B5" s="18"/>
      <c r="C5" s="75" t="s">
        <v>54</v>
      </c>
      <c r="D5" s="75" t="s">
        <v>55</v>
      </c>
      <c r="E5" s="75" t="s">
        <v>56</v>
      </c>
      <c r="F5" s="75" t="s">
        <v>57</v>
      </c>
      <c r="G5" s="75" t="s">
        <v>61</v>
      </c>
      <c r="H5" s="100" t="s">
        <v>115</v>
      </c>
      <c r="I5" s="100" t="s">
        <v>116</v>
      </c>
    </row>
    <row r="6" spans="1:9">
      <c r="A6" s="12">
        <v>1999</v>
      </c>
      <c r="B6" s="13">
        <v>206</v>
      </c>
      <c r="C6" s="13">
        <v>144</v>
      </c>
      <c r="D6" s="13">
        <v>29</v>
      </c>
      <c r="E6" s="13">
        <v>11</v>
      </c>
      <c r="F6" s="13">
        <v>14</v>
      </c>
      <c r="G6" s="13">
        <v>2</v>
      </c>
      <c r="H6" s="13">
        <v>6</v>
      </c>
      <c r="I6" s="13">
        <v>0</v>
      </c>
    </row>
    <row r="7" spans="1:9">
      <c r="A7" s="12">
        <v>2000</v>
      </c>
      <c r="B7" s="13">
        <v>239</v>
      </c>
      <c r="C7" s="13">
        <v>189</v>
      </c>
      <c r="D7" s="13">
        <v>30</v>
      </c>
      <c r="E7" s="13">
        <v>8</v>
      </c>
      <c r="F7" s="13">
        <v>7</v>
      </c>
      <c r="G7" s="13">
        <v>2</v>
      </c>
      <c r="H7" s="13">
        <v>2</v>
      </c>
      <c r="I7" s="13">
        <v>1</v>
      </c>
    </row>
    <row r="8" spans="1:9">
      <c r="A8" s="12">
        <v>2001</v>
      </c>
      <c r="B8" s="13">
        <v>220</v>
      </c>
      <c r="C8" s="13">
        <v>164</v>
      </c>
      <c r="D8" s="13">
        <v>30</v>
      </c>
      <c r="E8" s="13">
        <v>8</v>
      </c>
      <c r="F8" s="13">
        <v>11</v>
      </c>
      <c r="G8" s="13">
        <v>3</v>
      </c>
      <c r="H8" s="13">
        <v>4</v>
      </c>
      <c r="I8" s="13">
        <v>0</v>
      </c>
    </row>
    <row r="9" spans="1:9">
      <c r="A9" s="12">
        <v>2002</v>
      </c>
      <c r="B9" s="13">
        <v>215</v>
      </c>
      <c r="C9" s="13">
        <v>160</v>
      </c>
      <c r="D9" s="13">
        <v>31</v>
      </c>
      <c r="E9" s="13">
        <v>6</v>
      </c>
      <c r="F9" s="13">
        <v>9</v>
      </c>
      <c r="G9" s="13">
        <v>2</v>
      </c>
      <c r="H9" s="13">
        <v>6</v>
      </c>
      <c r="I9" s="13">
        <v>1</v>
      </c>
    </row>
    <row r="10" spans="1:9">
      <c r="A10" s="12">
        <v>2003</v>
      </c>
      <c r="B10" s="13">
        <v>217</v>
      </c>
      <c r="C10" s="13">
        <v>162</v>
      </c>
      <c r="D10" s="13">
        <v>28</v>
      </c>
      <c r="E10" s="13">
        <v>9</v>
      </c>
      <c r="F10" s="13">
        <v>9</v>
      </c>
      <c r="G10" s="13">
        <v>4</v>
      </c>
      <c r="H10" s="13">
        <v>4</v>
      </c>
      <c r="I10" s="13">
        <v>1</v>
      </c>
    </row>
    <row r="11" spans="1:9">
      <c r="A11" s="12">
        <v>2004</v>
      </c>
      <c r="B11" s="13">
        <v>198</v>
      </c>
      <c r="C11" s="13">
        <v>146</v>
      </c>
      <c r="D11" s="13">
        <v>29</v>
      </c>
      <c r="E11" s="13">
        <v>9</v>
      </c>
      <c r="F11" s="13">
        <v>7</v>
      </c>
      <c r="G11" s="13">
        <v>1</v>
      </c>
      <c r="H11" s="13">
        <v>6</v>
      </c>
      <c r="I11" s="13">
        <v>0</v>
      </c>
    </row>
    <row r="12" spans="1:9">
      <c r="A12" s="12">
        <v>2005</v>
      </c>
      <c r="B12" s="13">
        <v>215</v>
      </c>
      <c r="C12" s="13">
        <v>168</v>
      </c>
      <c r="D12" s="13">
        <v>24</v>
      </c>
      <c r="E12" s="13">
        <v>6</v>
      </c>
      <c r="F12" s="13">
        <v>8</v>
      </c>
      <c r="G12" s="13">
        <v>2</v>
      </c>
      <c r="H12" s="13">
        <v>6</v>
      </c>
      <c r="I12" s="13">
        <v>1</v>
      </c>
    </row>
    <row r="13" spans="1:9">
      <c r="A13" s="12">
        <v>2006</v>
      </c>
      <c r="B13" s="13">
        <v>220</v>
      </c>
      <c r="C13" s="13">
        <v>157</v>
      </c>
      <c r="D13" s="13">
        <v>36</v>
      </c>
      <c r="E13" s="13">
        <v>14</v>
      </c>
      <c r="F13" s="13">
        <v>10</v>
      </c>
      <c r="G13" s="13">
        <v>0</v>
      </c>
      <c r="H13" s="13">
        <v>1</v>
      </c>
      <c r="I13" s="13">
        <v>2</v>
      </c>
    </row>
    <row r="14" spans="1:9">
      <c r="A14" s="12">
        <v>2007</v>
      </c>
      <c r="B14" s="13">
        <v>227</v>
      </c>
      <c r="C14" s="13">
        <v>172</v>
      </c>
      <c r="D14" s="13">
        <v>32</v>
      </c>
      <c r="E14" s="13">
        <v>8</v>
      </c>
      <c r="F14" s="13">
        <v>8</v>
      </c>
      <c r="G14" s="13">
        <v>2</v>
      </c>
      <c r="H14" s="13">
        <v>4</v>
      </c>
      <c r="I14" s="13">
        <v>1</v>
      </c>
    </row>
    <row r="15" spans="1:9">
      <c r="A15" s="12">
        <v>2008</v>
      </c>
      <c r="B15" s="13">
        <v>205</v>
      </c>
      <c r="C15" s="13">
        <v>141</v>
      </c>
      <c r="D15" s="13">
        <v>35</v>
      </c>
      <c r="E15" s="13">
        <v>6</v>
      </c>
      <c r="F15" s="13">
        <v>10</v>
      </c>
      <c r="G15" s="13">
        <v>2</v>
      </c>
      <c r="H15" s="13">
        <v>11</v>
      </c>
      <c r="I15" s="13">
        <v>0</v>
      </c>
    </row>
    <row r="16" spans="1:9">
      <c r="A16" s="12">
        <v>2009</v>
      </c>
      <c r="B16" s="13">
        <v>229</v>
      </c>
      <c r="C16" s="13">
        <v>163</v>
      </c>
      <c r="D16" s="13">
        <v>28</v>
      </c>
      <c r="E16" s="13">
        <v>14</v>
      </c>
      <c r="F16" s="13">
        <v>13</v>
      </c>
      <c r="G16" s="13">
        <v>5</v>
      </c>
      <c r="H16" s="13">
        <v>4</v>
      </c>
      <c r="I16" s="13">
        <v>2</v>
      </c>
    </row>
    <row r="17" spans="1:9">
      <c r="A17" s="12">
        <v>2010</v>
      </c>
      <c r="B17" s="13">
        <v>238</v>
      </c>
      <c r="C17" s="13">
        <v>175</v>
      </c>
      <c r="D17" s="13">
        <v>36</v>
      </c>
      <c r="E17" s="13">
        <v>9</v>
      </c>
      <c r="F17" s="13">
        <v>8</v>
      </c>
      <c r="G17" s="13">
        <v>3</v>
      </c>
      <c r="H17" s="13">
        <v>7</v>
      </c>
      <c r="I17" s="13">
        <v>0</v>
      </c>
    </row>
    <row r="18" spans="1:9">
      <c r="A18" s="12">
        <v>2011</v>
      </c>
      <c r="B18" s="13">
        <v>248</v>
      </c>
      <c r="C18" s="13">
        <v>180</v>
      </c>
      <c r="D18" s="13">
        <v>32</v>
      </c>
      <c r="E18" s="13">
        <v>10</v>
      </c>
      <c r="F18" s="13">
        <v>13</v>
      </c>
      <c r="G18" s="13">
        <v>2</v>
      </c>
      <c r="H18" s="13">
        <v>11</v>
      </c>
      <c r="I18" s="13">
        <v>0</v>
      </c>
    </row>
    <row r="19" spans="1:9">
      <c r="A19" s="12">
        <v>2012</v>
      </c>
      <c r="B19" s="13">
        <v>224</v>
      </c>
      <c r="C19" s="13">
        <v>163</v>
      </c>
      <c r="D19" s="13">
        <v>27</v>
      </c>
      <c r="E19" s="13">
        <v>14</v>
      </c>
      <c r="F19" s="13">
        <v>6</v>
      </c>
      <c r="G19" s="13">
        <v>4</v>
      </c>
      <c r="H19" s="13">
        <v>8</v>
      </c>
      <c r="I19" s="13">
        <v>2</v>
      </c>
    </row>
    <row r="20" spans="1:9">
      <c r="A20" s="12">
        <v>2013</v>
      </c>
      <c r="B20" s="13">
        <v>246</v>
      </c>
      <c r="C20" s="13">
        <v>182</v>
      </c>
      <c r="D20" s="13">
        <v>29</v>
      </c>
      <c r="E20" s="13">
        <v>16</v>
      </c>
      <c r="F20" s="13">
        <v>7</v>
      </c>
      <c r="G20" s="13">
        <v>3</v>
      </c>
      <c r="H20" s="13">
        <v>9</v>
      </c>
      <c r="I20" s="13">
        <v>0</v>
      </c>
    </row>
    <row r="21" spans="1:9">
      <c r="A21" s="12">
        <v>2014</v>
      </c>
      <c r="B21" s="13">
        <v>268</v>
      </c>
      <c r="C21" s="13">
        <v>196</v>
      </c>
      <c r="D21" s="13">
        <v>33</v>
      </c>
      <c r="E21" s="13">
        <v>12</v>
      </c>
      <c r="F21" s="13">
        <v>10</v>
      </c>
      <c r="G21" s="13">
        <v>3</v>
      </c>
      <c r="H21" s="13">
        <v>13</v>
      </c>
      <c r="I21" s="13">
        <v>1</v>
      </c>
    </row>
    <row r="22" spans="1:9">
      <c r="A22" s="12">
        <v>2015</v>
      </c>
      <c r="B22" s="12">
        <v>252</v>
      </c>
      <c r="C22" s="13">
        <v>192</v>
      </c>
      <c r="D22" s="13">
        <v>27</v>
      </c>
      <c r="E22" s="13">
        <v>14</v>
      </c>
      <c r="F22" s="13">
        <v>5</v>
      </c>
      <c r="G22" s="13">
        <v>5</v>
      </c>
      <c r="H22" s="13">
        <v>9</v>
      </c>
      <c r="I22" s="13">
        <v>0</v>
      </c>
    </row>
    <row r="23" spans="1:9">
      <c r="A23" s="12">
        <v>2016</v>
      </c>
      <c r="B23" s="12">
        <v>271</v>
      </c>
      <c r="C23" s="13">
        <v>212</v>
      </c>
      <c r="D23" s="13">
        <v>25</v>
      </c>
      <c r="E23" s="13">
        <v>13</v>
      </c>
      <c r="F23" s="13">
        <v>10</v>
      </c>
      <c r="G23" s="13">
        <v>4</v>
      </c>
      <c r="H23" s="13">
        <v>7</v>
      </c>
      <c r="I23" s="13">
        <v>0</v>
      </c>
    </row>
    <row r="24" spans="1:9">
      <c r="A24" s="12">
        <v>2017</v>
      </c>
      <c r="B24" s="12">
        <v>249</v>
      </c>
      <c r="C24" s="13">
        <v>198</v>
      </c>
      <c r="D24" s="13">
        <v>20</v>
      </c>
      <c r="E24" s="13">
        <v>11</v>
      </c>
      <c r="F24" s="13">
        <v>7</v>
      </c>
      <c r="G24" s="13">
        <v>3</v>
      </c>
      <c r="H24" s="13">
        <v>9</v>
      </c>
      <c r="I24" s="13">
        <v>1</v>
      </c>
    </row>
    <row r="25" spans="1:9">
      <c r="A25" s="12">
        <v>2018</v>
      </c>
      <c r="B25" s="12">
        <v>274</v>
      </c>
      <c r="C25" s="13">
        <v>205</v>
      </c>
      <c r="D25" s="13">
        <v>36</v>
      </c>
      <c r="E25" s="13">
        <v>7</v>
      </c>
      <c r="F25" s="13">
        <v>8</v>
      </c>
      <c r="G25" s="13">
        <v>5</v>
      </c>
      <c r="H25" s="13">
        <v>11</v>
      </c>
      <c r="I25" s="13">
        <v>2</v>
      </c>
    </row>
    <row r="26" spans="1:9">
      <c r="A26" s="12">
        <v>2019</v>
      </c>
      <c r="B26" s="12">
        <v>263</v>
      </c>
      <c r="C26" s="13">
        <v>199</v>
      </c>
      <c r="D26" s="13">
        <v>27</v>
      </c>
      <c r="E26" s="13">
        <v>15</v>
      </c>
      <c r="F26" s="13">
        <v>10</v>
      </c>
      <c r="G26" s="13">
        <v>4</v>
      </c>
      <c r="H26" s="13">
        <v>7</v>
      </c>
      <c r="I26" s="13">
        <v>1</v>
      </c>
    </row>
    <row r="27" spans="1:9" ht="15" thickBot="1">
      <c r="A27" s="16">
        <v>2020</v>
      </c>
      <c r="B27" s="16">
        <v>319</v>
      </c>
      <c r="C27" s="17">
        <v>232</v>
      </c>
      <c r="D27" s="17">
        <v>41</v>
      </c>
      <c r="E27" s="17">
        <v>16</v>
      </c>
      <c r="F27" s="17">
        <v>19</v>
      </c>
      <c r="G27" s="17">
        <v>1</v>
      </c>
      <c r="H27" s="17">
        <v>10</v>
      </c>
      <c r="I27" s="17">
        <v>0</v>
      </c>
    </row>
  </sheetData>
  <mergeCells count="3">
    <mergeCell ref="A1:I1"/>
    <mergeCell ref="A3:I3"/>
    <mergeCell ref="C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79998168889431442"/>
  </sheetPr>
  <dimension ref="A1:N27"/>
  <sheetViews>
    <sheetView workbookViewId="0">
      <selection sqref="A1:N1"/>
    </sheetView>
  </sheetViews>
  <sheetFormatPr baseColWidth="10" defaultRowHeight="14.25"/>
  <cols>
    <col min="1" max="1" width="11.42578125" style="2"/>
    <col min="2" max="2" width="12.85546875" style="2" customWidth="1"/>
    <col min="3" max="14" width="8.7109375" style="2" customWidth="1"/>
    <col min="15" max="16384" width="11.42578125" style="2"/>
  </cols>
  <sheetData>
    <row r="1" spans="1:14" ht="18">
      <c r="A1" s="133" t="s">
        <v>362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397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1"/>
      <c r="B4" s="22" t="s">
        <v>28</v>
      </c>
      <c r="C4" s="132" t="s">
        <v>161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>
      <c r="A5" s="86" t="s">
        <v>1</v>
      </c>
      <c r="B5" s="18"/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</row>
    <row r="6" spans="1:14">
      <c r="A6" s="12">
        <v>1999</v>
      </c>
      <c r="B6" s="12">
        <v>206</v>
      </c>
      <c r="C6" s="12">
        <v>28</v>
      </c>
      <c r="D6" s="12">
        <v>13</v>
      </c>
      <c r="E6" s="12">
        <v>20</v>
      </c>
      <c r="F6" s="12">
        <v>19</v>
      </c>
      <c r="G6" s="12">
        <v>16</v>
      </c>
      <c r="H6" s="12">
        <v>11</v>
      </c>
      <c r="I6" s="12">
        <v>14</v>
      </c>
      <c r="J6" s="12">
        <v>13</v>
      </c>
      <c r="K6" s="12">
        <v>10</v>
      </c>
      <c r="L6" s="12">
        <v>17</v>
      </c>
      <c r="M6" s="12">
        <v>25</v>
      </c>
      <c r="N6" s="12">
        <v>20</v>
      </c>
    </row>
    <row r="7" spans="1:14">
      <c r="A7" s="12">
        <v>2000</v>
      </c>
      <c r="B7" s="12">
        <v>239</v>
      </c>
      <c r="C7" s="12">
        <v>34</v>
      </c>
      <c r="D7" s="12">
        <v>18</v>
      </c>
      <c r="E7" s="12">
        <v>23</v>
      </c>
      <c r="F7" s="12">
        <v>20</v>
      </c>
      <c r="G7" s="12">
        <v>16</v>
      </c>
      <c r="H7" s="12">
        <v>21</v>
      </c>
      <c r="I7" s="12">
        <v>15</v>
      </c>
      <c r="J7" s="12">
        <v>15</v>
      </c>
      <c r="K7" s="12">
        <v>16</v>
      </c>
      <c r="L7" s="12">
        <v>19</v>
      </c>
      <c r="M7" s="12">
        <v>17</v>
      </c>
      <c r="N7" s="12">
        <v>25</v>
      </c>
    </row>
    <row r="8" spans="1:14">
      <c r="A8" s="12">
        <v>2001</v>
      </c>
      <c r="B8" s="12">
        <v>220</v>
      </c>
      <c r="C8" s="12">
        <v>16</v>
      </c>
      <c r="D8" s="12">
        <v>12</v>
      </c>
      <c r="E8" s="12">
        <v>18</v>
      </c>
      <c r="F8" s="12">
        <v>31</v>
      </c>
      <c r="G8" s="12">
        <v>19</v>
      </c>
      <c r="H8" s="12">
        <v>12</v>
      </c>
      <c r="I8" s="12">
        <v>18</v>
      </c>
      <c r="J8" s="12">
        <v>19</v>
      </c>
      <c r="K8" s="12">
        <v>27</v>
      </c>
      <c r="L8" s="12">
        <v>17</v>
      </c>
      <c r="M8" s="12">
        <v>13</v>
      </c>
      <c r="N8" s="12">
        <v>18</v>
      </c>
    </row>
    <row r="9" spans="1:14">
      <c r="A9" s="12">
        <v>2002</v>
      </c>
      <c r="B9" s="12">
        <v>215</v>
      </c>
      <c r="C9" s="12">
        <v>18</v>
      </c>
      <c r="D9" s="12">
        <v>15</v>
      </c>
      <c r="E9" s="12">
        <v>24</v>
      </c>
      <c r="F9" s="12">
        <v>24</v>
      </c>
      <c r="G9" s="12">
        <v>17</v>
      </c>
      <c r="H9" s="12">
        <v>16</v>
      </c>
      <c r="I9" s="12">
        <v>16</v>
      </c>
      <c r="J9" s="12">
        <v>18</v>
      </c>
      <c r="K9" s="12">
        <v>14</v>
      </c>
      <c r="L9" s="12">
        <v>17</v>
      </c>
      <c r="M9" s="12">
        <v>20</v>
      </c>
      <c r="N9" s="12">
        <v>16</v>
      </c>
    </row>
    <row r="10" spans="1:14">
      <c r="A10" s="12">
        <v>2003</v>
      </c>
      <c r="B10" s="12">
        <v>217</v>
      </c>
      <c r="C10" s="12">
        <v>22</v>
      </c>
      <c r="D10" s="12">
        <v>16</v>
      </c>
      <c r="E10" s="12">
        <v>23</v>
      </c>
      <c r="F10" s="12">
        <v>16</v>
      </c>
      <c r="G10" s="12">
        <v>21</v>
      </c>
      <c r="H10" s="12">
        <v>20</v>
      </c>
      <c r="I10" s="12">
        <v>18</v>
      </c>
      <c r="J10" s="12">
        <v>19</v>
      </c>
      <c r="K10" s="12">
        <v>19</v>
      </c>
      <c r="L10" s="12">
        <v>12</v>
      </c>
      <c r="M10" s="12">
        <v>17</v>
      </c>
      <c r="N10" s="12">
        <v>14</v>
      </c>
    </row>
    <row r="11" spans="1:14">
      <c r="A11" s="12">
        <v>2004</v>
      </c>
      <c r="B11" s="12">
        <v>198</v>
      </c>
      <c r="C11" s="12">
        <v>20</v>
      </c>
      <c r="D11" s="12">
        <v>13</v>
      </c>
      <c r="E11" s="12">
        <v>18</v>
      </c>
      <c r="F11" s="12">
        <v>11</v>
      </c>
      <c r="G11" s="12">
        <v>8</v>
      </c>
      <c r="H11" s="12">
        <v>19</v>
      </c>
      <c r="I11" s="12">
        <v>22</v>
      </c>
      <c r="J11" s="12">
        <v>15</v>
      </c>
      <c r="K11" s="12">
        <v>13</v>
      </c>
      <c r="L11" s="12">
        <v>16</v>
      </c>
      <c r="M11" s="12">
        <v>15</v>
      </c>
      <c r="N11" s="12">
        <v>28</v>
      </c>
    </row>
    <row r="12" spans="1:14">
      <c r="A12" s="12">
        <v>2005</v>
      </c>
      <c r="B12" s="12">
        <v>215</v>
      </c>
      <c r="C12" s="12">
        <v>20</v>
      </c>
      <c r="D12" s="12">
        <v>24</v>
      </c>
      <c r="E12" s="12">
        <v>12</v>
      </c>
      <c r="F12" s="12">
        <v>24</v>
      </c>
      <c r="G12" s="12">
        <v>23</v>
      </c>
      <c r="H12" s="12">
        <v>24</v>
      </c>
      <c r="I12" s="12">
        <v>15</v>
      </c>
      <c r="J12" s="12">
        <v>11</v>
      </c>
      <c r="K12" s="12">
        <v>14</v>
      </c>
      <c r="L12" s="12">
        <v>18</v>
      </c>
      <c r="M12" s="12">
        <v>14</v>
      </c>
      <c r="N12" s="12">
        <v>16</v>
      </c>
    </row>
    <row r="13" spans="1:14">
      <c r="A13" s="12">
        <v>2006</v>
      </c>
      <c r="B13" s="12">
        <v>220</v>
      </c>
      <c r="C13" s="12">
        <v>30</v>
      </c>
      <c r="D13" s="12">
        <v>17</v>
      </c>
      <c r="E13" s="12">
        <v>27</v>
      </c>
      <c r="F13" s="12">
        <v>16</v>
      </c>
      <c r="G13" s="12">
        <v>26</v>
      </c>
      <c r="H13" s="12">
        <v>11</v>
      </c>
      <c r="I13" s="12">
        <v>17</v>
      </c>
      <c r="J13" s="12">
        <v>18</v>
      </c>
      <c r="K13" s="12">
        <v>13</v>
      </c>
      <c r="L13" s="12">
        <v>15</v>
      </c>
      <c r="M13" s="12">
        <v>14</v>
      </c>
      <c r="N13" s="12">
        <v>16</v>
      </c>
    </row>
    <row r="14" spans="1:14">
      <c r="A14" s="12">
        <v>2007</v>
      </c>
      <c r="B14" s="12">
        <v>227</v>
      </c>
      <c r="C14" s="12">
        <v>15</v>
      </c>
      <c r="D14" s="12">
        <v>26</v>
      </c>
      <c r="E14" s="12">
        <v>18</v>
      </c>
      <c r="F14" s="12">
        <v>13</v>
      </c>
      <c r="G14" s="12">
        <v>22</v>
      </c>
      <c r="H14" s="12">
        <v>11</v>
      </c>
      <c r="I14" s="12">
        <v>19</v>
      </c>
      <c r="J14" s="12">
        <v>15</v>
      </c>
      <c r="K14" s="12">
        <v>24</v>
      </c>
      <c r="L14" s="12">
        <v>19</v>
      </c>
      <c r="M14" s="12">
        <v>20</v>
      </c>
      <c r="N14" s="12">
        <v>25</v>
      </c>
    </row>
    <row r="15" spans="1:14">
      <c r="A15" s="12">
        <v>2008</v>
      </c>
      <c r="B15" s="12">
        <v>205</v>
      </c>
      <c r="C15" s="12">
        <v>23</v>
      </c>
      <c r="D15" s="12">
        <v>24</v>
      </c>
      <c r="E15" s="12">
        <v>19</v>
      </c>
      <c r="F15" s="12">
        <v>15</v>
      </c>
      <c r="G15" s="12">
        <v>22</v>
      </c>
      <c r="H15" s="12">
        <v>15</v>
      </c>
      <c r="I15" s="12">
        <v>12</v>
      </c>
      <c r="J15" s="12">
        <v>17</v>
      </c>
      <c r="K15" s="12">
        <v>16</v>
      </c>
      <c r="L15" s="12">
        <v>13</v>
      </c>
      <c r="M15" s="12">
        <v>20</v>
      </c>
      <c r="N15" s="12">
        <v>9</v>
      </c>
    </row>
    <row r="16" spans="1:14">
      <c r="A16" s="12">
        <v>2009</v>
      </c>
      <c r="B16" s="12">
        <v>229</v>
      </c>
      <c r="C16" s="12">
        <v>24</v>
      </c>
      <c r="D16" s="12">
        <v>17</v>
      </c>
      <c r="E16" s="12">
        <v>16</v>
      </c>
      <c r="F16" s="12">
        <v>21</v>
      </c>
      <c r="G16" s="12">
        <v>14</v>
      </c>
      <c r="H16" s="12">
        <v>15</v>
      </c>
      <c r="I16" s="12">
        <v>16</v>
      </c>
      <c r="J16" s="12">
        <v>19</v>
      </c>
      <c r="K16" s="12">
        <v>16</v>
      </c>
      <c r="L16" s="12">
        <v>26</v>
      </c>
      <c r="M16" s="12">
        <v>22</v>
      </c>
      <c r="N16" s="12">
        <v>23</v>
      </c>
    </row>
    <row r="17" spans="1:14">
      <c r="A17" s="12">
        <v>2010</v>
      </c>
      <c r="B17" s="12">
        <v>238</v>
      </c>
      <c r="C17" s="12">
        <v>16</v>
      </c>
      <c r="D17" s="12">
        <v>13</v>
      </c>
      <c r="E17" s="12">
        <v>23</v>
      </c>
      <c r="F17" s="12">
        <v>18</v>
      </c>
      <c r="G17" s="12">
        <v>22</v>
      </c>
      <c r="H17" s="12">
        <v>14</v>
      </c>
      <c r="I17" s="12">
        <v>25</v>
      </c>
      <c r="J17" s="12">
        <v>18</v>
      </c>
      <c r="K17" s="12">
        <v>17</v>
      </c>
      <c r="L17" s="12">
        <v>27</v>
      </c>
      <c r="M17" s="12">
        <v>23</v>
      </c>
      <c r="N17" s="12">
        <v>22</v>
      </c>
    </row>
    <row r="18" spans="1:14">
      <c r="A18" s="12">
        <v>2011</v>
      </c>
      <c r="B18" s="12">
        <v>248</v>
      </c>
      <c r="C18" s="12">
        <v>22</v>
      </c>
      <c r="D18" s="12">
        <v>18</v>
      </c>
      <c r="E18" s="12">
        <v>31</v>
      </c>
      <c r="F18" s="12">
        <v>25</v>
      </c>
      <c r="G18" s="12">
        <v>15</v>
      </c>
      <c r="H18" s="12">
        <v>14</v>
      </c>
      <c r="I18" s="12">
        <v>26</v>
      </c>
      <c r="J18" s="12">
        <v>15</v>
      </c>
      <c r="K18" s="12">
        <v>26</v>
      </c>
      <c r="L18" s="12">
        <v>18</v>
      </c>
      <c r="M18" s="12">
        <v>19</v>
      </c>
      <c r="N18" s="12">
        <v>19</v>
      </c>
    </row>
    <row r="19" spans="1:14">
      <c r="A19" s="12">
        <v>2012</v>
      </c>
      <c r="B19" s="12">
        <v>224</v>
      </c>
      <c r="C19" s="12">
        <v>18</v>
      </c>
      <c r="D19" s="12">
        <v>21</v>
      </c>
      <c r="E19" s="12">
        <v>22</v>
      </c>
      <c r="F19" s="12">
        <v>22</v>
      </c>
      <c r="G19" s="12">
        <v>21</v>
      </c>
      <c r="H19" s="12">
        <v>22</v>
      </c>
      <c r="I19" s="12">
        <v>13</v>
      </c>
      <c r="J19" s="12">
        <v>16</v>
      </c>
      <c r="K19" s="12">
        <v>19</v>
      </c>
      <c r="L19" s="12">
        <v>19</v>
      </c>
      <c r="M19" s="12">
        <v>19</v>
      </c>
      <c r="N19" s="12">
        <v>12</v>
      </c>
    </row>
    <row r="20" spans="1:14">
      <c r="A20" s="12">
        <v>2013</v>
      </c>
      <c r="B20" s="12">
        <v>246</v>
      </c>
      <c r="C20" s="12">
        <v>19</v>
      </c>
      <c r="D20" s="12">
        <v>32</v>
      </c>
      <c r="E20" s="12">
        <v>18</v>
      </c>
      <c r="F20" s="12">
        <v>16</v>
      </c>
      <c r="G20" s="12">
        <v>28</v>
      </c>
      <c r="H20" s="12">
        <v>23</v>
      </c>
      <c r="I20" s="12">
        <v>19</v>
      </c>
      <c r="J20" s="12">
        <v>20</v>
      </c>
      <c r="K20" s="12">
        <v>17</v>
      </c>
      <c r="L20" s="12">
        <v>17</v>
      </c>
      <c r="M20" s="12">
        <v>20</v>
      </c>
      <c r="N20" s="12">
        <v>17</v>
      </c>
    </row>
    <row r="21" spans="1:14">
      <c r="A21" s="12">
        <v>2014</v>
      </c>
      <c r="B21" s="12">
        <v>268</v>
      </c>
      <c r="C21" s="12">
        <v>17</v>
      </c>
      <c r="D21" s="12">
        <v>14</v>
      </c>
      <c r="E21" s="12">
        <v>36</v>
      </c>
      <c r="F21" s="12">
        <v>17</v>
      </c>
      <c r="G21" s="12">
        <v>20</v>
      </c>
      <c r="H21" s="12">
        <v>20</v>
      </c>
      <c r="I21" s="12">
        <v>25</v>
      </c>
      <c r="J21" s="12">
        <v>23</v>
      </c>
      <c r="K21" s="12">
        <v>25</v>
      </c>
      <c r="L21" s="12">
        <v>20</v>
      </c>
      <c r="M21" s="12">
        <v>23</v>
      </c>
      <c r="N21" s="12">
        <v>28</v>
      </c>
    </row>
    <row r="22" spans="1:14">
      <c r="A22" s="12">
        <v>2015</v>
      </c>
      <c r="B22" s="12">
        <v>252</v>
      </c>
      <c r="C22" s="12">
        <v>25</v>
      </c>
      <c r="D22" s="12">
        <v>22</v>
      </c>
      <c r="E22" s="12">
        <v>30</v>
      </c>
      <c r="F22" s="12">
        <v>17</v>
      </c>
      <c r="G22" s="12">
        <v>14</v>
      </c>
      <c r="H22" s="12">
        <v>19</v>
      </c>
      <c r="I22" s="12">
        <v>25</v>
      </c>
      <c r="J22" s="12">
        <v>22</v>
      </c>
      <c r="K22" s="12">
        <v>24</v>
      </c>
      <c r="L22" s="12">
        <v>18</v>
      </c>
      <c r="M22" s="12">
        <v>21</v>
      </c>
      <c r="N22" s="12">
        <v>15</v>
      </c>
    </row>
    <row r="23" spans="1:14">
      <c r="A23" s="12">
        <v>2016</v>
      </c>
      <c r="B23" s="12">
        <v>271</v>
      </c>
      <c r="C23" s="12">
        <v>33</v>
      </c>
      <c r="D23" s="12">
        <v>19</v>
      </c>
      <c r="E23" s="12">
        <v>23</v>
      </c>
      <c r="F23" s="12">
        <v>20</v>
      </c>
      <c r="G23" s="12">
        <v>22</v>
      </c>
      <c r="H23" s="12">
        <v>12</v>
      </c>
      <c r="I23" s="12">
        <v>27</v>
      </c>
      <c r="J23" s="12">
        <v>23</v>
      </c>
      <c r="K23" s="12">
        <v>24</v>
      </c>
      <c r="L23" s="12">
        <v>25</v>
      </c>
      <c r="M23" s="12">
        <v>17</v>
      </c>
      <c r="N23" s="12">
        <v>26</v>
      </c>
    </row>
    <row r="24" spans="1:14">
      <c r="A24" s="12">
        <v>2017</v>
      </c>
      <c r="B24" s="12">
        <v>249</v>
      </c>
      <c r="C24" s="12">
        <v>27</v>
      </c>
      <c r="D24" s="12">
        <v>15</v>
      </c>
      <c r="E24" s="12">
        <v>26</v>
      </c>
      <c r="F24" s="12">
        <v>15</v>
      </c>
      <c r="G24" s="12">
        <v>19</v>
      </c>
      <c r="H24" s="12">
        <v>22</v>
      </c>
      <c r="I24" s="12">
        <v>16</v>
      </c>
      <c r="J24" s="12">
        <v>17</v>
      </c>
      <c r="K24" s="12">
        <v>15</v>
      </c>
      <c r="L24" s="12">
        <v>29</v>
      </c>
      <c r="M24" s="12">
        <v>19</v>
      </c>
      <c r="N24" s="12">
        <v>29</v>
      </c>
    </row>
    <row r="25" spans="1:14">
      <c r="A25" s="12">
        <v>2018</v>
      </c>
      <c r="B25" s="12">
        <v>274</v>
      </c>
      <c r="C25" s="12">
        <v>25</v>
      </c>
      <c r="D25" s="12">
        <v>20</v>
      </c>
      <c r="E25" s="12">
        <v>36</v>
      </c>
      <c r="F25" s="12">
        <v>22</v>
      </c>
      <c r="G25" s="12">
        <v>17</v>
      </c>
      <c r="H25" s="12">
        <v>23</v>
      </c>
      <c r="I25" s="12">
        <v>20</v>
      </c>
      <c r="J25" s="12">
        <v>28</v>
      </c>
      <c r="K25" s="12">
        <v>22</v>
      </c>
      <c r="L25" s="12">
        <v>17</v>
      </c>
      <c r="M25" s="12">
        <v>25</v>
      </c>
      <c r="N25" s="12">
        <v>19</v>
      </c>
    </row>
    <row r="26" spans="1:14">
      <c r="A26" s="12">
        <v>2019</v>
      </c>
      <c r="B26" s="12">
        <v>263</v>
      </c>
      <c r="C26" s="12">
        <v>15</v>
      </c>
      <c r="D26" s="12">
        <v>25</v>
      </c>
      <c r="E26" s="12">
        <v>22</v>
      </c>
      <c r="F26" s="12">
        <v>27</v>
      </c>
      <c r="G26" s="12">
        <v>20</v>
      </c>
      <c r="H26" s="12">
        <v>21</v>
      </c>
      <c r="I26" s="12">
        <v>20</v>
      </c>
      <c r="J26" s="12">
        <v>23</v>
      </c>
      <c r="K26" s="12">
        <v>19</v>
      </c>
      <c r="L26" s="12">
        <v>23</v>
      </c>
      <c r="M26" s="12">
        <v>28</v>
      </c>
      <c r="N26" s="12">
        <v>20</v>
      </c>
    </row>
    <row r="27" spans="1:14" ht="15" thickBot="1">
      <c r="A27" s="16">
        <v>2020</v>
      </c>
      <c r="B27" s="16">
        <v>319</v>
      </c>
      <c r="C27" s="16">
        <v>19</v>
      </c>
      <c r="D27" s="16">
        <v>30</v>
      </c>
      <c r="E27" s="16">
        <v>23</v>
      </c>
      <c r="F27" s="16">
        <v>22</v>
      </c>
      <c r="G27" s="16">
        <v>21</v>
      </c>
      <c r="H27" s="16">
        <v>18</v>
      </c>
      <c r="I27" s="16">
        <v>19</v>
      </c>
      <c r="J27" s="16">
        <v>23</v>
      </c>
      <c r="K27" s="16">
        <v>30</v>
      </c>
      <c r="L27" s="16">
        <v>23</v>
      </c>
      <c r="M27" s="16">
        <v>39</v>
      </c>
      <c r="N27" s="16">
        <v>52</v>
      </c>
    </row>
  </sheetData>
  <mergeCells count="3">
    <mergeCell ref="C4:N4"/>
    <mergeCell ref="A1:N1"/>
    <mergeCell ref="A3:N3"/>
  </mergeCells>
  <pageMargins left="0.7" right="0.7" top="0.78740157499999996" bottom="0.78740157499999996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D8D4-4607-4C4F-858E-29787B7D30A8}">
  <sheetPr>
    <tabColor theme="3" tint="0.79998168889431442"/>
  </sheetPr>
  <dimension ref="A1:R25"/>
  <sheetViews>
    <sheetView workbookViewId="0">
      <selection sqref="A1:P1"/>
    </sheetView>
  </sheetViews>
  <sheetFormatPr baseColWidth="10" defaultRowHeight="14.25"/>
  <cols>
    <col min="1" max="1" width="11.42578125" style="2"/>
    <col min="2" max="16" width="6.7109375" style="2" customWidth="1"/>
    <col min="17" max="16384" width="11.42578125" style="2"/>
  </cols>
  <sheetData>
    <row r="1" spans="1:16" ht="18">
      <c r="A1" s="133" t="s">
        <v>198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3" spans="1:16" ht="15" thickBot="1">
      <c r="A3" s="134" t="s">
        <v>398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32.75">
      <c r="A4" s="54"/>
      <c r="B4" s="55" t="s">
        <v>28</v>
      </c>
      <c r="C4" s="56" t="s">
        <v>190</v>
      </c>
      <c r="D4" s="56" t="s">
        <v>189</v>
      </c>
      <c r="E4" s="56" t="s">
        <v>197</v>
      </c>
      <c r="F4" s="56" t="s">
        <v>187</v>
      </c>
      <c r="G4" s="57" t="s">
        <v>196</v>
      </c>
      <c r="H4" s="56" t="s">
        <v>195</v>
      </c>
      <c r="I4" s="57" t="s">
        <v>183</v>
      </c>
      <c r="J4" s="56" t="s">
        <v>182</v>
      </c>
      <c r="K4" s="56" t="s">
        <v>181</v>
      </c>
      <c r="L4" s="56" t="s">
        <v>180</v>
      </c>
      <c r="M4" s="56" t="s">
        <v>179</v>
      </c>
      <c r="N4" s="56" t="s">
        <v>178</v>
      </c>
      <c r="O4" s="56" t="s">
        <v>58</v>
      </c>
      <c r="P4" s="56" t="s">
        <v>112</v>
      </c>
    </row>
    <row r="5" spans="1:16">
      <c r="A5" s="12">
        <v>2003</v>
      </c>
      <c r="B5" s="15">
        <v>217</v>
      </c>
      <c r="C5" s="15">
        <v>1</v>
      </c>
      <c r="D5" s="15" t="s">
        <v>107</v>
      </c>
      <c r="E5" s="15">
        <v>51</v>
      </c>
      <c r="F5" s="15" t="s">
        <v>107</v>
      </c>
      <c r="G5" s="15">
        <v>80</v>
      </c>
      <c r="H5" s="15" t="s">
        <v>107</v>
      </c>
      <c r="I5" s="15" t="s">
        <v>107</v>
      </c>
      <c r="J5" s="15">
        <v>21</v>
      </c>
      <c r="K5" s="15">
        <v>3</v>
      </c>
      <c r="L5" s="15">
        <v>11</v>
      </c>
      <c r="M5" s="15">
        <v>9</v>
      </c>
      <c r="N5" s="15">
        <v>4</v>
      </c>
      <c r="O5" s="15">
        <v>23</v>
      </c>
      <c r="P5" s="15">
        <v>18</v>
      </c>
    </row>
    <row r="6" spans="1:16">
      <c r="A6" s="12">
        <v>2004</v>
      </c>
      <c r="B6" s="15">
        <v>198</v>
      </c>
      <c r="C6" s="15">
        <v>20</v>
      </c>
      <c r="D6" s="15" t="s">
        <v>107</v>
      </c>
      <c r="E6" s="15">
        <v>57</v>
      </c>
      <c r="F6" s="15" t="s">
        <v>107</v>
      </c>
      <c r="G6" s="15">
        <v>66</v>
      </c>
      <c r="H6" s="15" t="s">
        <v>107</v>
      </c>
      <c r="I6" s="15" t="s">
        <v>107</v>
      </c>
      <c r="J6" s="15">
        <v>5</v>
      </c>
      <c r="K6" s="15">
        <v>5</v>
      </c>
      <c r="L6" s="15">
        <v>7</v>
      </c>
      <c r="M6" s="15">
        <v>11</v>
      </c>
      <c r="N6" s="15">
        <v>2</v>
      </c>
      <c r="O6" s="15">
        <v>7</v>
      </c>
      <c r="P6" s="15">
        <v>20</v>
      </c>
    </row>
    <row r="7" spans="1:16">
      <c r="A7" s="12">
        <v>2005</v>
      </c>
      <c r="B7" s="15">
        <v>215</v>
      </c>
      <c r="C7" s="15">
        <v>1</v>
      </c>
      <c r="D7" s="15" t="s">
        <v>107</v>
      </c>
      <c r="E7" s="15">
        <v>50</v>
      </c>
      <c r="F7" s="15" t="s">
        <v>107</v>
      </c>
      <c r="G7" s="15">
        <v>92</v>
      </c>
      <c r="H7" s="15" t="s">
        <v>107</v>
      </c>
      <c r="I7" s="15" t="s">
        <v>107</v>
      </c>
      <c r="J7" s="15">
        <v>22</v>
      </c>
      <c r="K7" s="15">
        <v>9</v>
      </c>
      <c r="L7" s="15">
        <v>10</v>
      </c>
      <c r="M7" s="15">
        <v>17</v>
      </c>
      <c r="N7" s="15">
        <v>7</v>
      </c>
      <c r="O7" s="15">
        <v>12</v>
      </c>
      <c r="P7" s="15">
        <v>2</v>
      </c>
    </row>
    <row r="8" spans="1:16">
      <c r="A8" s="12">
        <v>2006</v>
      </c>
      <c r="B8" s="15">
        <v>220</v>
      </c>
      <c r="C8" s="15">
        <v>3</v>
      </c>
      <c r="D8" s="15" t="s">
        <v>107</v>
      </c>
      <c r="E8" s="15">
        <v>54</v>
      </c>
      <c r="F8" s="15" t="s">
        <v>107</v>
      </c>
      <c r="G8" s="15">
        <v>81</v>
      </c>
      <c r="H8" s="15" t="s">
        <v>107</v>
      </c>
      <c r="I8" s="15" t="s">
        <v>107</v>
      </c>
      <c r="J8" s="15">
        <v>18</v>
      </c>
      <c r="K8" s="15">
        <v>7</v>
      </c>
      <c r="L8" s="15">
        <v>20</v>
      </c>
      <c r="M8" s="15">
        <v>8</v>
      </c>
      <c r="N8" s="15">
        <v>1</v>
      </c>
      <c r="O8" s="15">
        <v>10</v>
      </c>
      <c r="P8" s="15">
        <v>19</v>
      </c>
    </row>
    <row r="9" spans="1:16">
      <c r="A9" s="12">
        <v>2007</v>
      </c>
      <c r="B9" s="15">
        <v>227</v>
      </c>
      <c r="C9" s="15">
        <v>4</v>
      </c>
      <c r="D9" s="15" t="s">
        <v>107</v>
      </c>
      <c r="E9" s="15">
        <v>55</v>
      </c>
      <c r="F9" s="15" t="s">
        <v>107</v>
      </c>
      <c r="G9" s="15">
        <v>75</v>
      </c>
      <c r="H9" s="15" t="s">
        <v>107</v>
      </c>
      <c r="I9" s="15" t="s">
        <v>107</v>
      </c>
      <c r="J9" s="15">
        <v>28</v>
      </c>
      <c r="K9" s="15">
        <v>1</v>
      </c>
      <c r="L9" s="15">
        <v>13</v>
      </c>
      <c r="M9" s="15">
        <v>8</v>
      </c>
      <c r="N9" s="15">
        <v>3</v>
      </c>
      <c r="O9" s="15">
        <v>11</v>
      </c>
      <c r="P9" s="15">
        <v>32</v>
      </c>
    </row>
    <row r="10" spans="1:16">
      <c r="A10" s="12">
        <v>2008</v>
      </c>
      <c r="B10" s="15">
        <v>205</v>
      </c>
      <c r="C10" s="15">
        <v>5</v>
      </c>
      <c r="D10" s="15" t="s">
        <v>107</v>
      </c>
      <c r="E10" s="15">
        <v>56</v>
      </c>
      <c r="F10" s="15" t="s">
        <v>107</v>
      </c>
      <c r="G10" s="15">
        <v>65</v>
      </c>
      <c r="H10" s="15" t="s">
        <v>107</v>
      </c>
      <c r="I10" s="15" t="s">
        <v>107</v>
      </c>
      <c r="J10" s="15">
        <v>22</v>
      </c>
      <c r="K10" s="15">
        <v>6</v>
      </c>
      <c r="L10" s="15">
        <v>13</v>
      </c>
      <c r="M10" s="15">
        <v>13</v>
      </c>
      <c r="N10" s="15">
        <v>5</v>
      </c>
      <c r="O10" s="15">
        <v>10</v>
      </c>
      <c r="P10" s="15">
        <v>15</v>
      </c>
    </row>
    <row r="11" spans="1:16">
      <c r="A11" s="12">
        <v>2009</v>
      </c>
      <c r="B11" s="15">
        <v>229</v>
      </c>
      <c r="C11" s="15">
        <v>9</v>
      </c>
      <c r="D11" s="15" t="s">
        <v>107</v>
      </c>
      <c r="E11" s="15">
        <v>69</v>
      </c>
      <c r="F11" s="15" t="s">
        <v>107</v>
      </c>
      <c r="G11" s="15">
        <v>71</v>
      </c>
      <c r="H11" s="15" t="s">
        <v>107</v>
      </c>
      <c r="I11" s="15" t="s">
        <v>107</v>
      </c>
      <c r="J11" s="15">
        <v>25</v>
      </c>
      <c r="K11" s="15">
        <v>6</v>
      </c>
      <c r="L11" s="15">
        <v>15</v>
      </c>
      <c r="M11" s="15">
        <v>9</v>
      </c>
      <c r="N11" s="15">
        <v>0</v>
      </c>
      <c r="O11" s="15">
        <v>14</v>
      </c>
      <c r="P11" s="15">
        <v>11</v>
      </c>
    </row>
    <row r="12" spans="1:16">
      <c r="A12" s="12">
        <v>2010</v>
      </c>
      <c r="B12" s="15">
        <v>238</v>
      </c>
      <c r="C12" s="15">
        <v>6</v>
      </c>
      <c r="D12" s="15">
        <v>1</v>
      </c>
      <c r="E12" s="15">
        <v>62</v>
      </c>
      <c r="F12" s="15">
        <v>9</v>
      </c>
      <c r="G12" s="15">
        <v>93</v>
      </c>
      <c r="H12" s="15">
        <v>66</v>
      </c>
      <c r="I12" s="15">
        <v>13</v>
      </c>
      <c r="J12" s="15">
        <v>20</v>
      </c>
      <c r="K12" s="15">
        <v>3</v>
      </c>
      <c r="L12" s="15">
        <v>8</v>
      </c>
      <c r="M12" s="15">
        <v>16</v>
      </c>
      <c r="N12" s="15">
        <v>10</v>
      </c>
      <c r="O12" s="15">
        <v>13</v>
      </c>
      <c r="P12" s="15">
        <v>8</v>
      </c>
    </row>
    <row r="13" spans="1:16">
      <c r="A13" s="12">
        <v>2011</v>
      </c>
      <c r="B13" s="15">
        <v>248</v>
      </c>
      <c r="C13" s="15">
        <v>6</v>
      </c>
      <c r="D13" s="15">
        <v>2</v>
      </c>
      <c r="E13" s="15">
        <v>66</v>
      </c>
      <c r="F13" s="15">
        <v>9</v>
      </c>
      <c r="G13" s="15">
        <v>93</v>
      </c>
      <c r="H13" s="15">
        <v>69</v>
      </c>
      <c r="I13" s="15">
        <v>12</v>
      </c>
      <c r="J13" s="15">
        <v>11</v>
      </c>
      <c r="K13" s="15">
        <v>7</v>
      </c>
      <c r="L13" s="15">
        <v>12</v>
      </c>
      <c r="M13" s="15">
        <v>9</v>
      </c>
      <c r="N13" s="15">
        <v>3</v>
      </c>
      <c r="O13" s="15">
        <v>27</v>
      </c>
      <c r="P13" s="15">
        <v>8</v>
      </c>
    </row>
    <row r="14" spans="1:16">
      <c r="A14" s="12">
        <v>2012</v>
      </c>
      <c r="B14" s="15">
        <v>224</v>
      </c>
      <c r="C14" s="15">
        <v>6</v>
      </c>
      <c r="D14" s="15">
        <v>0</v>
      </c>
      <c r="E14" s="15">
        <v>57</v>
      </c>
      <c r="F14" s="15">
        <v>6</v>
      </c>
      <c r="G14" s="15">
        <v>77</v>
      </c>
      <c r="H14" s="15">
        <v>60</v>
      </c>
      <c r="I14" s="15">
        <v>12</v>
      </c>
      <c r="J14" s="15">
        <v>13</v>
      </c>
      <c r="K14" s="15">
        <v>7</v>
      </c>
      <c r="L14" s="15">
        <v>20</v>
      </c>
      <c r="M14" s="15">
        <v>10</v>
      </c>
      <c r="N14" s="15">
        <v>2</v>
      </c>
      <c r="O14" s="15">
        <v>22</v>
      </c>
      <c r="P14" s="15">
        <v>6</v>
      </c>
    </row>
    <row r="15" spans="1:16">
      <c r="A15" s="12">
        <v>2013</v>
      </c>
      <c r="B15" s="15">
        <v>246</v>
      </c>
      <c r="C15" s="15">
        <v>7</v>
      </c>
      <c r="D15" s="15">
        <v>0</v>
      </c>
      <c r="E15" s="15">
        <v>74</v>
      </c>
      <c r="F15" s="15">
        <v>8</v>
      </c>
      <c r="G15" s="15">
        <v>61</v>
      </c>
      <c r="H15" s="15">
        <v>48</v>
      </c>
      <c r="I15" s="15">
        <v>8</v>
      </c>
      <c r="J15" s="15">
        <v>23</v>
      </c>
      <c r="K15" s="15">
        <v>5</v>
      </c>
      <c r="L15" s="15">
        <v>30</v>
      </c>
      <c r="M15" s="15">
        <v>12</v>
      </c>
      <c r="N15" s="15">
        <v>2</v>
      </c>
      <c r="O15" s="15">
        <v>22</v>
      </c>
      <c r="P15" s="15">
        <v>4</v>
      </c>
    </row>
    <row r="16" spans="1:16">
      <c r="A16" s="12">
        <v>2014</v>
      </c>
      <c r="B16" s="15">
        <v>268</v>
      </c>
      <c r="C16" s="15">
        <v>6</v>
      </c>
      <c r="D16" s="15">
        <v>0</v>
      </c>
      <c r="E16" s="15">
        <v>69</v>
      </c>
      <c r="F16" s="15">
        <v>11</v>
      </c>
      <c r="G16" s="15">
        <v>75</v>
      </c>
      <c r="H16" s="15">
        <v>59</v>
      </c>
      <c r="I16" s="15">
        <v>11</v>
      </c>
      <c r="J16" s="15">
        <v>21</v>
      </c>
      <c r="K16" s="15">
        <v>13</v>
      </c>
      <c r="L16" s="15">
        <v>30</v>
      </c>
      <c r="M16" s="15">
        <v>11</v>
      </c>
      <c r="N16" s="15">
        <v>3</v>
      </c>
      <c r="O16" s="15">
        <v>23</v>
      </c>
      <c r="P16" s="15">
        <v>9</v>
      </c>
    </row>
    <row r="17" spans="1:18">
      <c r="A17" s="12">
        <v>2015</v>
      </c>
      <c r="B17" s="15">
        <v>252</v>
      </c>
      <c r="C17" s="15">
        <v>5</v>
      </c>
      <c r="D17" s="15">
        <v>0</v>
      </c>
      <c r="E17" s="15">
        <v>62</v>
      </c>
      <c r="F17" s="15">
        <v>17</v>
      </c>
      <c r="G17" s="15">
        <v>57</v>
      </c>
      <c r="H17" s="15">
        <v>42</v>
      </c>
      <c r="I17" s="15">
        <v>15</v>
      </c>
      <c r="J17" s="15">
        <v>26</v>
      </c>
      <c r="K17" s="15">
        <v>14</v>
      </c>
      <c r="L17" s="15">
        <v>14</v>
      </c>
      <c r="M17" s="15">
        <v>3</v>
      </c>
      <c r="N17" s="15">
        <v>1</v>
      </c>
      <c r="O17" s="15">
        <v>38</v>
      </c>
      <c r="P17" s="15">
        <v>16</v>
      </c>
    </row>
    <row r="18" spans="1:18">
      <c r="A18" s="12">
        <v>2016</v>
      </c>
      <c r="B18" s="15">
        <v>271</v>
      </c>
      <c r="C18" s="15">
        <v>9</v>
      </c>
      <c r="D18" s="15">
        <v>0</v>
      </c>
      <c r="E18" s="15">
        <v>56</v>
      </c>
      <c r="F18" s="15">
        <v>5</v>
      </c>
      <c r="G18" s="15">
        <v>99</v>
      </c>
      <c r="H18" s="15">
        <v>87</v>
      </c>
      <c r="I18" s="15">
        <v>7</v>
      </c>
      <c r="J18" s="15">
        <v>31</v>
      </c>
      <c r="K18" s="15">
        <v>10</v>
      </c>
      <c r="L18" s="15">
        <v>11</v>
      </c>
      <c r="M18" s="15">
        <v>10</v>
      </c>
      <c r="N18" s="15">
        <v>7</v>
      </c>
      <c r="O18" s="15">
        <v>16</v>
      </c>
      <c r="P18" s="15">
        <v>24</v>
      </c>
    </row>
    <row r="19" spans="1:18">
      <c r="A19" s="12">
        <v>2017</v>
      </c>
      <c r="B19" s="15">
        <v>249</v>
      </c>
      <c r="C19" s="15">
        <v>11</v>
      </c>
      <c r="D19" s="15">
        <v>0</v>
      </c>
      <c r="E19" s="15">
        <v>57</v>
      </c>
      <c r="F19" s="15">
        <v>1</v>
      </c>
      <c r="G19" s="15">
        <v>86</v>
      </c>
      <c r="H19" s="15">
        <v>69</v>
      </c>
      <c r="I19" s="15">
        <v>12</v>
      </c>
      <c r="J19" s="15">
        <v>38</v>
      </c>
      <c r="K19" s="15">
        <v>7</v>
      </c>
      <c r="L19" s="15">
        <v>14</v>
      </c>
      <c r="M19" s="15">
        <v>14</v>
      </c>
      <c r="N19" s="15">
        <v>7</v>
      </c>
      <c r="O19" s="15">
        <v>14</v>
      </c>
      <c r="P19" s="15">
        <v>7</v>
      </c>
    </row>
    <row r="20" spans="1:18">
      <c r="A20" s="12">
        <v>2018</v>
      </c>
      <c r="B20" s="15">
        <v>274</v>
      </c>
      <c r="C20" s="15">
        <v>6</v>
      </c>
      <c r="D20" s="15">
        <v>0</v>
      </c>
      <c r="E20" s="15">
        <v>49</v>
      </c>
      <c r="F20" s="15">
        <v>3</v>
      </c>
      <c r="G20" s="15">
        <v>109</v>
      </c>
      <c r="H20" s="15">
        <v>91</v>
      </c>
      <c r="I20" s="15">
        <v>14</v>
      </c>
      <c r="J20" s="15">
        <v>29</v>
      </c>
      <c r="K20" s="15">
        <v>10</v>
      </c>
      <c r="L20" s="15">
        <v>23</v>
      </c>
      <c r="M20" s="15">
        <v>13</v>
      </c>
      <c r="N20" s="15">
        <v>6</v>
      </c>
      <c r="O20" s="15">
        <v>15</v>
      </c>
      <c r="P20" s="15">
        <v>17</v>
      </c>
    </row>
    <row r="21" spans="1:18">
      <c r="A21" s="12">
        <v>2019</v>
      </c>
      <c r="B21" s="15">
        <v>263</v>
      </c>
      <c r="C21" s="15">
        <v>6</v>
      </c>
      <c r="D21" s="15">
        <v>0</v>
      </c>
      <c r="E21" s="15">
        <v>47</v>
      </c>
      <c r="F21" s="15">
        <v>2</v>
      </c>
      <c r="G21" s="15">
        <v>92</v>
      </c>
      <c r="H21" s="15">
        <v>81</v>
      </c>
      <c r="I21" s="15">
        <v>10</v>
      </c>
      <c r="J21" s="15">
        <v>40</v>
      </c>
      <c r="K21" s="15">
        <v>8</v>
      </c>
      <c r="L21" s="15">
        <v>18</v>
      </c>
      <c r="M21" s="15">
        <v>13</v>
      </c>
      <c r="N21" s="15">
        <v>11</v>
      </c>
      <c r="O21" s="15">
        <v>13</v>
      </c>
      <c r="P21" s="15">
        <v>24</v>
      </c>
    </row>
    <row r="22" spans="1:18" ht="15" thickBot="1">
      <c r="A22" s="16">
        <v>2020</v>
      </c>
      <c r="B22" s="62">
        <v>319</v>
      </c>
      <c r="C22" s="62">
        <v>13</v>
      </c>
      <c r="D22" s="62">
        <v>0</v>
      </c>
      <c r="E22" s="62">
        <v>66</v>
      </c>
      <c r="F22" s="62">
        <v>19</v>
      </c>
      <c r="G22" s="62">
        <v>74</v>
      </c>
      <c r="H22" s="62">
        <v>47</v>
      </c>
      <c r="I22" s="62">
        <v>14</v>
      </c>
      <c r="J22" s="62">
        <v>25</v>
      </c>
      <c r="K22" s="62">
        <v>15</v>
      </c>
      <c r="L22" s="62">
        <v>8</v>
      </c>
      <c r="M22" s="62">
        <v>10</v>
      </c>
      <c r="N22" s="62">
        <v>7</v>
      </c>
      <c r="O22" s="62">
        <v>68</v>
      </c>
      <c r="P22" s="16">
        <v>21</v>
      </c>
    </row>
    <row r="23" spans="1:18">
      <c r="B23" s="26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26"/>
      <c r="R23" s="26"/>
    </row>
    <row r="24" spans="1:18" ht="15">
      <c r="A24" s="135" t="s">
        <v>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8">
      <c r="A25" s="137" t="s">
        <v>171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</sheetData>
  <mergeCells count="4">
    <mergeCell ref="A3:P3"/>
    <mergeCell ref="A1:P1"/>
    <mergeCell ref="A24:P24"/>
    <mergeCell ref="A25:P25"/>
  </mergeCells>
  <pageMargins left="0.7" right="0.7" top="0.78740157499999996" bottom="0.78740157499999996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F9B8-F730-440F-8CA6-D9EE4A45789A}">
  <sheetPr>
    <tabColor theme="3" tint="0.79998168889431442"/>
  </sheetPr>
  <dimension ref="A1:P25"/>
  <sheetViews>
    <sheetView workbookViewId="0">
      <selection activeCell="W18" sqref="W18"/>
    </sheetView>
  </sheetViews>
  <sheetFormatPr baseColWidth="10" defaultRowHeight="14.25"/>
  <cols>
    <col min="1" max="1" width="11.42578125" style="2"/>
    <col min="2" max="16" width="6.7109375" style="2" customWidth="1"/>
    <col min="17" max="16384" width="11.42578125" style="2"/>
  </cols>
  <sheetData>
    <row r="1" spans="1:16" ht="18">
      <c r="A1" s="139" t="s">
        <v>200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3" spans="1:16" ht="15" thickBot="1">
      <c r="A3" s="134" t="s">
        <v>399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32.75">
      <c r="A4" s="54"/>
      <c r="B4" s="117" t="s">
        <v>28</v>
      </c>
      <c r="C4" s="56" t="s">
        <v>190</v>
      </c>
      <c r="D4" s="56" t="s">
        <v>189</v>
      </c>
      <c r="E4" s="56" t="s">
        <v>197</v>
      </c>
      <c r="F4" s="56" t="s">
        <v>187</v>
      </c>
      <c r="G4" s="57" t="s">
        <v>196</v>
      </c>
      <c r="H4" s="56" t="s">
        <v>195</v>
      </c>
      <c r="I4" s="57" t="s">
        <v>183</v>
      </c>
      <c r="J4" s="56" t="s">
        <v>182</v>
      </c>
      <c r="K4" s="56" t="s">
        <v>181</v>
      </c>
      <c r="L4" s="56" t="s">
        <v>180</v>
      </c>
      <c r="M4" s="56" t="s">
        <v>179</v>
      </c>
      <c r="N4" s="56" t="s">
        <v>178</v>
      </c>
      <c r="O4" s="56" t="s">
        <v>58</v>
      </c>
      <c r="P4" s="56" t="s">
        <v>112</v>
      </c>
    </row>
    <row r="5" spans="1:16">
      <c r="A5" s="12">
        <v>2003</v>
      </c>
      <c r="B5" s="12">
        <v>114</v>
      </c>
      <c r="C5" s="15">
        <v>0</v>
      </c>
      <c r="D5" s="15" t="s">
        <v>107</v>
      </c>
      <c r="E5" s="15">
        <v>24</v>
      </c>
      <c r="F5" s="15" t="s">
        <v>107</v>
      </c>
      <c r="G5" s="15">
        <v>37</v>
      </c>
      <c r="H5" s="15" t="s">
        <v>107</v>
      </c>
      <c r="I5" s="15" t="s">
        <v>107</v>
      </c>
      <c r="J5" s="15">
        <v>15</v>
      </c>
      <c r="K5" s="15">
        <v>2</v>
      </c>
      <c r="L5" s="15">
        <v>7</v>
      </c>
      <c r="M5" s="15">
        <v>3</v>
      </c>
      <c r="N5" s="15">
        <v>1</v>
      </c>
      <c r="O5" s="15">
        <v>15</v>
      </c>
      <c r="P5" s="15">
        <v>11</v>
      </c>
    </row>
    <row r="6" spans="1:16">
      <c r="A6" s="12">
        <v>2004</v>
      </c>
      <c r="B6" s="12">
        <v>93</v>
      </c>
      <c r="C6" s="15">
        <v>8</v>
      </c>
      <c r="D6" s="15" t="s">
        <v>107</v>
      </c>
      <c r="E6" s="15">
        <v>27</v>
      </c>
      <c r="F6" s="15" t="s">
        <v>107</v>
      </c>
      <c r="G6" s="15">
        <v>36</v>
      </c>
      <c r="H6" s="15" t="s">
        <v>107</v>
      </c>
      <c r="I6" s="15" t="s">
        <v>107</v>
      </c>
      <c r="J6" s="15">
        <v>1</v>
      </c>
      <c r="K6" s="15">
        <v>3</v>
      </c>
      <c r="L6" s="15">
        <v>4</v>
      </c>
      <c r="M6" s="15">
        <v>4</v>
      </c>
      <c r="N6" s="15">
        <v>0</v>
      </c>
      <c r="O6" s="15">
        <v>3</v>
      </c>
      <c r="P6" s="15">
        <v>7</v>
      </c>
    </row>
    <row r="7" spans="1:16">
      <c r="A7" s="12">
        <v>2005</v>
      </c>
      <c r="B7" s="12">
        <v>102</v>
      </c>
      <c r="C7" s="46">
        <v>1</v>
      </c>
      <c r="D7" s="15" t="s">
        <v>107</v>
      </c>
      <c r="E7" s="15">
        <v>15</v>
      </c>
      <c r="F7" s="15" t="s">
        <v>107</v>
      </c>
      <c r="G7" s="15">
        <v>54</v>
      </c>
      <c r="H7" s="15" t="s">
        <v>107</v>
      </c>
      <c r="I7" s="15" t="s">
        <v>107</v>
      </c>
      <c r="J7" s="15">
        <v>12</v>
      </c>
      <c r="K7" s="15">
        <v>4</v>
      </c>
      <c r="L7" s="15">
        <v>7</v>
      </c>
      <c r="M7" s="15">
        <v>6</v>
      </c>
      <c r="N7" s="15">
        <v>2</v>
      </c>
      <c r="O7" s="15">
        <v>2</v>
      </c>
      <c r="P7" s="15">
        <v>1</v>
      </c>
    </row>
    <row r="8" spans="1:16">
      <c r="A8" s="12">
        <v>2006</v>
      </c>
      <c r="B8" s="12">
        <v>115</v>
      </c>
      <c r="C8" s="46">
        <v>1</v>
      </c>
      <c r="D8" s="15" t="s">
        <v>107</v>
      </c>
      <c r="E8" s="15">
        <v>21</v>
      </c>
      <c r="F8" s="15" t="s">
        <v>107</v>
      </c>
      <c r="G8" s="15">
        <v>51</v>
      </c>
      <c r="H8" s="15" t="s">
        <v>107</v>
      </c>
      <c r="I8" s="15" t="s">
        <v>107</v>
      </c>
      <c r="J8" s="15">
        <v>7</v>
      </c>
      <c r="K8" s="15">
        <v>4</v>
      </c>
      <c r="L8" s="15">
        <v>15</v>
      </c>
      <c r="M8" s="15">
        <v>1</v>
      </c>
      <c r="N8" s="15">
        <v>0</v>
      </c>
      <c r="O8" s="15">
        <v>5</v>
      </c>
      <c r="P8" s="15">
        <v>10</v>
      </c>
    </row>
    <row r="9" spans="1:16">
      <c r="A9" s="12">
        <v>2007</v>
      </c>
      <c r="B9" s="12">
        <v>112</v>
      </c>
      <c r="C9" s="46">
        <v>2</v>
      </c>
      <c r="D9" s="15" t="s">
        <v>107</v>
      </c>
      <c r="E9" s="15">
        <v>26</v>
      </c>
      <c r="F9" s="15" t="s">
        <v>107</v>
      </c>
      <c r="G9" s="15">
        <v>37</v>
      </c>
      <c r="H9" s="15" t="s">
        <v>107</v>
      </c>
      <c r="I9" s="15" t="s">
        <v>107</v>
      </c>
      <c r="J9" s="15">
        <v>12</v>
      </c>
      <c r="K9" s="15">
        <v>0</v>
      </c>
      <c r="L9" s="15">
        <v>10</v>
      </c>
      <c r="M9" s="15">
        <v>2</v>
      </c>
      <c r="N9" s="15">
        <v>1</v>
      </c>
      <c r="O9" s="15">
        <v>6</v>
      </c>
      <c r="P9" s="15">
        <v>17</v>
      </c>
    </row>
    <row r="10" spans="1:16">
      <c r="A10" s="12">
        <v>2008</v>
      </c>
      <c r="B10" s="12">
        <v>101</v>
      </c>
      <c r="C10" s="46">
        <v>2</v>
      </c>
      <c r="D10" s="15" t="s">
        <v>107</v>
      </c>
      <c r="E10" s="15">
        <v>25</v>
      </c>
      <c r="F10" s="15" t="s">
        <v>107</v>
      </c>
      <c r="G10" s="15">
        <v>39</v>
      </c>
      <c r="H10" s="15" t="s">
        <v>107</v>
      </c>
      <c r="I10" s="15" t="s">
        <v>107</v>
      </c>
      <c r="J10" s="15">
        <v>13</v>
      </c>
      <c r="K10" s="15">
        <v>3</v>
      </c>
      <c r="L10" s="15">
        <v>8</v>
      </c>
      <c r="M10" s="15">
        <v>2</v>
      </c>
      <c r="N10" s="15">
        <v>1</v>
      </c>
      <c r="O10" s="15">
        <v>3</v>
      </c>
      <c r="P10" s="15">
        <v>6</v>
      </c>
    </row>
    <row r="11" spans="1:16">
      <c r="A11" s="12">
        <v>2009</v>
      </c>
      <c r="B11" s="12">
        <v>114</v>
      </c>
      <c r="C11" s="46">
        <v>5</v>
      </c>
      <c r="D11" s="15" t="s">
        <v>107</v>
      </c>
      <c r="E11" s="15">
        <v>29</v>
      </c>
      <c r="F11" s="15" t="s">
        <v>107</v>
      </c>
      <c r="G11" s="15">
        <v>39</v>
      </c>
      <c r="H11" s="15" t="s">
        <v>107</v>
      </c>
      <c r="I11" s="15" t="s">
        <v>107</v>
      </c>
      <c r="J11" s="15">
        <v>13</v>
      </c>
      <c r="K11" s="15">
        <v>4</v>
      </c>
      <c r="L11" s="15">
        <v>11</v>
      </c>
      <c r="M11" s="15">
        <v>4</v>
      </c>
      <c r="N11" s="15">
        <v>0</v>
      </c>
      <c r="O11" s="15">
        <v>5</v>
      </c>
      <c r="P11" s="15">
        <v>4</v>
      </c>
    </row>
    <row r="12" spans="1:16">
      <c r="A12" s="12">
        <v>2010</v>
      </c>
      <c r="B12" s="12">
        <v>123</v>
      </c>
      <c r="C12" s="46">
        <v>2</v>
      </c>
      <c r="D12" s="15">
        <v>1</v>
      </c>
      <c r="E12" s="15">
        <v>29</v>
      </c>
      <c r="F12" s="15">
        <v>6</v>
      </c>
      <c r="G12" s="15">
        <v>54</v>
      </c>
      <c r="H12" s="15">
        <v>35</v>
      </c>
      <c r="I12" s="15">
        <v>10</v>
      </c>
      <c r="J12" s="15">
        <v>7</v>
      </c>
      <c r="K12" s="15">
        <v>2</v>
      </c>
      <c r="L12" s="15">
        <v>7</v>
      </c>
      <c r="M12" s="15">
        <v>5</v>
      </c>
      <c r="N12" s="15">
        <v>4</v>
      </c>
      <c r="O12" s="15">
        <v>8</v>
      </c>
      <c r="P12" s="15">
        <v>3</v>
      </c>
    </row>
    <row r="13" spans="1:16">
      <c r="A13" s="12">
        <v>2011</v>
      </c>
      <c r="B13" s="12">
        <v>122</v>
      </c>
      <c r="C13" s="46">
        <v>2</v>
      </c>
      <c r="D13" s="15">
        <v>0</v>
      </c>
      <c r="E13" s="15">
        <v>37</v>
      </c>
      <c r="F13" s="15">
        <v>7</v>
      </c>
      <c r="G13" s="15">
        <v>42</v>
      </c>
      <c r="H13" s="15">
        <v>29</v>
      </c>
      <c r="I13" s="15">
        <v>7</v>
      </c>
      <c r="J13" s="15">
        <v>7</v>
      </c>
      <c r="K13" s="15">
        <v>3</v>
      </c>
      <c r="L13" s="15">
        <v>10</v>
      </c>
      <c r="M13" s="15">
        <v>1</v>
      </c>
      <c r="N13" s="15">
        <v>0</v>
      </c>
      <c r="O13" s="15">
        <v>10</v>
      </c>
      <c r="P13" s="15">
        <v>3</v>
      </c>
    </row>
    <row r="14" spans="1:16">
      <c r="A14" s="12">
        <v>2012</v>
      </c>
      <c r="B14" s="12">
        <v>108</v>
      </c>
      <c r="C14" s="46">
        <v>3</v>
      </c>
      <c r="D14" s="15">
        <v>0</v>
      </c>
      <c r="E14" s="15">
        <v>30</v>
      </c>
      <c r="F14" s="15">
        <v>5</v>
      </c>
      <c r="G14" s="15">
        <v>32</v>
      </c>
      <c r="H14" s="15">
        <v>23</v>
      </c>
      <c r="I14" s="15">
        <v>7</v>
      </c>
      <c r="J14" s="15">
        <v>6</v>
      </c>
      <c r="K14" s="15">
        <v>3</v>
      </c>
      <c r="L14" s="15">
        <v>14</v>
      </c>
      <c r="M14" s="15">
        <v>3</v>
      </c>
      <c r="N14" s="15">
        <v>1</v>
      </c>
      <c r="O14" s="15">
        <v>11</v>
      </c>
      <c r="P14" s="15">
        <v>1</v>
      </c>
    </row>
    <row r="15" spans="1:16">
      <c r="A15" s="12">
        <v>2013</v>
      </c>
      <c r="B15" s="12">
        <v>123</v>
      </c>
      <c r="C15" s="46">
        <v>2</v>
      </c>
      <c r="D15" s="15">
        <v>0</v>
      </c>
      <c r="E15" s="15">
        <v>39</v>
      </c>
      <c r="F15" s="15">
        <v>6</v>
      </c>
      <c r="G15" s="15">
        <v>27</v>
      </c>
      <c r="H15" s="15">
        <v>21</v>
      </c>
      <c r="I15" s="15">
        <v>5</v>
      </c>
      <c r="J15" s="15">
        <v>11</v>
      </c>
      <c r="K15" s="15">
        <v>3</v>
      </c>
      <c r="L15" s="15">
        <v>19</v>
      </c>
      <c r="M15" s="15">
        <v>4</v>
      </c>
      <c r="N15" s="15">
        <v>0</v>
      </c>
      <c r="O15" s="15">
        <v>9</v>
      </c>
      <c r="P15" s="15">
        <v>3</v>
      </c>
    </row>
    <row r="16" spans="1:16">
      <c r="A16" s="12">
        <v>2014</v>
      </c>
      <c r="B16" s="12">
        <v>147</v>
      </c>
      <c r="C16" s="46">
        <v>3</v>
      </c>
      <c r="D16" s="15">
        <v>0</v>
      </c>
      <c r="E16" s="15">
        <v>33</v>
      </c>
      <c r="F16" s="15">
        <v>8</v>
      </c>
      <c r="G16" s="15">
        <v>39</v>
      </c>
      <c r="H16" s="15">
        <v>32</v>
      </c>
      <c r="I16" s="15">
        <v>5</v>
      </c>
      <c r="J16" s="15">
        <v>14</v>
      </c>
      <c r="K16" s="15">
        <v>9</v>
      </c>
      <c r="L16" s="15">
        <v>21</v>
      </c>
      <c r="M16" s="15">
        <v>3</v>
      </c>
      <c r="N16" s="15">
        <v>0</v>
      </c>
      <c r="O16" s="15">
        <v>15</v>
      </c>
      <c r="P16" s="15">
        <v>2</v>
      </c>
    </row>
    <row r="17" spans="1:16">
      <c r="A17" s="12">
        <v>2015</v>
      </c>
      <c r="B17" s="12">
        <v>130</v>
      </c>
      <c r="C17" s="46">
        <v>3</v>
      </c>
      <c r="D17" s="15">
        <v>0</v>
      </c>
      <c r="E17" s="15">
        <v>26</v>
      </c>
      <c r="F17" s="15">
        <v>13</v>
      </c>
      <c r="G17" s="15">
        <v>31</v>
      </c>
      <c r="H17" s="15">
        <v>22</v>
      </c>
      <c r="I17" s="15">
        <v>9</v>
      </c>
      <c r="J17" s="15">
        <v>9</v>
      </c>
      <c r="K17" s="15">
        <v>11</v>
      </c>
      <c r="L17" s="15">
        <v>11</v>
      </c>
      <c r="M17" s="15">
        <v>0</v>
      </c>
      <c r="N17" s="15">
        <v>0</v>
      </c>
      <c r="O17" s="15">
        <v>18</v>
      </c>
      <c r="P17" s="15">
        <v>8</v>
      </c>
    </row>
    <row r="18" spans="1:16">
      <c r="A18" s="12">
        <v>2016</v>
      </c>
      <c r="B18" s="12">
        <v>129</v>
      </c>
      <c r="C18" s="46">
        <v>4</v>
      </c>
      <c r="D18" s="15">
        <v>0</v>
      </c>
      <c r="E18" s="15">
        <v>29</v>
      </c>
      <c r="F18" s="15">
        <v>2</v>
      </c>
      <c r="G18" s="15">
        <v>45</v>
      </c>
      <c r="H18" s="15">
        <v>37</v>
      </c>
      <c r="I18" s="15">
        <v>5</v>
      </c>
      <c r="J18" s="15">
        <v>17</v>
      </c>
      <c r="K18" s="15">
        <v>5</v>
      </c>
      <c r="L18" s="15">
        <v>7</v>
      </c>
      <c r="M18" s="15">
        <v>5</v>
      </c>
      <c r="N18" s="15">
        <v>4</v>
      </c>
      <c r="O18" s="15">
        <v>6</v>
      </c>
      <c r="P18" s="15">
        <v>9</v>
      </c>
    </row>
    <row r="19" spans="1:16">
      <c r="A19" s="12">
        <v>2017</v>
      </c>
      <c r="B19" s="12">
        <v>122</v>
      </c>
      <c r="C19" s="46">
        <v>4</v>
      </c>
      <c r="D19" s="15">
        <v>0</v>
      </c>
      <c r="E19" s="15">
        <v>27</v>
      </c>
      <c r="F19" s="15">
        <v>1</v>
      </c>
      <c r="G19" s="15">
        <v>47</v>
      </c>
      <c r="H19" s="15">
        <v>37</v>
      </c>
      <c r="I19" s="15">
        <v>6</v>
      </c>
      <c r="J19" s="15">
        <v>18</v>
      </c>
      <c r="K19" s="15">
        <v>2</v>
      </c>
      <c r="L19" s="15">
        <v>11</v>
      </c>
      <c r="M19" s="15">
        <v>2</v>
      </c>
      <c r="N19" s="15">
        <v>0</v>
      </c>
      <c r="O19" s="15">
        <v>7</v>
      </c>
      <c r="P19" s="15">
        <v>3</v>
      </c>
    </row>
    <row r="20" spans="1:16">
      <c r="A20" s="12">
        <v>2018</v>
      </c>
      <c r="B20" s="12">
        <v>131</v>
      </c>
      <c r="C20" s="46">
        <v>1</v>
      </c>
      <c r="D20" s="15">
        <v>0</v>
      </c>
      <c r="E20" s="15">
        <v>19</v>
      </c>
      <c r="F20" s="15">
        <v>3</v>
      </c>
      <c r="G20" s="15">
        <v>54</v>
      </c>
      <c r="H20" s="15">
        <v>44</v>
      </c>
      <c r="I20" s="15">
        <v>9</v>
      </c>
      <c r="J20" s="15">
        <v>11</v>
      </c>
      <c r="K20" s="15">
        <v>5</v>
      </c>
      <c r="L20" s="15">
        <v>19</v>
      </c>
      <c r="M20" s="15">
        <v>4</v>
      </c>
      <c r="N20" s="15">
        <v>1</v>
      </c>
      <c r="O20" s="15">
        <v>6</v>
      </c>
      <c r="P20" s="15">
        <v>9</v>
      </c>
    </row>
    <row r="21" spans="1:16">
      <c r="A21" s="12">
        <v>2019</v>
      </c>
      <c r="B21" s="12">
        <v>134</v>
      </c>
      <c r="C21" s="46">
        <v>1</v>
      </c>
      <c r="D21" s="15" t="s">
        <v>466</v>
      </c>
      <c r="E21" s="15">
        <v>21</v>
      </c>
      <c r="F21" s="15">
        <v>1</v>
      </c>
      <c r="G21" s="15">
        <v>54</v>
      </c>
      <c r="H21" s="15">
        <v>46</v>
      </c>
      <c r="I21" s="15">
        <v>8</v>
      </c>
      <c r="J21" s="15">
        <v>19</v>
      </c>
      <c r="K21" s="15">
        <v>3</v>
      </c>
      <c r="L21" s="15">
        <v>13</v>
      </c>
      <c r="M21" s="15">
        <v>5</v>
      </c>
      <c r="N21" s="15">
        <v>3</v>
      </c>
      <c r="O21" s="15">
        <v>6</v>
      </c>
      <c r="P21" s="15">
        <v>11</v>
      </c>
    </row>
    <row r="22" spans="1:16" ht="15" thickBot="1">
      <c r="A22" s="16">
        <v>2020</v>
      </c>
      <c r="B22" s="16">
        <v>155</v>
      </c>
      <c r="C22" s="52">
        <v>5</v>
      </c>
      <c r="D22" s="62">
        <v>0</v>
      </c>
      <c r="E22" s="62">
        <v>37</v>
      </c>
      <c r="F22" s="62">
        <v>11</v>
      </c>
      <c r="G22" s="62">
        <v>36</v>
      </c>
      <c r="H22" s="62">
        <v>22</v>
      </c>
      <c r="I22" s="62">
        <v>6</v>
      </c>
      <c r="J22" s="62">
        <v>9</v>
      </c>
      <c r="K22" s="62">
        <v>10</v>
      </c>
      <c r="L22" s="62">
        <v>3</v>
      </c>
      <c r="M22" s="62">
        <v>4</v>
      </c>
      <c r="N22" s="62">
        <v>3</v>
      </c>
      <c r="O22" s="62">
        <v>31</v>
      </c>
      <c r="P22" s="62">
        <v>9</v>
      </c>
    </row>
    <row r="24" spans="1:16" ht="15">
      <c r="A24" s="135" t="s">
        <v>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>
      <c r="A25" s="137" t="s">
        <v>171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</sheetData>
  <mergeCells count="4">
    <mergeCell ref="A1:P1"/>
    <mergeCell ref="A3:P3"/>
    <mergeCell ref="A24:P24"/>
    <mergeCell ref="A25:P25"/>
  </mergeCells>
  <pageMargins left="0.7" right="0.7" top="0.78740157499999996" bottom="0.78740157499999996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D7BE-7233-4AA8-A257-E01743189016}">
  <sheetPr>
    <tabColor theme="3" tint="0.79998168889431442"/>
  </sheetPr>
  <dimension ref="A1:P26"/>
  <sheetViews>
    <sheetView workbookViewId="0">
      <selection activeCell="A21" sqref="A21"/>
    </sheetView>
  </sheetViews>
  <sheetFormatPr baseColWidth="10" defaultRowHeight="14.25"/>
  <cols>
    <col min="1" max="1" width="11.42578125" style="2"/>
    <col min="2" max="16" width="6.7109375" style="2" customWidth="1"/>
    <col min="17" max="16384" width="11.42578125" style="2"/>
  </cols>
  <sheetData>
    <row r="1" spans="1:16" ht="18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3" spans="1:16" ht="15" thickBot="1">
      <c r="A3" s="134" t="s">
        <v>400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32.75">
      <c r="A4" s="54"/>
      <c r="B4" s="117" t="s">
        <v>28</v>
      </c>
      <c r="C4" s="56" t="s">
        <v>190</v>
      </c>
      <c r="D4" s="56" t="s">
        <v>189</v>
      </c>
      <c r="E4" s="56" t="s">
        <v>197</v>
      </c>
      <c r="F4" s="56" t="s">
        <v>187</v>
      </c>
      <c r="G4" s="57" t="s">
        <v>196</v>
      </c>
      <c r="H4" s="56" t="s">
        <v>195</v>
      </c>
      <c r="I4" s="57" t="s">
        <v>183</v>
      </c>
      <c r="J4" s="56" t="s">
        <v>182</v>
      </c>
      <c r="K4" s="56" t="s">
        <v>181</v>
      </c>
      <c r="L4" s="56" t="s">
        <v>180</v>
      </c>
      <c r="M4" s="56" t="s">
        <v>179</v>
      </c>
      <c r="N4" s="56" t="s">
        <v>178</v>
      </c>
      <c r="O4" s="56" t="s">
        <v>58</v>
      </c>
      <c r="P4" s="56" t="s">
        <v>112</v>
      </c>
    </row>
    <row r="5" spans="1:16">
      <c r="A5" s="12">
        <v>2003</v>
      </c>
      <c r="B5" s="13">
        <v>103</v>
      </c>
      <c r="C5" s="15">
        <v>1</v>
      </c>
      <c r="D5" s="15" t="s">
        <v>107</v>
      </c>
      <c r="E5" s="15">
        <v>27</v>
      </c>
      <c r="F5" s="15" t="s">
        <v>107</v>
      </c>
      <c r="G5" s="15">
        <v>43</v>
      </c>
      <c r="H5" s="15" t="s">
        <v>107</v>
      </c>
      <c r="I5" s="15" t="s">
        <v>107</v>
      </c>
      <c r="J5" s="15">
        <v>6</v>
      </c>
      <c r="K5" s="15">
        <v>1</v>
      </c>
      <c r="L5" s="15">
        <v>4</v>
      </c>
      <c r="M5" s="15">
        <v>6</v>
      </c>
      <c r="N5" s="15">
        <v>3</v>
      </c>
      <c r="O5" s="15">
        <v>8</v>
      </c>
      <c r="P5" s="15">
        <v>7</v>
      </c>
    </row>
    <row r="6" spans="1:16">
      <c r="A6" s="12">
        <v>2004</v>
      </c>
      <c r="B6" s="13">
        <v>105</v>
      </c>
      <c r="C6" s="15">
        <v>12</v>
      </c>
      <c r="D6" s="15" t="s">
        <v>107</v>
      </c>
      <c r="E6" s="15">
        <v>30</v>
      </c>
      <c r="F6" s="15" t="s">
        <v>107</v>
      </c>
      <c r="G6" s="15">
        <v>30</v>
      </c>
      <c r="H6" s="15" t="s">
        <v>107</v>
      </c>
      <c r="I6" s="15" t="s">
        <v>107</v>
      </c>
      <c r="J6" s="15">
        <v>4</v>
      </c>
      <c r="K6" s="15">
        <v>2</v>
      </c>
      <c r="L6" s="15">
        <v>3</v>
      </c>
      <c r="M6" s="15">
        <v>7</v>
      </c>
      <c r="N6" s="15">
        <v>2</v>
      </c>
      <c r="O6" s="15">
        <v>4</v>
      </c>
      <c r="P6" s="15">
        <v>13</v>
      </c>
    </row>
    <row r="7" spans="1:16">
      <c r="A7" s="12">
        <v>2005</v>
      </c>
      <c r="B7" s="13">
        <v>113</v>
      </c>
      <c r="C7" s="15">
        <v>0</v>
      </c>
      <c r="D7" s="15" t="s">
        <v>107</v>
      </c>
      <c r="E7" s="15">
        <v>35</v>
      </c>
      <c r="F7" s="15" t="s">
        <v>107</v>
      </c>
      <c r="G7" s="15">
        <v>38</v>
      </c>
      <c r="H7" s="15" t="s">
        <v>107</v>
      </c>
      <c r="I7" s="15" t="s">
        <v>107</v>
      </c>
      <c r="J7" s="15">
        <v>10</v>
      </c>
      <c r="K7" s="15">
        <v>5</v>
      </c>
      <c r="L7" s="15">
        <v>3</v>
      </c>
      <c r="M7" s="15">
        <v>11</v>
      </c>
      <c r="N7" s="15">
        <v>5</v>
      </c>
      <c r="O7" s="15">
        <v>10</v>
      </c>
      <c r="P7" s="15">
        <v>1</v>
      </c>
    </row>
    <row r="8" spans="1:16">
      <c r="A8" s="12">
        <v>2006</v>
      </c>
      <c r="B8" s="13">
        <v>105</v>
      </c>
      <c r="C8" s="15">
        <v>2</v>
      </c>
      <c r="D8" s="15" t="s">
        <v>107</v>
      </c>
      <c r="E8" s="15">
        <v>33</v>
      </c>
      <c r="F8" s="15" t="s">
        <v>107</v>
      </c>
      <c r="G8" s="15">
        <v>30</v>
      </c>
      <c r="H8" s="15" t="s">
        <v>107</v>
      </c>
      <c r="I8" s="15" t="s">
        <v>107</v>
      </c>
      <c r="J8" s="15">
        <v>11</v>
      </c>
      <c r="K8" s="15">
        <v>3</v>
      </c>
      <c r="L8" s="15">
        <v>5</v>
      </c>
      <c r="M8" s="15">
        <v>7</v>
      </c>
      <c r="N8" s="15">
        <v>1</v>
      </c>
      <c r="O8" s="15">
        <v>5</v>
      </c>
      <c r="P8" s="15">
        <v>9</v>
      </c>
    </row>
    <row r="9" spans="1:16">
      <c r="A9" s="12">
        <v>2007</v>
      </c>
      <c r="B9" s="13">
        <v>115</v>
      </c>
      <c r="C9" s="15">
        <v>2</v>
      </c>
      <c r="D9" s="15" t="s">
        <v>107</v>
      </c>
      <c r="E9" s="15">
        <v>29</v>
      </c>
      <c r="F9" s="15" t="s">
        <v>107</v>
      </c>
      <c r="G9" s="15">
        <v>38</v>
      </c>
      <c r="H9" s="15" t="s">
        <v>107</v>
      </c>
      <c r="I9" s="15" t="s">
        <v>107</v>
      </c>
      <c r="J9" s="15">
        <v>16</v>
      </c>
      <c r="K9" s="15">
        <v>1</v>
      </c>
      <c r="L9" s="15">
        <v>3</v>
      </c>
      <c r="M9" s="15">
        <v>6</v>
      </c>
      <c r="N9" s="15">
        <v>2</v>
      </c>
      <c r="O9" s="15">
        <v>5</v>
      </c>
      <c r="P9" s="15">
        <v>15</v>
      </c>
    </row>
    <row r="10" spans="1:16">
      <c r="A10" s="12">
        <v>2008</v>
      </c>
      <c r="B10" s="13">
        <v>104</v>
      </c>
      <c r="C10" s="15">
        <v>3</v>
      </c>
      <c r="D10" s="15" t="s">
        <v>107</v>
      </c>
      <c r="E10" s="15">
        <v>31</v>
      </c>
      <c r="F10" s="15" t="s">
        <v>107</v>
      </c>
      <c r="G10" s="15">
        <v>26</v>
      </c>
      <c r="H10" s="15" t="s">
        <v>107</v>
      </c>
      <c r="I10" s="15" t="s">
        <v>107</v>
      </c>
      <c r="J10" s="15">
        <v>9</v>
      </c>
      <c r="K10" s="15">
        <v>3</v>
      </c>
      <c r="L10" s="15">
        <v>5</v>
      </c>
      <c r="M10" s="15">
        <v>11</v>
      </c>
      <c r="N10" s="15">
        <v>4</v>
      </c>
      <c r="O10" s="15">
        <v>7</v>
      </c>
      <c r="P10" s="15">
        <v>9</v>
      </c>
    </row>
    <row r="11" spans="1:16">
      <c r="A11" s="12">
        <v>2009</v>
      </c>
      <c r="B11" s="13">
        <v>115</v>
      </c>
      <c r="C11" s="15">
        <v>4</v>
      </c>
      <c r="D11" s="15" t="s">
        <v>107</v>
      </c>
      <c r="E11" s="15">
        <v>40</v>
      </c>
      <c r="F11" s="15" t="s">
        <v>107</v>
      </c>
      <c r="G11" s="15">
        <v>32</v>
      </c>
      <c r="H11" s="15" t="s">
        <v>107</v>
      </c>
      <c r="I11" s="15" t="s">
        <v>107</v>
      </c>
      <c r="J11" s="15">
        <v>12</v>
      </c>
      <c r="K11" s="15">
        <v>2</v>
      </c>
      <c r="L11" s="15">
        <v>4</v>
      </c>
      <c r="M11" s="15">
        <v>5</v>
      </c>
      <c r="N11" s="15">
        <v>0</v>
      </c>
      <c r="O11" s="15">
        <v>9</v>
      </c>
      <c r="P11" s="15">
        <v>7</v>
      </c>
    </row>
    <row r="12" spans="1:16">
      <c r="A12" s="12">
        <v>2010</v>
      </c>
      <c r="B12" s="13">
        <v>115</v>
      </c>
      <c r="C12" s="15">
        <v>4</v>
      </c>
      <c r="D12" s="15">
        <v>0</v>
      </c>
      <c r="E12" s="15">
        <v>33</v>
      </c>
      <c r="F12" s="15">
        <v>3</v>
      </c>
      <c r="G12" s="15">
        <v>39</v>
      </c>
      <c r="H12" s="15">
        <v>31</v>
      </c>
      <c r="I12" s="15">
        <v>3</v>
      </c>
      <c r="J12" s="15">
        <v>13</v>
      </c>
      <c r="K12" s="15">
        <v>1</v>
      </c>
      <c r="L12" s="15">
        <v>1</v>
      </c>
      <c r="M12" s="15">
        <v>11</v>
      </c>
      <c r="N12" s="15">
        <v>6</v>
      </c>
      <c r="O12" s="15">
        <v>5</v>
      </c>
      <c r="P12" s="15">
        <v>5</v>
      </c>
    </row>
    <row r="13" spans="1:16">
      <c r="A13" s="12">
        <v>2011</v>
      </c>
      <c r="B13" s="13">
        <v>126</v>
      </c>
      <c r="C13" s="15">
        <v>4</v>
      </c>
      <c r="D13" s="15">
        <v>2</v>
      </c>
      <c r="E13" s="15">
        <v>29</v>
      </c>
      <c r="F13" s="15">
        <v>2</v>
      </c>
      <c r="G13" s="15">
        <v>51</v>
      </c>
      <c r="H13" s="15">
        <v>40</v>
      </c>
      <c r="I13" s="15">
        <v>5</v>
      </c>
      <c r="J13" s="15">
        <v>4</v>
      </c>
      <c r="K13" s="15">
        <v>4</v>
      </c>
      <c r="L13" s="15">
        <v>2</v>
      </c>
      <c r="M13" s="15">
        <v>8</v>
      </c>
      <c r="N13" s="15">
        <v>3</v>
      </c>
      <c r="O13" s="15">
        <v>17</v>
      </c>
      <c r="P13" s="15">
        <v>5</v>
      </c>
    </row>
    <row r="14" spans="1:16">
      <c r="A14" s="12">
        <v>2012</v>
      </c>
      <c r="B14" s="13">
        <v>116</v>
      </c>
      <c r="C14" s="15">
        <v>3</v>
      </c>
      <c r="D14" s="15">
        <v>0</v>
      </c>
      <c r="E14" s="15">
        <v>27</v>
      </c>
      <c r="F14" s="15">
        <v>1</v>
      </c>
      <c r="G14" s="15">
        <v>45</v>
      </c>
      <c r="H14" s="15">
        <v>37</v>
      </c>
      <c r="I14" s="15">
        <v>5</v>
      </c>
      <c r="J14" s="15">
        <v>7</v>
      </c>
      <c r="K14" s="15">
        <v>4</v>
      </c>
      <c r="L14" s="15">
        <v>6</v>
      </c>
      <c r="M14" s="15">
        <v>7</v>
      </c>
      <c r="N14" s="15">
        <v>1</v>
      </c>
      <c r="O14" s="15">
        <v>11</v>
      </c>
      <c r="P14" s="15">
        <v>5</v>
      </c>
    </row>
    <row r="15" spans="1:16">
      <c r="A15" s="12">
        <v>2013</v>
      </c>
      <c r="B15" s="13">
        <v>123</v>
      </c>
      <c r="C15" s="15">
        <v>5</v>
      </c>
      <c r="D15" s="15">
        <v>0</v>
      </c>
      <c r="E15" s="15">
        <v>35</v>
      </c>
      <c r="F15" s="15">
        <v>2</v>
      </c>
      <c r="G15" s="15">
        <v>34</v>
      </c>
      <c r="H15" s="15">
        <v>27</v>
      </c>
      <c r="I15" s="15">
        <v>3</v>
      </c>
      <c r="J15" s="15">
        <v>12</v>
      </c>
      <c r="K15" s="15">
        <v>2</v>
      </c>
      <c r="L15" s="15">
        <v>11</v>
      </c>
      <c r="M15" s="15">
        <v>8</v>
      </c>
      <c r="N15" s="15">
        <v>2</v>
      </c>
      <c r="O15" s="15">
        <v>13</v>
      </c>
      <c r="P15" s="15">
        <v>1</v>
      </c>
    </row>
    <row r="16" spans="1:16">
      <c r="A16" s="12">
        <v>2014</v>
      </c>
      <c r="B16" s="13">
        <v>121</v>
      </c>
      <c r="C16" s="15">
        <v>3</v>
      </c>
      <c r="D16" s="15">
        <v>0</v>
      </c>
      <c r="E16" s="15">
        <v>36</v>
      </c>
      <c r="F16" s="15">
        <v>3</v>
      </c>
      <c r="G16" s="15">
        <v>36</v>
      </c>
      <c r="H16" s="15">
        <v>27</v>
      </c>
      <c r="I16" s="15">
        <v>6</v>
      </c>
      <c r="J16" s="15">
        <v>7</v>
      </c>
      <c r="K16" s="15">
        <v>4</v>
      </c>
      <c r="L16" s="15">
        <v>9</v>
      </c>
      <c r="M16" s="15">
        <v>8</v>
      </c>
      <c r="N16" s="15">
        <v>3</v>
      </c>
      <c r="O16" s="15">
        <v>8</v>
      </c>
      <c r="P16" s="15">
        <v>7</v>
      </c>
    </row>
    <row r="17" spans="1:16">
      <c r="A17" s="12">
        <v>2015</v>
      </c>
      <c r="B17" s="13">
        <v>122</v>
      </c>
      <c r="C17" s="15">
        <v>2</v>
      </c>
      <c r="D17" s="15">
        <v>0</v>
      </c>
      <c r="E17" s="15">
        <v>36</v>
      </c>
      <c r="F17" s="15">
        <v>4</v>
      </c>
      <c r="G17" s="15">
        <v>26</v>
      </c>
      <c r="H17" s="15">
        <v>20</v>
      </c>
      <c r="I17" s="15">
        <v>6</v>
      </c>
      <c r="J17" s="15">
        <v>17</v>
      </c>
      <c r="K17" s="15">
        <v>3</v>
      </c>
      <c r="L17" s="15">
        <v>3</v>
      </c>
      <c r="M17" s="15">
        <v>3</v>
      </c>
      <c r="N17" s="15">
        <v>1</v>
      </c>
      <c r="O17" s="15">
        <v>20</v>
      </c>
      <c r="P17" s="15">
        <v>8</v>
      </c>
    </row>
    <row r="18" spans="1:16">
      <c r="A18" s="12">
        <v>2016</v>
      </c>
      <c r="B18" s="13">
        <v>142</v>
      </c>
      <c r="C18" s="15">
        <v>5</v>
      </c>
      <c r="D18" s="15">
        <v>0</v>
      </c>
      <c r="E18" s="15">
        <v>27</v>
      </c>
      <c r="F18" s="15">
        <v>3</v>
      </c>
      <c r="G18" s="15">
        <v>54</v>
      </c>
      <c r="H18" s="15">
        <v>50</v>
      </c>
      <c r="I18" s="15">
        <v>2</v>
      </c>
      <c r="J18" s="15">
        <v>14</v>
      </c>
      <c r="K18" s="15">
        <v>5</v>
      </c>
      <c r="L18" s="15">
        <v>4</v>
      </c>
      <c r="M18" s="15">
        <v>5</v>
      </c>
      <c r="N18" s="15">
        <v>3</v>
      </c>
      <c r="O18" s="15">
        <v>10</v>
      </c>
      <c r="P18" s="15">
        <v>15</v>
      </c>
    </row>
    <row r="19" spans="1:16">
      <c r="A19" s="12">
        <v>2017</v>
      </c>
      <c r="B19" s="13">
        <v>127</v>
      </c>
      <c r="C19" s="15">
        <v>7</v>
      </c>
      <c r="D19" s="15">
        <v>0</v>
      </c>
      <c r="E19" s="15">
        <v>30</v>
      </c>
      <c r="F19" s="15">
        <v>0</v>
      </c>
      <c r="G19" s="15">
        <v>39</v>
      </c>
      <c r="H19" s="15">
        <v>32</v>
      </c>
      <c r="I19" s="15">
        <v>6</v>
      </c>
      <c r="J19" s="15">
        <v>20</v>
      </c>
      <c r="K19" s="15">
        <v>5</v>
      </c>
      <c r="L19" s="15">
        <v>3</v>
      </c>
      <c r="M19" s="15">
        <v>12</v>
      </c>
      <c r="N19" s="15">
        <v>7</v>
      </c>
      <c r="O19" s="15">
        <v>7</v>
      </c>
      <c r="P19" s="15">
        <v>4</v>
      </c>
    </row>
    <row r="20" spans="1:16">
      <c r="A20" s="12">
        <v>2018</v>
      </c>
      <c r="B20" s="13">
        <v>143</v>
      </c>
      <c r="C20" s="15">
        <v>5</v>
      </c>
      <c r="D20" s="15">
        <v>0</v>
      </c>
      <c r="E20" s="15">
        <v>30</v>
      </c>
      <c r="F20" s="15">
        <v>0</v>
      </c>
      <c r="G20" s="15">
        <v>55</v>
      </c>
      <c r="H20" s="15">
        <v>47</v>
      </c>
      <c r="I20" s="15">
        <v>5</v>
      </c>
      <c r="J20" s="15">
        <v>18</v>
      </c>
      <c r="K20" s="15">
        <v>5</v>
      </c>
      <c r="L20" s="15">
        <v>4</v>
      </c>
      <c r="M20" s="15">
        <v>9</v>
      </c>
      <c r="N20" s="15">
        <v>5</v>
      </c>
      <c r="O20" s="15">
        <v>9</v>
      </c>
      <c r="P20" s="15">
        <v>8</v>
      </c>
    </row>
    <row r="21" spans="1:16">
      <c r="A21" s="12">
        <v>2019</v>
      </c>
      <c r="B21" s="13">
        <v>129</v>
      </c>
      <c r="C21" s="15">
        <v>5</v>
      </c>
      <c r="D21" s="15" t="s">
        <v>466</v>
      </c>
      <c r="E21" s="15">
        <v>26</v>
      </c>
      <c r="F21" s="15">
        <v>1</v>
      </c>
      <c r="G21" s="15">
        <v>38</v>
      </c>
      <c r="H21" s="15">
        <v>35</v>
      </c>
      <c r="I21" s="15">
        <v>2</v>
      </c>
      <c r="J21" s="15">
        <v>21</v>
      </c>
      <c r="K21" s="15">
        <v>5</v>
      </c>
      <c r="L21" s="15">
        <v>5</v>
      </c>
      <c r="M21" s="15">
        <v>8</v>
      </c>
      <c r="N21" s="15">
        <v>8</v>
      </c>
      <c r="O21" s="15">
        <v>7</v>
      </c>
      <c r="P21" s="15">
        <v>13</v>
      </c>
    </row>
    <row r="22" spans="1:16" ht="15" thickBot="1">
      <c r="A22" s="16">
        <v>2020</v>
      </c>
      <c r="B22" s="17">
        <v>164</v>
      </c>
      <c r="C22" s="62">
        <v>8</v>
      </c>
      <c r="D22" s="62">
        <v>0</v>
      </c>
      <c r="E22" s="62">
        <v>29</v>
      </c>
      <c r="F22" s="62">
        <v>8</v>
      </c>
      <c r="G22" s="62">
        <v>38</v>
      </c>
      <c r="H22" s="62">
        <v>25</v>
      </c>
      <c r="I22" s="62">
        <v>8</v>
      </c>
      <c r="J22" s="62">
        <v>16</v>
      </c>
      <c r="K22" s="62">
        <v>5</v>
      </c>
      <c r="L22" s="62">
        <v>5</v>
      </c>
      <c r="M22" s="62">
        <v>6</v>
      </c>
      <c r="N22" s="62">
        <v>4</v>
      </c>
      <c r="O22" s="62">
        <v>37</v>
      </c>
      <c r="P22" s="62">
        <v>12</v>
      </c>
    </row>
    <row r="23" spans="1:16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5">
      <c r="A24" s="135" t="s">
        <v>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>
      <c r="A25" s="137" t="s">
        <v>171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6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</sheetData>
  <mergeCells count="4">
    <mergeCell ref="A3:P3"/>
    <mergeCell ref="A1:P1"/>
    <mergeCell ref="A24:P24"/>
    <mergeCell ref="A25:P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39997558519241921"/>
  </sheetPr>
  <dimension ref="B7"/>
  <sheetViews>
    <sheetView workbookViewId="0"/>
  </sheetViews>
  <sheetFormatPr baseColWidth="10" defaultRowHeight="15"/>
  <sheetData>
    <row r="7" spans="2:2" ht="18">
      <c r="B7" s="45" t="s">
        <v>296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J16"/>
  <sheetViews>
    <sheetView workbookViewId="0">
      <selection activeCell="K1" sqref="K1"/>
    </sheetView>
  </sheetViews>
  <sheetFormatPr baseColWidth="10" defaultRowHeight="14.25"/>
  <cols>
    <col min="1" max="1" width="22.7109375" style="2" customWidth="1"/>
    <col min="2" max="10" width="10.42578125" style="2" customWidth="1"/>
    <col min="11" max="16384" width="11.42578125" style="2"/>
  </cols>
  <sheetData>
    <row r="1" spans="1:10" ht="18">
      <c r="A1" s="133" t="s">
        <v>114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0" ht="15" thickBot="1">
      <c r="A3" s="134" t="s">
        <v>366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1"/>
      <c r="B4" s="132" t="s">
        <v>69</v>
      </c>
      <c r="C4" s="132"/>
      <c r="D4" s="132"/>
      <c r="E4" s="132"/>
      <c r="F4" s="132"/>
      <c r="G4" s="132"/>
      <c r="H4" s="132"/>
      <c r="I4" s="132"/>
      <c r="J4" s="132"/>
    </row>
    <row r="5" spans="1:10" ht="30">
      <c r="A5" s="25" t="s">
        <v>92</v>
      </c>
      <c r="B5" s="20" t="s">
        <v>28</v>
      </c>
      <c r="C5" s="21" t="s">
        <v>168</v>
      </c>
      <c r="D5" s="20" t="s">
        <v>55</v>
      </c>
      <c r="E5" s="20" t="s">
        <v>56</v>
      </c>
      <c r="F5" s="21" t="s">
        <v>169</v>
      </c>
      <c r="G5" s="20" t="s">
        <v>61</v>
      </c>
      <c r="H5" s="21" t="s">
        <v>115</v>
      </c>
      <c r="I5" s="21" t="s">
        <v>116</v>
      </c>
      <c r="J5" s="20" t="s">
        <v>112</v>
      </c>
    </row>
    <row r="6" spans="1:10">
      <c r="A6" s="12" t="s">
        <v>28</v>
      </c>
      <c r="B6" s="13">
        <v>353</v>
      </c>
      <c r="C6" s="13">
        <v>177</v>
      </c>
      <c r="D6" s="13">
        <v>40</v>
      </c>
      <c r="E6" s="13">
        <v>16</v>
      </c>
      <c r="F6" s="13">
        <v>18</v>
      </c>
      <c r="G6" s="13">
        <v>20</v>
      </c>
      <c r="H6" s="13">
        <v>51</v>
      </c>
      <c r="I6" s="13">
        <v>22</v>
      </c>
      <c r="J6" s="13">
        <v>9</v>
      </c>
    </row>
    <row r="7" spans="1:10">
      <c r="A7" s="12" t="s">
        <v>54</v>
      </c>
      <c r="B7" s="13">
        <v>165</v>
      </c>
      <c r="C7" s="13">
        <v>90</v>
      </c>
      <c r="D7" s="13">
        <v>33</v>
      </c>
      <c r="E7" s="13">
        <v>9</v>
      </c>
      <c r="F7" s="13">
        <v>4</v>
      </c>
      <c r="G7" s="13">
        <v>8</v>
      </c>
      <c r="H7" s="13">
        <v>13</v>
      </c>
      <c r="I7" s="13">
        <v>3</v>
      </c>
      <c r="J7" s="13">
        <v>5</v>
      </c>
    </row>
    <row r="8" spans="1:10">
      <c r="A8" s="12" t="s">
        <v>55</v>
      </c>
      <c r="B8" s="13">
        <v>45</v>
      </c>
      <c r="C8" s="13">
        <v>37</v>
      </c>
      <c r="D8" s="13">
        <v>2</v>
      </c>
      <c r="E8" s="13">
        <v>1</v>
      </c>
      <c r="F8" s="13">
        <v>0</v>
      </c>
      <c r="G8" s="13">
        <v>4</v>
      </c>
      <c r="H8" s="13">
        <v>0</v>
      </c>
      <c r="I8" s="13">
        <v>1</v>
      </c>
      <c r="J8" s="13">
        <v>0</v>
      </c>
    </row>
    <row r="9" spans="1:10">
      <c r="A9" s="12" t="s">
        <v>56</v>
      </c>
      <c r="B9" s="13">
        <v>20</v>
      </c>
      <c r="C9" s="13">
        <v>13</v>
      </c>
      <c r="D9" s="13">
        <v>2</v>
      </c>
      <c r="E9" s="13">
        <v>2</v>
      </c>
      <c r="F9" s="13">
        <v>2</v>
      </c>
      <c r="G9" s="13">
        <v>0</v>
      </c>
      <c r="H9" s="13">
        <v>1</v>
      </c>
      <c r="I9" s="13">
        <v>0</v>
      </c>
      <c r="J9" s="13">
        <v>0</v>
      </c>
    </row>
    <row r="10" spans="1:10">
      <c r="A10" s="12" t="s">
        <v>57</v>
      </c>
      <c r="B10" s="13">
        <v>12</v>
      </c>
      <c r="C10" s="13">
        <v>5</v>
      </c>
      <c r="D10" s="13">
        <v>1</v>
      </c>
      <c r="E10" s="13">
        <v>1</v>
      </c>
      <c r="F10" s="13">
        <v>4</v>
      </c>
      <c r="G10" s="13">
        <v>0</v>
      </c>
      <c r="H10" s="13">
        <v>1</v>
      </c>
      <c r="I10" s="13">
        <v>0</v>
      </c>
      <c r="J10" s="13">
        <v>0</v>
      </c>
    </row>
    <row r="11" spans="1:10">
      <c r="A11" s="12" t="s">
        <v>61</v>
      </c>
      <c r="B11" s="13">
        <v>13</v>
      </c>
      <c r="C11" s="13">
        <v>3</v>
      </c>
      <c r="D11" s="13">
        <v>0</v>
      </c>
      <c r="E11" s="13">
        <v>1</v>
      </c>
      <c r="F11" s="13">
        <v>1</v>
      </c>
      <c r="G11" s="13">
        <v>7</v>
      </c>
      <c r="H11" s="13">
        <v>1</v>
      </c>
      <c r="I11" s="13">
        <v>0</v>
      </c>
      <c r="J11" s="13">
        <v>0</v>
      </c>
    </row>
    <row r="12" spans="1:10">
      <c r="A12" s="12" t="s">
        <v>104</v>
      </c>
      <c r="B12" s="13">
        <v>61</v>
      </c>
      <c r="C12" s="13">
        <v>18</v>
      </c>
      <c r="D12" s="13">
        <v>1</v>
      </c>
      <c r="E12" s="13">
        <v>1</v>
      </c>
      <c r="F12" s="13">
        <v>3</v>
      </c>
      <c r="G12" s="13">
        <v>1</v>
      </c>
      <c r="H12" s="13">
        <v>34</v>
      </c>
      <c r="I12" s="13">
        <v>2</v>
      </c>
      <c r="J12" s="13">
        <v>1</v>
      </c>
    </row>
    <row r="13" spans="1:10" ht="15" thickBot="1">
      <c r="A13" s="16" t="s">
        <v>105</v>
      </c>
      <c r="B13" s="17">
        <v>37</v>
      </c>
      <c r="C13" s="17">
        <v>11</v>
      </c>
      <c r="D13" s="17">
        <v>1</v>
      </c>
      <c r="E13" s="17">
        <v>1</v>
      </c>
      <c r="F13" s="17">
        <v>4</v>
      </c>
      <c r="G13" s="17">
        <v>0</v>
      </c>
      <c r="H13" s="17">
        <v>1</v>
      </c>
      <c r="I13" s="17">
        <v>16</v>
      </c>
      <c r="J13" s="17">
        <v>3</v>
      </c>
    </row>
    <row r="15" spans="1:10" ht="15">
      <c r="A15" s="135" t="s">
        <v>3</v>
      </c>
      <c r="B15" s="135"/>
      <c r="C15" s="135"/>
      <c r="D15" s="135"/>
      <c r="E15" s="135"/>
      <c r="F15" s="135"/>
      <c r="G15" s="135"/>
      <c r="H15" s="135"/>
      <c r="I15" s="135"/>
      <c r="J15" s="135"/>
    </row>
    <row r="16" spans="1:10" ht="30" customHeight="1">
      <c r="A16" s="136" t="s">
        <v>113</v>
      </c>
      <c r="B16" s="136"/>
      <c r="C16" s="136"/>
      <c r="D16" s="136"/>
      <c r="E16" s="136"/>
      <c r="F16" s="136"/>
      <c r="G16" s="136"/>
      <c r="H16" s="136"/>
      <c r="I16" s="136"/>
      <c r="J16" s="136"/>
    </row>
  </sheetData>
  <mergeCells count="5">
    <mergeCell ref="A1:J1"/>
    <mergeCell ref="A15:J15"/>
    <mergeCell ref="A16:J16"/>
    <mergeCell ref="A3:J3"/>
    <mergeCell ref="B4:J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sheetPr>
    <tabColor theme="3" tint="0.79998168889431442"/>
  </sheetPr>
  <dimension ref="A1:O34"/>
  <sheetViews>
    <sheetView workbookViewId="0">
      <selection sqref="A1:K1"/>
    </sheetView>
  </sheetViews>
  <sheetFormatPr baseColWidth="10" defaultRowHeight="14.25"/>
  <cols>
    <col min="1" max="1" width="11.42578125" style="2"/>
    <col min="2" max="11" width="13.28515625" style="2" customWidth="1"/>
    <col min="12" max="16384" width="11.42578125" style="2"/>
  </cols>
  <sheetData>
    <row r="1" spans="1:15" ht="18">
      <c r="A1" s="133" t="s">
        <v>219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3" spans="1:15" ht="15" thickBot="1">
      <c r="A3" s="134" t="s">
        <v>401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5" ht="30" customHeight="1">
      <c r="A4" s="11"/>
      <c r="B4" s="112" t="s">
        <v>218</v>
      </c>
      <c r="C4" s="112" t="s">
        <v>217</v>
      </c>
      <c r="D4" s="151" t="s">
        <v>216</v>
      </c>
      <c r="E4" s="151"/>
      <c r="F4" s="151" t="s">
        <v>147</v>
      </c>
      <c r="G4" s="151"/>
      <c r="H4" s="151" t="s">
        <v>215</v>
      </c>
      <c r="I4" s="151"/>
      <c r="J4" s="152" t="s">
        <v>214</v>
      </c>
      <c r="K4" s="152"/>
    </row>
    <row r="5" spans="1:15" ht="15">
      <c r="A5" s="86" t="s">
        <v>1</v>
      </c>
      <c r="B5" s="18"/>
      <c r="C5" s="18"/>
      <c r="D5" s="18" t="s">
        <v>73</v>
      </c>
      <c r="E5" s="18" t="s">
        <v>140</v>
      </c>
      <c r="F5" s="18" t="s">
        <v>73</v>
      </c>
      <c r="G5" s="18" t="s">
        <v>140</v>
      </c>
      <c r="H5" s="18" t="s">
        <v>73</v>
      </c>
      <c r="I5" s="18" t="s">
        <v>140</v>
      </c>
      <c r="J5" s="18" t="s">
        <v>73</v>
      </c>
      <c r="K5" s="18" t="s">
        <v>140</v>
      </c>
    </row>
    <row r="6" spans="1:15">
      <c r="A6" s="12">
        <v>1999</v>
      </c>
      <c r="B6" s="12">
        <v>31993</v>
      </c>
      <c r="C6" s="12">
        <v>278</v>
      </c>
      <c r="D6" s="12">
        <v>225</v>
      </c>
      <c r="E6" s="12">
        <v>226</v>
      </c>
      <c r="F6" s="119">
        <v>31</v>
      </c>
      <c r="G6" s="31">
        <v>34.6</v>
      </c>
      <c r="H6" s="12">
        <v>183</v>
      </c>
      <c r="I6" s="12">
        <v>165</v>
      </c>
      <c r="J6" s="31">
        <v>81.333333333333329</v>
      </c>
      <c r="K6" s="31">
        <v>73.008849557522126</v>
      </c>
      <c r="O6" s="27"/>
    </row>
    <row r="7" spans="1:15">
      <c r="A7" s="12">
        <v>2000</v>
      </c>
      <c r="B7" s="12">
        <v>32638</v>
      </c>
      <c r="C7" s="12">
        <v>307</v>
      </c>
      <c r="D7" s="12">
        <v>210</v>
      </c>
      <c r="E7" s="12">
        <v>236</v>
      </c>
      <c r="F7" s="119">
        <v>31.3</v>
      </c>
      <c r="G7" s="31">
        <v>34.4</v>
      </c>
      <c r="H7" s="12">
        <v>163</v>
      </c>
      <c r="I7" s="12">
        <v>174</v>
      </c>
      <c r="J7" s="31">
        <v>77.61904761904762</v>
      </c>
      <c r="K7" s="31">
        <v>73.728813559322035</v>
      </c>
      <c r="O7" s="27"/>
    </row>
    <row r="8" spans="1:15">
      <c r="A8" s="12">
        <v>2001</v>
      </c>
      <c r="B8" s="12">
        <v>33193</v>
      </c>
      <c r="C8" s="12">
        <v>288</v>
      </c>
      <c r="D8" s="12">
        <v>185</v>
      </c>
      <c r="E8" s="12">
        <v>199</v>
      </c>
      <c r="F8" s="119">
        <v>31.2</v>
      </c>
      <c r="G8" s="31">
        <v>34.299999999999997</v>
      </c>
      <c r="H8" s="12">
        <v>139</v>
      </c>
      <c r="I8" s="12">
        <v>148</v>
      </c>
      <c r="J8" s="31">
        <v>75.13513513513513</v>
      </c>
      <c r="K8" s="31">
        <v>74.371859296482413</v>
      </c>
      <c r="O8" s="27"/>
    </row>
    <row r="9" spans="1:15">
      <c r="A9" s="12">
        <v>2002</v>
      </c>
      <c r="B9" s="12">
        <v>33694</v>
      </c>
      <c r="C9" s="12">
        <v>254</v>
      </c>
      <c r="D9" s="12">
        <v>164</v>
      </c>
      <c r="E9" s="12">
        <v>175</v>
      </c>
      <c r="F9" s="119">
        <v>31.3</v>
      </c>
      <c r="G9" s="31">
        <v>35</v>
      </c>
      <c r="H9" s="12">
        <v>135</v>
      </c>
      <c r="I9" s="12">
        <v>126</v>
      </c>
      <c r="J9" s="31">
        <v>82.317073170731703</v>
      </c>
      <c r="K9" s="31">
        <v>72</v>
      </c>
      <c r="O9" s="27"/>
    </row>
    <row r="10" spans="1:15">
      <c r="A10" s="12">
        <v>2003</v>
      </c>
      <c r="B10" s="12">
        <v>34079</v>
      </c>
      <c r="C10" s="12">
        <v>213</v>
      </c>
      <c r="D10" s="12">
        <v>137</v>
      </c>
      <c r="E10" s="12">
        <v>149</v>
      </c>
      <c r="F10" s="119">
        <v>30.8</v>
      </c>
      <c r="G10" s="31">
        <v>34.299999999999997</v>
      </c>
      <c r="H10" s="12">
        <v>110</v>
      </c>
      <c r="I10" s="12">
        <v>115</v>
      </c>
      <c r="J10" s="31">
        <v>80.291970802919707</v>
      </c>
      <c r="K10" s="31">
        <v>77.181208053691279</v>
      </c>
      <c r="O10" s="27"/>
    </row>
    <row r="11" spans="1:15">
      <c r="A11" s="12">
        <v>2004</v>
      </c>
      <c r="B11" s="12">
        <v>34447</v>
      </c>
      <c r="C11" s="12">
        <v>241</v>
      </c>
      <c r="D11" s="12">
        <v>175</v>
      </c>
      <c r="E11" s="12">
        <v>164</v>
      </c>
      <c r="F11" s="119">
        <v>32.6</v>
      </c>
      <c r="G11" s="31">
        <v>35.6</v>
      </c>
      <c r="H11" s="12">
        <v>133</v>
      </c>
      <c r="I11" s="12">
        <v>120</v>
      </c>
      <c r="J11" s="31">
        <v>76</v>
      </c>
      <c r="K11" s="31">
        <v>73.170731707317074</v>
      </c>
      <c r="O11" s="27"/>
    </row>
    <row r="12" spans="1:15">
      <c r="A12" s="12">
        <v>2005</v>
      </c>
      <c r="B12" s="12">
        <v>34753</v>
      </c>
      <c r="C12" s="12">
        <v>258</v>
      </c>
      <c r="D12" s="12">
        <v>162</v>
      </c>
      <c r="E12" s="12">
        <v>187</v>
      </c>
      <c r="F12" s="119">
        <v>32</v>
      </c>
      <c r="G12" s="31">
        <v>35.6</v>
      </c>
      <c r="H12" s="12">
        <v>124</v>
      </c>
      <c r="I12" s="12">
        <v>143</v>
      </c>
      <c r="J12" s="31">
        <v>76.540000000000006</v>
      </c>
      <c r="K12" s="31">
        <v>76.5</v>
      </c>
      <c r="O12" s="27"/>
    </row>
    <row r="13" spans="1:15">
      <c r="A13" s="12">
        <v>2006</v>
      </c>
      <c r="B13" s="12">
        <v>35037</v>
      </c>
      <c r="C13" s="12">
        <v>226</v>
      </c>
      <c r="D13" s="12">
        <v>139</v>
      </c>
      <c r="E13" s="12">
        <v>151</v>
      </c>
      <c r="F13" s="119">
        <v>32.6</v>
      </c>
      <c r="G13" s="31">
        <v>36.299999999999997</v>
      </c>
      <c r="H13" s="12">
        <v>98</v>
      </c>
      <c r="I13" s="12">
        <v>105</v>
      </c>
      <c r="J13" s="31">
        <v>70.5</v>
      </c>
      <c r="K13" s="31">
        <v>69.5</v>
      </c>
      <c r="O13" s="27"/>
    </row>
    <row r="14" spans="1:15">
      <c r="A14" s="12">
        <v>2007</v>
      </c>
      <c r="B14" s="12">
        <v>35262</v>
      </c>
      <c r="C14" s="12">
        <v>261</v>
      </c>
      <c r="D14" s="12">
        <v>183</v>
      </c>
      <c r="E14" s="12">
        <v>182</v>
      </c>
      <c r="F14" s="119">
        <v>32.799999999999997</v>
      </c>
      <c r="G14" s="31">
        <v>35.9</v>
      </c>
      <c r="H14" s="12">
        <v>145</v>
      </c>
      <c r="I14" s="12">
        <v>140</v>
      </c>
      <c r="J14" s="31">
        <v>79.23</v>
      </c>
      <c r="K14" s="31">
        <v>76.900000000000006</v>
      </c>
      <c r="O14" s="27"/>
    </row>
    <row r="15" spans="1:15">
      <c r="A15" s="12">
        <v>2008</v>
      </c>
      <c r="B15" s="12">
        <v>35473</v>
      </c>
      <c r="C15" s="12">
        <v>275</v>
      </c>
      <c r="D15" s="12">
        <v>197</v>
      </c>
      <c r="E15" s="12">
        <v>205</v>
      </c>
      <c r="F15" s="119">
        <v>32.700000000000003</v>
      </c>
      <c r="G15" s="31">
        <v>36.1</v>
      </c>
      <c r="H15" s="12">
        <v>154</v>
      </c>
      <c r="I15" s="12">
        <v>157</v>
      </c>
      <c r="J15" s="31">
        <v>78.17</v>
      </c>
      <c r="K15" s="31">
        <v>76.599999999999994</v>
      </c>
      <c r="O15" s="27"/>
    </row>
    <row r="16" spans="1:15">
      <c r="A16" s="12">
        <v>2009</v>
      </c>
      <c r="B16" s="12">
        <v>35742</v>
      </c>
      <c r="C16" s="12">
        <v>213</v>
      </c>
      <c r="D16" s="12">
        <v>148</v>
      </c>
      <c r="E16" s="12">
        <v>154</v>
      </c>
      <c r="F16" s="119">
        <v>33.299999999999997</v>
      </c>
      <c r="G16" s="31">
        <v>36.9</v>
      </c>
      <c r="H16" s="12">
        <v>116</v>
      </c>
      <c r="I16" s="12">
        <v>119</v>
      </c>
      <c r="J16" s="31">
        <v>78.38</v>
      </c>
      <c r="K16" s="31">
        <v>77.3</v>
      </c>
      <c r="O16" s="27"/>
    </row>
    <row r="17" spans="1:15">
      <c r="A17" s="12">
        <v>2010</v>
      </c>
      <c r="B17" s="12">
        <v>36022</v>
      </c>
      <c r="C17" s="12">
        <v>237</v>
      </c>
      <c r="D17" s="12">
        <v>170</v>
      </c>
      <c r="E17" s="12">
        <v>186</v>
      </c>
      <c r="F17" s="119">
        <v>32.6</v>
      </c>
      <c r="G17" s="31">
        <v>36.5</v>
      </c>
      <c r="H17" s="12">
        <v>140</v>
      </c>
      <c r="I17" s="12">
        <v>145</v>
      </c>
      <c r="J17" s="31">
        <v>82.35</v>
      </c>
      <c r="K17" s="31">
        <v>78</v>
      </c>
      <c r="O17" s="27"/>
    </row>
    <row r="18" spans="1:15">
      <c r="A18" s="12">
        <v>2011</v>
      </c>
      <c r="B18" s="12">
        <v>36312</v>
      </c>
      <c r="C18" s="12">
        <v>221</v>
      </c>
      <c r="D18" s="12">
        <v>161</v>
      </c>
      <c r="E18" s="12">
        <v>163</v>
      </c>
      <c r="F18" s="119">
        <v>33.4</v>
      </c>
      <c r="G18" s="31">
        <v>37.1</v>
      </c>
      <c r="H18" s="12">
        <v>128</v>
      </c>
      <c r="I18" s="12">
        <v>117</v>
      </c>
      <c r="J18" s="31">
        <v>79.5</v>
      </c>
      <c r="K18" s="31">
        <v>71.8</v>
      </c>
      <c r="O18" s="27"/>
    </row>
    <row r="19" spans="1:15">
      <c r="A19" s="12">
        <v>2012</v>
      </c>
      <c r="B19" s="30">
        <v>36656.5</v>
      </c>
      <c r="C19" s="12">
        <v>231</v>
      </c>
      <c r="D19" s="12">
        <v>164</v>
      </c>
      <c r="E19" s="12">
        <v>185</v>
      </c>
      <c r="F19" s="119">
        <v>33.4268292682927</v>
      </c>
      <c r="G19" s="31">
        <v>36.297297297297298</v>
      </c>
      <c r="H19" s="12">
        <v>134</v>
      </c>
      <c r="I19" s="12">
        <v>145</v>
      </c>
      <c r="J19" s="31">
        <v>81.707317073170699</v>
      </c>
      <c r="K19" s="31">
        <v>78.3783783783784</v>
      </c>
      <c r="O19" s="27"/>
    </row>
    <row r="20" spans="1:15">
      <c r="A20" s="12">
        <v>2013</v>
      </c>
      <c r="B20" s="30">
        <v>36983.5</v>
      </c>
      <c r="C20" s="12">
        <v>274</v>
      </c>
      <c r="D20" s="12">
        <v>170</v>
      </c>
      <c r="E20" s="12">
        <v>211</v>
      </c>
      <c r="F20" s="119">
        <v>33.3705882352941</v>
      </c>
      <c r="G20" s="31">
        <v>37.6113744075829</v>
      </c>
      <c r="H20" s="12">
        <v>124</v>
      </c>
      <c r="I20" s="12">
        <v>146</v>
      </c>
      <c r="J20" s="31">
        <v>72.941176470588204</v>
      </c>
      <c r="K20" s="31">
        <v>69.194312796208493</v>
      </c>
      <c r="O20" s="27"/>
    </row>
    <row r="21" spans="1:15">
      <c r="A21" s="12">
        <v>2014</v>
      </c>
      <c r="B21" s="30">
        <v>37247.5</v>
      </c>
      <c r="C21" s="12">
        <v>274</v>
      </c>
      <c r="D21" s="12">
        <v>195</v>
      </c>
      <c r="E21" s="12">
        <v>208</v>
      </c>
      <c r="F21" s="119">
        <v>32.989743589743597</v>
      </c>
      <c r="G21" s="31">
        <v>37.831730769230802</v>
      </c>
      <c r="H21" s="12">
        <v>159</v>
      </c>
      <c r="I21" s="12">
        <v>149</v>
      </c>
      <c r="J21" s="31">
        <v>81.538461538461505</v>
      </c>
      <c r="K21" s="31">
        <v>71.634615384615387</v>
      </c>
      <c r="O21" s="27"/>
    </row>
    <row r="22" spans="1:15">
      <c r="A22" s="12">
        <v>2015</v>
      </c>
      <c r="B22" s="12">
        <v>37494</v>
      </c>
      <c r="C22" s="12">
        <v>260</v>
      </c>
      <c r="D22" s="12">
        <v>170</v>
      </c>
      <c r="E22" s="12">
        <v>205</v>
      </c>
      <c r="F22" s="119">
        <v>34.5</v>
      </c>
      <c r="G22" s="31">
        <v>37.4</v>
      </c>
      <c r="H22" s="12">
        <v>136</v>
      </c>
      <c r="I22" s="12">
        <v>156</v>
      </c>
      <c r="J22" s="31">
        <v>80</v>
      </c>
      <c r="K22" s="31">
        <v>76.099999999999994</v>
      </c>
      <c r="O22" s="27"/>
    </row>
    <row r="23" spans="1:15">
      <c r="A23" s="12">
        <v>2016</v>
      </c>
      <c r="B23" s="12">
        <v>37716</v>
      </c>
      <c r="C23" s="12">
        <v>248</v>
      </c>
      <c r="D23" s="12">
        <v>165</v>
      </c>
      <c r="E23" s="12">
        <v>198</v>
      </c>
      <c r="F23" s="119">
        <v>33.1</v>
      </c>
      <c r="G23" s="31">
        <v>37.4</v>
      </c>
      <c r="H23" s="12">
        <v>129</v>
      </c>
      <c r="I23" s="12">
        <v>142</v>
      </c>
      <c r="J23" s="31">
        <v>78.180000000000007</v>
      </c>
      <c r="K23" s="31">
        <v>71.7</v>
      </c>
      <c r="O23" s="27"/>
    </row>
    <row r="24" spans="1:15">
      <c r="A24" s="12">
        <v>2017</v>
      </c>
      <c r="B24" s="46">
        <v>37962</v>
      </c>
      <c r="C24" s="12">
        <v>278</v>
      </c>
      <c r="D24" s="12">
        <v>205</v>
      </c>
      <c r="E24" s="12">
        <v>229</v>
      </c>
      <c r="F24" s="119">
        <v>33.200000000000003</v>
      </c>
      <c r="G24" s="31">
        <v>37.700000000000003</v>
      </c>
      <c r="H24" s="12">
        <v>163</v>
      </c>
      <c r="I24" s="12">
        <v>170</v>
      </c>
      <c r="J24" s="31">
        <f t="shared" ref="J24:K27" si="0">H24/D24*100</f>
        <v>79.512195121951223</v>
      </c>
      <c r="K24" s="31">
        <f t="shared" si="0"/>
        <v>74.235807860262</v>
      </c>
      <c r="O24" s="27"/>
    </row>
    <row r="25" spans="1:15">
      <c r="A25" s="12">
        <v>2018</v>
      </c>
      <c r="B25" s="46">
        <v>38246</v>
      </c>
      <c r="C25" s="12">
        <v>299</v>
      </c>
      <c r="D25" s="12">
        <v>213</v>
      </c>
      <c r="E25" s="12">
        <v>242</v>
      </c>
      <c r="F25" s="119">
        <v>33.5</v>
      </c>
      <c r="G25" s="31">
        <v>37.700000000000003</v>
      </c>
      <c r="H25" s="12">
        <v>163</v>
      </c>
      <c r="I25" s="12">
        <v>176</v>
      </c>
      <c r="J25" s="31">
        <f t="shared" si="0"/>
        <v>76.525821596244143</v>
      </c>
      <c r="K25" s="31">
        <f t="shared" si="0"/>
        <v>72.727272727272734</v>
      </c>
      <c r="O25" s="27"/>
    </row>
    <row r="26" spans="1:15">
      <c r="A26" s="12">
        <v>2019</v>
      </c>
      <c r="B26" s="46">
        <v>38563</v>
      </c>
      <c r="C26" s="12">
        <v>280</v>
      </c>
      <c r="D26" s="12">
        <v>187</v>
      </c>
      <c r="E26" s="12">
        <v>226</v>
      </c>
      <c r="F26" s="119">
        <v>35.700000000000003</v>
      </c>
      <c r="G26" s="31">
        <v>38.5</v>
      </c>
      <c r="H26" s="12">
        <v>137</v>
      </c>
      <c r="I26" s="12">
        <v>164</v>
      </c>
      <c r="J26" s="31">
        <f t="shared" si="0"/>
        <v>73.262032085561501</v>
      </c>
      <c r="K26" s="31">
        <f t="shared" si="0"/>
        <v>72.56637168141593</v>
      </c>
      <c r="O26" s="27"/>
    </row>
    <row r="27" spans="1:15" ht="15" thickBot="1">
      <c r="A27" s="16">
        <v>2020</v>
      </c>
      <c r="B27" s="52">
        <v>38901</v>
      </c>
      <c r="C27" s="16">
        <v>276</v>
      </c>
      <c r="D27" s="16">
        <v>199</v>
      </c>
      <c r="E27" s="16">
        <v>215</v>
      </c>
      <c r="F27" s="120">
        <v>34.4</v>
      </c>
      <c r="G27" s="103">
        <v>39.700000000000003</v>
      </c>
      <c r="H27" s="16">
        <v>151</v>
      </c>
      <c r="I27" s="16">
        <v>153</v>
      </c>
      <c r="J27" s="103">
        <f t="shared" si="0"/>
        <v>75.879396984924625</v>
      </c>
      <c r="K27" s="103">
        <f t="shared" si="0"/>
        <v>71.16279069767441</v>
      </c>
      <c r="O27" s="27"/>
    </row>
    <row r="28" spans="1:15">
      <c r="F28" s="118"/>
    </row>
    <row r="29" spans="1:15" ht="15">
      <c r="A29" s="135" t="s">
        <v>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</row>
    <row r="30" spans="1:15">
      <c r="A30" s="137" t="s">
        <v>213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</row>
    <row r="34" spans="3:5">
      <c r="C34" s="94"/>
      <c r="D34" s="94"/>
      <c r="E34" s="94"/>
    </row>
  </sheetData>
  <mergeCells count="8">
    <mergeCell ref="A3:K3"/>
    <mergeCell ref="A1:K1"/>
    <mergeCell ref="A29:K29"/>
    <mergeCell ref="A30:K30"/>
    <mergeCell ref="D4:E4"/>
    <mergeCell ref="F4:G4"/>
    <mergeCell ref="H4:I4"/>
    <mergeCell ref="J4:K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sheetPr>
    <tabColor theme="3" tint="0.79998168889431442"/>
  </sheetPr>
  <dimension ref="A1:G30"/>
  <sheetViews>
    <sheetView workbookViewId="0">
      <selection sqref="A1:G1"/>
    </sheetView>
  </sheetViews>
  <sheetFormatPr baseColWidth="10" defaultRowHeight="14.25"/>
  <cols>
    <col min="1" max="16384" width="11.42578125" style="2"/>
  </cols>
  <sheetData>
    <row r="1" spans="1:7" ht="18">
      <c r="A1" s="133" t="s">
        <v>222</v>
      </c>
      <c r="B1" s="133"/>
      <c r="C1" s="133"/>
      <c r="D1" s="133"/>
      <c r="E1" s="133"/>
      <c r="F1" s="133"/>
      <c r="G1" s="133"/>
    </row>
    <row r="3" spans="1:7" ht="15" thickBot="1">
      <c r="A3" s="134" t="s">
        <v>402</v>
      </c>
      <c r="B3" s="134"/>
      <c r="C3" s="134"/>
      <c r="D3" s="134"/>
      <c r="E3" s="134"/>
      <c r="F3" s="134"/>
      <c r="G3" s="134"/>
    </row>
    <row r="4" spans="1:7" ht="15">
      <c r="A4" s="11"/>
      <c r="B4" s="22" t="s">
        <v>28</v>
      </c>
      <c r="C4" s="132" t="s">
        <v>221</v>
      </c>
      <c r="D4" s="132"/>
      <c r="E4" s="132"/>
      <c r="F4" s="132"/>
      <c r="G4" s="132"/>
    </row>
    <row r="5" spans="1:7" ht="15">
      <c r="A5" s="86" t="s">
        <v>1</v>
      </c>
      <c r="B5" s="18"/>
      <c r="C5" s="18" t="s">
        <v>54</v>
      </c>
      <c r="D5" s="18" t="s">
        <v>55</v>
      </c>
      <c r="E5" s="18" t="s">
        <v>56</v>
      </c>
      <c r="F5" s="18" t="s">
        <v>57</v>
      </c>
      <c r="G5" s="18" t="s">
        <v>58</v>
      </c>
    </row>
    <row r="6" spans="1:7">
      <c r="A6" s="12">
        <v>1999</v>
      </c>
      <c r="B6" s="12">
        <v>278</v>
      </c>
      <c r="C6" s="12">
        <v>203</v>
      </c>
      <c r="D6" s="12">
        <v>29</v>
      </c>
      <c r="E6" s="12">
        <v>10</v>
      </c>
      <c r="F6" s="12">
        <v>4</v>
      </c>
      <c r="G6" s="12">
        <f t="shared" ref="G6:G27" si="0">B6-SUM(C6:F6)</f>
        <v>32</v>
      </c>
    </row>
    <row r="7" spans="1:7">
      <c r="A7" s="12">
        <v>2000</v>
      </c>
      <c r="B7" s="12">
        <v>307</v>
      </c>
      <c r="C7" s="12">
        <v>226</v>
      </c>
      <c r="D7" s="12">
        <v>20</v>
      </c>
      <c r="E7" s="12">
        <v>19</v>
      </c>
      <c r="F7" s="12">
        <v>2</v>
      </c>
      <c r="G7" s="12">
        <f t="shared" si="0"/>
        <v>40</v>
      </c>
    </row>
    <row r="8" spans="1:7">
      <c r="A8" s="12">
        <v>2001</v>
      </c>
      <c r="B8" s="12">
        <v>288</v>
      </c>
      <c r="C8" s="12">
        <v>205</v>
      </c>
      <c r="D8" s="12">
        <v>17</v>
      </c>
      <c r="E8" s="12">
        <v>13</v>
      </c>
      <c r="F8" s="12">
        <v>6</v>
      </c>
      <c r="G8" s="12">
        <f t="shared" si="0"/>
        <v>47</v>
      </c>
    </row>
    <row r="9" spans="1:7">
      <c r="A9" s="12">
        <v>2002</v>
      </c>
      <c r="B9" s="12">
        <v>254</v>
      </c>
      <c r="C9" s="12">
        <v>181</v>
      </c>
      <c r="D9" s="12">
        <v>21</v>
      </c>
      <c r="E9" s="12">
        <v>11</v>
      </c>
      <c r="F9" s="12">
        <v>2</v>
      </c>
      <c r="G9" s="12">
        <f t="shared" si="0"/>
        <v>39</v>
      </c>
    </row>
    <row r="10" spans="1:7">
      <c r="A10" s="12">
        <v>2003</v>
      </c>
      <c r="B10" s="12">
        <v>213</v>
      </c>
      <c r="C10" s="12">
        <v>167</v>
      </c>
      <c r="D10" s="12">
        <v>15</v>
      </c>
      <c r="E10" s="12">
        <v>5</v>
      </c>
      <c r="F10" s="12">
        <v>1</v>
      </c>
      <c r="G10" s="12">
        <f t="shared" si="0"/>
        <v>25</v>
      </c>
    </row>
    <row r="11" spans="1:7">
      <c r="A11" s="12">
        <v>2004</v>
      </c>
      <c r="B11" s="12">
        <v>241</v>
      </c>
      <c r="C11" s="12">
        <v>179</v>
      </c>
      <c r="D11" s="12">
        <v>18</v>
      </c>
      <c r="E11" s="12">
        <v>7</v>
      </c>
      <c r="F11" s="12">
        <v>2</v>
      </c>
      <c r="G11" s="12">
        <f t="shared" si="0"/>
        <v>35</v>
      </c>
    </row>
    <row r="12" spans="1:7">
      <c r="A12" s="12">
        <v>2005</v>
      </c>
      <c r="B12" s="12">
        <v>258</v>
      </c>
      <c r="C12" s="12">
        <v>191</v>
      </c>
      <c r="D12" s="12">
        <v>15</v>
      </c>
      <c r="E12" s="12">
        <v>8</v>
      </c>
      <c r="F12" s="12">
        <v>1</v>
      </c>
      <c r="G12" s="12">
        <f t="shared" si="0"/>
        <v>43</v>
      </c>
    </row>
    <row r="13" spans="1:7">
      <c r="A13" s="12">
        <v>2006</v>
      </c>
      <c r="B13" s="12">
        <v>226</v>
      </c>
      <c r="C13" s="12">
        <v>162</v>
      </c>
      <c r="D13" s="12">
        <v>16</v>
      </c>
      <c r="E13" s="12">
        <v>11</v>
      </c>
      <c r="F13" s="12">
        <v>1</v>
      </c>
      <c r="G13" s="12">
        <f t="shared" si="0"/>
        <v>36</v>
      </c>
    </row>
    <row r="14" spans="1:7">
      <c r="A14" s="12">
        <v>2007</v>
      </c>
      <c r="B14" s="12">
        <v>261</v>
      </c>
      <c r="C14" s="12">
        <v>189</v>
      </c>
      <c r="D14" s="12">
        <v>20</v>
      </c>
      <c r="E14" s="12">
        <v>14</v>
      </c>
      <c r="F14" s="12">
        <v>6</v>
      </c>
      <c r="G14" s="12">
        <f t="shared" si="0"/>
        <v>32</v>
      </c>
    </row>
    <row r="15" spans="1:7">
      <c r="A15" s="12">
        <v>2008</v>
      </c>
      <c r="B15" s="12">
        <v>275</v>
      </c>
      <c r="C15" s="12">
        <v>207</v>
      </c>
      <c r="D15" s="12">
        <v>18</v>
      </c>
      <c r="E15" s="12">
        <v>16</v>
      </c>
      <c r="F15" s="12">
        <v>1</v>
      </c>
      <c r="G15" s="12">
        <f t="shared" si="0"/>
        <v>33</v>
      </c>
    </row>
    <row r="16" spans="1:7">
      <c r="A16" s="12">
        <v>2009</v>
      </c>
      <c r="B16" s="12">
        <v>213</v>
      </c>
      <c r="C16" s="12">
        <v>178</v>
      </c>
      <c r="D16" s="12">
        <v>10</v>
      </c>
      <c r="E16" s="12">
        <v>5</v>
      </c>
      <c r="F16" s="12">
        <v>4</v>
      </c>
      <c r="G16" s="12">
        <f t="shared" si="0"/>
        <v>16</v>
      </c>
    </row>
    <row r="17" spans="1:7">
      <c r="A17" s="12">
        <v>2010</v>
      </c>
      <c r="B17" s="12">
        <v>237</v>
      </c>
      <c r="C17" s="12">
        <v>193</v>
      </c>
      <c r="D17" s="12">
        <v>10</v>
      </c>
      <c r="E17" s="12">
        <v>7</v>
      </c>
      <c r="F17" s="12">
        <v>4</v>
      </c>
      <c r="G17" s="12">
        <f t="shared" si="0"/>
        <v>23</v>
      </c>
    </row>
    <row r="18" spans="1:7">
      <c r="A18" s="12">
        <v>2011</v>
      </c>
      <c r="B18" s="12">
        <v>221</v>
      </c>
      <c r="C18" s="12">
        <v>165</v>
      </c>
      <c r="D18" s="12">
        <v>25</v>
      </c>
      <c r="E18" s="12">
        <v>14</v>
      </c>
      <c r="F18" s="12">
        <v>2</v>
      </c>
      <c r="G18" s="12">
        <f t="shared" si="0"/>
        <v>15</v>
      </c>
    </row>
    <row r="19" spans="1:7">
      <c r="A19" s="12">
        <v>2012</v>
      </c>
      <c r="B19" s="12">
        <v>231</v>
      </c>
      <c r="C19" s="12">
        <v>187</v>
      </c>
      <c r="D19" s="12">
        <v>21</v>
      </c>
      <c r="E19" s="12">
        <v>7</v>
      </c>
      <c r="F19" s="12">
        <v>1</v>
      </c>
      <c r="G19" s="12">
        <f t="shared" si="0"/>
        <v>15</v>
      </c>
    </row>
    <row r="20" spans="1:7">
      <c r="A20" s="12">
        <v>2013</v>
      </c>
      <c r="B20" s="12">
        <v>274</v>
      </c>
      <c r="C20" s="12">
        <v>190</v>
      </c>
      <c r="D20" s="12">
        <v>19</v>
      </c>
      <c r="E20" s="12">
        <v>21</v>
      </c>
      <c r="F20" s="12">
        <v>2</v>
      </c>
      <c r="G20" s="12">
        <f t="shared" si="0"/>
        <v>42</v>
      </c>
    </row>
    <row r="21" spans="1:7">
      <c r="A21" s="12">
        <v>2014</v>
      </c>
      <c r="B21" s="12">
        <v>274</v>
      </c>
      <c r="C21" s="12">
        <v>184</v>
      </c>
      <c r="D21" s="12">
        <v>20</v>
      </c>
      <c r="E21" s="12">
        <v>16</v>
      </c>
      <c r="F21" s="12">
        <v>5</v>
      </c>
      <c r="G21" s="12">
        <f t="shared" si="0"/>
        <v>49</v>
      </c>
    </row>
    <row r="22" spans="1:7">
      <c r="A22" s="12">
        <v>2015</v>
      </c>
      <c r="B22" s="12">
        <v>260</v>
      </c>
      <c r="C22" s="12">
        <v>174</v>
      </c>
      <c r="D22" s="12">
        <v>20</v>
      </c>
      <c r="E22" s="12">
        <v>22</v>
      </c>
      <c r="F22" s="12">
        <v>5</v>
      </c>
      <c r="G22" s="12">
        <f t="shared" si="0"/>
        <v>39</v>
      </c>
    </row>
    <row r="23" spans="1:7">
      <c r="A23" s="12">
        <v>2016</v>
      </c>
      <c r="B23" s="12">
        <v>248</v>
      </c>
      <c r="C23" s="12">
        <v>166</v>
      </c>
      <c r="D23" s="12">
        <v>23</v>
      </c>
      <c r="E23" s="12">
        <v>21</v>
      </c>
      <c r="F23" s="12">
        <v>5</v>
      </c>
      <c r="G23" s="12">
        <f t="shared" si="0"/>
        <v>33</v>
      </c>
    </row>
    <row r="24" spans="1:7">
      <c r="A24" s="12">
        <v>2017</v>
      </c>
      <c r="B24" s="12">
        <v>278</v>
      </c>
      <c r="C24" s="12">
        <v>191</v>
      </c>
      <c r="D24" s="12">
        <v>35</v>
      </c>
      <c r="E24" s="12">
        <v>16</v>
      </c>
      <c r="F24" s="12">
        <v>6</v>
      </c>
      <c r="G24" s="12">
        <f t="shared" si="0"/>
        <v>30</v>
      </c>
    </row>
    <row r="25" spans="1:7">
      <c r="A25" s="12">
        <v>2018</v>
      </c>
      <c r="B25" s="12">
        <v>299</v>
      </c>
      <c r="C25" s="12">
        <v>191</v>
      </c>
      <c r="D25" s="12">
        <v>29</v>
      </c>
      <c r="E25" s="12">
        <v>28</v>
      </c>
      <c r="F25" s="12">
        <v>11</v>
      </c>
      <c r="G25" s="12">
        <f t="shared" si="0"/>
        <v>40</v>
      </c>
    </row>
    <row r="26" spans="1:7">
      <c r="A26" s="12">
        <v>2019</v>
      </c>
      <c r="B26" s="12">
        <v>280</v>
      </c>
      <c r="C26" s="12">
        <v>194</v>
      </c>
      <c r="D26" s="12">
        <v>38</v>
      </c>
      <c r="E26" s="12">
        <v>16</v>
      </c>
      <c r="F26" s="12">
        <v>1</v>
      </c>
      <c r="G26" s="12">
        <f t="shared" si="0"/>
        <v>31</v>
      </c>
    </row>
    <row r="27" spans="1:7" ht="15" thickBot="1">
      <c r="A27" s="16">
        <v>2020</v>
      </c>
      <c r="B27" s="16">
        <v>276</v>
      </c>
      <c r="C27" s="16">
        <v>202</v>
      </c>
      <c r="D27" s="16">
        <v>28</v>
      </c>
      <c r="E27" s="16">
        <v>16</v>
      </c>
      <c r="F27" s="16">
        <v>6</v>
      </c>
      <c r="G27" s="16">
        <f t="shared" si="0"/>
        <v>24</v>
      </c>
    </row>
    <row r="29" spans="1:7" ht="15">
      <c r="A29" s="135" t="s">
        <v>3</v>
      </c>
      <c r="B29" s="135"/>
      <c r="C29" s="135"/>
      <c r="D29" s="135"/>
      <c r="E29" s="135"/>
      <c r="F29" s="135"/>
      <c r="G29" s="135"/>
    </row>
    <row r="30" spans="1:7">
      <c r="A30" s="137" t="s">
        <v>220</v>
      </c>
      <c r="B30" s="137"/>
      <c r="C30" s="137"/>
      <c r="D30" s="137"/>
      <c r="E30" s="137"/>
      <c r="F30" s="137"/>
      <c r="G30" s="137"/>
    </row>
  </sheetData>
  <mergeCells count="5">
    <mergeCell ref="A1:G1"/>
    <mergeCell ref="A3:G3"/>
    <mergeCell ref="C4:G4"/>
    <mergeCell ref="A29:G29"/>
    <mergeCell ref="A30:G30"/>
  </mergeCells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sheetPr>
    <tabColor theme="3" tint="0.79998168889431442"/>
  </sheetPr>
  <dimension ref="A1:N27"/>
  <sheetViews>
    <sheetView workbookViewId="0">
      <selection sqref="A1:N1"/>
    </sheetView>
  </sheetViews>
  <sheetFormatPr baseColWidth="10" defaultRowHeight="14.25"/>
  <cols>
    <col min="1" max="16384" width="11.42578125" style="2"/>
  </cols>
  <sheetData>
    <row r="1" spans="1:14" ht="18">
      <c r="A1" s="133" t="s">
        <v>223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403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1"/>
      <c r="B4" s="22" t="s">
        <v>28</v>
      </c>
      <c r="C4" s="132" t="s">
        <v>15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>
      <c r="A5" s="86" t="s">
        <v>1</v>
      </c>
      <c r="B5" s="18"/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</row>
    <row r="6" spans="1:14">
      <c r="A6" s="12">
        <v>1999</v>
      </c>
      <c r="B6" s="12">
        <v>278</v>
      </c>
      <c r="C6" s="12">
        <v>14</v>
      </c>
      <c r="D6" s="12">
        <v>6</v>
      </c>
      <c r="E6" s="12">
        <v>16</v>
      </c>
      <c r="F6" s="12">
        <v>11</v>
      </c>
      <c r="G6" s="12">
        <v>29</v>
      </c>
      <c r="H6" s="12">
        <v>32</v>
      </c>
      <c r="I6" s="12">
        <v>22</v>
      </c>
      <c r="J6" s="12">
        <v>34</v>
      </c>
      <c r="K6" s="12">
        <v>47</v>
      </c>
      <c r="L6" s="12">
        <v>30</v>
      </c>
      <c r="M6" s="12">
        <v>14</v>
      </c>
      <c r="N6" s="12">
        <v>23</v>
      </c>
    </row>
    <row r="7" spans="1:14">
      <c r="A7" s="12">
        <v>2000</v>
      </c>
      <c r="B7" s="12">
        <v>307</v>
      </c>
      <c r="C7" s="12">
        <v>15</v>
      </c>
      <c r="D7" s="12">
        <v>23</v>
      </c>
      <c r="E7" s="12">
        <v>20</v>
      </c>
      <c r="F7" s="12">
        <v>19</v>
      </c>
      <c r="G7" s="12">
        <v>30</v>
      </c>
      <c r="H7" s="12">
        <v>37</v>
      </c>
      <c r="I7" s="12">
        <v>42</v>
      </c>
      <c r="J7" s="12">
        <v>30</v>
      </c>
      <c r="K7" s="12">
        <v>40</v>
      </c>
      <c r="L7" s="12">
        <v>21</v>
      </c>
      <c r="M7" s="12">
        <v>13</v>
      </c>
      <c r="N7" s="12">
        <v>17</v>
      </c>
    </row>
    <row r="8" spans="1:14">
      <c r="A8" s="12">
        <v>2001</v>
      </c>
      <c r="B8" s="12">
        <v>288</v>
      </c>
      <c r="C8" s="12">
        <v>21</v>
      </c>
      <c r="D8" s="12">
        <v>9</v>
      </c>
      <c r="E8" s="12">
        <v>23</v>
      </c>
      <c r="F8" s="12">
        <v>21</v>
      </c>
      <c r="G8" s="12">
        <v>32</v>
      </c>
      <c r="H8" s="12">
        <v>34</v>
      </c>
      <c r="I8" s="12">
        <v>21</v>
      </c>
      <c r="J8" s="12">
        <v>46</v>
      </c>
      <c r="K8" s="12">
        <v>34</v>
      </c>
      <c r="L8" s="12">
        <v>25</v>
      </c>
      <c r="M8" s="12">
        <v>12</v>
      </c>
      <c r="N8" s="12">
        <v>10</v>
      </c>
    </row>
    <row r="9" spans="1:14">
      <c r="A9" s="12">
        <v>2002</v>
      </c>
      <c r="B9" s="12">
        <v>254</v>
      </c>
      <c r="C9" s="12">
        <v>14</v>
      </c>
      <c r="D9" s="12">
        <v>15</v>
      </c>
      <c r="E9" s="12">
        <v>12</v>
      </c>
      <c r="F9" s="12">
        <v>11</v>
      </c>
      <c r="G9" s="12">
        <v>34</v>
      </c>
      <c r="H9" s="12">
        <v>28</v>
      </c>
      <c r="I9" s="12">
        <v>25</v>
      </c>
      <c r="J9" s="12">
        <v>39</v>
      </c>
      <c r="K9" s="12">
        <v>25</v>
      </c>
      <c r="L9" s="12">
        <v>24</v>
      </c>
      <c r="M9" s="12">
        <v>10</v>
      </c>
      <c r="N9" s="12">
        <v>17</v>
      </c>
    </row>
    <row r="10" spans="1:14">
      <c r="A10" s="12">
        <v>2003</v>
      </c>
      <c r="B10" s="12">
        <v>213</v>
      </c>
      <c r="C10" s="12">
        <v>9</v>
      </c>
      <c r="D10" s="12">
        <v>16</v>
      </c>
      <c r="E10" s="12">
        <v>16</v>
      </c>
      <c r="F10" s="12">
        <v>16</v>
      </c>
      <c r="G10" s="12">
        <v>32</v>
      </c>
      <c r="H10" s="12">
        <v>17</v>
      </c>
      <c r="I10" s="12">
        <v>13</v>
      </c>
      <c r="J10" s="12">
        <v>26</v>
      </c>
      <c r="K10" s="12">
        <v>16</v>
      </c>
      <c r="L10" s="12">
        <v>26</v>
      </c>
      <c r="M10" s="12">
        <v>10</v>
      </c>
      <c r="N10" s="12">
        <v>16</v>
      </c>
    </row>
    <row r="11" spans="1:14">
      <c r="A11" s="12">
        <v>2004</v>
      </c>
      <c r="B11" s="12">
        <v>241</v>
      </c>
      <c r="C11" s="12">
        <v>7</v>
      </c>
      <c r="D11" s="12">
        <v>10</v>
      </c>
      <c r="E11" s="12">
        <v>15</v>
      </c>
      <c r="F11" s="12">
        <v>24</v>
      </c>
      <c r="G11" s="12">
        <v>30</v>
      </c>
      <c r="H11" s="12">
        <v>25</v>
      </c>
      <c r="I11" s="12">
        <v>23</v>
      </c>
      <c r="J11" s="12">
        <v>34</v>
      </c>
      <c r="K11" s="12">
        <v>19</v>
      </c>
      <c r="L11" s="12">
        <v>24</v>
      </c>
      <c r="M11" s="12">
        <v>15</v>
      </c>
      <c r="N11" s="12">
        <v>15</v>
      </c>
    </row>
    <row r="12" spans="1:14">
      <c r="A12" s="12">
        <v>2005</v>
      </c>
      <c r="B12" s="12">
        <v>258</v>
      </c>
      <c r="C12" s="12">
        <v>25</v>
      </c>
      <c r="D12" s="12">
        <v>14</v>
      </c>
      <c r="E12" s="12">
        <v>20</v>
      </c>
      <c r="F12" s="12">
        <v>15</v>
      </c>
      <c r="G12" s="12">
        <v>42</v>
      </c>
      <c r="H12" s="12">
        <v>17</v>
      </c>
      <c r="I12" s="12">
        <v>30</v>
      </c>
      <c r="J12" s="12">
        <v>22</v>
      </c>
      <c r="K12" s="12">
        <v>31</v>
      </c>
      <c r="L12" s="12">
        <v>22</v>
      </c>
      <c r="M12" s="12">
        <v>11</v>
      </c>
      <c r="N12" s="12">
        <v>9</v>
      </c>
    </row>
    <row r="13" spans="1:14">
      <c r="A13" s="12">
        <v>2006</v>
      </c>
      <c r="B13" s="12">
        <v>226</v>
      </c>
      <c r="C13" s="12">
        <v>6</v>
      </c>
      <c r="D13" s="12">
        <v>9</v>
      </c>
      <c r="E13" s="12">
        <v>26</v>
      </c>
      <c r="F13" s="12">
        <v>17</v>
      </c>
      <c r="G13" s="12">
        <v>28</v>
      </c>
      <c r="H13" s="12">
        <v>24</v>
      </c>
      <c r="I13" s="12">
        <v>21</v>
      </c>
      <c r="J13" s="12">
        <v>30</v>
      </c>
      <c r="K13" s="12">
        <v>25</v>
      </c>
      <c r="L13" s="12">
        <v>20</v>
      </c>
      <c r="M13" s="12">
        <v>9</v>
      </c>
      <c r="N13" s="12">
        <v>11</v>
      </c>
    </row>
    <row r="14" spans="1:14">
      <c r="A14" s="12">
        <v>2007</v>
      </c>
      <c r="B14" s="12">
        <v>261</v>
      </c>
      <c r="C14" s="12">
        <v>6</v>
      </c>
      <c r="D14" s="12">
        <v>12</v>
      </c>
      <c r="E14" s="12">
        <v>21</v>
      </c>
      <c r="F14" s="12">
        <v>24</v>
      </c>
      <c r="G14" s="12">
        <v>30</v>
      </c>
      <c r="H14" s="12">
        <v>25</v>
      </c>
      <c r="I14" s="12">
        <v>32</v>
      </c>
      <c r="J14" s="12">
        <v>37</v>
      </c>
      <c r="K14" s="12">
        <v>31</v>
      </c>
      <c r="L14" s="12">
        <v>17</v>
      </c>
      <c r="M14" s="12">
        <v>13</v>
      </c>
      <c r="N14" s="12">
        <v>13</v>
      </c>
    </row>
    <row r="15" spans="1:14">
      <c r="A15" s="12">
        <v>2008</v>
      </c>
      <c r="B15" s="12">
        <v>275</v>
      </c>
      <c r="C15" s="12">
        <v>11</v>
      </c>
      <c r="D15" s="12">
        <v>16</v>
      </c>
      <c r="E15" s="12">
        <v>12</v>
      </c>
      <c r="F15" s="12">
        <v>18</v>
      </c>
      <c r="G15" s="12">
        <v>36</v>
      </c>
      <c r="H15" s="12">
        <v>34</v>
      </c>
      <c r="I15" s="12">
        <v>20</v>
      </c>
      <c r="J15" s="12">
        <v>46</v>
      </c>
      <c r="K15" s="12">
        <v>22</v>
      </c>
      <c r="L15" s="12">
        <v>30</v>
      </c>
      <c r="M15" s="12">
        <v>16</v>
      </c>
      <c r="N15" s="12">
        <v>14</v>
      </c>
    </row>
    <row r="16" spans="1:14">
      <c r="A16" s="12">
        <v>2009</v>
      </c>
      <c r="B16" s="12">
        <v>213</v>
      </c>
      <c r="C16" s="12">
        <v>14</v>
      </c>
      <c r="D16" s="12">
        <v>11</v>
      </c>
      <c r="E16" s="12">
        <v>21</v>
      </c>
      <c r="F16" s="12">
        <v>17</v>
      </c>
      <c r="G16" s="12">
        <v>28</v>
      </c>
      <c r="H16" s="12">
        <v>22</v>
      </c>
      <c r="I16" s="12">
        <v>16</v>
      </c>
      <c r="J16" s="12">
        <v>25</v>
      </c>
      <c r="K16" s="12">
        <v>33</v>
      </c>
      <c r="L16" s="12">
        <v>15</v>
      </c>
      <c r="M16" s="12">
        <v>5</v>
      </c>
      <c r="N16" s="12">
        <v>6</v>
      </c>
    </row>
    <row r="17" spans="1:14">
      <c r="A17" s="12">
        <v>2010</v>
      </c>
      <c r="B17" s="12">
        <v>237</v>
      </c>
      <c r="C17" s="12">
        <v>9</v>
      </c>
      <c r="D17" s="12">
        <v>8</v>
      </c>
      <c r="E17" s="12">
        <v>15</v>
      </c>
      <c r="F17" s="12">
        <v>21</v>
      </c>
      <c r="G17" s="12">
        <v>36</v>
      </c>
      <c r="H17" s="12">
        <v>22</v>
      </c>
      <c r="I17" s="12">
        <v>25</v>
      </c>
      <c r="J17" s="12">
        <v>25</v>
      </c>
      <c r="K17" s="12">
        <v>29</v>
      </c>
      <c r="L17" s="12">
        <v>28</v>
      </c>
      <c r="M17" s="12">
        <v>13</v>
      </c>
      <c r="N17" s="12">
        <v>6</v>
      </c>
    </row>
    <row r="18" spans="1:14">
      <c r="A18" s="12">
        <v>2011</v>
      </c>
      <c r="B18" s="12">
        <v>221</v>
      </c>
      <c r="C18" s="12">
        <v>9</v>
      </c>
      <c r="D18" s="12">
        <v>6</v>
      </c>
      <c r="E18" s="12">
        <v>13</v>
      </c>
      <c r="F18" s="12">
        <v>11</v>
      </c>
      <c r="G18" s="12">
        <v>26</v>
      </c>
      <c r="H18" s="12">
        <v>30</v>
      </c>
      <c r="I18" s="12">
        <v>25</v>
      </c>
      <c r="J18" s="12">
        <v>30</v>
      </c>
      <c r="K18" s="12">
        <v>26</v>
      </c>
      <c r="L18" s="12">
        <v>15</v>
      </c>
      <c r="M18" s="12">
        <v>16</v>
      </c>
      <c r="N18" s="12">
        <v>14</v>
      </c>
    </row>
    <row r="19" spans="1:14">
      <c r="A19" s="12">
        <v>2012</v>
      </c>
      <c r="B19" s="12">
        <v>231</v>
      </c>
      <c r="C19" s="12">
        <v>7</v>
      </c>
      <c r="D19" s="12">
        <v>14</v>
      </c>
      <c r="E19" s="12">
        <v>17</v>
      </c>
      <c r="F19" s="12">
        <v>11</v>
      </c>
      <c r="G19" s="12">
        <v>26</v>
      </c>
      <c r="H19" s="12">
        <v>42</v>
      </c>
      <c r="I19" s="12">
        <v>21</v>
      </c>
      <c r="J19" s="12">
        <v>37</v>
      </c>
      <c r="K19" s="12">
        <v>19</v>
      </c>
      <c r="L19" s="12">
        <v>18</v>
      </c>
      <c r="M19" s="12">
        <v>8</v>
      </c>
      <c r="N19" s="12">
        <v>11</v>
      </c>
    </row>
    <row r="20" spans="1:14">
      <c r="A20" s="12">
        <v>2013</v>
      </c>
      <c r="B20" s="12">
        <v>274</v>
      </c>
      <c r="C20" s="12">
        <v>20</v>
      </c>
      <c r="D20" s="12">
        <v>13</v>
      </c>
      <c r="E20" s="12">
        <v>17</v>
      </c>
      <c r="F20" s="12">
        <v>17</v>
      </c>
      <c r="G20" s="12">
        <v>33</v>
      </c>
      <c r="H20" s="12">
        <v>29</v>
      </c>
      <c r="I20" s="12">
        <v>20</v>
      </c>
      <c r="J20" s="12">
        <v>43</v>
      </c>
      <c r="K20" s="12">
        <v>27</v>
      </c>
      <c r="L20" s="12">
        <v>24</v>
      </c>
      <c r="M20" s="12">
        <v>16</v>
      </c>
      <c r="N20" s="12">
        <v>15</v>
      </c>
    </row>
    <row r="21" spans="1:14">
      <c r="A21" s="12">
        <v>2014</v>
      </c>
      <c r="B21" s="12">
        <v>274</v>
      </c>
      <c r="C21" s="12">
        <v>12</v>
      </c>
      <c r="D21" s="12">
        <v>15</v>
      </c>
      <c r="E21" s="12">
        <v>17</v>
      </c>
      <c r="F21" s="12">
        <v>28</v>
      </c>
      <c r="G21" s="12">
        <v>31</v>
      </c>
      <c r="H21" s="12">
        <v>37</v>
      </c>
      <c r="I21" s="12">
        <v>27</v>
      </c>
      <c r="J21" s="12">
        <v>34</v>
      </c>
      <c r="K21" s="12">
        <v>30</v>
      </c>
      <c r="L21" s="12">
        <v>20</v>
      </c>
      <c r="M21" s="12">
        <v>8</v>
      </c>
      <c r="N21" s="12">
        <v>15</v>
      </c>
    </row>
    <row r="22" spans="1:14">
      <c r="A22" s="12">
        <v>2015</v>
      </c>
      <c r="B22" s="12">
        <v>260</v>
      </c>
      <c r="C22" s="12">
        <v>12</v>
      </c>
      <c r="D22" s="12">
        <v>11</v>
      </c>
      <c r="E22" s="12">
        <v>15</v>
      </c>
      <c r="F22" s="12">
        <v>22</v>
      </c>
      <c r="G22" s="12">
        <v>38</v>
      </c>
      <c r="H22" s="12">
        <v>28</v>
      </c>
      <c r="I22" s="12">
        <v>23</v>
      </c>
      <c r="J22" s="12">
        <v>22</v>
      </c>
      <c r="K22" s="12">
        <v>34</v>
      </c>
      <c r="L22" s="12">
        <v>24</v>
      </c>
      <c r="M22" s="12">
        <v>11</v>
      </c>
      <c r="N22" s="12">
        <v>20</v>
      </c>
    </row>
    <row r="23" spans="1:14">
      <c r="A23" s="12">
        <v>2016</v>
      </c>
      <c r="B23" s="12">
        <v>248</v>
      </c>
      <c r="C23" s="12">
        <v>9</v>
      </c>
      <c r="D23" s="12">
        <v>13</v>
      </c>
      <c r="E23" s="12">
        <v>12</v>
      </c>
      <c r="F23" s="12">
        <v>23</v>
      </c>
      <c r="G23" s="12">
        <v>25</v>
      </c>
      <c r="H23" s="12">
        <v>25</v>
      </c>
      <c r="I23" s="12">
        <v>30</v>
      </c>
      <c r="J23" s="12">
        <v>29</v>
      </c>
      <c r="K23" s="12">
        <v>37</v>
      </c>
      <c r="L23" s="12">
        <v>25</v>
      </c>
      <c r="M23" s="12">
        <v>9</v>
      </c>
      <c r="N23" s="12">
        <v>11</v>
      </c>
    </row>
    <row r="24" spans="1:14">
      <c r="A24" s="12">
        <v>2017</v>
      </c>
      <c r="B24" s="12">
        <v>278</v>
      </c>
      <c r="C24" s="12">
        <v>14</v>
      </c>
      <c r="D24" s="12">
        <v>10</v>
      </c>
      <c r="E24" s="12">
        <v>17</v>
      </c>
      <c r="F24" s="12">
        <v>20</v>
      </c>
      <c r="G24" s="12">
        <v>32</v>
      </c>
      <c r="H24" s="12">
        <v>36</v>
      </c>
      <c r="I24" s="12">
        <v>33</v>
      </c>
      <c r="J24" s="12">
        <v>30</v>
      </c>
      <c r="K24" s="12">
        <v>35</v>
      </c>
      <c r="L24" s="12">
        <v>24</v>
      </c>
      <c r="M24" s="12">
        <v>17</v>
      </c>
      <c r="N24" s="12">
        <v>10</v>
      </c>
    </row>
    <row r="25" spans="1:14">
      <c r="A25" s="12">
        <v>2018</v>
      </c>
      <c r="B25" s="12">
        <v>299</v>
      </c>
      <c r="C25" s="12">
        <v>12</v>
      </c>
      <c r="D25" s="12">
        <v>8</v>
      </c>
      <c r="E25" s="12">
        <v>16</v>
      </c>
      <c r="F25" s="12">
        <v>26</v>
      </c>
      <c r="G25" s="12">
        <v>40</v>
      </c>
      <c r="H25" s="12">
        <v>31</v>
      </c>
      <c r="I25" s="12">
        <v>29</v>
      </c>
      <c r="J25" s="12">
        <v>44</v>
      </c>
      <c r="K25" s="12">
        <v>39</v>
      </c>
      <c r="L25" s="12">
        <v>32</v>
      </c>
      <c r="M25" s="12">
        <v>13</v>
      </c>
      <c r="N25" s="12">
        <v>9</v>
      </c>
    </row>
    <row r="26" spans="1:14">
      <c r="A26" s="12">
        <v>2019</v>
      </c>
      <c r="B26" s="12">
        <v>280</v>
      </c>
      <c r="C26" s="12">
        <v>13</v>
      </c>
      <c r="D26" s="12">
        <v>9</v>
      </c>
      <c r="E26" s="12">
        <v>22</v>
      </c>
      <c r="F26" s="12">
        <v>25</v>
      </c>
      <c r="G26" s="12">
        <v>25</v>
      </c>
      <c r="H26" s="12">
        <v>36</v>
      </c>
      <c r="I26" s="12">
        <v>30</v>
      </c>
      <c r="J26" s="12">
        <v>41</v>
      </c>
      <c r="K26" s="12">
        <v>33</v>
      </c>
      <c r="L26" s="12">
        <v>27</v>
      </c>
      <c r="M26" s="12">
        <v>7</v>
      </c>
      <c r="N26" s="12">
        <v>12</v>
      </c>
    </row>
    <row r="27" spans="1:14" ht="15" thickBot="1">
      <c r="A27" s="16">
        <v>2020</v>
      </c>
      <c r="B27" s="16">
        <v>276</v>
      </c>
      <c r="C27" s="16">
        <v>15</v>
      </c>
      <c r="D27" s="16">
        <v>22</v>
      </c>
      <c r="E27" s="16">
        <v>14</v>
      </c>
      <c r="F27" s="16">
        <v>13</v>
      </c>
      <c r="G27" s="16">
        <v>18</v>
      </c>
      <c r="H27" s="16">
        <v>21</v>
      </c>
      <c r="I27" s="16">
        <v>26</v>
      </c>
      <c r="J27" s="16">
        <v>41</v>
      </c>
      <c r="K27" s="16">
        <v>41</v>
      </c>
      <c r="L27" s="16">
        <v>39</v>
      </c>
      <c r="M27" s="16">
        <v>12</v>
      </c>
      <c r="N27" s="16">
        <v>14</v>
      </c>
    </row>
  </sheetData>
  <mergeCells count="3">
    <mergeCell ref="C4:N4"/>
    <mergeCell ref="A3:N3"/>
    <mergeCell ref="A1:N1"/>
  </mergeCells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sheetPr>
    <tabColor theme="3" tint="0.79998168889431442"/>
  </sheetPr>
  <dimension ref="A1:J15"/>
  <sheetViews>
    <sheetView workbookViewId="0">
      <selection sqref="A1:J1"/>
    </sheetView>
  </sheetViews>
  <sheetFormatPr baseColWidth="10" defaultRowHeight="14.25"/>
  <cols>
    <col min="1" max="1" width="12.5703125" style="2" customWidth="1"/>
    <col min="2" max="16384" width="11.42578125" style="2"/>
  </cols>
  <sheetData>
    <row r="1" spans="1:10" ht="18">
      <c r="A1" s="133" t="s">
        <v>467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0" ht="15" thickBot="1">
      <c r="A3" s="134" t="s">
        <v>404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47" t="s">
        <v>232</v>
      </c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</row>
    <row r="5" spans="1:10">
      <c r="A5" s="153"/>
      <c r="B5" s="18"/>
      <c r="C5" s="18" t="s">
        <v>231</v>
      </c>
      <c r="D5" s="18" t="s">
        <v>230</v>
      </c>
      <c r="E5" s="18" t="s">
        <v>229</v>
      </c>
      <c r="F5" s="18" t="s">
        <v>228</v>
      </c>
      <c r="G5" s="18" t="s">
        <v>227</v>
      </c>
      <c r="H5" s="18" t="s">
        <v>226</v>
      </c>
      <c r="I5" s="18" t="s">
        <v>225</v>
      </c>
      <c r="J5" s="18" t="s">
        <v>224</v>
      </c>
    </row>
    <row r="6" spans="1:10">
      <c r="A6" s="12" t="s">
        <v>38</v>
      </c>
      <c r="B6" s="31">
        <v>92.40000000000002</v>
      </c>
      <c r="C6" s="31">
        <v>7</v>
      </c>
      <c r="D6" s="31">
        <v>43.2</v>
      </c>
      <c r="E6" s="31">
        <v>30.6</v>
      </c>
      <c r="F6" s="31">
        <v>7.2</v>
      </c>
      <c r="G6" s="31">
        <v>2.2000000000000002</v>
      </c>
      <c r="H6" s="31">
        <v>1.2</v>
      </c>
      <c r="I6" s="31">
        <v>0.4</v>
      </c>
      <c r="J6" s="31">
        <v>0.6</v>
      </c>
    </row>
    <row r="7" spans="1:10">
      <c r="A7" s="12" t="s">
        <v>39</v>
      </c>
      <c r="B7" s="31">
        <v>88.40000000000002</v>
      </c>
      <c r="C7" s="31">
        <v>9.8000000000000007</v>
      </c>
      <c r="D7" s="31">
        <v>43.4</v>
      </c>
      <c r="E7" s="31">
        <v>24</v>
      </c>
      <c r="F7" s="31">
        <v>6.4</v>
      </c>
      <c r="G7" s="31">
        <v>2.4</v>
      </c>
      <c r="H7" s="31">
        <v>1.2</v>
      </c>
      <c r="I7" s="31">
        <v>0.2</v>
      </c>
      <c r="J7" s="31">
        <v>1</v>
      </c>
    </row>
    <row r="8" spans="1:10">
      <c r="A8" s="12" t="s">
        <v>40</v>
      </c>
      <c r="B8" s="31">
        <v>115.8</v>
      </c>
      <c r="C8" s="31">
        <v>17</v>
      </c>
      <c r="D8" s="31">
        <v>62.2</v>
      </c>
      <c r="E8" s="31">
        <v>24.8</v>
      </c>
      <c r="F8" s="31">
        <v>4.8</v>
      </c>
      <c r="G8" s="31">
        <v>4.5999999999999996</v>
      </c>
      <c r="H8" s="31">
        <v>0.4</v>
      </c>
      <c r="I8" s="31">
        <v>0.8</v>
      </c>
      <c r="J8" s="31">
        <v>1.2</v>
      </c>
    </row>
    <row r="9" spans="1:10">
      <c r="A9" s="12" t="s">
        <v>41</v>
      </c>
      <c r="B9" s="31">
        <v>140.80000000000001</v>
      </c>
      <c r="C9" s="31">
        <v>24.8</v>
      </c>
      <c r="D9" s="31">
        <v>78.400000000000006</v>
      </c>
      <c r="E9" s="31">
        <v>26.8</v>
      </c>
      <c r="F9" s="31">
        <v>5.4</v>
      </c>
      <c r="G9" s="31">
        <v>3.8</v>
      </c>
      <c r="H9" s="31">
        <v>0.6</v>
      </c>
      <c r="I9" s="31">
        <v>0.6</v>
      </c>
      <c r="J9" s="31">
        <v>0.4</v>
      </c>
    </row>
    <row r="10" spans="1:10">
      <c r="A10" s="12" t="s">
        <v>42</v>
      </c>
      <c r="B10" s="31">
        <v>138.6</v>
      </c>
      <c r="C10" s="31">
        <v>26.4</v>
      </c>
      <c r="D10" s="31">
        <v>76.2</v>
      </c>
      <c r="E10" s="31">
        <v>24.4</v>
      </c>
      <c r="F10" s="31">
        <v>6</v>
      </c>
      <c r="G10" s="31">
        <v>2.2000000000000002</v>
      </c>
      <c r="H10" s="31">
        <v>1.8</v>
      </c>
      <c r="I10" s="31">
        <v>0.6</v>
      </c>
      <c r="J10" s="31">
        <v>1</v>
      </c>
    </row>
    <row r="11" spans="1:10">
      <c r="A11" s="12" t="s">
        <v>43</v>
      </c>
      <c r="B11" s="31">
        <v>155.6</v>
      </c>
      <c r="C11" s="31">
        <v>24.6</v>
      </c>
      <c r="D11" s="31">
        <v>78.599999999999994</v>
      </c>
      <c r="E11" s="31">
        <v>31.4</v>
      </c>
      <c r="F11" s="31">
        <v>10.4</v>
      </c>
      <c r="G11" s="31">
        <v>5.4</v>
      </c>
      <c r="H11" s="31">
        <v>1.6</v>
      </c>
      <c r="I11" s="31">
        <v>1</v>
      </c>
      <c r="J11" s="31">
        <v>2.6</v>
      </c>
    </row>
    <row r="12" spans="1:10">
      <c r="A12" s="12" t="s">
        <v>44</v>
      </c>
      <c r="B12" s="31">
        <v>178.79999999999998</v>
      </c>
      <c r="C12" s="31">
        <v>16.8</v>
      </c>
      <c r="D12" s="31">
        <v>83</v>
      </c>
      <c r="E12" s="31">
        <v>49.2</v>
      </c>
      <c r="F12" s="31">
        <v>17.2</v>
      </c>
      <c r="G12" s="31">
        <v>6</v>
      </c>
      <c r="H12" s="31">
        <v>3.8</v>
      </c>
      <c r="I12" s="31">
        <v>1.6</v>
      </c>
      <c r="J12" s="31">
        <v>1.2</v>
      </c>
    </row>
    <row r="13" spans="1:10">
      <c r="A13" s="12" t="s">
        <v>45</v>
      </c>
      <c r="B13" s="31">
        <v>165.2</v>
      </c>
      <c r="C13" s="31">
        <v>9.6</v>
      </c>
      <c r="D13" s="31">
        <v>66.8</v>
      </c>
      <c r="E13" s="31">
        <v>58.4</v>
      </c>
      <c r="F13" s="31">
        <v>15.2</v>
      </c>
      <c r="G13" s="31">
        <v>7.8</v>
      </c>
      <c r="H13" s="31">
        <v>4.2</v>
      </c>
      <c r="I13" s="31">
        <v>2.4</v>
      </c>
      <c r="J13" s="31">
        <v>0.8</v>
      </c>
    </row>
    <row r="14" spans="1:10">
      <c r="A14" s="12" t="s">
        <v>46</v>
      </c>
      <c r="B14" s="31">
        <v>194.4</v>
      </c>
      <c r="C14" s="31">
        <v>6.4</v>
      </c>
      <c r="D14" s="31">
        <v>60.2</v>
      </c>
      <c r="E14" s="31">
        <v>75</v>
      </c>
      <c r="F14" s="31">
        <v>29.2</v>
      </c>
      <c r="G14" s="31">
        <v>11.6</v>
      </c>
      <c r="H14" s="31">
        <v>6</v>
      </c>
      <c r="I14" s="31">
        <v>4</v>
      </c>
      <c r="J14" s="31">
        <v>2</v>
      </c>
    </row>
    <row r="15" spans="1:10" ht="15" thickBot="1">
      <c r="A15" s="16" t="s">
        <v>47</v>
      </c>
      <c r="B15" s="103">
        <v>213</v>
      </c>
      <c r="C15" s="103">
        <v>5</v>
      </c>
      <c r="D15" s="103">
        <v>40</v>
      </c>
      <c r="E15" s="103">
        <v>75.400000000000006</v>
      </c>
      <c r="F15" s="103">
        <v>47.4</v>
      </c>
      <c r="G15" s="103">
        <v>21</v>
      </c>
      <c r="H15" s="103">
        <v>10.6</v>
      </c>
      <c r="I15" s="103">
        <v>7.4</v>
      </c>
      <c r="J15" s="103">
        <v>6.2</v>
      </c>
    </row>
  </sheetData>
  <mergeCells count="4">
    <mergeCell ref="A1:J1"/>
    <mergeCell ref="A3:J3"/>
    <mergeCell ref="A4:A5"/>
    <mergeCell ref="C4:J4"/>
  </mergeCells>
  <pageMargins left="0.7" right="0.7" top="0.78740157499999996" bottom="0.78740157499999996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sheetPr>
    <tabColor theme="3" tint="0.79998168889431442"/>
  </sheetPr>
  <dimension ref="A1:O28"/>
  <sheetViews>
    <sheetView workbookViewId="0">
      <selection sqref="A1:N1"/>
    </sheetView>
  </sheetViews>
  <sheetFormatPr baseColWidth="10" defaultRowHeight="14.25"/>
  <cols>
    <col min="1" max="16384" width="11.42578125" style="2"/>
  </cols>
  <sheetData>
    <row r="1" spans="1:14" ht="18">
      <c r="A1" s="133" t="s">
        <v>468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405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47" t="s">
        <v>1</v>
      </c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>
      <c r="A5" s="153"/>
      <c r="B5" s="18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14</v>
      </c>
      <c r="J5" s="18" t="s">
        <v>236</v>
      </c>
      <c r="K5" s="18" t="s">
        <v>235</v>
      </c>
      <c r="L5" s="18" t="s">
        <v>177</v>
      </c>
      <c r="M5" s="18" t="s">
        <v>176</v>
      </c>
      <c r="N5" s="18" t="s">
        <v>234</v>
      </c>
    </row>
    <row r="6" spans="1:14">
      <c r="A6" s="46">
        <v>1999</v>
      </c>
      <c r="B6" s="12">
        <v>225</v>
      </c>
      <c r="C6" s="13">
        <v>1</v>
      </c>
      <c r="D6" s="13">
        <v>18</v>
      </c>
      <c r="E6" s="13">
        <v>59</v>
      </c>
      <c r="F6" s="13">
        <v>75</v>
      </c>
      <c r="G6" s="13">
        <v>29</v>
      </c>
      <c r="H6" s="13">
        <v>17</v>
      </c>
      <c r="I6" s="13">
        <v>13</v>
      </c>
      <c r="J6" s="13">
        <v>2</v>
      </c>
      <c r="K6" s="13">
        <v>8</v>
      </c>
      <c r="L6" s="13">
        <v>3</v>
      </c>
      <c r="M6" s="13">
        <v>0</v>
      </c>
      <c r="N6" s="13">
        <v>0</v>
      </c>
    </row>
    <row r="7" spans="1:14">
      <c r="A7" s="46">
        <v>2000</v>
      </c>
      <c r="B7" s="13">
        <v>210</v>
      </c>
      <c r="C7" s="13">
        <v>1</v>
      </c>
      <c r="D7" s="13">
        <v>17</v>
      </c>
      <c r="E7" s="13">
        <v>63</v>
      </c>
      <c r="F7" s="13">
        <v>66</v>
      </c>
      <c r="G7" s="13">
        <v>28</v>
      </c>
      <c r="H7" s="13">
        <v>21</v>
      </c>
      <c r="I7" s="13">
        <v>7</v>
      </c>
      <c r="J7" s="13">
        <v>5</v>
      </c>
      <c r="K7" s="13">
        <v>2</v>
      </c>
      <c r="L7" s="13">
        <v>0</v>
      </c>
      <c r="M7" s="13">
        <v>0</v>
      </c>
      <c r="N7" s="13">
        <v>0</v>
      </c>
    </row>
    <row r="8" spans="1:14">
      <c r="A8" s="46">
        <v>2001</v>
      </c>
      <c r="B8" s="13">
        <v>185</v>
      </c>
      <c r="C8" s="13">
        <v>1</v>
      </c>
      <c r="D8" s="13">
        <v>17</v>
      </c>
      <c r="E8" s="13">
        <v>47</v>
      </c>
      <c r="F8" s="13">
        <v>61</v>
      </c>
      <c r="G8" s="13">
        <v>27</v>
      </c>
      <c r="H8" s="13">
        <v>11</v>
      </c>
      <c r="I8" s="13">
        <v>10</v>
      </c>
      <c r="J8" s="13">
        <v>6</v>
      </c>
      <c r="K8" s="13">
        <v>2</v>
      </c>
      <c r="L8" s="13">
        <v>2</v>
      </c>
      <c r="M8" s="13">
        <v>1</v>
      </c>
      <c r="N8" s="13">
        <v>0</v>
      </c>
    </row>
    <row r="9" spans="1:14">
      <c r="A9" s="46">
        <v>2002</v>
      </c>
      <c r="B9" s="13">
        <v>164</v>
      </c>
      <c r="C9" s="13">
        <v>1</v>
      </c>
      <c r="D9" s="13">
        <v>17</v>
      </c>
      <c r="E9" s="13">
        <v>36</v>
      </c>
      <c r="F9" s="13">
        <v>57</v>
      </c>
      <c r="G9" s="13">
        <v>29</v>
      </c>
      <c r="H9" s="13">
        <v>11</v>
      </c>
      <c r="I9" s="13">
        <v>2</v>
      </c>
      <c r="J9" s="13">
        <v>2</v>
      </c>
      <c r="K9" s="13">
        <v>1</v>
      </c>
      <c r="L9" s="13">
        <v>7</v>
      </c>
      <c r="M9" s="13">
        <v>0</v>
      </c>
      <c r="N9" s="13">
        <v>1</v>
      </c>
    </row>
    <row r="10" spans="1:14">
      <c r="A10" s="46">
        <v>2003</v>
      </c>
      <c r="B10" s="13">
        <v>137</v>
      </c>
      <c r="C10" s="13">
        <v>0</v>
      </c>
      <c r="D10" s="13">
        <v>16</v>
      </c>
      <c r="E10" s="13">
        <v>38</v>
      </c>
      <c r="F10" s="13">
        <v>42</v>
      </c>
      <c r="G10" s="13">
        <v>22</v>
      </c>
      <c r="H10" s="13">
        <v>8</v>
      </c>
      <c r="I10" s="13">
        <v>4</v>
      </c>
      <c r="J10" s="13">
        <v>3</v>
      </c>
      <c r="K10" s="13">
        <v>3</v>
      </c>
      <c r="L10" s="13">
        <v>1</v>
      </c>
      <c r="M10" s="13">
        <v>0</v>
      </c>
      <c r="N10" s="13">
        <v>0</v>
      </c>
    </row>
    <row r="11" spans="1:14">
      <c r="A11" s="46">
        <v>2004</v>
      </c>
      <c r="B11" s="13">
        <v>175</v>
      </c>
      <c r="C11" s="13">
        <v>0</v>
      </c>
      <c r="D11" s="13">
        <v>19</v>
      </c>
      <c r="E11" s="13">
        <v>31</v>
      </c>
      <c r="F11" s="13">
        <v>56</v>
      </c>
      <c r="G11" s="13">
        <v>34</v>
      </c>
      <c r="H11" s="13">
        <v>11</v>
      </c>
      <c r="I11" s="13">
        <v>3</v>
      </c>
      <c r="J11" s="13">
        <v>10</v>
      </c>
      <c r="K11" s="13">
        <v>6</v>
      </c>
      <c r="L11" s="13">
        <v>0</v>
      </c>
      <c r="M11" s="13">
        <v>3</v>
      </c>
      <c r="N11" s="13">
        <v>2</v>
      </c>
    </row>
    <row r="12" spans="1:14">
      <c r="A12" s="46">
        <v>2005</v>
      </c>
      <c r="B12" s="13">
        <v>162</v>
      </c>
      <c r="C12" s="13">
        <v>2</v>
      </c>
      <c r="D12" s="13">
        <v>12</v>
      </c>
      <c r="E12" s="13">
        <v>40</v>
      </c>
      <c r="F12" s="13">
        <v>40</v>
      </c>
      <c r="G12" s="13">
        <v>30</v>
      </c>
      <c r="H12" s="13">
        <v>16</v>
      </c>
      <c r="I12" s="13">
        <v>9</v>
      </c>
      <c r="J12" s="13">
        <v>4</v>
      </c>
      <c r="K12" s="13">
        <v>4</v>
      </c>
      <c r="L12" s="13">
        <v>3</v>
      </c>
      <c r="M12" s="13">
        <v>1</v>
      </c>
      <c r="N12" s="13">
        <v>1</v>
      </c>
    </row>
    <row r="13" spans="1:14">
      <c r="A13" s="46">
        <v>2006</v>
      </c>
      <c r="B13" s="13">
        <v>139</v>
      </c>
      <c r="C13" s="13">
        <v>0</v>
      </c>
      <c r="D13" s="13">
        <v>12</v>
      </c>
      <c r="E13" s="13">
        <v>45</v>
      </c>
      <c r="F13" s="13">
        <v>24</v>
      </c>
      <c r="G13" s="13">
        <v>22</v>
      </c>
      <c r="H13" s="13">
        <v>15</v>
      </c>
      <c r="I13" s="13">
        <v>5</v>
      </c>
      <c r="J13" s="13">
        <v>4</v>
      </c>
      <c r="K13" s="13">
        <v>5</v>
      </c>
      <c r="L13" s="13">
        <v>4</v>
      </c>
      <c r="M13" s="13">
        <v>3</v>
      </c>
      <c r="N13" s="13">
        <v>0</v>
      </c>
    </row>
    <row r="14" spans="1:14">
      <c r="A14" s="46">
        <v>2007</v>
      </c>
      <c r="B14" s="13">
        <v>183</v>
      </c>
      <c r="C14" s="13">
        <v>0</v>
      </c>
      <c r="D14" s="13">
        <v>13</v>
      </c>
      <c r="E14" s="13">
        <v>54</v>
      </c>
      <c r="F14" s="13">
        <v>52</v>
      </c>
      <c r="G14" s="13">
        <v>21</v>
      </c>
      <c r="H14" s="13">
        <v>21</v>
      </c>
      <c r="I14" s="13">
        <v>7</v>
      </c>
      <c r="J14" s="13">
        <v>7</v>
      </c>
      <c r="K14" s="13">
        <v>4</v>
      </c>
      <c r="L14" s="13">
        <v>4</v>
      </c>
      <c r="M14" s="13">
        <v>0</v>
      </c>
      <c r="N14" s="13">
        <v>0</v>
      </c>
    </row>
    <row r="15" spans="1:14">
      <c r="A15" s="46">
        <v>2008</v>
      </c>
      <c r="B15" s="13">
        <v>197</v>
      </c>
      <c r="C15" s="13">
        <v>2</v>
      </c>
      <c r="D15" s="13">
        <v>12</v>
      </c>
      <c r="E15" s="13">
        <v>46</v>
      </c>
      <c r="F15" s="13">
        <v>51</v>
      </c>
      <c r="G15" s="13">
        <v>36</v>
      </c>
      <c r="H15" s="13">
        <v>26</v>
      </c>
      <c r="I15" s="13">
        <v>8</v>
      </c>
      <c r="J15" s="13">
        <v>9</v>
      </c>
      <c r="K15" s="13">
        <v>2</v>
      </c>
      <c r="L15" s="13">
        <v>3</v>
      </c>
      <c r="M15" s="13">
        <v>1</v>
      </c>
      <c r="N15" s="13">
        <v>1</v>
      </c>
    </row>
    <row r="16" spans="1:14">
      <c r="A16" s="46">
        <v>2009</v>
      </c>
      <c r="B16" s="13">
        <v>148</v>
      </c>
      <c r="C16" s="13">
        <v>1</v>
      </c>
      <c r="D16" s="13">
        <v>10</v>
      </c>
      <c r="E16" s="13">
        <v>41</v>
      </c>
      <c r="F16" s="13">
        <v>31</v>
      </c>
      <c r="G16" s="13">
        <v>31</v>
      </c>
      <c r="H16" s="13">
        <v>8</v>
      </c>
      <c r="I16" s="13">
        <v>9</v>
      </c>
      <c r="J16" s="13">
        <v>10</v>
      </c>
      <c r="K16" s="13">
        <v>4</v>
      </c>
      <c r="L16" s="13">
        <v>3</v>
      </c>
      <c r="M16" s="13">
        <v>0</v>
      </c>
      <c r="N16" s="13">
        <v>0</v>
      </c>
    </row>
    <row r="17" spans="1:15">
      <c r="A17" s="46">
        <v>2010</v>
      </c>
      <c r="B17" s="13">
        <v>170</v>
      </c>
      <c r="C17" s="13">
        <v>0</v>
      </c>
      <c r="D17" s="13">
        <v>11</v>
      </c>
      <c r="E17" s="13">
        <v>46</v>
      </c>
      <c r="F17" s="13">
        <v>46</v>
      </c>
      <c r="G17" s="13">
        <v>31</v>
      </c>
      <c r="H17" s="13">
        <v>13</v>
      </c>
      <c r="I17" s="13">
        <v>6</v>
      </c>
      <c r="J17" s="13">
        <v>11</v>
      </c>
      <c r="K17" s="13">
        <v>5</v>
      </c>
      <c r="L17" s="13">
        <v>0</v>
      </c>
      <c r="M17" s="13">
        <v>0</v>
      </c>
      <c r="N17" s="13">
        <v>1</v>
      </c>
    </row>
    <row r="18" spans="1:15">
      <c r="A18" s="46">
        <v>2011</v>
      </c>
      <c r="B18" s="13">
        <v>161</v>
      </c>
      <c r="C18" s="13">
        <v>0</v>
      </c>
      <c r="D18" s="13">
        <v>7</v>
      </c>
      <c r="E18" s="13">
        <v>33</v>
      </c>
      <c r="F18" s="13">
        <v>41</v>
      </c>
      <c r="G18" s="13">
        <v>34</v>
      </c>
      <c r="H18" s="13">
        <v>14</v>
      </c>
      <c r="I18" s="13">
        <v>12</v>
      </c>
      <c r="J18" s="13">
        <v>12</v>
      </c>
      <c r="K18" s="13">
        <v>6</v>
      </c>
      <c r="L18" s="13">
        <v>2</v>
      </c>
      <c r="M18" s="13">
        <v>0</v>
      </c>
      <c r="N18" s="13">
        <v>0</v>
      </c>
    </row>
    <row r="19" spans="1:15">
      <c r="A19" s="46">
        <v>2012</v>
      </c>
      <c r="B19" s="13">
        <v>164</v>
      </c>
      <c r="C19" s="13">
        <v>1</v>
      </c>
      <c r="D19" s="13">
        <v>7</v>
      </c>
      <c r="E19" s="13">
        <v>25</v>
      </c>
      <c r="F19" s="13">
        <v>64</v>
      </c>
      <c r="G19" s="13">
        <v>27</v>
      </c>
      <c r="H19" s="13">
        <v>15</v>
      </c>
      <c r="I19" s="13">
        <v>16</v>
      </c>
      <c r="J19" s="13">
        <v>5</v>
      </c>
      <c r="K19" s="13">
        <v>0</v>
      </c>
      <c r="L19" s="13">
        <v>2</v>
      </c>
      <c r="M19" s="13">
        <v>1</v>
      </c>
      <c r="N19" s="13">
        <v>1</v>
      </c>
    </row>
    <row r="20" spans="1:15">
      <c r="A20" s="46">
        <v>2013</v>
      </c>
      <c r="B20" s="13">
        <v>170</v>
      </c>
      <c r="C20" s="13">
        <v>0</v>
      </c>
      <c r="D20" s="13">
        <v>16</v>
      </c>
      <c r="E20" s="13">
        <v>39</v>
      </c>
      <c r="F20" s="13">
        <v>39</v>
      </c>
      <c r="G20" s="13">
        <v>26</v>
      </c>
      <c r="H20" s="13">
        <v>20</v>
      </c>
      <c r="I20" s="13">
        <v>9</v>
      </c>
      <c r="J20" s="13">
        <v>8</v>
      </c>
      <c r="K20" s="13">
        <v>4</v>
      </c>
      <c r="L20" s="13">
        <v>5</v>
      </c>
      <c r="M20" s="13">
        <v>2</v>
      </c>
      <c r="N20" s="13">
        <v>2</v>
      </c>
    </row>
    <row r="21" spans="1:15">
      <c r="A21" s="46">
        <v>2014</v>
      </c>
      <c r="B21" s="13">
        <v>195</v>
      </c>
      <c r="C21" s="13">
        <v>0</v>
      </c>
      <c r="D21" s="13">
        <v>16</v>
      </c>
      <c r="E21" s="13">
        <v>41</v>
      </c>
      <c r="F21" s="13">
        <v>54</v>
      </c>
      <c r="G21" s="13">
        <v>34</v>
      </c>
      <c r="H21" s="13">
        <v>21</v>
      </c>
      <c r="I21" s="13">
        <v>12</v>
      </c>
      <c r="J21" s="13">
        <v>7</v>
      </c>
      <c r="K21" s="13">
        <v>7</v>
      </c>
      <c r="L21" s="13">
        <v>1</v>
      </c>
      <c r="M21" s="13">
        <v>1</v>
      </c>
      <c r="N21" s="13">
        <v>1</v>
      </c>
      <c r="O21" s="9"/>
    </row>
    <row r="22" spans="1:15">
      <c r="A22" s="46">
        <v>2015</v>
      </c>
      <c r="B22" s="13">
        <v>170</v>
      </c>
      <c r="C22" s="13">
        <v>1</v>
      </c>
      <c r="D22" s="13">
        <v>8</v>
      </c>
      <c r="E22" s="13">
        <v>30</v>
      </c>
      <c r="F22" s="13">
        <v>43</v>
      </c>
      <c r="G22" s="13">
        <v>35</v>
      </c>
      <c r="H22" s="13">
        <v>19</v>
      </c>
      <c r="I22" s="13">
        <v>11</v>
      </c>
      <c r="J22" s="13">
        <v>8</v>
      </c>
      <c r="K22" s="13">
        <v>5</v>
      </c>
      <c r="L22" s="13">
        <v>7</v>
      </c>
      <c r="M22" s="13">
        <v>0</v>
      </c>
      <c r="N22" s="13">
        <v>3</v>
      </c>
      <c r="O22" s="9"/>
    </row>
    <row r="23" spans="1:15">
      <c r="A23" s="46">
        <v>2016</v>
      </c>
      <c r="B23" s="13">
        <v>165</v>
      </c>
      <c r="C23" s="13">
        <v>0</v>
      </c>
      <c r="D23" s="13">
        <v>13</v>
      </c>
      <c r="E23" s="13">
        <v>28</v>
      </c>
      <c r="F23" s="13">
        <v>50</v>
      </c>
      <c r="G23" s="13">
        <v>31</v>
      </c>
      <c r="H23" s="13">
        <v>18</v>
      </c>
      <c r="I23" s="13">
        <v>11</v>
      </c>
      <c r="J23" s="13">
        <v>5</v>
      </c>
      <c r="K23" s="13">
        <v>4</v>
      </c>
      <c r="L23" s="13">
        <v>3</v>
      </c>
      <c r="M23" s="13">
        <v>1</v>
      </c>
      <c r="N23" s="13">
        <v>1</v>
      </c>
      <c r="O23" s="9"/>
    </row>
    <row r="24" spans="1:15">
      <c r="A24" s="46">
        <v>2017</v>
      </c>
      <c r="B24" s="13">
        <v>205</v>
      </c>
      <c r="C24" s="13">
        <v>0</v>
      </c>
      <c r="D24" s="13">
        <v>17</v>
      </c>
      <c r="E24" s="13">
        <v>44</v>
      </c>
      <c r="F24" s="13">
        <v>56</v>
      </c>
      <c r="G24" s="13">
        <v>24</v>
      </c>
      <c r="H24" s="13">
        <v>23</v>
      </c>
      <c r="I24" s="13">
        <v>16</v>
      </c>
      <c r="J24" s="13">
        <v>11</v>
      </c>
      <c r="K24" s="13">
        <v>5</v>
      </c>
      <c r="L24" s="13">
        <v>6</v>
      </c>
      <c r="M24" s="13">
        <v>1</v>
      </c>
      <c r="N24" s="13">
        <v>2</v>
      </c>
      <c r="O24" s="9"/>
    </row>
    <row r="25" spans="1:15">
      <c r="A25" s="46">
        <v>2018</v>
      </c>
      <c r="B25" s="13">
        <v>213</v>
      </c>
      <c r="C25" s="13">
        <v>3</v>
      </c>
      <c r="D25" s="13">
        <v>16</v>
      </c>
      <c r="E25" s="13">
        <v>67</v>
      </c>
      <c r="F25" s="13">
        <v>59</v>
      </c>
      <c r="G25" s="13">
        <v>30</v>
      </c>
      <c r="H25" s="13">
        <v>12</v>
      </c>
      <c r="I25" s="13">
        <v>5</v>
      </c>
      <c r="J25" s="13">
        <v>13</v>
      </c>
      <c r="K25" s="13">
        <v>4</v>
      </c>
      <c r="L25" s="13">
        <v>2</v>
      </c>
      <c r="M25" s="13">
        <v>0</v>
      </c>
      <c r="N25" s="13">
        <v>2</v>
      </c>
      <c r="O25" s="9"/>
    </row>
    <row r="26" spans="1:15">
      <c r="A26" s="46">
        <v>2019</v>
      </c>
      <c r="B26" s="13">
        <v>187</v>
      </c>
      <c r="C26" s="13">
        <v>0</v>
      </c>
      <c r="D26" s="13">
        <v>15</v>
      </c>
      <c r="E26" s="13">
        <v>44</v>
      </c>
      <c r="F26" s="13">
        <v>53</v>
      </c>
      <c r="G26" s="13">
        <v>22</v>
      </c>
      <c r="H26" s="13">
        <v>17</v>
      </c>
      <c r="I26" s="13">
        <v>17</v>
      </c>
      <c r="J26" s="13">
        <v>8</v>
      </c>
      <c r="K26" s="13">
        <v>3</v>
      </c>
      <c r="L26" s="13">
        <v>5</v>
      </c>
      <c r="M26" s="13">
        <v>1</v>
      </c>
      <c r="N26" s="13">
        <v>2</v>
      </c>
      <c r="O26" s="9"/>
    </row>
    <row r="27" spans="1:15" ht="15" thickBot="1">
      <c r="A27" s="52">
        <v>2020</v>
      </c>
      <c r="B27" s="17">
        <v>199</v>
      </c>
      <c r="C27" s="17">
        <v>0</v>
      </c>
      <c r="D27" s="17">
        <v>23</v>
      </c>
      <c r="E27" s="17">
        <v>52</v>
      </c>
      <c r="F27" s="17">
        <v>50</v>
      </c>
      <c r="G27" s="17">
        <v>26</v>
      </c>
      <c r="H27" s="17">
        <v>14</v>
      </c>
      <c r="I27" s="17">
        <v>16</v>
      </c>
      <c r="J27" s="17">
        <v>9</v>
      </c>
      <c r="K27" s="17">
        <v>4</v>
      </c>
      <c r="L27" s="17">
        <v>4</v>
      </c>
      <c r="M27" s="17">
        <v>1</v>
      </c>
      <c r="N27" s="17">
        <v>0</v>
      </c>
      <c r="O27" s="9"/>
    </row>
    <row r="28" spans="1: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</sheetData>
  <mergeCells count="4">
    <mergeCell ref="A1:N1"/>
    <mergeCell ref="A4:A5"/>
    <mergeCell ref="C4:N4"/>
    <mergeCell ref="A3:N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sheetPr>
    <tabColor theme="3" tint="0.79998168889431442"/>
  </sheetPr>
  <dimension ref="A1:J15"/>
  <sheetViews>
    <sheetView workbookViewId="0">
      <selection sqref="A1:J1"/>
    </sheetView>
  </sheetViews>
  <sheetFormatPr baseColWidth="10" defaultColWidth="11.85546875" defaultRowHeight="14.25"/>
  <cols>
    <col min="1" max="16384" width="11.85546875" style="2"/>
  </cols>
  <sheetData>
    <row r="1" spans="1:10" ht="18">
      <c r="A1" s="133" t="s">
        <v>469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0" ht="15" thickBot="1">
      <c r="A3" s="134" t="s">
        <v>406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47" t="s">
        <v>232</v>
      </c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</row>
    <row r="5" spans="1:10">
      <c r="A5" s="148"/>
      <c r="B5" s="18"/>
      <c r="C5" s="18" t="s">
        <v>231</v>
      </c>
      <c r="D5" s="18" t="s">
        <v>230</v>
      </c>
      <c r="E5" s="18" t="s">
        <v>229</v>
      </c>
      <c r="F5" s="18" t="s">
        <v>228</v>
      </c>
      <c r="G5" s="18" t="s">
        <v>227</v>
      </c>
      <c r="H5" s="18" t="s">
        <v>226</v>
      </c>
      <c r="I5" s="18" t="s">
        <v>225</v>
      </c>
      <c r="J5" s="18" t="s">
        <v>224</v>
      </c>
    </row>
    <row r="6" spans="1:10">
      <c r="A6" s="12" t="s">
        <v>38</v>
      </c>
      <c r="B6" s="12">
        <v>92.40000000000002</v>
      </c>
      <c r="C6" s="31">
        <v>0.6</v>
      </c>
      <c r="D6" s="31">
        <v>23.6</v>
      </c>
      <c r="E6" s="31">
        <v>36.6</v>
      </c>
      <c r="F6" s="31">
        <v>20.8</v>
      </c>
      <c r="G6" s="31">
        <v>5.2</v>
      </c>
      <c r="H6" s="31">
        <v>3.4</v>
      </c>
      <c r="I6" s="31">
        <v>1</v>
      </c>
      <c r="J6" s="31">
        <v>1.2</v>
      </c>
    </row>
    <row r="7" spans="1:10">
      <c r="A7" s="12" t="s">
        <v>39</v>
      </c>
      <c r="B7" s="12">
        <v>88.4</v>
      </c>
      <c r="C7" s="31">
        <v>1</v>
      </c>
      <c r="D7" s="31">
        <v>21.4</v>
      </c>
      <c r="E7" s="31">
        <v>35.6</v>
      </c>
      <c r="F7" s="31">
        <v>18</v>
      </c>
      <c r="G7" s="31">
        <v>7.4</v>
      </c>
      <c r="H7" s="31">
        <v>2</v>
      </c>
      <c r="I7" s="31">
        <v>1.6</v>
      </c>
      <c r="J7" s="31">
        <v>1.4</v>
      </c>
    </row>
    <row r="8" spans="1:10">
      <c r="A8" s="12" t="s">
        <v>40</v>
      </c>
      <c r="B8" s="12">
        <v>115.8</v>
      </c>
      <c r="C8" s="31">
        <v>1.4</v>
      </c>
      <c r="D8" s="31">
        <v>50</v>
      </c>
      <c r="E8" s="31">
        <v>38.200000000000003</v>
      </c>
      <c r="F8" s="31">
        <v>15.2</v>
      </c>
      <c r="G8" s="31">
        <v>5.4</v>
      </c>
      <c r="H8" s="31">
        <v>1.4</v>
      </c>
      <c r="I8" s="31">
        <v>1.6</v>
      </c>
      <c r="J8" s="31">
        <v>2.6</v>
      </c>
    </row>
    <row r="9" spans="1:10">
      <c r="A9" s="12" t="s">
        <v>41</v>
      </c>
      <c r="B9" s="12">
        <v>140.80000000000001</v>
      </c>
      <c r="C9" s="31">
        <v>4.5999999999999996</v>
      </c>
      <c r="D9" s="31">
        <v>60.6</v>
      </c>
      <c r="E9" s="31">
        <v>51.2</v>
      </c>
      <c r="F9" s="31">
        <v>13.8</v>
      </c>
      <c r="G9" s="31">
        <v>5.4</v>
      </c>
      <c r="H9" s="31">
        <v>2.2000000000000002</v>
      </c>
      <c r="I9" s="31">
        <v>1.4</v>
      </c>
      <c r="J9" s="31">
        <v>1.6</v>
      </c>
    </row>
    <row r="10" spans="1:10">
      <c r="A10" s="12" t="s">
        <v>42</v>
      </c>
      <c r="B10" s="12">
        <v>138.6</v>
      </c>
      <c r="C10" s="31">
        <v>6</v>
      </c>
      <c r="D10" s="31">
        <v>55</v>
      </c>
      <c r="E10" s="31">
        <v>52.6</v>
      </c>
      <c r="F10" s="31">
        <v>13</v>
      </c>
      <c r="G10" s="31">
        <v>3.8</v>
      </c>
      <c r="H10" s="31">
        <v>2.6</v>
      </c>
      <c r="I10" s="31">
        <v>2.2000000000000002</v>
      </c>
      <c r="J10" s="31">
        <v>3.4</v>
      </c>
    </row>
    <row r="11" spans="1:10">
      <c r="A11" s="12" t="s">
        <v>43</v>
      </c>
      <c r="B11" s="12">
        <v>155.6</v>
      </c>
      <c r="C11" s="31">
        <v>3</v>
      </c>
      <c r="D11" s="31">
        <v>60.6</v>
      </c>
      <c r="E11" s="31">
        <v>56.2</v>
      </c>
      <c r="F11" s="31">
        <v>19.2</v>
      </c>
      <c r="G11" s="31">
        <v>4.8</v>
      </c>
      <c r="H11" s="31">
        <v>4.2</v>
      </c>
      <c r="I11" s="31">
        <v>2.4</v>
      </c>
      <c r="J11" s="31">
        <v>5.2</v>
      </c>
    </row>
    <row r="12" spans="1:10">
      <c r="A12" s="12" t="s">
        <v>44</v>
      </c>
      <c r="B12" s="12">
        <v>180.79999999999998</v>
      </c>
      <c r="C12" s="31">
        <v>3.8</v>
      </c>
      <c r="D12" s="31">
        <v>47.8</v>
      </c>
      <c r="E12" s="31">
        <v>68</v>
      </c>
      <c r="F12" s="31">
        <v>32.4</v>
      </c>
      <c r="G12" s="31">
        <v>15.6</v>
      </c>
      <c r="H12" s="31">
        <v>6.2</v>
      </c>
      <c r="I12" s="31">
        <v>2.4</v>
      </c>
      <c r="J12" s="31">
        <v>4.5999999999999996</v>
      </c>
    </row>
    <row r="13" spans="1:10">
      <c r="A13" s="12" t="s">
        <v>45</v>
      </c>
      <c r="B13" s="12">
        <v>165.2</v>
      </c>
      <c r="C13" s="31">
        <v>2.2000000000000002</v>
      </c>
      <c r="D13" s="31">
        <v>33.4</v>
      </c>
      <c r="E13" s="31">
        <v>63</v>
      </c>
      <c r="F13" s="31">
        <v>33.6</v>
      </c>
      <c r="G13" s="31">
        <v>16.399999999999999</v>
      </c>
      <c r="H13" s="31">
        <v>8</v>
      </c>
      <c r="I13" s="31">
        <v>3.4</v>
      </c>
      <c r="J13" s="31">
        <v>5.2</v>
      </c>
    </row>
    <row r="14" spans="1:10">
      <c r="A14" s="12" t="s">
        <v>46</v>
      </c>
      <c r="B14" s="12">
        <v>194.4</v>
      </c>
      <c r="C14" s="31">
        <v>3</v>
      </c>
      <c r="D14" s="31">
        <v>36.6</v>
      </c>
      <c r="E14" s="31">
        <v>74.400000000000006</v>
      </c>
      <c r="F14" s="31">
        <v>40.6</v>
      </c>
      <c r="G14" s="31">
        <v>16.2</v>
      </c>
      <c r="H14" s="31">
        <v>9</v>
      </c>
      <c r="I14" s="31">
        <v>6.4</v>
      </c>
      <c r="J14" s="31">
        <v>8.1999999999999993</v>
      </c>
    </row>
    <row r="15" spans="1:10" ht="15" thickBot="1">
      <c r="A15" s="16" t="s">
        <v>47</v>
      </c>
      <c r="B15" s="16">
        <v>213.2</v>
      </c>
      <c r="C15" s="103">
        <v>2.2000000000000002</v>
      </c>
      <c r="D15" s="103">
        <v>25.6</v>
      </c>
      <c r="E15" s="103">
        <v>67.599999999999994</v>
      </c>
      <c r="F15" s="103">
        <v>55.4</v>
      </c>
      <c r="G15" s="103">
        <v>27.8</v>
      </c>
      <c r="H15" s="103">
        <v>13.6</v>
      </c>
      <c r="I15" s="103">
        <v>9.6</v>
      </c>
      <c r="J15" s="103">
        <v>11.4</v>
      </c>
    </row>
  </sheetData>
  <mergeCells count="4">
    <mergeCell ref="A1:J1"/>
    <mergeCell ref="A3:J3"/>
    <mergeCell ref="C4:J4"/>
    <mergeCell ref="A4:A5"/>
  </mergeCells>
  <pageMargins left="0.7" right="0.7" top="0.78740157499999996" bottom="0.78740157499999996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sheetPr>
    <tabColor theme="3" tint="0.79998168889431442"/>
  </sheetPr>
  <dimension ref="A1:N27"/>
  <sheetViews>
    <sheetView workbookViewId="0">
      <selection sqref="A1:N1"/>
    </sheetView>
  </sheetViews>
  <sheetFormatPr baseColWidth="10" defaultRowHeight="14.25"/>
  <cols>
    <col min="1" max="16384" width="11.42578125" style="2"/>
  </cols>
  <sheetData>
    <row r="1" spans="1:14" ht="18">
      <c r="A1" s="133" t="s">
        <v>470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407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47" t="s">
        <v>1</v>
      </c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30" customHeight="1">
      <c r="A5" s="153"/>
      <c r="B5" s="18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14</v>
      </c>
      <c r="J5" s="18" t="s">
        <v>236</v>
      </c>
      <c r="K5" s="18" t="s">
        <v>235</v>
      </c>
      <c r="L5" s="18" t="s">
        <v>177</v>
      </c>
      <c r="M5" s="18" t="s">
        <v>176</v>
      </c>
      <c r="N5" s="18" t="s">
        <v>234</v>
      </c>
    </row>
    <row r="6" spans="1:14">
      <c r="A6" s="46">
        <v>1999</v>
      </c>
      <c r="B6" s="13">
        <v>226</v>
      </c>
      <c r="C6" s="13">
        <v>1</v>
      </c>
      <c r="D6" s="13">
        <v>13</v>
      </c>
      <c r="E6" s="13">
        <v>61</v>
      </c>
      <c r="F6" s="13">
        <v>69</v>
      </c>
      <c r="G6" s="13">
        <v>27</v>
      </c>
      <c r="H6" s="13">
        <v>19</v>
      </c>
      <c r="I6" s="13">
        <v>20</v>
      </c>
      <c r="J6" s="13">
        <v>2</v>
      </c>
      <c r="K6" s="13">
        <v>10</v>
      </c>
      <c r="L6" s="13">
        <v>3</v>
      </c>
      <c r="M6" s="13">
        <v>1</v>
      </c>
      <c r="N6" s="13">
        <v>0</v>
      </c>
    </row>
    <row r="7" spans="1:14">
      <c r="A7" s="46">
        <v>2000</v>
      </c>
      <c r="B7" s="13">
        <v>236</v>
      </c>
      <c r="C7" s="13">
        <v>2</v>
      </c>
      <c r="D7" s="13">
        <v>17</v>
      </c>
      <c r="E7" s="13">
        <v>59</v>
      </c>
      <c r="F7" s="13">
        <v>60</v>
      </c>
      <c r="G7" s="13">
        <v>39</v>
      </c>
      <c r="H7" s="13">
        <v>29</v>
      </c>
      <c r="I7" s="13">
        <v>12</v>
      </c>
      <c r="J7" s="13">
        <v>10</v>
      </c>
      <c r="K7" s="13">
        <v>5</v>
      </c>
      <c r="L7" s="13">
        <v>2</v>
      </c>
      <c r="M7" s="13">
        <v>0</v>
      </c>
      <c r="N7" s="13">
        <v>1</v>
      </c>
    </row>
    <row r="8" spans="1:14">
      <c r="A8" s="46">
        <v>2001</v>
      </c>
      <c r="B8" s="13">
        <v>199</v>
      </c>
      <c r="C8" s="13">
        <v>3</v>
      </c>
      <c r="D8" s="13">
        <v>18</v>
      </c>
      <c r="E8" s="13">
        <v>36</v>
      </c>
      <c r="F8" s="13">
        <v>64</v>
      </c>
      <c r="G8" s="13">
        <v>33</v>
      </c>
      <c r="H8" s="13">
        <v>18</v>
      </c>
      <c r="I8" s="13">
        <v>11</v>
      </c>
      <c r="J8" s="13">
        <v>5</v>
      </c>
      <c r="K8" s="13">
        <v>6</v>
      </c>
      <c r="L8" s="13">
        <v>4</v>
      </c>
      <c r="M8" s="13">
        <v>1</v>
      </c>
      <c r="N8" s="13">
        <v>0</v>
      </c>
    </row>
    <row r="9" spans="1:14">
      <c r="A9" s="46">
        <v>2002</v>
      </c>
      <c r="B9" s="13">
        <v>175</v>
      </c>
      <c r="C9" s="13">
        <v>2</v>
      </c>
      <c r="D9" s="13">
        <v>14</v>
      </c>
      <c r="E9" s="13">
        <v>31</v>
      </c>
      <c r="F9" s="13">
        <v>54</v>
      </c>
      <c r="G9" s="13">
        <v>33</v>
      </c>
      <c r="H9" s="13">
        <v>19</v>
      </c>
      <c r="I9" s="13">
        <v>10</v>
      </c>
      <c r="J9" s="13">
        <v>2</v>
      </c>
      <c r="K9" s="13">
        <v>2</v>
      </c>
      <c r="L9" s="13">
        <v>5</v>
      </c>
      <c r="M9" s="13">
        <v>1</v>
      </c>
      <c r="N9" s="13">
        <v>2</v>
      </c>
    </row>
    <row r="10" spans="1:14">
      <c r="A10" s="46">
        <v>2003</v>
      </c>
      <c r="B10" s="13">
        <v>149</v>
      </c>
      <c r="C10" s="13">
        <v>0</v>
      </c>
      <c r="D10" s="13">
        <v>14</v>
      </c>
      <c r="E10" s="13">
        <v>31</v>
      </c>
      <c r="F10" s="13">
        <v>43</v>
      </c>
      <c r="G10" s="13">
        <v>27</v>
      </c>
      <c r="H10" s="13">
        <v>16</v>
      </c>
      <c r="I10" s="13">
        <v>4</v>
      </c>
      <c r="J10" s="13">
        <v>7</v>
      </c>
      <c r="K10" s="13">
        <v>3</v>
      </c>
      <c r="L10" s="13">
        <v>3</v>
      </c>
      <c r="M10" s="13">
        <v>1</v>
      </c>
      <c r="N10" s="13">
        <v>0</v>
      </c>
    </row>
    <row r="11" spans="1:14">
      <c r="A11" s="46">
        <v>2004</v>
      </c>
      <c r="B11" s="13">
        <v>164</v>
      </c>
      <c r="C11" s="13">
        <v>0</v>
      </c>
      <c r="D11" s="13">
        <v>13</v>
      </c>
      <c r="E11" s="13">
        <v>33</v>
      </c>
      <c r="F11" s="13">
        <v>52</v>
      </c>
      <c r="G11" s="13">
        <v>29</v>
      </c>
      <c r="H11" s="13">
        <v>9</v>
      </c>
      <c r="I11" s="13">
        <v>7</v>
      </c>
      <c r="J11" s="13">
        <v>11</v>
      </c>
      <c r="K11" s="13">
        <v>5</v>
      </c>
      <c r="L11" s="13">
        <v>3</v>
      </c>
      <c r="M11" s="13">
        <v>1</v>
      </c>
      <c r="N11" s="13">
        <v>1</v>
      </c>
    </row>
    <row r="12" spans="1:14">
      <c r="A12" s="46">
        <v>2005</v>
      </c>
      <c r="B12" s="13">
        <v>187</v>
      </c>
      <c r="C12" s="13">
        <v>2</v>
      </c>
      <c r="D12" s="13">
        <v>18</v>
      </c>
      <c r="E12" s="13">
        <v>41</v>
      </c>
      <c r="F12" s="13">
        <v>41</v>
      </c>
      <c r="G12" s="13">
        <v>40</v>
      </c>
      <c r="H12" s="13">
        <v>21</v>
      </c>
      <c r="I12" s="13">
        <v>10</v>
      </c>
      <c r="J12" s="13">
        <v>8</v>
      </c>
      <c r="K12" s="13">
        <v>3</v>
      </c>
      <c r="L12" s="13">
        <v>3</v>
      </c>
      <c r="M12" s="13">
        <v>0</v>
      </c>
      <c r="N12" s="13">
        <v>0</v>
      </c>
    </row>
    <row r="13" spans="1:14">
      <c r="A13" s="46">
        <v>2006</v>
      </c>
      <c r="B13" s="13">
        <v>151</v>
      </c>
      <c r="C13" s="13">
        <v>1</v>
      </c>
      <c r="D13" s="13">
        <v>14</v>
      </c>
      <c r="E13" s="13">
        <v>30</v>
      </c>
      <c r="F13" s="13">
        <v>28</v>
      </c>
      <c r="G13" s="13">
        <v>27</v>
      </c>
      <c r="H13" s="13">
        <v>18</v>
      </c>
      <c r="I13" s="13">
        <v>11</v>
      </c>
      <c r="J13" s="13">
        <v>7</v>
      </c>
      <c r="K13" s="13">
        <v>7</v>
      </c>
      <c r="L13" s="13">
        <v>3</v>
      </c>
      <c r="M13" s="13">
        <v>4</v>
      </c>
      <c r="N13" s="13">
        <v>1</v>
      </c>
    </row>
    <row r="14" spans="1:14">
      <c r="A14" s="46">
        <v>2007</v>
      </c>
      <c r="B14" s="13">
        <v>182</v>
      </c>
      <c r="C14" s="13">
        <v>0</v>
      </c>
      <c r="D14" s="13">
        <v>11</v>
      </c>
      <c r="E14" s="13">
        <v>44</v>
      </c>
      <c r="F14" s="13">
        <v>48</v>
      </c>
      <c r="G14" s="13">
        <v>30</v>
      </c>
      <c r="H14" s="13">
        <v>21</v>
      </c>
      <c r="I14" s="13">
        <v>10</v>
      </c>
      <c r="J14" s="13">
        <v>6</v>
      </c>
      <c r="K14" s="13">
        <v>7</v>
      </c>
      <c r="L14" s="13">
        <v>4</v>
      </c>
      <c r="M14" s="13">
        <v>0</v>
      </c>
      <c r="N14" s="13">
        <v>1</v>
      </c>
    </row>
    <row r="15" spans="1:14">
      <c r="A15" s="46">
        <v>2008</v>
      </c>
      <c r="B15" s="13">
        <v>205</v>
      </c>
      <c r="C15" s="13">
        <v>2</v>
      </c>
      <c r="D15" s="13">
        <v>16</v>
      </c>
      <c r="E15" s="13">
        <v>42</v>
      </c>
      <c r="F15" s="13">
        <v>43</v>
      </c>
      <c r="G15" s="13">
        <v>43</v>
      </c>
      <c r="H15" s="13">
        <v>24</v>
      </c>
      <c r="I15" s="13">
        <v>14</v>
      </c>
      <c r="J15" s="13">
        <v>12</v>
      </c>
      <c r="K15" s="13">
        <v>4</v>
      </c>
      <c r="L15" s="13">
        <v>3</v>
      </c>
      <c r="M15" s="13">
        <v>1</v>
      </c>
      <c r="N15" s="13">
        <v>1</v>
      </c>
    </row>
    <row r="16" spans="1:14">
      <c r="A16" s="46">
        <v>2009</v>
      </c>
      <c r="B16" s="13">
        <v>154</v>
      </c>
      <c r="C16" s="13">
        <v>0</v>
      </c>
      <c r="D16" s="13">
        <v>8</v>
      </c>
      <c r="E16" s="13">
        <v>34</v>
      </c>
      <c r="F16" s="13">
        <v>38</v>
      </c>
      <c r="G16" s="13">
        <v>28</v>
      </c>
      <c r="H16" s="13">
        <v>13</v>
      </c>
      <c r="I16" s="13">
        <v>13</v>
      </c>
      <c r="J16" s="13">
        <v>10</v>
      </c>
      <c r="K16" s="13">
        <v>5</v>
      </c>
      <c r="L16" s="13">
        <v>5</v>
      </c>
      <c r="M16" s="13">
        <v>0</v>
      </c>
      <c r="N16" s="13">
        <v>0</v>
      </c>
    </row>
    <row r="17" spans="1:14">
      <c r="A17" s="46">
        <v>2010</v>
      </c>
      <c r="B17" s="13">
        <v>186</v>
      </c>
      <c r="C17" s="13">
        <v>0</v>
      </c>
      <c r="D17" s="13">
        <v>11</v>
      </c>
      <c r="E17" s="13">
        <v>39</v>
      </c>
      <c r="F17" s="13">
        <v>48</v>
      </c>
      <c r="G17" s="13">
        <v>38</v>
      </c>
      <c r="H17" s="13">
        <v>16</v>
      </c>
      <c r="I17" s="13">
        <v>13</v>
      </c>
      <c r="J17" s="13">
        <v>10</v>
      </c>
      <c r="K17" s="13">
        <v>6</v>
      </c>
      <c r="L17" s="13">
        <v>2</v>
      </c>
      <c r="M17" s="13">
        <v>0</v>
      </c>
      <c r="N17" s="13">
        <v>3</v>
      </c>
    </row>
    <row r="18" spans="1:14">
      <c r="A18" s="46">
        <v>2011</v>
      </c>
      <c r="B18" s="13">
        <v>163</v>
      </c>
      <c r="C18" s="13">
        <v>0</v>
      </c>
      <c r="D18" s="13">
        <v>8</v>
      </c>
      <c r="E18" s="13">
        <v>32</v>
      </c>
      <c r="F18" s="13">
        <v>40</v>
      </c>
      <c r="G18" s="13">
        <v>26</v>
      </c>
      <c r="H18" s="13">
        <v>21</v>
      </c>
      <c r="I18" s="13">
        <v>14</v>
      </c>
      <c r="J18" s="13">
        <v>13</v>
      </c>
      <c r="K18" s="13">
        <v>6</v>
      </c>
      <c r="L18" s="13">
        <v>2</v>
      </c>
      <c r="M18" s="13">
        <v>0</v>
      </c>
      <c r="N18" s="13">
        <v>1</v>
      </c>
    </row>
    <row r="19" spans="1:14">
      <c r="A19" s="46">
        <v>2012</v>
      </c>
      <c r="B19" s="13">
        <v>185</v>
      </c>
      <c r="C19" s="13">
        <v>0</v>
      </c>
      <c r="D19" s="13">
        <v>8</v>
      </c>
      <c r="E19" s="13">
        <v>30</v>
      </c>
      <c r="F19" s="13">
        <v>59</v>
      </c>
      <c r="G19" s="13">
        <v>33</v>
      </c>
      <c r="H19" s="13">
        <v>19</v>
      </c>
      <c r="I19" s="13">
        <v>20</v>
      </c>
      <c r="J19" s="13">
        <v>10</v>
      </c>
      <c r="K19" s="13">
        <v>2</v>
      </c>
      <c r="L19" s="13">
        <v>3</v>
      </c>
      <c r="M19" s="13">
        <v>1</v>
      </c>
      <c r="N19" s="13">
        <v>0</v>
      </c>
    </row>
    <row r="20" spans="1:14">
      <c r="A20" s="46">
        <v>2013</v>
      </c>
      <c r="B20" s="13">
        <v>211</v>
      </c>
      <c r="C20" s="13">
        <v>0</v>
      </c>
      <c r="D20" s="13">
        <v>12</v>
      </c>
      <c r="E20" s="13">
        <v>42</v>
      </c>
      <c r="F20" s="13">
        <v>45</v>
      </c>
      <c r="G20" s="13">
        <v>38</v>
      </c>
      <c r="H20" s="13">
        <v>29</v>
      </c>
      <c r="I20" s="13">
        <v>15</v>
      </c>
      <c r="J20" s="13">
        <v>11</v>
      </c>
      <c r="K20" s="13">
        <v>6</v>
      </c>
      <c r="L20" s="13">
        <v>6</v>
      </c>
      <c r="M20" s="13">
        <v>2</v>
      </c>
      <c r="N20" s="13">
        <v>5</v>
      </c>
    </row>
    <row r="21" spans="1:14">
      <c r="A21" s="46">
        <v>2014</v>
      </c>
      <c r="B21" s="13">
        <v>208</v>
      </c>
      <c r="C21" s="13">
        <v>0</v>
      </c>
      <c r="D21" s="13">
        <v>13</v>
      </c>
      <c r="E21" s="13">
        <v>40</v>
      </c>
      <c r="F21" s="13">
        <v>46</v>
      </c>
      <c r="G21" s="13">
        <v>36</v>
      </c>
      <c r="H21" s="13">
        <v>25</v>
      </c>
      <c r="I21" s="13">
        <v>18</v>
      </c>
      <c r="J21" s="13">
        <v>10</v>
      </c>
      <c r="K21" s="13">
        <v>6</v>
      </c>
      <c r="L21" s="13">
        <v>7</v>
      </c>
      <c r="M21" s="13">
        <v>3</v>
      </c>
      <c r="N21" s="13">
        <v>4</v>
      </c>
    </row>
    <row r="22" spans="1:14">
      <c r="A22" s="46">
        <v>2015</v>
      </c>
      <c r="B22" s="13">
        <v>205</v>
      </c>
      <c r="C22" s="13">
        <v>0</v>
      </c>
      <c r="D22" s="13">
        <v>8</v>
      </c>
      <c r="E22" s="13">
        <v>40</v>
      </c>
      <c r="F22" s="13">
        <v>47</v>
      </c>
      <c r="G22" s="13">
        <v>49</v>
      </c>
      <c r="H22" s="13">
        <v>22</v>
      </c>
      <c r="I22" s="13">
        <v>11</v>
      </c>
      <c r="J22" s="13">
        <v>10</v>
      </c>
      <c r="K22" s="13">
        <v>8</v>
      </c>
      <c r="L22" s="13">
        <v>6</v>
      </c>
      <c r="M22" s="13">
        <v>1</v>
      </c>
      <c r="N22" s="13">
        <v>3</v>
      </c>
    </row>
    <row r="23" spans="1:14">
      <c r="A23" s="46">
        <v>2016</v>
      </c>
      <c r="B23" s="13">
        <v>198</v>
      </c>
      <c r="C23" s="13">
        <v>0</v>
      </c>
      <c r="D23" s="13">
        <v>8</v>
      </c>
      <c r="E23" s="13">
        <v>36</v>
      </c>
      <c r="F23" s="13">
        <v>54</v>
      </c>
      <c r="G23" s="13">
        <v>36</v>
      </c>
      <c r="H23" s="13">
        <v>21</v>
      </c>
      <c r="I23" s="13">
        <v>16</v>
      </c>
      <c r="J23" s="13">
        <v>10</v>
      </c>
      <c r="K23" s="13">
        <v>9</v>
      </c>
      <c r="L23" s="13">
        <v>4</v>
      </c>
      <c r="M23" s="13">
        <v>3</v>
      </c>
      <c r="N23" s="13">
        <v>1</v>
      </c>
    </row>
    <row r="24" spans="1:14">
      <c r="A24" s="46">
        <v>2017</v>
      </c>
      <c r="B24" s="12">
        <v>229</v>
      </c>
      <c r="C24" s="13">
        <v>0</v>
      </c>
      <c r="D24" s="13">
        <v>7</v>
      </c>
      <c r="E24" s="13">
        <v>45</v>
      </c>
      <c r="F24" s="13">
        <v>58</v>
      </c>
      <c r="G24" s="13">
        <v>35</v>
      </c>
      <c r="H24" s="13">
        <v>30</v>
      </c>
      <c r="I24" s="13">
        <v>20</v>
      </c>
      <c r="J24" s="13">
        <v>19</v>
      </c>
      <c r="K24" s="13">
        <v>5</v>
      </c>
      <c r="L24" s="13">
        <v>6</v>
      </c>
      <c r="M24" s="13">
        <v>2</v>
      </c>
      <c r="N24" s="13">
        <v>2</v>
      </c>
    </row>
    <row r="25" spans="1:14">
      <c r="A25" s="46">
        <v>2018</v>
      </c>
      <c r="B25" s="12">
        <v>242</v>
      </c>
      <c r="C25" s="13">
        <v>0</v>
      </c>
      <c r="D25" s="13">
        <v>8</v>
      </c>
      <c r="E25" s="13">
        <v>55</v>
      </c>
      <c r="F25" s="13">
        <v>52</v>
      </c>
      <c r="G25" s="13">
        <v>46</v>
      </c>
      <c r="H25" s="13">
        <v>26</v>
      </c>
      <c r="I25" s="13">
        <v>19</v>
      </c>
      <c r="J25" s="13">
        <v>14</v>
      </c>
      <c r="K25" s="13">
        <v>12</v>
      </c>
      <c r="L25" s="13">
        <v>5</v>
      </c>
      <c r="M25" s="13">
        <v>1</v>
      </c>
      <c r="N25" s="13">
        <v>4</v>
      </c>
    </row>
    <row r="26" spans="1:14">
      <c r="A26" s="46">
        <v>2019</v>
      </c>
      <c r="B26" s="12">
        <v>226</v>
      </c>
      <c r="C26" s="13">
        <v>0</v>
      </c>
      <c r="D26" s="13">
        <v>10</v>
      </c>
      <c r="E26" s="13">
        <v>37</v>
      </c>
      <c r="F26" s="13">
        <v>64</v>
      </c>
      <c r="G26" s="13">
        <v>28</v>
      </c>
      <c r="H26" s="13">
        <v>32</v>
      </c>
      <c r="I26" s="13">
        <v>14</v>
      </c>
      <c r="J26" s="13">
        <v>13</v>
      </c>
      <c r="K26" s="13">
        <v>17</v>
      </c>
      <c r="L26" s="13">
        <v>3</v>
      </c>
      <c r="M26" s="13">
        <v>5</v>
      </c>
      <c r="N26" s="13">
        <v>3</v>
      </c>
    </row>
    <row r="27" spans="1:14" ht="15" thickBot="1">
      <c r="A27" s="52">
        <v>2020</v>
      </c>
      <c r="B27" s="16">
        <v>215</v>
      </c>
      <c r="C27" s="17">
        <v>1</v>
      </c>
      <c r="D27" s="17">
        <v>5</v>
      </c>
      <c r="E27" s="17">
        <v>35</v>
      </c>
      <c r="F27" s="17">
        <v>44</v>
      </c>
      <c r="G27" s="17">
        <v>37</v>
      </c>
      <c r="H27" s="17">
        <v>30</v>
      </c>
      <c r="I27" s="17">
        <v>25</v>
      </c>
      <c r="J27" s="17">
        <v>11</v>
      </c>
      <c r="K27" s="17">
        <v>12</v>
      </c>
      <c r="L27" s="17">
        <v>6</v>
      </c>
      <c r="M27" s="17">
        <v>6</v>
      </c>
      <c r="N27" s="17">
        <v>3</v>
      </c>
    </row>
  </sheetData>
  <mergeCells count="4">
    <mergeCell ref="A3:N3"/>
    <mergeCell ref="A1:N1"/>
    <mergeCell ref="A4:A5"/>
    <mergeCell ref="C4:N4"/>
  </mergeCells>
  <pageMargins left="0.7" right="0.7" top="0.78740157499999996" bottom="0.78740157499999996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sheetPr>
    <tabColor theme="3" tint="0.79998168889431442"/>
  </sheetPr>
  <dimension ref="A1:N27"/>
  <sheetViews>
    <sheetView workbookViewId="0">
      <selection sqref="A1:M1"/>
    </sheetView>
  </sheetViews>
  <sheetFormatPr baseColWidth="10" defaultRowHeight="14.25"/>
  <cols>
    <col min="1" max="1" width="11.42578125" style="2"/>
    <col min="2" max="2" width="13" style="2" bestFit="1" customWidth="1"/>
    <col min="3" max="16384" width="11.42578125" style="2"/>
  </cols>
  <sheetData>
    <row r="1" spans="1:14" ht="18">
      <c r="A1" s="133" t="s">
        <v>363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01"/>
    </row>
    <row r="2" spans="1:14" ht="1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ht="15" thickBot="1">
      <c r="A3" s="134" t="s">
        <v>408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15">
      <c r="A4" s="147" t="s">
        <v>1</v>
      </c>
      <c r="B4" s="22" t="s">
        <v>54</v>
      </c>
      <c r="C4" s="132" t="s">
        <v>143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4">
      <c r="A5" s="153"/>
      <c r="B5" s="18"/>
      <c r="C5" s="18" t="s">
        <v>29</v>
      </c>
      <c r="D5" s="18" t="s">
        <v>30</v>
      </c>
      <c r="E5" s="18" t="s">
        <v>31</v>
      </c>
      <c r="F5" s="18" t="s">
        <v>142</v>
      </c>
      <c r="G5" s="18" t="s">
        <v>32</v>
      </c>
      <c r="H5" s="18" t="s">
        <v>33</v>
      </c>
      <c r="I5" s="18" t="s">
        <v>34</v>
      </c>
      <c r="J5" s="18" t="s">
        <v>35</v>
      </c>
      <c r="K5" s="18" t="s">
        <v>36</v>
      </c>
      <c r="L5" s="18" t="s">
        <v>37</v>
      </c>
      <c r="M5" s="18" t="s">
        <v>141</v>
      </c>
    </row>
    <row r="6" spans="1:14">
      <c r="A6" s="12">
        <v>1999</v>
      </c>
      <c r="B6" s="13">
        <v>225</v>
      </c>
      <c r="C6" s="13">
        <v>34</v>
      </c>
      <c r="D6" s="13">
        <v>29</v>
      </c>
      <c r="E6" s="13">
        <v>22</v>
      </c>
      <c r="F6" s="13">
        <v>11</v>
      </c>
      <c r="G6" s="13">
        <v>43</v>
      </c>
      <c r="H6" s="13">
        <v>3</v>
      </c>
      <c r="I6" s="13">
        <v>28</v>
      </c>
      <c r="J6" s="13">
        <v>29</v>
      </c>
      <c r="K6" s="13">
        <v>3</v>
      </c>
      <c r="L6" s="13">
        <v>12</v>
      </c>
      <c r="M6" s="13">
        <v>11</v>
      </c>
    </row>
    <row r="7" spans="1:14">
      <c r="A7" s="12">
        <v>2000</v>
      </c>
      <c r="B7" s="13">
        <v>210</v>
      </c>
      <c r="C7" s="13">
        <v>25</v>
      </c>
      <c r="D7" s="13">
        <v>28</v>
      </c>
      <c r="E7" s="13">
        <v>24</v>
      </c>
      <c r="F7" s="13">
        <v>19</v>
      </c>
      <c r="G7" s="13">
        <v>44</v>
      </c>
      <c r="H7" s="13">
        <v>2</v>
      </c>
      <c r="I7" s="13">
        <v>18</v>
      </c>
      <c r="J7" s="13">
        <v>30</v>
      </c>
      <c r="K7" s="13">
        <v>6</v>
      </c>
      <c r="L7" s="13">
        <v>7</v>
      </c>
      <c r="M7" s="13">
        <v>7</v>
      </c>
    </row>
    <row r="8" spans="1:14">
      <c r="A8" s="12">
        <v>2001</v>
      </c>
      <c r="B8" s="13">
        <v>185</v>
      </c>
      <c r="C8" s="13">
        <v>26</v>
      </c>
      <c r="D8" s="13">
        <v>29</v>
      </c>
      <c r="E8" s="13">
        <v>22</v>
      </c>
      <c r="F8" s="13">
        <v>12</v>
      </c>
      <c r="G8" s="13">
        <v>34</v>
      </c>
      <c r="H8" s="13">
        <v>2</v>
      </c>
      <c r="I8" s="13">
        <v>24</v>
      </c>
      <c r="J8" s="13">
        <v>20</v>
      </c>
      <c r="K8" s="13">
        <v>4</v>
      </c>
      <c r="L8" s="13">
        <v>9</v>
      </c>
      <c r="M8" s="13">
        <v>3</v>
      </c>
    </row>
    <row r="9" spans="1:14">
      <c r="A9" s="12">
        <v>2002</v>
      </c>
      <c r="B9" s="13">
        <v>164</v>
      </c>
      <c r="C9" s="13">
        <v>24</v>
      </c>
      <c r="D9" s="13">
        <v>34</v>
      </c>
      <c r="E9" s="13">
        <v>20</v>
      </c>
      <c r="F9" s="13">
        <v>10</v>
      </c>
      <c r="G9" s="13">
        <v>27</v>
      </c>
      <c r="H9" s="13">
        <v>2</v>
      </c>
      <c r="I9" s="13">
        <v>9</v>
      </c>
      <c r="J9" s="13">
        <v>16</v>
      </c>
      <c r="K9" s="13">
        <v>9</v>
      </c>
      <c r="L9" s="13">
        <v>11</v>
      </c>
      <c r="M9" s="13">
        <v>2</v>
      </c>
    </row>
    <row r="10" spans="1:14">
      <c r="A10" s="12">
        <v>2003</v>
      </c>
      <c r="B10" s="13">
        <v>137</v>
      </c>
      <c r="C10" s="13">
        <v>24</v>
      </c>
      <c r="D10" s="13">
        <v>25</v>
      </c>
      <c r="E10" s="13">
        <v>17</v>
      </c>
      <c r="F10" s="13">
        <v>5</v>
      </c>
      <c r="G10" s="13">
        <v>22</v>
      </c>
      <c r="H10" s="13">
        <v>1</v>
      </c>
      <c r="I10" s="13">
        <v>13</v>
      </c>
      <c r="J10" s="13">
        <v>9</v>
      </c>
      <c r="K10" s="13">
        <v>11</v>
      </c>
      <c r="L10" s="13">
        <v>5</v>
      </c>
      <c r="M10" s="13">
        <v>5</v>
      </c>
    </row>
    <row r="11" spans="1:14">
      <c r="A11" s="12">
        <v>2004</v>
      </c>
      <c r="B11" s="13">
        <v>175</v>
      </c>
      <c r="C11" s="13">
        <v>31</v>
      </c>
      <c r="D11" s="13">
        <v>27</v>
      </c>
      <c r="E11" s="13">
        <v>19</v>
      </c>
      <c r="F11" s="13">
        <v>11</v>
      </c>
      <c r="G11" s="13">
        <v>30</v>
      </c>
      <c r="H11" s="13">
        <v>3</v>
      </c>
      <c r="I11" s="13">
        <v>20</v>
      </c>
      <c r="J11" s="13">
        <v>17</v>
      </c>
      <c r="K11" s="13">
        <v>6</v>
      </c>
      <c r="L11" s="13">
        <v>7</v>
      </c>
      <c r="M11" s="13">
        <v>4</v>
      </c>
    </row>
    <row r="12" spans="1:14">
      <c r="A12" s="12">
        <v>2005</v>
      </c>
      <c r="B12" s="13">
        <v>162</v>
      </c>
      <c r="C12" s="13">
        <v>27</v>
      </c>
      <c r="D12" s="13">
        <v>28</v>
      </c>
      <c r="E12" s="13">
        <v>15</v>
      </c>
      <c r="F12" s="13">
        <v>10</v>
      </c>
      <c r="G12" s="13">
        <v>34</v>
      </c>
      <c r="H12" s="13">
        <v>3</v>
      </c>
      <c r="I12" s="13">
        <v>17</v>
      </c>
      <c r="J12" s="13">
        <v>11</v>
      </c>
      <c r="K12" s="13">
        <v>5</v>
      </c>
      <c r="L12" s="13">
        <v>8</v>
      </c>
      <c r="M12" s="13">
        <v>4</v>
      </c>
    </row>
    <row r="13" spans="1:14">
      <c r="A13" s="12">
        <v>2006</v>
      </c>
      <c r="B13" s="13">
        <v>139</v>
      </c>
      <c r="C13" s="13">
        <v>18</v>
      </c>
      <c r="D13" s="13">
        <v>21</v>
      </c>
      <c r="E13" s="13">
        <v>19</v>
      </c>
      <c r="F13" s="13">
        <v>7</v>
      </c>
      <c r="G13" s="13">
        <v>16</v>
      </c>
      <c r="H13" s="13">
        <v>3</v>
      </c>
      <c r="I13" s="13">
        <v>16</v>
      </c>
      <c r="J13" s="13">
        <v>18</v>
      </c>
      <c r="K13" s="13">
        <v>10</v>
      </c>
      <c r="L13" s="13">
        <v>8</v>
      </c>
      <c r="M13" s="13">
        <v>3</v>
      </c>
    </row>
    <row r="14" spans="1:14">
      <c r="A14" s="12">
        <v>2007</v>
      </c>
      <c r="B14" s="13">
        <v>183</v>
      </c>
      <c r="C14" s="13">
        <v>38</v>
      </c>
      <c r="D14" s="13">
        <v>21</v>
      </c>
      <c r="E14" s="13">
        <v>18</v>
      </c>
      <c r="F14" s="13">
        <v>13</v>
      </c>
      <c r="G14" s="13">
        <v>27</v>
      </c>
      <c r="H14" s="13">
        <v>1</v>
      </c>
      <c r="I14" s="13">
        <v>17</v>
      </c>
      <c r="J14" s="13">
        <v>17</v>
      </c>
      <c r="K14" s="13">
        <v>13</v>
      </c>
      <c r="L14" s="13">
        <v>8</v>
      </c>
      <c r="M14" s="13">
        <v>10</v>
      </c>
    </row>
    <row r="15" spans="1:14">
      <c r="A15" s="12">
        <v>2008</v>
      </c>
      <c r="B15" s="13">
        <v>197</v>
      </c>
      <c r="C15" s="13">
        <v>28</v>
      </c>
      <c r="D15" s="13">
        <v>32</v>
      </c>
      <c r="E15" s="13">
        <v>26</v>
      </c>
      <c r="F15" s="13">
        <v>14</v>
      </c>
      <c r="G15" s="13">
        <v>29</v>
      </c>
      <c r="H15" s="13">
        <v>2</v>
      </c>
      <c r="I15" s="13">
        <v>14</v>
      </c>
      <c r="J15" s="13">
        <v>25</v>
      </c>
      <c r="K15" s="13">
        <v>11</v>
      </c>
      <c r="L15" s="13">
        <v>11</v>
      </c>
      <c r="M15" s="13">
        <v>5</v>
      </c>
    </row>
    <row r="16" spans="1:14">
      <c r="A16" s="12">
        <v>2009</v>
      </c>
      <c r="B16" s="13">
        <v>148</v>
      </c>
      <c r="C16" s="13">
        <v>17</v>
      </c>
      <c r="D16" s="13">
        <v>21</v>
      </c>
      <c r="E16" s="13">
        <v>14</v>
      </c>
      <c r="F16" s="13">
        <v>16</v>
      </c>
      <c r="G16" s="13">
        <v>22</v>
      </c>
      <c r="H16" s="13">
        <v>1</v>
      </c>
      <c r="I16" s="13">
        <v>22</v>
      </c>
      <c r="J16" s="13">
        <v>17</v>
      </c>
      <c r="K16" s="13">
        <v>8</v>
      </c>
      <c r="L16" s="13">
        <v>4</v>
      </c>
      <c r="M16" s="13">
        <v>6</v>
      </c>
    </row>
    <row r="17" spans="1:13">
      <c r="A17" s="12">
        <v>2010</v>
      </c>
      <c r="B17" s="13">
        <v>170</v>
      </c>
      <c r="C17" s="13">
        <v>25</v>
      </c>
      <c r="D17" s="13">
        <v>32</v>
      </c>
      <c r="E17" s="13">
        <v>16</v>
      </c>
      <c r="F17" s="13">
        <v>8</v>
      </c>
      <c r="G17" s="13">
        <v>16</v>
      </c>
      <c r="H17" s="13">
        <v>4</v>
      </c>
      <c r="I17" s="13">
        <v>17</v>
      </c>
      <c r="J17" s="13">
        <v>27</v>
      </c>
      <c r="K17" s="13">
        <v>11</v>
      </c>
      <c r="L17" s="13">
        <v>9</v>
      </c>
      <c r="M17" s="13">
        <v>5</v>
      </c>
    </row>
    <row r="18" spans="1:13">
      <c r="A18" s="12">
        <v>2011</v>
      </c>
      <c r="B18" s="13">
        <v>161</v>
      </c>
      <c r="C18" s="13">
        <v>20</v>
      </c>
      <c r="D18" s="13">
        <v>20</v>
      </c>
      <c r="E18" s="13">
        <v>23</v>
      </c>
      <c r="F18" s="13">
        <v>10</v>
      </c>
      <c r="G18" s="13">
        <v>26</v>
      </c>
      <c r="H18" s="13">
        <v>2</v>
      </c>
      <c r="I18" s="13">
        <v>16</v>
      </c>
      <c r="J18" s="13">
        <v>24</v>
      </c>
      <c r="K18" s="13">
        <v>8</v>
      </c>
      <c r="L18" s="13">
        <v>9</v>
      </c>
      <c r="M18" s="13">
        <v>3</v>
      </c>
    </row>
    <row r="19" spans="1:13">
      <c r="A19" s="12">
        <v>2012</v>
      </c>
      <c r="B19" s="13">
        <v>164</v>
      </c>
      <c r="C19" s="13">
        <v>17</v>
      </c>
      <c r="D19" s="13">
        <v>31</v>
      </c>
      <c r="E19" s="13">
        <v>20</v>
      </c>
      <c r="F19" s="13">
        <v>11</v>
      </c>
      <c r="G19" s="13">
        <v>22</v>
      </c>
      <c r="H19" s="13">
        <v>1</v>
      </c>
      <c r="I19" s="13">
        <v>20</v>
      </c>
      <c r="J19" s="13">
        <v>17</v>
      </c>
      <c r="K19" s="13">
        <v>11</v>
      </c>
      <c r="L19" s="13">
        <v>9</v>
      </c>
      <c r="M19" s="13">
        <v>5</v>
      </c>
    </row>
    <row r="20" spans="1:13">
      <c r="A20" s="12">
        <v>2013</v>
      </c>
      <c r="B20" s="13">
        <v>170</v>
      </c>
      <c r="C20" s="13">
        <v>23</v>
      </c>
      <c r="D20" s="13">
        <v>27</v>
      </c>
      <c r="E20" s="13">
        <v>23</v>
      </c>
      <c r="F20" s="13">
        <v>10</v>
      </c>
      <c r="G20" s="13">
        <v>23</v>
      </c>
      <c r="H20" s="13">
        <v>1</v>
      </c>
      <c r="I20" s="13">
        <v>24</v>
      </c>
      <c r="J20" s="13">
        <v>18</v>
      </c>
      <c r="K20" s="13">
        <v>6</v>
      </c>
      <c r="L20" s="13">
        <v>12</v>
      </c>
      <c r="M20" s="13">
        <v>3</v>
      </c>
    </row>
    <row r="21" spans="1:13">
      <c r="A21" s="12">
        <v>2014</v>
      </c>
      <c r="B21" s="13">
        <v>195</v>
      </c>
      <c r="C21" s="13">
        <v>25</v>
      </c>
      <c r="D21" s="13">
        <v>25</v>
      </c>
      <c r="E21" s="13">
        <v>27</v>
      </c>
      <c r="F21" s="13">
        <v>10</v>
      </c>
      <c r="G21" s="13">
        <v>35</v>
      </c>
      <c r="H21" s="13">
        <v>1</v>
      </c>
      <c r="I21" s="13">
        <v>25</v>
      </c>
      <c r="J21" s="13">
        <v>22</v>
      </c>
      <c r="K21" s="13">
        <v>11</v>
      </c>
      <c r="L21" s="13">
        <v>11</v>
      </c>
      <c r="M21" s="13">
        <v>3</v>
      </c>
    </row>
    <row r="22" spans="1:13">
      <c r="A22" s="12">
        <v>2015</v>
      </c>
      <c r="B22" s="13">
        <v>170</v>
      </c>
      <c r="C22" s="13">
        <v>20</v>
      </c>
      <c r="D22" s="13">
        <v>26</v>
      </c>
      <c r="E22" s="13">
        <v>18</v>
      </c>
      <c r="F22" s="13">
        <v>13</v>
      </c>
      <c r="G22" s="13">
        <v>25</v>
      </c>
      <c r="H22" s="13">
        <v>2</v>
      </c>
      <c r="I22" s="13">
        <v>22</v>
      </c>
      <c r="J22" s="13">
        <v>20</v>
      </c>
      <c r="K22" s="13">
        <v>5</v>
      </c>
      <c r="L22" s="13">
        <v>12</v>
      </c>
      <c r="M22" s="13">
        <v>7</v>
      </c>
    </row>
    <row r="23" spans="1:13">
      <c r="A23" s="12">
        <v>2016</v>
      </c>
      <c r="B23" s="13">
        <v>165</v>
      </c>
      <c r="C23" s="13">
        <v>30</v>
      </c>
      <c r="D23" s="13">
        <v>23</v>
      </c>
      <c r="E23" s="13">
        <v>22</v>
      </c>
      <c r="F23" s="13">
        <v>11</v>
      </c>
      <c r="G23" s="13">
        <v>19</v>
      </c>
      <c r="H23" s="13">
        <v>2</v>
      </c>
      <c r="I23" s="13">
        <v>17</v>
      </c>
      <c r="J23" s="13">
        <v>24</v>
      </c>
      <c r="K23" s="13">
        <v>8</v>
      </c>
      <c r="L23" s="13">
        <v>7</v>
      </c>
      <c r="M23" s="13">
        <v>2</v>
      </c>
    </row>
    <row r="24" spans="1:13">
      <c r="A24" s="12">
        <v>2017</v>
      </c>
      <c r="B24" s="13">
        <v>205</v>
      </c>
      <c r="C24" s="13">
        <v>31</v>
      </c>
      <c r="D24" s="13">
        <v>27</v>
      </c>
      <c r="E24" s="13">
        <v>23</v>
      </c>
      <c r="F24" s="13">
        <v>18</v>
      </c>
      <c r="G24" s="13">
        <v>25</v>
      </c>
      <c r="H24" s="13">
        <v>0</v>
      </c>
      <c r="I24" s="13">
        <v>26</v>
      </c>
      <c r="J24" s="13">
        <v>30</v>
      </c>
      <c r="K24" s="13">
        <v>11</v>
      </c>
      <c r="L24" s="13">
        <v>11</v>
      </c>
      <c r="M24" s="13">
        <v>3</v>
      </c>
    </row>
    <row r="25" spans="1:13">
      <c r="A25" s="12">
        <v>2018</v>
      </c>
      <c r="B25" s="13">
        <v>213</v>
      </c>
      <c r="C25" s="13">
        <v>21</v>
      </c>
      <c r="D25" s="13">
        <v>32</v>
      </c>
      <c r="E25" s="13">
        <v>23</v>
      </c>
      <c r="F25" s="13">
        <v>12</v>
      </c>
      <c r="G25" s="13">
        <v>36</v>
      </c>
      <c r="H25" s="13">
        <v>2</v>
      </c>
      <c r="I25" s="13">
        <v>29</v>
      </c>
      <c r="J25" s="13">
        <v>29</v>
      </c>
      <c r="K25" s="13">
        <v>10</v>
      </c>
      <c r="L25" s="13">
        <v>14</v>
      </c>
      <c r="M25" s="13">
        <v>5</v>
      </c>
    </row>
    <row r="26" spans="1:13">
      <c r="A26" s="12">
        <v>2019</v>
      </c>
      <c r="B26" s="13">
        <v>187</v>
      </c>
      <c r="C26" s="13">
        <v>34</v>
      </c>
      <c r="D26" s="13">
        <v>26</v>
      </c>
      <c r="E26" s="13">
        <v>33</v>
      </c>
      <c r="F26" s="13">
        <v>13</v>
      </c>
      <c r="G26" s="13">
        <v>20</v>
      </c>
      <c r="H26" s="13">
        <v>1</v>
      </c>
      <c r="I26" s="13">
        <v>19</v>
      </c>
      <c r="J26" s="13">
        <v>16</v>
      </c>
      <c r="K26" s="13">
        <v>7</v>
      </c>
      <c r="L26" s="13">
        <v>11</v>
      </c>
      <c r="M26" s="13">
        <v>7</v>
      </c>
    </row>
    <row r="27" spans="1:13" ht="15" thickBot="1">
      <c r="A27" s="16">
        <v>2020</v>
      </c>
      <c r="B27" s="17">
        <v>199</v>
      </c>
      <c r="C27" s="17">
        <v>29</v>
      </c>
      <c r="D27" s="17">
        <v>22</v>
      </c>
      <c r="E27" s="17">
        <v>22</v>
      </c>
      <c r="F27" s="17">
        <v>12</v>
      </c>
      <c r="G27" s="17">
        <v>29</v>
      </c>
      <c r="H27" s="17">
        <v>4</v>
      </c>
      <c r="I27" s="17">
        <v>24</v>
      </c>
      <c r="J27" s="17">
        <v>25</v>
      </c>
      <c r="K27" s="17">
        <v>15</v>
      </c>
      <c r="L27" s="17">
        <v>9</v>
      </c>
      <c r="M27" s="17">
        <v>8</v>
      </c>
    </row>
  </sheetData>
  <mergeCells count="4">
    <mergeCell ref="A3:M3"/>
    <mergeCell ref="A4:A5"/>
    <mergeCell ref="C4:M4"/>
    <mergeCell ref="A1:M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sheetPr>
    <tabColor theme="3" tint="0.79998168889431442"/>
  </sheetPr>
  <dimension ref="A1:M44"/>
  <sheetViews>
    <sheetView workbookViewId="0">
      <selection sqref="A1:M1"/>
    </sheetView>
  </sheetViews>
  <sheetFormatPr baseColWidth="10" defaultRowHeight="14.25"/>
  <cols>
    <col min="1" max="1" width="12.42578125" style="12" customWidth="1"/>
    <col min="2" max="2" width="13" style="12" bestFit="1" customWidth="1"/>
    <col min="3" max="16384" width="11.42578125" style="12"/>
  </cols>
  <sheetData>
    <row r="1" spans="1:13" ht="18">
      <c r="A1" s="154" t="s">
        <v>240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3" spans="1:13" ht="15" thickBot="1">
      <c r="A3" s="146" t="s">
        <v>409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">
      <c r="A4" s="147" t="s">
        <v>117</v>
      </c>
      <c r="B4" s="22" t="s">
        <v>54</v>
      </c>
      <c r="C4" s="132" t="s">
        <v>143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53"/>
      <c r="B5" s="18"/>
      <c r="C5" s="18" t="s">
        <v>29</v>
      </c>
      <c r="D5" s="18" t="s">
        <v>30</v>
      </c>
      <c r="E5" s="18" t="s">
        <v>31</v>
      </c>
      <c r="F5" s="18" t="s">
        <v>142</v>
      </c>
      <c r="G5" s="18" t="s">
        <v>32</v>
      </c>
      <c r="H5" s="18" t="s">
        <v>33</v>
      </c>
      <c r="I5" s="18" t="s">
        <v>34</v>
      </c>
      <c r="J5" s="18" t="s">
        <v>35</v>
      </c>
      <c r="K5" s="18" t="s">
        <v>36</v>
      </c>
      <c r="L5" s="18" t="s">
        <v>37</v>
      </c>
      <c r="M5" s="18" t="s">
        <v>141</v>
      </c>
    </row>
    <row r="6" spans="1:13">
      <c r="A6" s="46" t="s">
        <v>38</v>
      </c>
      <c r="B6" s="14">
        <v>92.399999999999991</v>
      </c>
      <c r="C6" s="14">
        <v>15</v>
      </c>
      <c r="D6" s="14">
        <v>11.8</v>
      </c>
      <c r="E6" s="14">
        <v>10.6</v>
      </c>
      <c r="F6" s="14">
        <v>9.8000000000000007</v>
      </c>
      <c r="G6" s="14">
        <v>15.4</v>
      </c>
      <c r="H6" s="14">
        <v>0</v>
      </c>
      <c r="I6" s="14">
        <v>8.6</v>
      </c>
      <c r="J6" s="14">
        <v>10.6</v>
      </c>
      <c r="K6" s="14">
        <v>2.6</v>
      </c>
      <c r="L6" s="14">
        <v>4.5999999999999996</v>
      </c>
      <c r="M6" s="14">
        <v>3.4</v>
      </c>
    </row>
    <row r="7" spans="1:13">
      <c r="A7" s="46" t="s">
        <v>39</v>
      </c>
      <c r="B7" s="14">
        <v>88.4</v>
      </c>
      <c r="C7" s="14">
        <v>18.2</v>
      </c>
      <c r="D7" s="14">
        <v>10.199999999999999</v>
      </c>
      <c r="E7" s="14">
        <v>8.4</v>
      </c>
      <c r="F7" s="14">
        <v>9.6</v>
      </c>
      <c r="G7" s="14">
        <v>13.6</v>
      </c>
      <c r="H7" s="14">
        <v>1</v>
      </c>
      <c r="I7" s="14">
        <v>8.1999999999999993</v>
      </c>
      <c r="J7" s="14">
        <v>9.1999999999999993</v>
      </c>
      <c r="K7" s="14">
        <v>2.2000000000000002</v>
      </c>
      <c r="L7" s="14">
        <v>5</v>
      </c>
      <c r="M7" s="14">
        <v>2.8</v>
      </c>
    </row>
    <row r="8" spans="1:13">
      <c r="A8" s="46" t="s">
        <v>40</v>
      </c>
      <c r="B8" s="14">
        <v>115.80000000000001</v>
      </c>
      <c r="C8" s="14">
        <v>21.8</v>
      </c>
      <c r="D8" s="14">
        <v>13.8</v>
      </c>
      <c r="E8" s="14">
        <v>14</v>
      </c>
      <c r="F8" s="14">
        <v>12</v>
      </c>
      <c r="G8" s="14">
        <v>18.8</v>
      </c>
      <c r="H8" s="14">
        <v>2</v>
      </c>
      <c r="I8" s="14">
        <v>11</v>
      </c>
      <c r="J8" s="14">
        <v>11.4</v>
      </c>
      <c r="K8" s="14">
        <v>4</v>
      </c>
      <c r="L8" s="14">
        <v>3.6</v>
      </c>
      <c r="M8" s="14">
        <v>3.4</v>
      </c>
    </row>
    <row r="9" spans="1:13">
      <c r="A9" s="46" t="s">
        <v>41</v>
      </c>
      <c r="B9" s="14">
        <v>140.79999999999995</v>
      </c>
      <c r="C9" s="14">
        <v>25</v>
      </c>
      <c r="D9" s="14">
        <v>19.600000000000001</v>
      </c>
      <c r="E9" s="14">
        <v>18.2</v>
      </c>
      <c r="F9" s="14">
        <v>12.8</v>
      </c>
      <c r="G9" s="14">
        <v>24.8</v>
      </c>
      <c r="H9" s="14">
        <v>1.6</v>
      </c>
      <c r="I9" s="14">
        <v>10.199999999999999</v>
      </c>
      <c r="J9" s="14">
        <v>15</v>
      </c>
      <c r="K9" s="14">
        <v>4.2</v>
      </c>
      <c r="L9" s="14">
        <v>5.2</v>
      </c>
      <c r="M9" s="14">
        <v>4.2</v>
      </c>
    </row>
    <row r="10" spans="1:13">
      <c r="A10" s="46" t="s">
        <v>42</v>
      </c>
      <c r="B10" s="14">
        <v>138.60000000000002</v>
      </c>
      <c r="C10" s="14">
        <v>19.399999999999999</v>
      </c>
      <c r="D10" s="14">
        <v>15.6</v>
      </c>
      <c r="E10" s="14">
        <v>20</v>
      </c>
      <c r="F10" s="14">
        <v>11</v>
      </c>
      <c r="G10" s="14">
        <v>26.2</v>
      </c>
      <c r="H10" s="14">
        <v>1.2</v>
      </c>
      <c r="I10" s="14">
        <v>16.8</v>
      </c>
      <c r="J10" s="14">
        <v>13.4</v>
      </c>
      <c r="K10" s="14">
        <v>4.5999999999999996</v>
      </c>
      <c r="L10" s="14">
        <v>7</v>
      </c>
      <c r="M10" s="14">
        <v>3.4</v>
      </c>
    </row>
    <row r="11" spans="1:13">
      <c r="A11" s="46" t="s">
        <v>43</v>
      </c>
      <c r="B11" s="14">
        <v>155.6</v>
      </c>
      <c r="C11" s="14">
        <v>28.6</v>
      </c>
      <c r="D11" s="14">
        <v>16.2</v>
      </c>
      <c r="E11" s="14">
        <v>21.8</v>
      </c>
      <c r="F11" s="14">
        <v>13</v>
      </c>
      <c r="G11" s="14">
        <v>29.6</v>
      </c>
      <c r="H11" s="14">
        <v>0.8</v>
      </c>
      <c r="I11" s="14">
        <v>17.8</v>
      </c>
      <c r="J11" s="14">
        <v>11.4</v>
      </c>
      <c r="K11" s="14">
        <v>3</v>
      </c>
      <c r="L11" s="14">
        <v>7.6</v>
      </c>
      <c r="M11" s="14">
        <v>5.8</v>
      </c>
    </row>
    <row r="12" spans="1:13">
      <c r="A12" s="46" t="s">
        <v>44</v>
      </c>
      <c r="B12" s="14">
        <v>178.79999999999998</v>
      </c>
      <c r="C12" s="14">
        <v>31.2</v>
      </c>
      <c r="D12" s="14">
        <v>20.8</v>
      </c>
      <c r="E12" s="14">
        <v>24.8</v>
      </c>
      <c r="F12" s="14">
        <v>14</v>
      </c>
      <c r="G12" s="14">
        <v>31.8</v>
      </c>
      <c r="H12" s="14">
        <v>0.8</v>
      </c>
      <c r="I12" s="14">
        <v>19.2</v>
      </c>
      <c r="J12" s="14">
        <v>19</v>
      </c>
      <c r="K12" s="14">
        <v>6.2</v>
      </c>
      <c r="L12" s="14">
        <v>6.2</v>
      </c>
      <c r="M12" s="14">
        <v>4.8</v>
      </c>
    </row>
    <row r="13" spans="1:13">
      <c r="A13" s="46" t="s">
        <v>45</v>
      </c>
      <c r="B13" s="14">
        <v>165.19999999999996</v>
      </c>
      <c r="C13" s="14">
        <v>32.4</v>
      </c>
      <c r="D13" s="14">
        <v>23.8</v>
      </c>
      <c r="E13" s="14">
        <v>21.8</v>
      </c>
      <c r="F13" s="14">
        <v>11.8</v>
      </c>
      <c r="G13" s="14">
        <v>23.8</v>
      </c>
      <c r="H13" s="14">
        <v>1</v>
      </c>
      <c r="I13" s="14">
        <v>21.2</v>
      </c>
      <c r="J13" s="14">
        <v>13.4</v>
      </c>
      <c r="K13" s="14">
        <v>6.2</v>
      </c>
      <c r="L13" s="14">
        <v>6.2</v>
      </c>
      <c r="M13" s="14">
        <v>3.6</v>
      </c>
    </row>
    <row r="14" spans="1:13">
      <c r="A14" s="46" t="s">
        <v>46</v>
      </c>
      <c r="B14" s="14">
        <v>194.39999999999995</v>
      </c>
      <c r="C14" s="14">
        <v>34.4</v>
      </c>
      <c r="D14" s="14">
        <v>29</v>
      </c>
      <c r="E14" s="14">
        <v>24.2</v>
      </c>
      <c r="F14" s="14">
        <v>16.8</v>
      </c>
      <c r="G14" s="14">
        <v>28.4</v>
      </c>
      <c r="H14" s="14">
        <v>1.8</v>
      </c>
      <c r="I14" s="14">
        <v>23.6</v>
      </c>
      <c r="J14" s="14">
        <v>19.2</v>
      </c>
      <c r="K14" s="14">
        <v>6.2</v>
      </c>
      <c r="L14" s="14">
        <v>7.6</v>
      </c>
      <c r="M14" s="14">
        <v>3.2</v>
      </c>
    </row>
    <row r="15" spans="1:13">
      <c r="A15" s="46" t="s">
        <v>47</v>
      </c>
      <c r="B15" s="14">
        <v>210</v>
      </c>
      <c r="C15" s="14">
        <v>35.200000000000003</v>
      </c>
      <c r="D15" s="14">
        <v>33.4</v>
      </c>
      <c r="E15" s="14">
        <v>26.4</v>
      </c>
      <c r="F15" s="14">
        <v>14.4</v>
      </c>
      <c r="G15" s="14">
        <v>31.4</v>
      </c>
      <c r="H15" s="14">
        <v>1.8</v>
      </c>
      <c r="I15" s="14">
        <v>26.8</v>
      </c>
      <c r="J15" s="14">
        <v>21.6</v>
      </c>
      <c r="K15" s="14">
        <v>6.6</v>
      </c>
      <c r="L15" s="14">
        <v>9.1999999999999993</v>
      </c>
      <c r="M15" s="14">
        <v>3.2</v>
      </c>
    </row>
    <row r="16" spans="1:13">
      <c r="A16" s="46" t="s">
        <v>48</v>
      </c>
      <c r="B16" s="14">
        <v>184.6</v>
      </c>
      <c r="C16" s="14">
        <v>25.4</v>
      </c>
      <c r="D16" s="14">
        <v>27.2</v>
      </c>
      <c r="E16" s="14">
        <v>23.4</v>
      </c>
      <c r="F16" s="14">
        <v>14.4</v>
      </c>
      <c r="G16" s="14">
        <v>33.799999999999997</v>
      </c>
      <c r="H16" s="14">
        <v>2.4</v>
      </c>
      <c r="I16" s="14">
        <v>18.8</v>
      </c>
      <c r="J16" s="14">
        <v>19.2</v>
      </c>
      <c r="K16" s="14">
        <v>7.6</v>
      </c>
      <c r="L16" s="14">
        <v>8.6</v>
      </c>
      <c r="M16" s="14">
        <v>3.8</v>
      </c>
    </row>
    <row r="17" spans="1:13">
      <c r="A17" s="46" t="s">
        <v>49</v>
      </c>
      <c r="B17" s="14">
        <v>175.8</v>
      </c>
      <c r="C17" s="14">
        <v>23</v>
      </c>
      <c r="D17" s="14">
        <v>23.2</v>
      </c>
      <c r="E17" s="14">
        <v>20</v>
      </c>
      <c r="F17" s="14">
        <v>12.6</v>
      </c>
      <c r="G17" s="14">
        <v>27.8</v>
      </c>
      <c r="H17" s="14">
        <v>1.6</v>
      </c>
      <c r="I17" s="14">
        <v>19.600000000000001</v>
      </c>
      <c r="J17" s="14">
        <v>23.2</v>
      </c>
      <c r="K17" s="14">
        <v>10.6</v>
      </c>
      <c r="L17" s="14">
        <v>9.6</v>
      </c>
      <c r="M17" s="14">
        <v>4.5999999999999996</v>
      </c>
    </row>
    <row r="18" spans="1:13">
      <c r="A18" s="46" t="s">
        <v>50</v>
      </c>
      <c r="B18" s="14">
        <v>190.6</v>
      </c>
      <c r="C18" s="14">
        <v>26.2</v>
      </c>
      <c r="D18" s="14">
        <v>28.8</v>
      </c>
      <c r="E18" s="14">
        <v>23.6</v>
      </c>
      <c r="F18" s="14">
        <v>12.6</v>
      </c>
      <c r="G18" s="14">
        <v>27.4</v>
      </c>
      <c r="H18" s="14">
        <v>2.8</v>
      </c>
      <c r="I18" s="14">
        <v>20.2</v>
      </c>
      <c r="J18" s="14">
        <v>22.6</v>
      </c>
      <c r="K18" s="14">
        <v>12.4</v>
      </c>
      <c r="L18" s="14">
        <v>10.199999999999999</v>
      </c>
      <c r="M18" s="14">
        <v>3.8</v>
      </c>
    </row>
    <row r="19" spans="1:13" ht="15" thickBot="1">
      <c r="A19" s="52" t="s">
        <v>150</v>
      </c>
      <c r="B19" s="92">
        <v>220</v>
      </c>
      <c r="C19" s="92">
        <v>32.200000000000003</v>
      </c>
      <c r="D19" s="92">
        <v>30.8</v>
      </c>
      <c r="E19" s="92">
        <v>25.2</v>
      </c>
      <c r="F19" s="92">
        <v>15.6</v>
      </c>
      <c r="G19" s="92">
        <v>31.6</v>
      </c>
      <c r="H19" s="92">
        <v>1.8</v>
      </c>
      <c r="I19" s="92">
        <v>28</v>
      </c>
      <c r="J19" s="92">
        <v>28.2</v>
      </c>
      <c r="K19" s="92">
        <v>8.8000000000000007</v>
      </c>
      <c r="L19" s="92">
        <v>11.6</v>
      </c>
      <c r="M19" s="92">
        <v>6.2</v>
      </c>
    </row>
    <row r="20" spans="1:13" ht="15" thickBot="1"/>
    <row r="21" spans="1:13" ht="15">
      <c r="A21" s="147" t="s">
        <v>1</v>
      </c>
      <c r="B21" s="22" t="s">
        <v>54</v>
      </c>
      <c r="C21" s="132" t="s">
        <v>143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>
      <c r="A22" s="153"/>
      <c r="B22" s="18"/>
      <c r="C22" s="18" t="s">
        <v>29</v>
      </c>
      <c r="D22" s="18" t="s">
        <v>30</v>
      </c>
      <c r="E22" s="18" t="s">
        <v>31</v>
      </c>
      <c r="F22" s="18" t="s">
        <v>142</v>
      </c>
      <c r="G22" s="18" t="s">
        <v>32</v>
      </c>
      <c r="H22" s="18" t="s">
        <v>33</v>
      </c>
      <c r="I22" s="18" t="s">
        <v>34</v>
      </c>
      <c r="J22" s="18" t="s">
        <v>35</v>
      </c>
      <c r="K22" s="18" t="s">
        <v>36</v>
      </c>
      <c r="L22" s="18" t="s">
        <v>37</v>
      </c>
      <c r="M22" s="18" t="s">
        <v>141</v>
      </c>
    </row>
    <row r="23" spans="1:13">
      <c r="A23" s="46">
        <v>1999</v>
      </c>
      <c r="B23" s="13">
        <v>226</v>
      </c>
      <c r="C23" s="13">
        <v>33</v>
      </c>
      <c r="D23" s="13">
        <v>34</v>
      </c>
      <c r="E23" s="13">
        <v>28</v>
      </c>
      <c r="F23" s="13">
        <v>13</v>
      </c>
      <c r="G23" s="13">
        <v>36</v>
      </c>
      <c r="H23" s="13">
        <v>4</v>
      </c>
      <c r="I23" s="13">
        <v>24</v>
      </c>
      <c r="J23" s="13">
        <v>29</v>
      </c>
      <c r="K23" s="13">
        <v>4</v>
      </c>
      <c r="L23" s="13">
        <v>13</v>
      </c>
      <c r="M23" s="13">
        <v>8</v>
      </c>
    </row>
    <row r="24" spans="1:13">
      <c r="A24" s="46">
        <v>2000</v>
      </c>
      <c r="B24" s="13">
        <v>236</v>
      </c>
      <c r="C24" s="13">
        <v>34</v>
      </c>
      <c r="D24" s="13">
        <v>35</v>
      </c>
      <c r="E24" s="13">
        <v>28</v>
      </c>
      <c r="F24" s="13">
        <v>20</v>
      </c>
      <c r="G24" s="13">
        <v>47</v>
      </c>
      <c r="H24" s="13">
        <v>2</v>
      </c>
      <c r="I24" s="13">
        <v>22</v>
      </c>
      <c r="J24" s="13">
        <v>30</v>
      </c>
      <c r="K24" s="13">
        <v>8</v>
      </c>
      <c r="L24" s="13">
        <v>8</v>
      </c>
      <c r="M24" s="13">
        <v>2</v>
      </c>
    </row>
    <row r="25" spans="1:13">
      <c r="A25" s="46">
        <v>2001</v>
      </c>
      <c r="B25" s="13">
        <v>199</v>
      </c>
      <c r="C25" s="13">
        <v>30</v>
      </c>
      <c r="D25" s="13">
        <v>29</v>
      </c>
      <c r="E25" s="13">
        <v>26</v>
      </c>
      <c r="F25" s="13">
        <v>16</v>
      </c>
      <c r="G25" s="13">
        <v>31</v>
      </c>
      <c r="H25" s="13">
        <v>2</v>
      </c>
      <c r="I25" s="13">
        <v>20</v>
      </c>
      <c r="J25" s="13">
        <v>25</v>
      </c>
      <c r="K25" s="13">
        <v>5</v>
      </c>
      <c r="L25" s="13">
        <v>11</v>
      </c>
      <c r="M25" s="13">
        <v>4</v>
      </c>
    </row>
    <row r="26" spans="1:13">
      <c r="A26" s="46">
        <v>2002</v>
      </c>
      <c r="B26" s="13">
        <v>175</v>
      </c>
      <c r="C26" s="13">
        <v>25</v>
      </c>
      <c r="D26" s="13">
        <v>32</v>
      </c>
      <c r="E26" s="13">
        <v>22</v>
      </c>
      <c r="F26" s="13">
        <v>15</v>
      </c>
      <c r="G26" s="13">
        <v>29</v>
      </c>
      <c r="H26" s="13">
        <v>0</v>
      </c>
      <c r="I26" s="13">
        <v>14</v>
      </c>
      <c r="J26" s="13">
        <v>15</v>
      </c>
      <c r="K26" s="13">
        <v>9</v>
      </c>
      <c r="L26" s="13">
        <v>11</v>
      </c>
      <c r="M26" s="13">
        <v>3</v>
      </c>
    </row>
    <row r="27" spans="1:13">
      <c r="A27" s="46">
        <v>2003</v>
      </c>
      <c r="B27" s="13">
        <v>149</v>
      </c>
      <c r="C27" s="13">
        <v>17</v>
      </c>
      <c r="D27" s="13">
        <v>22</v>
      </c>
      <c r="E27" s="13">
        <v>21</v>
      </c>
      <c r="F27" s="13">
        <v>9</v>
      </c>
      <c r="G27" s="13">
        <v>31</v>
      </c>
      <c r="H27" s="13">
        <v>3</v>
      </c>
      <c r="I27" s="13">
        <v>16</v>
      </c>
      <c r="J27" s="13">
        <v>9</v>
      </c>
      <c r="K27" s="13">
        <v>11</v>
      </c>
      <c r="L27" s="13">
        <v>6</v>
      </c>
      <c r="M27" s="13">
        <v>4</v>
      </c>
    </row>
    <row r="28" spans="1:13">
      <c r="A28" s="46">
        <v>2004</v>
      </c>
      <c r="B28" s="13">
        <v>164</v>
      </c>
      <c r="C28" s="13">
        <v>21</v>
      </c>
      <c r="D28" s="13">
        <v>18</v>
      </c>
      <c r="E28" s="13">
        <v>20</v>
      </c>
      <c r="F28" s="13">
        <v>12</v>
      </c>
      <c r="G28" s="13">
        <v>31</v>
      </c>
      <c r="H28" s="13">
        <v>5</v>
      </c>
      <c r="I28" s="13">
        <v>22</v>
      </c>
      <c r="J28" s="13">
        <v>17</v>
      </c>
      <c r="K28" s="13">
        <v>5</v>
      </c>
      <c r="L28" s="13">
        <v>7</v>
      </c>
      <c r="M28" s="13">
        <v>6</v>
      </c>
    </row>
    <row r="29" spans="1:13">
      <c r="A29" s="46">
        <v>2005</v>
      </c>
      <c r="B29" s="13">
        <v>187</v>
      </c>
      <c r="C29" s="13">
        <v>19</v>
      </c>
      <c r="D29" s="13">
        <v>31</v>
      </c>
      <c r="E29" s="13">
        <v>22</v>
      </c>
      <c r="F29" s="13">
        <v>13</v>
      </c>
      <c r="G29" s="13">
        <v>35</v>
      </c>
      <c r="H29" s="13">
        <v>3</v>
      </c>
      <c r="I29" s="13">
        <v>23</v>
      </c>
      <c r="J29" s="13">
        <v>19</v>
      </c>
      <c r="K29" s="13">
        <v>13</v>
      </c>
      <c r="L29" s="13">
        <v>8</v>
      </c>
      <c r="M29" s="13">
        <v>1</v>
      </c>
    </row>
    <row r="30" spans="1:13">
      <c r="A30" s="46">
        <v>2006</v>
      </c>
      <c r="B30" s="13">
        <v>151</v>
      </c>
      <c r="C30" s="13">
        <v>16</v>
      </c>
      <c r="D30" s="13">
        <v>20</v>
      </c>
      <c r="E30" s="13">
        <v>19</v>
      </c>
      <c r="F30" s="13">
        <v>8</v>
      </c>
      <c r="G30" s="13">
        <v>21</v>
      </c>
      <c r="H30" s="13">
        <v>1</v>
      </c>
      <c r="I30" s="13">
        <v>10</v>
      </c>
      <c r="J30" s="13">
        <v>26</v>
      </c>
      <c r="K30" s="13">
        <v>15</v>
      </c>
      <c r="L30" s="13">
        <v>12</v>
      </c>
      <c r="M30" s="13">
        <v>3</v>
      </c>
    </row>
    <row r="31" spans="1:13">
      <c r="A31" s="46">
        <v>2007</v>
      </c>
      <c r="B31" s="13">
        <v>182</v>
      </c>
      <c r="C31" s="13">
        <v>26</v>
      </c>
      <c r="D31" s="13">
        <v>18</v>
      </c>
      <c r="E31" s="13">
        <v>17</v>
      </c>
      <c r="F31" s="13">
        <v>15</v>
      </c>
      <c r="G31" s="13">
        <v>24</v>
      </c>
      <c r="H31" s="13">
        <v>1</v>
      </c>
      <c r="I31" s="13">
        <v>24</v>
      </c>
      <c r="J31" s="13">
        <v>23</v>
      </c>
      <c r="K31" s="13">
        <v>8</v>
      </c>
      <c r="L31" s="13">
        <v>14</v>
      </c>
      <c r="M31" s="13">
        <v>12</v>
      </c>
    </row>
    <row r="32" spans="1:13">
      <c r="A32" s="46">
        <v>2008</v>
      </c>
      <c r="B32" s="13">
        <v>205</v>
      </c>
      <c r="C32" s="13">
        <v>29</v>
      </c>
      <c r="D32" s="13">
        <v>30</v>
      </c>
      <c r="E32" s="13">
        <v>26</v>
      </c>
      <c r="F32" s="13">
        <v>14</v>
      </c>
      <c r="G32" s="13">
        <v>37</v>
      </c>
      <c r="H32" s="13">
        <v>2</v>
      </c>
      <c r="I32" s="13">
        <v>18</v>
      </c>
      <c r="J32" s="13">
        <v>25</v>
      </c>
      <c r="K32" s="13">
        <v>12</v>
      </c>
      <c r="L32" s="13">
        <v>10</v>
      </c>
      <c r="M32" s="13">
        <v>2</v>
      </c>
    </row>
    <row r="33" spans="1:13">
      <c r="A33" s="46">
        <v>2009</v>
      </c>
      <c r="B33" s="13">
        <v>154</v>
      </c>
      <c r="C33" s="13">
        <v>25</v>
      </c>
      <c r="D33" s="13">
        <v>17</v>
      </c>
      <c r="E33" s="13">
        <v>16</v>
      </c>
      <c r="F33" s="13">
        <v>13</v>
      </c>
      <c r="G33" s="13">
        <v>22</v>
      </c>
      <c r="H33" s="13">
        <v>1</v>
      </c>
      <c r="I33" s="13">
        <v>23</v>
      </c>
      <c r="J33" s="13">
        <v>23</v>
      </c>
      <c r="K33" s="13">
        <v>5</v>
      </c>
      <c r="L33" s="13">
        <v>4</v>
      </c>
      <c r="M33" s="13">
        <v>5</v>
      </c>
    </row>
    <row r="34" spans="1:13">
      <c r="A34" s="46">
        <v>2010</v>
      </c>
      <c r="B34" s="13">
        <v>186</v>
      </c>
      <c r="C34" s="13">
        <v>30</v>
      </c>
      <c r="D34" s="13">
        <v>31</v>
      </c>
      <c r="E34" s="13">
        <v>15</v>
      </c>
      <c r="F34" s="13">
        <v>10</v>
      </c>
      <c r="G34" s="13">
        <v>23</v>
      </c>
      <c r="H34" s="13">
        <v>5</v>
      </c>
      <c r="I34" s="13">
        <v>18</v>
      </c>
      <c r="J34" s="13">
        <v>22</v>
      </c>
      <c r="K34" s="13">
        <v>12</v>
      </c>
      <c r="L34" s="13">
        <v>12</v>
      </c>
      <c r="M34" s="13">
        <v>8</v>
      </c>
    </row>
    <row r="35" spans="1:13">
      <c r="A35" s="46">
        <v>2011</v>
      </c>
      <c r="B35" s="13">
        <v>163</v>
      </c>
      <c r="C35" s="13">
        <v>23</v>
      </c>
      <c r="D35" s="13">
        <v>19</v>
      </c>
      <c r="E35" s="13">
        <v>23</v>
      </c>
      <c r="F35" s="13">
        <v>12</v>
      </c>
      <c r="G35" s="13">
        <v>25</v>
      </c>
      <c r="H35" s="13">
        <v>3</v>
      </c>
      <c r="I35" s="13">
        <v>10</v>
      </c>
      <c r="J35" s="13">
        <v>21</v>
      </c>
      <c r="K35" s="13">
        <v>14</v>
      </c>
      <c r="L35" s="13">
        <v>12</v>
      </c>
      <c r="M35" s="13">
        <v>1</v>
      </c>
    </row>
    <row r="36" spans="1:13">
      <c r="A36" s="46">
        <v>2012</v>
      </c>
      <c r="B36" s="13">
        <v>185</v>
      </c>
      <c r="C36" s="13">
        <v>20</v>
      </c>
      <c r="D36" s="13">
        <v>36</v>
      </c>
      <c r="E36" s="13">
        <v>25</v>
      </c>
      <c r="F36" s="13">
        <v>14</v>
      </c>
      <c r="G36" s="13">
        <v>21</v>
      </c>
      <c r="H36" s="13">
        <v>2</v>
      </c>
      <c r="I36" s="13">
        <v>24</v>
      </c>
      <c r="J36" s="13">
        <v>21</v>
      </c>
      <c r="K36" s="13">
        <v>10</v>
      </c>
      <c r="L36" s="13">
        <v>8</v>
      </c>
      <c r="M36" s="13">
        <v>4</v>
      </c>
    </row>
    <row r="37" spans="1:13">
      <c r="A37" s="46">
        <v>2013</v>
      </c>
      <c r="B37" s="13">
        <v>211</v>
      </c>
      <c r="C37" s="13">
        <v>28</v>
      </c>
      <c r="D37" s="13">
        <v>34</v>
      </c>
      <c r="E37" s="13">
        <v>24</v>
      </c>
      <c r="F37" s="13">
        <v>13</v>
      </c>
      <c r="G37" s="13">
        <v>32</v>
      </c>
      <c r="H37" s="13">
        <v>3</v>
      </c>
      <c r="I37" s="13">
        <v>25</v>
      </c>
      <c r="J37" s="13">
        <v>23</v>
      </c>
      <c r="K37" s="13">
        <v>14</v>
      </c>
      <c r="L37" s="13">
        <v>10</v>
      </c>
      <c r="M37" s="13">
        <v>5</v>
      </c>
    </row>
    <row r="38" spans="1:13">
      <c r="A38" s="46">
        <v>2014</v>
      </c>
      <c r="B38" s="13">
        <v>208</v>
      </c>
      <c r="C38" s="13">
        <v>30</v>
      </c>
      <c r="D38" s="13">
        <v>24</v>
      </c>
      <c r="E38" s="13">
        <v>31</v>
      </c>
      <c r="F38" s="13">
        <v>14</v>
      </c>
      <c r="G38" s="13">
        <v>36</v>
      </c>
      <c r="H38" s="13">
        <v>1</v>
      </c>
      <c r="I38" s="13">
        <v>24</v>
      </c>
      <c r="J38" s="13">
        <v>26</v>
      </c>
      <c r="K38" s="13">
        <v>12</v>
      </c>
      <c r="L38" s="13">
        <v>9</v>
      </c>
      <c r="M38" s="13">
        <v>1</v>
      </c>
    </row>
    <row r="39" spans="1:13">
      <c r="A39" s="46">
        <v>2015</v>
      </c>
      <c r="B39" s="13">
        <v>205</v>
      </c>
      <c r="C39" s="13">
        <v>29</v>
      </c>
      <c r="D39" s="13">
        <v>31</v>
      </c>
      <c r="E39" s="13">
        <v>18</v>
      </c>
      <c r="F39" s="13">
        <v>15</v>
      </c>
      <c r="G39" s="13">
        <v>31</v>
      </c>
      <c r="H39" s="13">
        <v>1</v>
      </c>
      <c r="I39" s="13">
        <v>29</v>
      </c>
      <c r="J39" s="13">
        <v>25</v>
      </c>
      <c r="K39" s="13">
        <v>7</v>
      </c>
      <c r="L39" s="13">
        <v>12</v>
      </c>
      <c r="M39" s="13">
        <v>7</v>
      </c>
    </row>
    <row r="40" spans="1:13">
      <c r="A40" s="46">
        <v>2016</v>
      </c>
      <c r="B40" s="13">
        <v>198</v>
      </c>
      <c r="C40" s="13">
        <v>32</v>
      </c>
      <c r="D40" s="13">
        <v>26</v>
      </c>
      <c r="E40" s="13">
        <v>27</v>
      </c>
      <c r="F40" s="13">
        <v>12</v>
      </c>
      <c r="G40" s="13">
        <v>29</v>
      </c>
      <c r="H40" s="13">
        <v>4</v>
      </c>
      <c r="I40" s="13">
        <v>21</v>
      </c>
      <c r="J40" s="13">
        <v>23</v>
      </c>
      <c r="K40" s="13">
        <v>9</v>
      </c>
      <c r="L40" s="13">
        <v>10</v>
      </c>
      <c r="M40" s="13">
        <v>5</v>
      </c>
    </row>
    <row r="41" spans="1:13">
      <c r="A41" s="46">
        <v>2017</v>
      </c>
      <c r="B41" s="12">
        <v>229</v>
      </c>
      <c r="C41" s="12">
        <v>34</v>
      </c>
      <c r="D41" s="12">
        <v>27</v>
      </c>
      <c r="E41" s="12">
        <v>26</v>
      </c>
      <c r="F41" s="12">
        <v>20</v>
      </c>
      <c r="G41" s="12">
        <v>31</v>
      </c>
      <c r="H41" s="12">
        <v>1</v>
      </c>
      <c r="I41" s="12">
        <v>33</v>
      </c>
      <c r="J41" s="12">
        <v>29</v>
      </c>
      <c r="K41" s="12">
        <v>11</v>
      </c>
      <c r="L41" s="12">
        <v>13</v>
      </c>
      <c r="M41" s="12">
        <v>4</v>
      </c>
    </row>
    <row r="42" spans="1:13">
      <c r="A42" s="46">
        <v>2018</v>
      </c>
      <c r="B42" s="12">
        <v>242</v>
      </c>
      <c r="C42" s="12">
        <v>25</v>
      </c>
      <c r="D42" s="12">
        <v>34</v>
      </c>
      <c r="E42" s="12">
        <v>23</v>
      </c>
      <c r="F42" s="12">
        <v>18</v>
      </c>
      <c r="G42" s="12">
        <v>39</v>
      </c>
      <c r="H42" s="12">
        <v>2</v>
      </c>
      <c r="I42" s="12">
        <v>31</v>
      </c>
      <c r="J42" s="12">
        <v>40</v>
      </c>
      <c r="K42" s="12">
        <v>9</v>
      </c>
      <c r="L42" s="12">
        <v>14</v>
      </c>
      <c r="M42" s="12">
        <v>7</v>
      </c>
    </row>
    <row r="43" spans="1:13">
      <c r="A43" s="46">
        <v>2019</v>
      </c>
      <c r="B43" s="12">
        <v>226</v>
      </c>
      <c r="C43" s="12">
        <v>41</v>
      </c>
      <c r="D43" s="12">
        <v>36</v>
      </c>
      <c r="E43" s="12">
        <v>32</v>
      </c>
      <c r="F43" s="12">
        <v>13</v>
      </c>
      <c r="G43" s="12">
        <v>28</v>
      </c>
      <c r="H43" s="12">
        <v>1</v>
      </c>
      <c r="I43" s="12">
        <v>26</v>
      </c>
      <c r="J43" s="12">
        <v>24</v>
      </c>
      <c r="K43" s="12">
        <v>8</v>
      </c>
      <c r="L43" s="12">
        <v>9</v>
      </c>
      <c r="M43" s="12">
        <v>8</v>
      </c>
    </row>
    <row r="44" spans="1:13" ht="15" thickBot="1">
      <c r="A44" s="52">
        <v>2020</v>
      </c>
      <c r="B44" s="16">
        <v>215</v>
      </c>
      <c r="C44" s="16">
        <v>32</v>
      </c>
      <c r="D44" s="16">
        <v>25</v>
      </c>
      <c r="E44" s="16">
        <v>28</v>
      </c>
      <c r="F44" s="16">
        <v>13</v>
      </c>
      <c r="G44" s="16">
        <v>32</v>
      </c>
      <c r="H44" s="16">
        <v>4</v>
      </c>
      <c r="I44" s="16">
        <v>21</v>
      </c>
      <c r="J44" s="16">
        <v>26</v>
      </c>
      <c r="K44" s="16">
        <v>15</v>
      </c>
      <c r="L44" s="16">
        <v>13</v>
      </c>
      <c r="M44" s="16">
        <v>6</v>
      </c>
    </row>
  </sheetData>
  <mergeCells count="6">
    <mergeCell ref="A1:M1"/>
    <mergeCell ref="A3:M3"/>
    <mergeCell ref="A4:A5"/>
    <mergeCell ref="C4:M4"/>
    <mergeCell ref="A21:A22"/>
    <mergeCell ref="C21:M21"/>
  </mergeCells>
  <pageMargins left="0.7" right="0.7" top="0.78740157499999996" bottom="0.78740157499999996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sheetPr>
    <tabColor theme="3" tint="0.79998168889431442"/>
  </sheetPr>
  <dimension ref="A1:M28"/>
  <sheetViews>
    <sheetView workbookViewId="0">
      <selection sqref="A1:M1"/>
    </sheetView>
  </sheetViews>
  <sheetFormatPr baseColWidth="10" defaultRowHeight="14.25"/>
  <cols>
    <col min="1" max="16384" width="11.42578125" style="12"/>
  </cols>
  <sheetData>
    <row r="1" spans="1:13" ht="18">
      <c r="A1" s="149" t="s">
        <v>471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3" spans="1:13" ht="15" thickBot="1">
      <c r="A3" s="146" t="s">
        <v>410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">
      <c r="A4" s="11"/>
      <c r="B4" s="132" t="s">
        <v>244</v>
      </c>
      <c r="C4" s="132"/>
      <c r="D4" s="132"/>
      <c r="E4" s="132"/>
      <c r="F4" s="132" t="s">
        <v>243</v>
      </c>
      <c r="G4" s="132"/>
      <c r="H4" s="132"/>
      <c r="I4" s="132"/>
      <c r="J4" s="132" t="s">
        <v>147</v>
      </c>
      <c r="K4" s="132"/>
      <c r="L4" s="132"/>
      <c r="M4" s="132"/>
    </row>
    <row r="5" spans="1:13" ht="15">
      <c r="A5" s="86" t="s">
        <v>1</v>
      </c>
      <c r="B5" s="18" t="s">
        <v>28</v>
      </c>
      <c r="C5" s="18" t="s">
        <v>158</v>
      </c>
      <c r="D5" s="18" t="s">
        <v>242</v>
      </c>
      <c r="E5" s="18" t="s">
        <v>241</v>
      </c>
      <c r="F5" s="18" t="s">
        <v>28</v>
      </c>
      <c r="G5" s="18" t="s">
        <v>158</v>
      </c>
      <c r="H5" s="18" t="s">
        <v>242</v>
      </c>
      <c r="I5" s="18" t="s">
        <v>241</v>
      </c>
      <c r="J5" s="18" t="s">
        <v>145</v>
      </c>
      <c r="K5" s="18" t="s">
        <v>158</v>
      </c>
      <c r="L5" s="18" t="s">
        <v>242</v>
      </c>
      <c r="M5" s="18" t="s">
        <v>241</v>
      </c>
    </row>
    <row r="6" spans="1:13">
      <c r="A6" s="12">
        <v>1999</v>
      </c>
      <c r="B6" s="13">
        <v>225</v>
      </c>
      <c r="C6" s="13">
        <v>183</v>
      </c>
      <c r="D6" s="13">
        <v>2</v>
      </c>
      <c r="E6" s="13">
        <v>40</v>
      </c>
      <c r="F6" s="123">
        <v>1</v>
      </c>
      <c r="G6" s="123">
        <v>0.81299999999999994</v>
      </c>
      <c r="H6" s="123">
        <v>8.9999999999999993E-3</v>
      </c>
      <c r="I6" s="123">
        <v>0.17699999999999999</v>
      </c>
      <c r="J6" s="14">
        <v>30.9</v>
      </c>
      <c r="K6" s="14">
        <v>28.9</v>
      </c>
      <c r="L6" s="14">
        <v>54.9</v>
      </c>
      <c r="M6" s="14">
        <v>38.799999999999997</v>
      </c>
    </row>
    <row r="7" spans="1:13">
      <c r="A7" s="12">
        <v>2000</v>
      </c>
      <c r="B7" s="13">
        <v>210</v>
      </c>
      <c r="C7" s="13">
        <v>163</v>
      </c>
      <c r="D7" s="13">
        <v>1</v>
      </c>
      <c r="E7" s="13">
        <v>46</v>
      </c>
      <c r="F7" s="123">
        <v>1</v>
      </c>
      <c r="G7" s="123">
        <v>0.77600000000000002</v>
      </c>
      <c r="H7" s="123">
        <v>5.0000000000000001E-3</v>
      </c>
      <c r="I7" s="123">
        <v>0.219</v>
      </c>
      <c r="J7" s="14">
        <v>30.9</v>
      </c>
      <c r="K7" s="14">
        <v>29</v>
      </c>
      <c r="L7" s="14">
        <v>45.9</v>
      </c>
      <c r="M7" s="14">
        <v>37.200000000000003</v>
      </c>
    </row>
    <row r="8" spans="1:13">
      <c r="A8" s="12">
        <v>2001</v>
      </c>
      <c r="B8" s="13">
        <v>185</v>
      </c>
      <c r="C8" s="13">
        <v>139</v>
      </c>
      <c r="D8" s="13">
        <v>2</v>
      </c>
      <c r="E8" s="13">
        <v>44</v>
      </c>
      <c r="F8" s="123">
        <v>1</v>
      </c>
      <c r="G8" s="123">
        <v>0.751</v>
      </c>
      <c r="H8" s="123">
        <v>1.0999999999999999E-2</v>
      </c>
      <c r="I8" s="123">
        <v>0.23799999999999999</v>
      </c>
      <c r="J8" s="14">
        <v>31.4</v>
      </c>
      <c r="K8" s="14">
        <v>28.9</v>
      </c>
      <c r="L8" s="14">
        <v>37.799999999999997</v>
      </c>
      <c r="M8" s="14">
        <v>39.1</v>
      </c>
    </row>
    <row r="9" spans="1:13">
      <c r="A9" s="12">
        <v>2002</v>
      </c>
      <c r="B9" s="13">
        <v>164</v>
      </c>
      <c r="C9" s="13">
        <v>135</v>
      </c>
      <c r="D9" s="13">
        <v>1</v>
      </c>
      <c r="E9" s="13">
        <v>28</v>
      </c>
      <c r="F9" s="123">
        <v>1</v>
      </c>
      <c r="G9" s="123">
        <v>0.82299999999999995</v>
      </c>
      <c r="H9" s="123">
        <v>6.0000000000000001E-3</v>
      </c>
      <c r="I9" s="123">
        <v>0.17100000000000001</v>
      </c>
      <c r="J9" s="14">
        <v>30.9</v>
      </c>
      <c r="K9" s="14">
        <v>29</v>
      </c>
      <c r="L9" s="14">
        <v>55.1</v>
      </c>
      <c r="M9" s="14">
        <v>39.299999999999997</v>
      </c>
    </row>
    <row r="10" spans="1:13">
      <c r="A10" s="12">
        <v>2003</v>
      </c>
      <c r="B10" s="13">
        <v>137</v>
      </c>
      <c r="C10" s="13">
        <v>110</v>
      </c>
      <c r="D10" s="13">
        <v>1</v>
      </c>
      <c r="E10" s="13">
        <v>26</v>
      </c>
      <c r="F10" s="123">
        <v>1</v>
      </c>
      <c r="G10" s="123">
        <v>0.80300000000000005</v>
      </c>
      <c r="H10" s="123">
        <v>7.0000000000000001E-3</v>
      </c>
      <c r="I10" s="123">
        <v>0.19</v>
      </c>
      <c r="J10" s="14">
        <v>30.8</v>
      </c>
      <c r="K10" s="14">
        <v>28.8</v>
      </c>
      <c r="L10" s="108">
        <v>36.299999999999997</v>
      </c>
      <c r="M10" s="14">
        <v>39.200000000000003</v>
      </c>
    </row>
    <row r="11" spans="1:13">
      <c r="A11" s="12">
        <v>2004</v>
      </c>
      <c r="B11" s="13">
        <v>175</v>
      </c>
      <c r="C11" s="13">
        <v>133</v>
      </c>
      <c r="D11" s="13">
        <v>1</v>
      </c>
      <c r="E11" s="13">
        <v>41</v>
      </c>
      <c r="F11" s="123">
        <v>1</v>
      </c>
      <c r="G11" s="123">
        <v>0.76</v>
      </c>
      <c r="H11" s="123">
        <v>6.0000000000000001E-3</v>
      </c>
      <c r="I11" s="123">
        <v>0.23400000000000001</v>
      </c>
      <c r="J11" s="14">
        <v>33.299999999999997</v>
      </c>
      <c r="K11" s="14">
        <v>29.9</v>
      </c>
      <c r="L11" s="108">
        <v>62.1</v>
      </c>
      <c r="M11" s="14">
        <v>43.7</v>
      </c>
    </row>
    <row r="12" spans="1:13">
      <c r="A12" s="12">
        <v>2005</v>
      </c>
      <c r="B12" s="13">
        <v>162</v>
      </c>
      <c r="C12" s="13">
        <v>124</v>
      </c>
      <c r="D12" s="13">
        <v>0</v>
      </c>
      <c r="E12" s="13">
        <v>38</v>
      </c>
      <c r="F12" s="123">
        <v>1</v>
      </c>
      <c r="G12" s="123">
        <v>0.76500000000000001</v>
      </c>
      <c r="H12" s="123">
        <v>0</v>
      </c>
      <c r="I12" s="123">
        <v>0.23499999999999999</v>
      </c>
      <c r="J12" s="14">
        <v>33.4</v>
      </c>
      <c r="K12" s="14">
        <v>30.4</v>
      </c>
      <c r="L12" s="108" t="s">
        <v>107</v>
      </c>
      <c r="M12" s="14">
        <v>43</v>
      </c>
    </row>
    <row r="13" spans="1:13">
      <c r="A13" s="12">
        <v>2006</v>
      </c>
      <c r="B13" s="13">
        <v>139</v>
      </c>
      <c r="C13" s="13">
        <v>98</v>
      </c>
      <c r="D13" s="13">
        <v>2</v>
      </c>
      <c r="E13" s="13">
        <v>39</v>
      </c>
      <c r="F13" s="123">
        <v>1</v>
      </c>
      <c r="G13" s="123">
        <v>0.70499999999999996</v>
      </c>
      <c r="H13" s="123">
        <v>1.4E-2</v>
      </c>
      <c r="I13" s="123">
        <v>0.28100000000000003</v>
      </c>
      <c r="J13" s="14">
        <v>34</v>
      </c>
      <c r="K13" s="14">
        <v>29.8</v>
      </c>
      <c r="L13" s="108">
        <v>62.6</v>
      </c>
      <c r="M13" s="14">
        <v>43.1</v>
      </c>
    </row>
    <row r="14" spans="1:13">
      <c r="A14" s="12">
        <v>2007</v>
      </c>
      <c r="B14" s="13">
        <v>183</v>
      </c>
      <c r="C14" s="13">
        <v>145</v>
      </c>
      <c r="D14" s="13">
        <v>2</v>
      </c>
      <c r="E14" s="13">
        <v>36</v>
      </c>
      <c r="F14" s="123">
        <v>1</v>
      </c>
      <c r="G14" s="123">
        <v>0.79200000000000004</v>
      </c>
      <c r="H14" s="123">
        <v>1.0999999999999999E-2</v>
      </c>
      <c r="I14" s="123">
        <v>0.19700000000000001</v>
      </c>
      <c r="J14" s="14">
        <v>32.799999999999997</v>
      </c>
      <c r="K14" s="14">
        <v>30.4</v>
      </c>
      <c r="L14" s="108">
        <v>35.799999999999997</v>
      </c>
      <c r="M14" s="14">
        <v>41.9</v>
      </c>
    </row>
    <row r="15" spans="1:13">
      <c r="A15" s="12">
        <v>2008</v>
      </c>
      <c r="B15" s="13">
        <v>197</v>
      </c>
      <c r="C15" s="13">
        <v>154</v>
      </c>
      <c r="D15" s="13">
        <v>1</v>
      </c>
      <c r="E15" s="13">
        <v>42</v>
      </c>
      <c r="F15" s="123">
        <v>1</v>
      </c>
      <c r="G15" s="123">
        <v>0.78200000000000003</v>
      </c>
      <c r="H15" s="123">
        <v>5.0000000000000001E-3</v>
      </c>
      <c r="I15" s="123">
        <v>0.21299999999999999</v>
      </c>
      <c r="J15" s="14">
        <v>32.700000000000003</v>
      </c>
      <c r="K15" s="14">
        <v>30.3</v>
      </c>
      <c r="L15" s="108">
        <v>36.9</v>
      </c>
      <c r="M15" s="14">
        <v>41.8</v>
      </c>
    </row>
    <row r="16" spans="1:13">
      <c r="A16" s="12">
        <v>2009</v>
      </c>
      <c r="B16" s="13">
        <v>148</v>
      </c>
      <c r="C16" s="13">
        <v>116</v>
      </c>
      <c r="D16" s="13">
        <v>1</v>
      </c>
      <c r="E16" s="13">
        <v>31</v>
      </c>
      <c r="F16" s="123">
        <v>1</v>
      </c>
      <c r="G16" s="123">
        <v>0.78400000000000003</v>
      </c>
      <c r="H16" s="123">
        <v>7.0000000000000001E-3</v>
      </c>
      <c r="I16" s="123">
        <v>0.20899999999999999</v>
      </c>
      <c r="J16" s="14">
        <v>33.299999999999997</v>
      </c>
      <c r="K16" s="14">
        <v>30.3</v>
      </c>
      <c r="L16" s="108">
        <v>33.4</v>
      </c>
      <c r="M16" s="14">
        <v>44.5</v>
      </c>
    </row>
    <row r="17" spans="1:13">
      <c r="A17" s="12">
        <v>2010</v>
      </c>
      <c r="B17" s="13">
        <v>170</v>
      </c>
      <c r="C17" s="13">
        <v>140</v>
      </c>
      <c r="D17" s="13">
        <v>0</v>
      </c>
      <c r="E17" s="13">
        <v>30</v>
      </c>
      <c r="F17" s="123">
        <v>1</v>
      </c>
      <c r="G17" s="123">
        <v>0.82399999999999995</v>
      </c>
      <c r="H17" s="123">
        <v>0</v>
      </c>
      <c r="I17" s="123">
        <v>0.17599999999999999</v>
      </c>
      <c r="J17" s="14">
        <v>32.6</v>
      </c>
      <c r="K17" s="14">
        <v>30.5</v>
      </c>
      <c r="L17" s="108" t="s">
        <v>107</v>
      </c>
      <c r="M17" s="14">
        <v>42.3</v>
      </c>
    </row>
    <row r="18" spans="1:13">
      <c r="A18" s="12">
        <v>2011</v>
      </c>
      <c r="B18" s="13">
        <v>161</v>
      </c>
      <c r="C18" s="13">
        <v>128</v>
      </c>
      <c r="D18" s="13">
        <v>3</v>
      </c>
      <c r="E18" s="13">
        <v>30</v>
      </c>
      <c r="F18" s="123">
        <v>1</v>
      </c>
      <c r="G18" s="123">
        <v>0.79500000000000004</v>
      </c>
      <c r="H18" s="123">
        <v>1.9E-2</v>
      </c>
      <c r="I18" s="123">
        <v>0.186</v>
      </c>
      <c r="J18" s="14">
        <v>33.4</v>
      </c>
      <c r="K18" s="14">
        <v>30.8</v>
      </c>
      <c r="L18" s="108">
        <v>56</v>
      </c>
      <c r="M18" s="14">
        <v>42.2</v>
      </c>
    </row>
    <row r="19" spans="1:13">
      <c r="A19" s="12">
        <v>2012</v>
      </c>
      <c r="B19" s="13">
        <v>164</v>
      </c>
      <c r="C19" s="13">
        <v>134</v>
      </c>
      <c r="D19" s="13">
        <v>1</v>
      </c>
      <c r="E19" s="13">
        <v>29</v>
      </c>
      <c r="F19" s="123">
        <v>1</v>
      </c>
      <c r="G19" s="123">
        <v>0.81707317073170693</v>
      </c>
      <c r="H19" s="123">
        <v>6.0975609756097606E-3</v>
      </c>
      <c r="I19" s="123">
        <v>0.17682926829268303</v>
      </c>
      <c r="J19" s="14">
        <v>33.4268292682927</v>
      </c>
      <c r="K19" s="14">
        <v>31.5298507462687</v>
      </c>
      <c r="L19" s="108">
        <v>73</v>
      </c>
      <c r="M19" s="14">
        <v>40.827586206896598</v>
      </c>
    </row>
    <row r="20" spans="1:13">
      <c r="A20" s="12">
        <v>2013</v>
      </c>
      <c r="B20" s="13">
        <v>170</v>
      </c>
      <c r="C20" s="13">
        <v>124</v>
      </c>
      <c r="D20" s="13">
        <v>3</v>
      </c>
      <c r="E20" s="13">
        <v>43</v>
      </c>
      <c r="F20" s="123">
        <v>1</v>
      </c>
      <c r="G20" s="123">
        <v>0.72941176470588198</v>
      </c>
      <c r="H20" s="123">
        <v>1.7647058823529401E-2</v>
      </c>
      <c r="I20" s="123">
        <v>0.25294117647058795</v>
      </c>
      <c r="J20" s="14">
        <v>33.3705882352941</v>
      </c>
      <c r="K20" s="14">
        <v>30.048387096774199</v>
      </c>
      <c r="L20" s="108">
        <v>51</v>
      </c>
      <c r="M20" s="14">
        <v>41.720930232558096</v>
      </c>
    </row>
    <row r="21" spans="1:13">
      <c r="A21" s="12">
        <v>2014</v>
      </c>
      <c r="B21" s="13">
        <v>195</v>
      </c>
      <c r="C21" s="13">
        <v>159</v>
      </c>
      <c r="D21" s="13">
        <v>0</v>
      </c>
      <c r="E21" s="13">
        <v>36</v>
      </c>
      <c r="F21" s="123">
        <v>1</v>
      </c>
      <c r="G21" s="123">
        <v>0.81538461538461504</v>
      </c>
      <c r="H21" s="123">
        <v>0</v>
      </c>
      <c r="I21" s="123">
        <v>0.18461538461538499</v>
      </c>
      <c r="J21" s="14">
        <v>32.989743589743597</v>
      </c>
      <c r="K21" s="14">
        <v>30.672955974842797</v>
      </c>
      <c r="L21" s="108" t="s">
        <v>107</v>
      </c>
      <c r="M21" s="14">
        <v>43.222222222222193</v>
      </c>
    </row>
    <row r="22" spans="1:13">
      <c r="A22" s="12">
        <v>2015</v>
      </c>
      <c r="B22" s="13">
        <v>170</v>
      </c>
      <c r="C22" s="13">
        <v>136</v>
      </c>
      <c r="D22" s="13">
        <v>2</v>
      </c>
      <c r="E22" s="13">
        <v>32</v>
      </c>
      <c r="F22" s="123">
        <v>1</v>
      </c>
      <c r="G22" s="123">
        <v>0.8</v>
      </c>
      <c r="H22" s="123">
        <v>1.2E-2</v>
      </c>
      <c r="I22" s="123">
        <v>0.188</v>
      </c>
      <c r="J22" s="14">
        <v>34.5</v>
      </c>
      <c r="K22" s="14">
        <v>31.4</v>
      </c>
      <c r="L22" s="108">
        <v>63.5</v>
      </c>
      <c r="M22" s="14">
        <v>45.8</v>
      </c>
    </row>
    <row r="23" spans="1:13">
      <c r="A23" s="12">
        <v>2016</v>
      </c>
      <c r="B23" s="13">
        <v>165</v>
      </c>
      <c r="C23" s="13">
        <v>129</v>
      </c>
      <c r="D23" s="13">
        <v>0</v>
      </c>
      <c r="E23" s="13">
        <v>36</v>
      </c>
      <c r="F23" s="123">
        <v>1</v>
      </c>
      <c r="G23" s="123">
        <v>0.78200000000000003</v>
      </c>
      <c r="H23" s="123">
        <v>0</v>
      </c>
      <c r="I23" s="123">
        <v>0.218</v>
      </c>
      <c r="J23" s="14">
        <v>33.1</v>
      </c>
      <c r="K23" s="14">
        <v>30.3</v>
      </c>
      <c r="L23" s="108" t="s">
        <v>107</v>
      </c>
      <c r="M23" s="14">
        <v>43.2</v>
      </c>
    </row>
    <row r="24" spans="1:13">
      <c r="A24" s="12">
        <v>2017</v>
      </c>
      <c r="B24" s="12">
        <v>205</v>
      </c>
      <c r="C24" s="12">
        <v>163</v>
      </c>
      <c r="D24" s="12">
        <v>1</v>
      </c>
      <c r="E24" s="12">
        <v>41</v>
      </c>
      <c r="F24" s="123">
        <v>1</v>
      </c>
      <c r="G24" s="123">
        <v>0.79500000000000004</v>
      </c>
      <c r="H24" s="123">
        <v>4.8999999999999998E-3</v>
      </c>
      <c r="I24" s="123">
        <v>0.2</v>
      </c>
      <c r="J24" s="14">
        <v>33.22</v>
      </c>
      <c r="K24" s="14">
        <v>30.36</v>
      </c>
      <c r="L24" s="108">
        <v>72</v>
      </c>
      <c r="M24" s="14">
        <v>43.66</v>
      </c>
    </row>
    <row r="25" spans="1:13">
      <c r="A25" s="12">
        <v>2018</v>
      </c>
      <c r="B25" s="12">
        <v>213</v>
      </c>
      <c r="C25" s="12">
        <v>163</v>
      </c>
      <c r="D25" s="12">
        <v>3</v>
      </c>
      <c r="E25" s="12">
        <v>47</v>
      </c>
      <c r="F25" s="123">
        <v>1</v>
      </c>
      <c r="G25" s="123">
        <v>0.76500000000000001</v>
      </c>
      <c r="H25" s="123">
        <v>1.41E-2</v>
      </c>
      <c r="I25" s="123">
        <v>0.22070000000000001</v>
      </c>
      <c r="J25" s="14">
        <v>33.479999999999997</v>
      </c>
      <c r="K25" s="14">
        <v>30.37</v>
      </c>
      <c r="L25" s="108">
        <v>69.67</v>
      </c>
      <c r="M25" s="14">
        <v>41.96</v>
      </c>
    </row>
    <row r="26" spans="1:13">
      <c r="A26" s="12">
        <v>2019</v>
      </c>
      <c r="B26" s="12">
        <v>187</v>
      </c>
      <c r="C26" s="12">
        <v>137</v>
      </c>
      <c r="D26" s="12">
        <v>2</v>
      </c>
      <c r="E26" s="12">
        <v>48</v>
      </c>
      <c r="F26" s="123">
        <v>1</v>
      </c>
      <c r="G26" s="123">
        <v>0.73299999999999998</v>
      </c>
      <c r="H26" s="123">
        <v>1.0699999999999999E-2</v>
      </c>
      <c r="I26" s="123">
        <v>0.25669999999999998</v>
      </c>
      <c r="J26" s="14">
        <v>35.67</v>
      </c>
      <c r="K26" s="14">
        <v>31.18</v>
      </c>
      <c r="L26" s="108">
        <v>63.5</v>
      </c>
      <c r="M26" s="14">
        <v>47.33</v>
      </c>
    </row>
    <row r="27" spans="1:13" ht="15" thickBot="1">
      <c r="A27" s="16">
        <v>2020</v>
      </c>
      <c r="B27" s="16">
        <v>199</v>
      </c>
      <c r="C27" s="16">
        <v>151</v>
      </c>
      <c r="D27" s="16">
        <v>1</v>
      </c>
      <c r="E27" s="16">
        <v>47</v>
      </c>
      <c r="F27" s="124">
        <v>1</v>
      </c>
      <c r="G27" s="124">
        <v>0.75900000000000001</v>
      </c>
      <c r="H27" s="124">
        <v>5.0000000000000001E-3</v>
      </c>
      <c r="I27" s="124">
        <v>0.23619999999999999</v>
      </c>
      <c r="J27" s="92">
        <v>34.4</v>
      </c>
      <c r="K27" s="92">
        <v>30.79</v>
      </c>
      <c r="L27" s="109">
        <v>69</v>
      </c>
      <c r="M27" s="92">
        <v>45.26</v>
      </c>
    </row>
    <row r="28" spans="1:13">
      <c r="F28" s="123"/>
      <c r="G28" s="123"/>
      <c r="H28" s="123"/>
    </row>
  </sheetData>
  <mergeCells count="5">
    <mergeCell ref="B4:E4"/>
    <mergeCell ref="F4:I4"/>
    <mergeCell ref="J4:M4"/>
    <mergeCell ref="A3:M3"/>
    <mergeCell ref="A1:M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E16"/>
  <sheetViews>
    <sheetView workbookViewId="0">
      <selection activeCell="A2" sqref="A2"/>
    </sheetView>
  </sheetViews>
  <sheetFormatPr baseColWidth="10" defaultRowHeight="14.25"/>
  <cols>
    <col min="1" max="4" width="22.7109375" style="2" customWidth="1"/>
    <col min="5" max="16384" width="11.42578125" style="2"/>
  </cols>
  <sheetData>
    <row r="1" spans="1:5" ht="18">
      <c r="A1" s="133" t="s">
        <v>121</v>
      </c>
      <c r="B1" s="133"/>
      <c r="C1" s="133"/>
      <c r="D1" s="133"/>
    </row>
    <row r="3" spans="1:5" ht="15" thickBot="1">
      <c r="A3" s="134" t="s">
        <v>367</v>
      </c>
      <c r="B3" s="134"/>
      <c r="C3" s="134"/>
      <c r="D3" s="134"/>
    </row>
    <row r="4" spans="1:5" ht="30">
      <c r="A4" s="35" t="s">
        <v>93</v>
      </c>
      <c r="B4" s="35" t="s">
        <v>73</v>
      </c>
      <c r="C4" s="35" t="s">
        <v>74</v>
      </c>
      <c r="D4" s="36" t="s">
        <v>91</v>
      </c>
    </row>
    <row r="5" spans="1:5">
      <c r="A5" s="12" t="s">
        <v>75</v>
      </c>
      <c r="B5" s="30">
        <v>961</v>
      </c>
      <c r="C5" s="12">
        <v>2</v>
      </c>
      <c r="D5" s="31">
        <f>C5/B5*1000</f>
        <v>2.0811654526534862</v>
      </c>
      <c r="E5" s="27"/>
    </row>
    <row r="6" spans="1:5">
      <c r="A6" s="12" t="s">
        <v>76</v>
      </c>
      <c r="B6" s="30">
        <v>1103</v>
      </c>
      <c r="C6" s="12">
        <v>13</v>
      </c>
      <c r="D6" s="31">
        <f t="shared" ref="D6:D12" si="0">C6/B6*1000</f>
        <v>11.786038077969176</v>
      </c>
      <c r="E6" s="27"/>
    </row>
    <row r="7" spans="1:5">
      <c r="A7" s="12" t="s">
        <v>77</v>
      </c>
      <c r="B7" s="30">
        <v>1141</v>
      </c>
      <c r="C7" s="12">
        <v>88</v>
      </c>
      <c r="D7" s="31">
        <f t="shared" si="0"/>
        <v>77.125328659070988</v>
      </c>
      <c r="E7" s="27"/>
    </row>
    <row r="8" spans="1:5">
      <c r="A8" s="12" t="s">
        <v>78</v>
      </c>
      <c r="B8" s="30">
        <v>1222</v>
      </c>
      <c r="C8" s="12">
        <v>145</v>
      </c>
      <c r="D8" s="31">
        <f t="shared" si="0"/>
        <v>118.65793780687397</v>
      </c>
      <c r="E8" s="27"/>
    </row>
    <row r="9" spans="1:5">
      <c r="A9" s="12" t="s">
        <v>79</v>
      </c>
      <c r="B9" s="30">
        <v>1267</v>
      </c>
      <c r="C9" s="12">
        <v>88</v>
      </c>
      <c r="D9" s="31">
        <f t="shared" si="0"/>
        <v>69.455406471981064</v>
      </c>
      <c r="E9" s="27"/>
    </row>
    <row r="10" spans="1:5">
      <c r="A10" s="12" t="s">
        <v>80</v>
      </c>
      <c r="B10" s="30">
        <v>1283</v>
      </c>
      <c r="C10" s="12">
        <v>16</v>
      </c>
      <c r="D10" s="31">
        <f t="shared" si="0"/>
        <v>12.470771628994544</v>
      </c>
      <c r="E10" s="27"/>
    </row>
    <row r="11" spans="1:5">
      <c r="A11" s="12" t="s">
        <v>81</v>
      </c>
      <c r="B11" s="30">
        <v>1468</v>
      </c>
      <c r="C11" s="12">
        <v>1</v>
      </c>
      <c r="D11" s="31">
        <f t="shared" si="0"/>
        <v>0.68119891008174382</v>
      </c>
      <c r="E11" s="27"/>
    </row>
    <row r="12" spans="1:5" ht="15.75" thickBot="1">
      <c r="A12" s="33" t="s">
        <v>82</v>
      </c>
      <c r="B12" s="33">
        <v>8443</v>
      </c>
      <c r="C12" s="33">
        <v>353</v>
      </c>
      <c r="D12" s="34">
        <f t="shared" si="0"/>
        <v>41.809783252398439</v>
      </c>
    </row>
    <row r="14" spans="1:5" ht="15">
      <c r="A14" s="135" t="s">
        <v>3</v>
      </c>
      <c r="B14" s="135"/>
      <c r="C14" s="135"/>
      <c r="D14" s="135"/>
    </row>
    <row r="15" spans="1:5">
      <c r="A15" s="137" t="s">
        <v>83</v>
      </c>
      <c r="B15" s="137"/>
      <c r="C15" s="137"/>
      <c r="D15" s="137"/>
    </row>
    <row r="16" spans="1:5">
      <c r="A16" s="137" t="s">
        <v>84</v>
      </c>
      <c r="B16" s="137"/>
      <c r="C16" s="137"/>
      <c r="D16" s="137"/>
    </row>
  </sheetData>
  <mergeCells count="5">
    <mergeCell ref="A1:D1"/>
    <mergeCell ref="A3:D3"/>
    <mergeCell ref="A14:D14"/>
    <mergeCell ref="A15:D15"/>
    <mergeCell ref="A16:D16"/>
  </mergeCells>
  <pageMargins left="0.7" right="0.7" top="0.78740157499999996" bottom="0.78740157499999996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sheetPr>
    <tabColor theme="3" tint="0.79998168889431442"/>
  </sheetPr>
  <dimension ref="A1:M28"/>
  <sheetViews>
    <sheetView workbookViewId="0">
      <selection sqref="A1:M1"/>
    </sheetView>
  </sheetViews>
  <sheetFormatPr baseColWidth="10" defaultRowHeight="14.25"/>
  <cols>
    <col min="1" max="16384" width="11.42578125" style="2"/>
  </cols>
  <sheetData>
    <row r="1" spans="1:13" ht="18">
      <c r="A1" s="133" t="s">
        <v>472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3" spans="1:13" ht="15" thickBot="1">
      <c r="A3" s="134" t="s">
        <v>411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5">
      <c r="A4" s="11"/>
      <c r="B4" s="132" t="s">
        <v>244</v>
      </c>
      <c r="C4" s="132"/>
      <c r="D4" s="132"/>
      <c r="E4" s="132"/>
      <c r="F4" s="132" t="s">
        <v>243</v>
      </c>
      <c r="G4" s="132"/>
      <c r="H4" s="132"/>
      <c r="I4" s="132"/>
      <c r="J4" s="132" t="s">
        <v>147</v>
      </c>
      <c r="K4" s="132"/>
      <c r="L4" s="132"/>
      <c r="M4" s="132"/>
    </row>
    <row r="5" spans="1:13" ht="15">
      <c r="A5" s="86" t="s">
        <v>1</v>
      </c>
      <c r="B5" s="18" t="s">
        <v>28</v>
      </c>
      <c r="C5" s="18" t="s">
        <v>158</v>
      </c>
      <c r="D5" s="18" t="s">
        <v>242</v>
      </c>
      <c r="E5" s="18" t="s">
        <v>241</v>
      </c>
      <c r="F5" s="18" t="s">
        <v>28</v>
      </c>
      <c r="G5" s="18" t="s">
        <v>158</v>
      </c>
      <c r="H5" s="18" t="s">
        <v>242</v>
      </c>
      <c r="I5" s="18" t="s">
        <v>241</v>
      </c>
      <c r="J5" s="18" t="s">
        <v>145</v>
      </c>
      <c r="K5" s="18" t="s">
        <v>158</v>
      </c>
      <c r="L5" s="18" t="s">
        <v>242</v>
      </c>
      <c r="M5" s="18" t="s">
        <v>241</v>
      </c>
    </row>
    <row r="6" spans="1:13">
      <c r="A6" s="12">
        <v>1999</v>
      </c>
      <c r="B6" s="13">
        <v>226</v>
      </c>
      <c r="C6" s="13">
        <v>165</v>
      </c>
      <c r="D6" s="13">
        <v>3</v>
      </c>
      <c r="E6" s="13">
        <v>58</v>
      </c>
      <c r="F6" s="123">
        <v>1</v>
      </c>
      <c r="G6" s="123">
        <v>0.73</v>
      </c>
      <c r="H6" s="123">
        <v>1.2999999999999999E-2</v>
      </c>
      <c r="I6" s="123">
        <v>0.25700000000000001</v>
      </c>
      <c r="J6" s="14">
        <v>34.6</v>
      </c>
      <c r="K6" s="14">
        <v>31.3</v>
      </c>
      <c r="L6" s="14">
        <v>60.8</v>
      </c>
      <c r="M6" s="14">
        <v>44.5</v>
      </c>
    </row>
    <row r="7" spans="1:13">
      <c r="A7" s="12">
        <v>2000</v>
      </c>
      <c r="B7" s="13">
        <v>236</v>
      </c>
      <c r="C7" s="13">
        <v>174</v>
      </c>
      <c r="D7" s="13">
        <v>3</v>
      </c>
      <c r="E7" s="13">
        <v>59</v>
      </c>
      <c r="F7" s="123">
        <v>1</v>
      </c>
      <c r="G7" s="123">
        <v>0.73699999999999999</v>
      </c>
      <c r="H7" s="123">
        <v>1.2999999999999999E-2</v>
      </c>
      <c r="I7" s="123">
        <v>0.25</v>
      </c>
      <c r="J7" s="14">
        <v>34.4</v>
      </c>
      <c r="K7" s="14">
        <v>31.4</v>
      </c>
      <c r="L7" s="14">
        <v>56.9</v>
      </c>
      <c r="M7" s="14">
        <v>44.4</v>
      </c>
    </row>
    <row r="8" spans="1:13">
      <c r="A8" s="12">
        <v>2001</v>
      </c>
      <c r="B8" s="13">
        <v>199</v>
      </c>
      <c r="C8" s="13">
        <v>148</v>
      </c>
      <c r="D8" s="13">
        <v>1</v>
      </c>
      <c r="E8" s="13">
        <v>50</v>
      </c>
      <c r="F8" s="123">
        <v>1</v>
      </c>
      <c r="G8" s="123">
        <v>0.74399999999999999</v>
      </c>
      <c r="H8" s="123">
        <v>5.0000000000000001E-3</v>
      </c>
      <c r="I8" s="123">
        <v>0.251</v>
      </c>
      <c r="J8" s="14">
        <v>34.4</v>
      </c>
      <c r="K8" s="14">
        <v>31.4</v>
      </c>
      <c r="L8" s="14">
        <v>48.8</v>
      </c>
      <c r="M8" s="14">
        <v>45.1</v>
      </c>
    </row>
    <row r="9" spans="1:13">
      <c r="A9" s="12">
        <v>2002</v>
      </c>
      <c r="B9" s="13">
        <v>175</v>
      </c>
      <c r="C9" s="13">
        <v>126</v>
      </c>
      <c r="D9" s="13">
        <v>0</v>
      </c>
      <c r="E9" s="13">
        <v>49</v>
      </c>
      <c r="F9" s="123">
        <v>1</v>
      </c>
      <c r="G9" s="123">
        <v>0.72</v>
      </c>
      <c r="H9" s="123">
        <v>0</v>
      </c>
      <c r="I9" s="123">
        <v>0.28000000000000003</v>
      </c>
      <c r="J9" s="14">
        <v>35</v>
      </c>
      <c r="K9" s="14">
        <v>32.700000000000003</v>
      </c>
      <c r="L9" s="14">
        <v>0</v>
      </c>
      <c r="M9" s="14">
        <v>43.3</v>
      </c>
    </row>
    <row r="10" spans="1:13">
      <c r="A10" s="12">
        <v>2003</v>
      </c>
      <c r="B10" s="13">
        <v>149</v>
      </c>
      <c r="C10" s="13">
        <v>115</v>
      </c>
      <c r="D10" s="13">
        <v>1</v>
      </c>
      <c r="E10" s="13">
        <v>33</v>
      </c>
      <c r="F10" s="123">
        <v>1</v>
      </c>
      <c r="G10" s="123">
        <v>0.77200000000000002</v>
      </c>
      <c r="H10" s="123">
        <v>7.0000000000000001E-3</v>
      </c>
      <c r="I10" s="123">
        <v>0.221</v>
      </c>
      <c r="J10" s="14">
        <v>35.299999999999997</v>
      </c>
      <c r="K10" s="14">
        <v>32.5</v>
      </c>
      <c r="L10" s="14">
        <v>69.900000000000006</v>
      </c>
      <c r="M10" s="14">
        <v>43.9</v>
      </c>
    </row>
    <row r="11" spans="1:13">
      <c r="A11" s="12">
        <v>2004</v>
      </c>
      <c r="B11" s="13">
        <v>164</v>
      </c>
      <c r="C11" s="13">
        <v>120</v>
      </c>
      <c r="D11" s="13">
        <v>5</v>
      </c>
      <c r="E11" s="13">
        <v>39</v>
      </c>
      <c r="F11" s="123">
        <v>1</v>
      </c>
      <c r="G11" s="123">
        <v>0.73199999999999998</v>
      </c>
      <c r="H11" s="123">
        <v>0.03</v>
      </c>
      <c r="I11" s="123">
        <v>0.23799999999999999</v>
      </c>
      <c r="J11" s="14">
        <v>35.700000000000003</v>
      </c>
      <c r="K11" s="14">
        <v>31.4</v>
      </c>
      <c r="L11" s="14">
        <v>56.2</v>
      </c>
      <c r="M11" s="14">
        <v>46.5</v>
      </c>
    </row>
    <row r="12" spans="1:13">
      <c r="A12" s="12">
        <v>2005</v>
      </c>
      <c r="B12" s="13">
        <v>187</v>
      </c>
      <c r="C12" s="13">
        <v>143</v>
      </c>
      <c r="D12" s="13">
        <v>2</v>
      </c>
      <c r="E12" s="13">
        <v>42</v>
      </c>
      <c r="F12" s="123">
        <v>1</v>
      </c>
      <c r="G12" s="123">
        <v>0.76500000000000001</v>
      </c>
      <c r="H12" s="123">
        <v>1.0999999999999999E-2</v>
      </c>
      <c r="I12" s="123">
        <v>0.22500000000000001</v>
      </c>
      <c r="J12" s="14">
        <v>35.1</v>
      </c>
      <c r="K12" s="14">
        <v>32.6</v>
      </c>
      <c r="L12" s="14">
        <v>48.5</v>
      </c>
      <c r="M12" s="14">
        <v>43.1</v>
      </c>
    </row>
    <row r="13" spans="1:13">
      <c r="A13" s="12">
        <v>2006</v>
      </c>
      <c r="B13" s="13">
        <v>151</v>
      </c>
      <c r="C13" s="13">
        <v>105</v>
      </c>
      <c r="D13" s="13">
        <v>2</v>
      </c>
      <c r="E13" s="13">
        <v>44</v>
      </c>
      <c r="F13" s="123">
        <v>1</v>
      </c>
      <c r="G13" s="123">
        <v>0.69499999999999995</v>
      </c>
      <c r="H13" s="123">
        <v>1.2999999999999999E-2</v>
      </c>
      <c r="I13" s="123">
        <v>0.29099999999999998</v>
      </c>
      <c r="J13" s="14">
        <v>37.6</v>
      </c>
      <c r="K13" s="14">
        <v>31.7</v>
      </c>
      <c r="L13" s="14">
        <v>65</v>
      </c>
      <c r="M13" s="14">
        <v>50.3</v>
      </c>
    </row>
    <row r="14" spans="1:13">
      <c r="A14" s="12">
        <v>2007</v>
      </c>
      <c r="B14" s="13">
        <v>182</v>
      </c>
      <c r="C14" s="13">
        <v>140</v>
      </c>
      <c r="D14" s="13">
        <v>2</v>
      </c>
      <c r="E14" s="13">
        <v>40</v>
      </c>
      <c r="F14" s="123">
        <v>1</v>
      </c>
      <c r="G14" s="123">
        <v>0.76900000000000002</v>
      </c>
      <c r="H14" s="123">
        <v>1.0999999999999999E-2</v>
      </c>
      <c r="I14" s="123">
        <v>0.22</v>
      </c>
      <c r="J14" s="14">
        <v>35.9</v>
      </c>
      <c r="K14" s="14">
        <v>32.799999999999997</v>
      </c>
      <c r="L14" s="14">
        <v>67.8</v>
      </c>
      <c r="M14" s="14">
        <v>45.1</v>
      </c>
    </row>
    <row r="15" spans="1:13">
      <c r="A15" s="12">
        <v>2008</v>
      </c>
      <c r="B15" s="13">
        <v>205</v>
      </c>
      <c r="C15" s="13">
        <v>157</v>
      </c>
      <c r="D15" s="13">
        <v>4</v>
      </c>
      <c r="E15" s="13">
        <v>44</v>
      </c>
      <c r="F15" s="123">
        <v>1</v>
      </c>
      <c r="G15" s="123">
        <v>0.76600000000000001</v>
      </c>
      <c r="H15" s="123">
        <v>0.02</v>
      </c>
      <c r="I15" s="123">
        <v>0.215</v>
      </c>
      <c r="J15" s="14">
        <v>36.1</v>
      </c>
      <c r="K15" s="14">
        <v>32.700000000000003</v>
      </c>
      <c r="L15" s="14">
        <v>57.3</v>
      </c>
      <c r="M15" s="14">
        <v>46.7</v>
      </c>
    </row>
    <row r="16" spans="1:13">
      <c r="A16" s="12">
        <v>2009</v>
      </c>
      <c r="B16" s="13">
        <v>154</v>
      </c>
      <c r="C16" s="13">
        <v>119</v>
      </c>
      <c r="D16" s="13">
        <v>0</v>
      </c>
      <c r="E16" s="13">
        <v>35</v>
      </c>
      <c r="F16" s="123">
        <v>1</v>
      </c>
      <c r="G16" s="123">
        <v>0.77300000000000002</v>
      </c>
      <c r="H16" s="123">
        <v>0</v>
      </c>
      <c r="I16" s="123">
        <v>0.22700000000000001</v>
      </c>
      <c r="J16" s="14">
        <v>36.9</v>
      </c>
      <c r="K16" s="14">
        <v>33.799999999999997</v>
      </c>
      <c r="L16" s="108" t="s">
        <v>107</v>
      </c>
      <c r="M16" s="14">
        <v>47.3</v>
      </c>
    </row>
    <row r="17" spans="1:13">
      <c r="A17" s="12">
        <v>2010</v>
      </c>
      <c r="B17" s="13">
        <v>186</v>
      </c>
      <c r="C17" s="13">
        <v>145</v>
      </c>
      <c r="D17" s="13">
        <v>0</v>
      </c>
      <c r="E17" s="13">
        <v>41</v>
      </c>
      <c r="F17" s="123">
        <v>1</v>
      </c>
      <c r="G17" s="123">
        <v>0.78</v>
      </c>
      <c r="H17" s="123">
        <v>0</v>
      </c>
      <c r="I17" s="123">
        <v>0.22</v>
      </c>
      <c r="J17" s="14">
        <v>36.5</v>
      </c>
      <c r="K17" s="14">
        <v>33</v>
      </c>
      <c r="L17" s="14" t="s">
        <v>107</v>
      </c>
      <c r="M17" s="14">
        <v>49</v>
      </c>
    </row>
    <row r="18" spans="1:13">
      <c r="A18" s="12">
        <v>2011</v>
      </c>
      <c r="B18" s="13">
        <v>163</v>
      </c>
      <c r="C18" s="13">
        <v>117</v>
      </c>
      <c r="D18" s="13">
        <v>1</v>
      </c>
      <c r="E18" s="13">
        <v>45</v>
      </c>
      <c r="F18" s="123">
        <v>1</v>
      </c>
      <c r="G18" s="123">
        <v>0.71799999999999997</v>
      </c>
      <c r="H18" s="123">
        <v>6.0000000000000001E-3</v>
      </c>
      <c r="I18" s="123">
        <v>0.27600000000000002</v>
      </c>
      <c r="J18" s="14">
        <v>37.1</v>
      </c>
      <c r="K18" s="14">
        <v>32.5</v>
      </c>
      <c r="L18" s="14">
        <v>76</v>
      </c>
      <c r="M18" s="14">
        <v>48.2</v>
      </c>
    </row>
    <row r="19" spans="1:13">
      <c r="A19" s="12">
        <v>2012</v>
      </c>
      <c r="B19" s="13">
        <v>185</v>
      </c>
      <c r="C19" s="13">
        <v>145</v>
      </c>
      <c r="D19" s="13">
        <v>1</v>
      </c>
      <c r="E19" s="13">
        <v>39</v>
      </c>
      <c r="F19" s="123">
        <v>1</v>
      </c>
      <c r="G19" s="123">
        <v>0.7837837837837841</v>
      </c>
      <c r="H19" s="123">
        <v>5.4054054054054109E-3</v>
      </c>
      <c r="I19" s="123">
        <v>0.21081081081081102</v>
      </c>
      <c r="J19" s="14">
        <v>36.297297297297298</v>
      </c>
      <c r="K19" s="14">
        <v>33.420689655172396</v>
      </c>
      <c r="L19" s="14">
        <v>65</v>
      </c>
      <c r="M19" s="14">
        <v>46.256410256410298</v>
      </c>
    </row>
    <row r="20" spans="1:13">
      <c r="A20" s="12">
        <v>2013</v>
      </c>
      <c r="B20" s="13">
        <v>211</v>
      </c>
      <c r="C20" s="13">
        <v>146</v>
      </c>
      <c r="D20" s="13">
        <v>4</v>
      </c>
      <c r="E20" s="13">
        <v>61</v>
      </c>
      <c r="F20" s="123">
        <v>1</v>
      </c>
      <c r="G20" s="123">
        <v>0.69194312796208501</v>
      </c>
      <c r="H20" s="123">
        <v>1.8957345971564E-2</v>
      </c>
      <c r="I20" s="123">
        <v>0.28909952606635098</v>
      </c>
      <c r="J20" s="14">
        <v>37.6113744075829</v>
      </c>
      <c r="K20" s="14">
        <v>33.226027397260303</v>
      </c>
      <c r="L20" s="14">
        <v>60.25</v>
      </c>
      <c r="M20" s="14">
        <v>46.622950819672099</v>
      </c>
    </row>
    <row r="21" spans="1:13">
      <c r="A21" s="12">
        <v>2014</v>
      </c>
      <c r="B21" s="13">
        <v>208</v>
      </c>
      <c r="C21" s="13">
        <v>149</v>
      </c>
      <c r="D21" s="13">
        <v>3</v>
      </c>
      <c r="E21" s="13">
        <v>56</v>
      </c>
      <c r="F21" s="123">
        <v>1</v>
      </c>
      <c r="G21" s="123">
        <v>0.71634615384615408</v>
      </c>
      <c r="H21" s="123">
        <v>1.44230769230769E-2</v>
      </c>
      <c r="I21" s="123">
        <v>0.269230769230769</v>
      </c>
      <c r="J21" s="14">
        <v>37.831730769230802</v>
      </c>
      <c r="K21" s="14">
        <v>32.966442953020099</v>
      </c>
      <c r="L21" s="14">
        <v>73.3333333333333</v>
      </c>
      <c r="M21" s="14">
        <v>48.875</v>
      </c>
    </row>
    <row r="22" spans="1:13">
      <c r="A22" s="12">
        <v>2015</v>
      </c>
      <c r="B22" s="13">
        <v>205</v>
      </c>
      <c r="C22" s="13">
        <v>156</v>
      </c>
      <c r="D22" s="13">
        <v>3</v>
      </c>
      <c r="E22" s="13">
        <v>46</v>
      </c>
      <c r="F22" s="123">
        <v>1</v>
      </c>
      <c r="G22" s="123">
        <v>0.76100000000000001</v>
      </c>
      <c r="H22" s="123">
        <v>1.4999999999999999E-2</v>
      </c>
      <c r="I22" s="123">
        <v>0.224</v>
      </c>
      <c r="J22" s="14">
        <v>37.4</v>
      </c>
      <c r="K22" s="14">
        <v>33.6</v>
      </c>
      <c r="L22" s="14">
        <v>80.3</v>
      </c>
      <c r="M22" s="14">
        <v>47.4</v>
      </c>
    </row>
    <row r="23" spans="1:13">
      <c r="A23" s="12">
        <v>2016</v>
      </c>
      <c r="B23" s="13">
        <v>198</v>
      </c>
      <c r="C23" s="13">
        <v>142</v>
      </c>
      <c r="D23" s="13">
        <v>1</v>
      </c>
      <c r="E23" s="13">
        <v>55</v>
      </c>
      <c r="F23" s="123">
        <v>1</v>
      </c>
      <c r="G23" s="123">
        <v>0.71699999999999997</v>
      </c>
      <c r="H23" s="123">
        <v>5.0000000000000001E-3</v>
      </c>
      <c r="I23" s="123">
        <v>0.27800000000000002</v>
      </c>
      <c r="J23" s="14">
        <v>37.4</v>
      </c>
      <c r="K23" s="14">
        <v>33.1</v>
      </c>
      <c r="L23" s="14">
        <v>66</v>
      </c>
      <c r="M23" s="14">
        <v>47.9</v>
      </c>
    </row>
    <row r="24" spans="1:13">
      <c r="A24" s="12">
        <v>2017</v>
      </c>
      <c r="B24" s="12">
        <v>229</v>
      </c>
      <c r="C24" s="12">
        <v>170</v>
      </c>
      <c r="D24" s="12">
        <v>3</v>
      </c>
      <c r="E24" s="12">
        <v>56</v>
      </c>
      <c r="F24" s="123">
        <v>1</v>
      </c>
      <c r="G24" s="123">
        <v>0.74239999999999995</v>
      </c>
      <c r="H24" s="123">
        <v>1.3100000000000001E-2</v>
      </c>
      <c r="I24" s="123">
        <v>0.2445</v>
      </c>
      <c r="J24" s="14">
        <v>37.729999999999997</v>
      </c>
      <c r="K24" s="14">
        <v>33.76</v>
      </c>
      <c r="L24" s="14">
        <v>54.67</v>
      </c>
      <c r="M24" s="14">
        <v>48.88</v>
      </c>
    </row>
    <row r="25" spans="1:13">
      <c r="A25" s="12">
        <v>2018</v>
      </c>
      <c r="B25" s="12">
        <v>242</v>
      </c>
      <c r="C25" s="12">
        <v>176</v>
      </c>
      <c r="D25" s="12">
        <v>5</v>
      </c>
      <c r="E25" s="12">
        <v>61</v>
      </c>
      <c r="F25" s="123">
        <v>1</v>
      </c>
      <c r="G25" s="123">
        <v>0.72730000000000006</v>
      </c>
      <c r="H25" s="123">
        <v>2.07E-2</v>
      </c>
      <c r="I25" s="123">
        <v>0.25209999999999999</v>
      </c>
      <c r="J25" s="14">
        <v>37.74</v>
      </c>
      <c r="K25" s="14">
        <v>33.479999999999997</v>
      </c>
      <c r="L25" s="14">
        <v>61.2</v>
      </c>
      <c r="M25" s="14">
        <v>48.1</v>
      </c>
    </row>
    <row r="26" spans="1:13">
      <c r="A26" s="12">
        <v>2019</v>
      </c>
      <c r="B26" s="12">
        <v>226</v>
      </c>
      <c r="C26" s="12">
        <v>164</v>
      </c>
      <c r="D26" s="12">
        <v>2</v>
      </c>
      <c r="E26" s="12">
        <v>60</v>
      </c>
      <c r="F26" s="123">
        <v>1</v>
      </c>
      <c r="G26" s="123">
        <v>0.7256999999999999</v>
      </c>
      <c r="H26" s="123">
        <v>8.8000000000000005E-3</v>
      </c>
      <c r="I26" s="123">
        <v>0.26550000000000001</v>
      </c>
      <c r="J26" s="14">
        <v>38.51</v>
      </c>
      <c r="K26" s="14">
        <v>33.950000000000003</v>
      </c>
      <c r="L26" s="14">
        <v>71.5</v>
      </c>
      <c r="M26" s="14">
        <v>49.88</v>
      </c>
    </row>
    <row r="27" spans="1:13" ht="15" thickBot="1">
      <c r="A27" s="16">
        <v>2020</v>
      </c>
      <c r="B27" s="16">
        <v>215</v>
      </c>
      <c r="C27" s="16">
        <v>153</v>
      </c>
      <c r="D27" s="16">
        <v>1</v>
      </c>
      <c r="E27" s="16">
        <v>61</v>
      </c>
      <c r="F27" s="124">
        <v>1</v>
      </c>
      <c r="G27" s="124">
        <v>0.71160000000000001</v>
      </c>
      <c r="H27" s="124">
        <v>4.6999999999999993E-3</v>
      </c>
      <c r="I27" s="124">
        <v>0.28370000000000001</v>
      </c>
      <c r="J27" s="92">
        <v>39.67</v>
      </c>
      <c r="K27" s="92">
        <v>34.61</v>
      </c>
      <c r="L27" s="92">
        <v>77</v>
      </c>
      <c r="M27" s="92">
        <v>51.72</v>
      </c>
    </row>
    <row r="28" spans="1:13">
      <c r="J28" s="10"/>
      <c r="K28" s="10"/>
      <c r="L28" s="10"/>
      <c r="M28" s="10"/>
    </row>
  </sheetData>
  <mergeCells count="5">
    <mergeCell ref="F4:I4"/>
    <mergeCell ref="J4:M4"/>
    <mergeCell ref="A1:M1"/>
    <mergeCell ref="A3:M3"/>
    <mergeCell ref="B4:E4"/>
  </mergeCells>
  <pageMargins left="0.7" right="0.7" top="0.78740157499999996" bottom="0.78740157499999996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sheetPr>
    <tabColor theme="3" tint="0.79998168889431442"/>
  </sheetPr>
  <dimension ref="A1:J27"/>
  <sheetViews>
    <sheetView zoomScaleNormal="100" workbookViewId="0">
      <selection sqref="A1:J1"/>
    </sheetView>
  </sheetViews>
  <sheetFormatPr baseColWidth="10" defaultRowHeight="14.25"/>
  <cols>
    <col min="1" max="1" width="14.28515625" style="2" customWidth="1"/>
    <col min="2" max="10" width="15.140625" style="2" customWidth="1"/>
    <col min="11" max="16384" width="11.42578125" style="2"/>
  </cols>
  <sheetData>
    <row r="1" spans="1:10" ht="18">
      <c r="A1" s="133" t="s">
        <v>346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0" ht="15" thickBot="1">
      <c r="A3" s="134" t="s">
        <v>412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1"/>
      <c r="B4" s="132" t="s">
        <v>28</v>
      </c>
      <c r="C4" s="132"/>
      <c r="D4" s="132"/>
      <c r="E4" s="132" t="s">
        <v>249</v>
      </c>
      <c r="F4" s="132"/>
      <c r="G4" s="132"/>
      <c r="H4" s="132" t="s">
        <v>248</v>
      </c>
      <c r="I4" s="132"/>
      <c r="J4" s="132"/>
    </row>
    <row r="5" spans="1:10" ht="30" customHeight="1">
      <c r="A5" s="86" t="s">
        <v>1</v>
      </c>
      <c r="B5" s="18" t="s">
        <v>28</v>
      </c>
      <c r="C5" s="66" t="s">
        <v>247</v>
      </c>
      <c r="D5" s="66" t="s">
        <v>245</v>
      </c>
      <c r="E5" s="18" t="s">
        <v>28</v>
      </c>
      <c r="F5" s="66" t="s">
        <v>247</v>
      </c>
      <c r="G5" s="66" t="s">
        <v>245</v>
      </c>
      <c r="H5" s="18" t="s">
        <v>28</v>
      </c>
      <c r="I5" s="66" t="s">
        <v>246</v>
      </c>
      <c r="J5" s="66" t="s">
        <v>245</v>
      </c>
    </row>
    <row r="6" spans="1:10">
      <c r="A6" s="12">
        <v>1999</v>
      </c>
      <c r="B6" s="12">
        <v>225</v>
      </c>
      <c r="C6" s="12">
        <v>88</v>
      </c>
      <c r="D6" s="12">
        <v>137</v>
      </c>
      <c r="E6" s="12">
        <v>122</v>
      </c>
      <c r="F6" s="12">
        <v>50</v>
      </c>
      <c r="G6" s="12">
        <v>72</v>
      </c>
      <c r="H6" s="12">
        <v>103</v>
      </c>
      <c r="I6" s="12">
        <v>38</v>
      </c>
      <c r="J6" s="12">
        <v>65</v>
      </c>
    </row>
    <row r="7" spans="1:10">
      <c r="A7" s="12">
        <v>2000</v>
      </c>
      <c r="B7" s="12">
        <v>210</v>
      </c>
      <c r="C7" s="12">
        <v>101</v>
      </c>
      <c r="D7" s="12">
        <v>109</v>
      </c>
      <c r="E7" s="12">
        <v>140</v>
      </c>
      <c r="F7" s="12">
        <v>78</v>
      </c>
      <c r="G7" s="12">
        <v>62</v>
      </c>
      <c r="H7" s="12">
        <v>70</v>
      </c>
      <c r="I7" s="12">
        <v>23</v>
      </c>
      <c r="J7" s="12">
        <v>47</v>
      </c>
    </row>
    <row r="8" spans="1:10">
      <c r="A8" s="12">
        <v>2001</v>
      </c>
      <c r="B8" s="12">
        <v>185</v>
      </c>
      <c r="C8" s="12">
        <v>75</v>
      </c>
      <c r="D8" s="12">
        <v>110</v>
      </c>
      <c r="E8" s="12">
        <v>115</v>
      </c>
      <c r="F8" s="12">
        <v>59</v>
      </c>
      <c r="G8" s="12">
        <v>56</v>
      </c>
      <c r="H8" s="12">
        <v>70</v>
      </c>
      <c r="I8" s="12">
        <v>16</v>
      </c>
      <c r="J8" s="12">
        <v>54</v>
      </c>
    </row>
    <row r="9" spans="1:10">
      <c r="A9" s="12">
        <v>2002</v>
      </c>
      <c r="B9" s="12">
        <v>164</v>
      </c>
      <c r="C9" s="12">
        <v>66</v>
      </c>
      <c r="D9" s="12">
        <v>98</v>
      </c>
      <c r="E9" s="12">
        <v>113</v>
      </c>
      <c r="F9" s="12">
        <v>55</v>
      </c>
      <c r="G9" s="12">
        <v>58</v>
      </c>
      <c r="H9" s="12">
        <v>51</v>
      </c>
      <c r="I9" s="12">
        <v>11</v>
      </c>
      <c r="J9" s="12">
        <v>40</v>
      </c>
    </row>
    <row r="10" spans="1:10">
      <c r="A10" s="12">
        <v>2003</v>
      </c>
      <c r="B10" s="12">
        <v>137</v>
      </c>
      <c r="C10" s="12">
        <v>56</v>
      </c>
      <c r="D10" s="12">
        <v>81</v>
      </c>
      <c r="E10" s="12">
        <v>98</v>
      </c>
      <c r="F10" s="12">
        <v>43</v>
      </c>
      <c r="G10" s="12">
        <v>55</v>
      </c>
      <c r="H10" s="12">
        <v>39</v>
      </c>
      <c r="I10" s="12">
        <v>13</v>
      </c>
      <c r="J10" s="12">
        <v>26</v>
      </c>
    </row>
    <row r="11" spans="1:10">
      <c r="A11" s="12">
        <v>2004</v>
      </c>
      <c r="B11" s="12">
        <v>175</v>
      </c>
      <c r="C11" s="12">
        <v>72</v>
      </c>
      <c r="D11" s="12">
        <v>103</v>
      </c>
      <c r="E11" s="12">
        <v>118</v>
      </c>
      <c r="F11" s="12">
        <v>48</v>
      </c>
      <c r="G11" s="12">
        <v>70</v>
      </c>
      <c r="H11" s="12">
        <v>57</v>
      </c>
      <c r="I11" s="12">
        <v>24</v>
      </c>
      <c r="J11" s="12">
        <v>33</v>
      </c>
    </row>
    <row r="12" spans="1:10">
      <c r="A12" s="12">
        <v>2005</v>
      </c>
      <c r="B12" s="12">
        <v>162</v>
      </c>
      <c r="C12" s="12">
        <v>67</v>
      </c>
      <c r="D12" s="12">
        <v>95</v>
      </c>
      <c r="E12" s="12">
        <v>112</v>
      </c>
      <c r="F12" s="12">
        <v>50</v>
      </c>
      <c r="G12" s="12">
        <v>62</v>
      </c>
      <c r="H12" s="12">
        <v>50</v>
      </c>
      <c r="I12" s="12">
        <v>17</v>
      </c>
      <c r="J12" s="12">
        <v>33</v>
      </c>
    </row>
    <row r="13" spans="1:10">
      <c r="A13" s="12">
        <v>2006</v>
      </c>
      <c r="B13" s="12">
        <v>139</v>
      </c>
      <c r="C13" s="12">
        <v>45</v>
      </c>
      <c r="D13" s="12">
        <v>94</v>
      </c>
      <c r="E13" s="12">
        <v>101</v>
      </c>
      <c r="F13" s="12">
        <v>34</v>
      </c>
      <c r="G13" s="12">
        <v>67</v>
      </c>
      <c r="H13" s="12">
        <v>38</v>
      </c>
      <c r="I13" s="12">
        <v>11</v>
      </c>
      <c r="J13" s="12">
        <v>27</v>
      </c>
    </row>
    <row r="14" spans="1:10">
      <c r="A14" s="12">
        <v>2007</v>
      </c>
      <c r="B14" s="12">
        <v>183</v>
      </c>
      <c r="C14" s="12">
        <v>83</v>
      </c>
      <c r="D14" s="12">
        <v>100</v>
      </c>
      <c r="E14" s="12">
        <v>125</v>
      </c>
      <c r="F14" s="12">
        <v>57</v>
      </c>
      <c r="G14" s="12">
        <v>68</v>
      </c>
      <c r="H14" s="12">
        <v>58</v>
      </c>
      <c r="I14" s="12">
        <v>26</v>
      </c>
      <c r="J14" s="12">
        <v>32</v>
      </c>
    </row>
    <row r="15" spans="1:10">
      <c r="A15" s="12">
        <v>2008</v>
      </c>
      <c r="B15" s="12">
        <v>197</v>
      </c>
      <c r="C15" s="12">
        <v>79</v>
      </c>
      <c r="D15" s="12">
        <v>118</v>
      </c>
      <c r="E15" s="12">
        <v>130</v>
      </c>
      <c r="F15" s="12">
        <v>47</v>
      </c>
      <c r="G15" s="12">
        <v>83</v>
      </c>
      <c r="H15" s="12">
        <v>67</v>
      </c>
      <c r="I15" s="12">
        <v>32</v>
      </c>
      <c r="J15" s="12">
        <v>35</v>
      </c>
    </row>
    <row r="16" spans="1:10">
      <c r="A16" s="12">
        <v>2009</v>
      </c>
      <c r="B16" s="12">
        <v>148</v>
      </c>
      <c r="C16" s="12">
        <v>63</v>
      </c>
      <c r="D16" s="12">
        <v>85</v>
      </c>
      <c r="E16" s="12">
        <v>107</v>
      </c>
      <c r="F16" s="12">
        <v>45</v>
      </c>
      <c r="G16" s="12">
        <v>62</v>
      </c>
      <c r="H16" s="12">
        <v>41</v>
      </c>
      <c r="I16" s="12">
        <v>18</v>
      </c>
      <c r="J16" s="12">
        <v>23</v>
      </c>
    </row>
    <row r="17" spans="1:10">
      <c r="A17" s="12">
        <v>2010</v>
      </c>
      <c r="B17" s="12">
        <v>170</v>
      </c>
      <c r="C17" s="12">
        <v>95</v>
      </c>
      <c r="D17" s="12">
        <v>75</v>
      </c>
      <c r="E17" s="12">
        <v>124</v>
      </c>
      <c r="F17" s="12">
        <v>66</v>
      </c>
      <c r="G17" s="12">
        <v>58</v>
      </c>
      <c r="H17" s="12">
        <v>46</v>
      </c>
      <c r="I17" s="12">
        <v>29</v>
      </c>
      <c r="J17" s="12">
        <v>17</v>
      </c>
    </row>
    <row r="18" spans="1:10">
      <c r="A18" s="12">
        <v>2011</v>
      </c>
      <c r="B18" s="12">
        <v>161</v>
      </c>
      <c r="C18" s="12">
        <v>77</v>
      </c>
      <c r="D18" s="12">
        <v>84</v>
      </c>
      <c r="E18" s="12">
        <v>112</v>
      </c>
      <c r="F18" s="12">
        <v>43</v>
      </c>
      <c r="G18" s="12">
        <v>69</v>
      </c>
      <c r="H18" s="12">
        <v>49</v>
      </c>
      <c r="I18" s="12">
        <v>34</v>
      </c>
      <c r="J18" s="12">
        <v>15</v>
      </c>
    </row>
    <row r="19" spans="1:10">
      <c r="A19" s="12">
        <v>2012</v>
      </c>
      <c r="B19" s="12">
        <v>164</v>
      </c>
      <c r="C19" s="12">
        <v>90</v>
      </c>
      <c r="D19" s="12">
        <v>74</v>
      </c>
      <c r="E19" s="12">
        <v>121</v>
      </c>
      <c r="F19" s="12">
        <v>60</v>
      </c>
      <c r="G19" s="12">
        <v>61</v>
      </c>
      <c r="H19" s="12">
        <v>43</v>
      </c>
      <c r="I19" s="12">
        <v>30</v>
      </c>
      <c r="J19" s="12">
        <v>13</v>
      </c>
    </row>
    <row r="20" spans="1:10">
      <c r="A20" s="12">
        <v>2013</v>
      </c>
      <c r="B20" s="12">
        <v>170</v>
      </c>
      <c r="C20" s="12">
        <v>77</v>
      </c>
      <c r="D20" s="12">
        <v>93</v>
      </c>
      <c r="E20" s="12">
        <v>104</v>
      </c>
      <c r="F20" s="12">
        <v>48</v>
      </c>
      <c r="G20" s="12">
        <v>56</v>
      </c>
      <c r="H20" s="12">
        <v>66</v>
      </c>
      <c r="I20" s="12">
        <v>29</v>
      </c>
      <c r="J20" s="12">
        <v>37</v>
      </c>
    </row>
    <row r="21" spans="1:10">
      <c r="A21" s="12">
        <v>2014</v>
      </c>
      <c r="B21" s="12">
        <v>195</v>
      </c>
      <c r="C21" s="12">
        <v>93</v>
      </c>
      <c r="D21" s="12">
        <v>102</v>
      </c>
      <c r="E21" s="12">
        <v>111</v>
      </c>
      <c r="F21" s="12">
        <v>57</v>
      </c>
      <c r="G21" s="12">
        <v>54</v>
      </c>
      <c r="H21" s="12">
        <v>84</v>
      </c>
      <c r="I21" s="12">
        <v>36</v>
      </c>
      <c r="J21" s="12">
        <v>48</v>
      </c>
    </row>
    <row r="22" spans="1:10">
      <c r="A22" s="12">
        <v>2015</v>
      </c>
      <c r="B22" s="12">
        <v>170</v>
      </c>
      <c r="C22" s="12">
        <v>84</v>
      </c>
      <c r="D22" s="12">
        <v>86</v>
      </c>
      <c r="E22" s="12">
        <v>99</v>
      </c>
      <c r="F22" s="12">
        <v>45</v>
      </c>
      <c r="G22" s="12">
        <v>54</v>
      </c>
      <c r="H22" s="12">
        <v>71</v>
      </c>
      <c r="I22" s="12">
        <v>39</v>
      </c>
      <c r="J22" s="12">
        <v>32</v>
      </c>
    </row>
    <row r="23" spans="1:10">
      <c r="A23" s="12">
        <v>2016</v>
      </c>
      <c r="B23" s="12">
        <v>165</v>
      </c>
      <c r="C23" s="12">
        <v>87</v>
      </c>
      <c r="D23" s="12">
        <v>78</v>
      </c>
      <c r="E23" s="12">
        <v>106</v>
      </c>
      <c r="F23" s="12">
        <v>56</v>
      </c>
      <c r="G23" s="12">
        <v>50</v>
      </c>
      <c r="H23" s="12">
        <v>59</v>
      </c>
      <c r="I23" s="12">
        <v>31</v>
      </c>
      <c r="J23" s="12">
        <v>28</v>
      </c>
    </row>
    <row r="24" spans="1:10">
      <c r="A24" s="12">
        <v>2017</v>
      </c>
      <c r="B24" s="12">
        <v>205</v>
      </c>
      <c r="C24" s="12">
        <v>113</v>
      </c>
      <c r="D24" s="12">
        <v>92</v>
      </c>
      <c r="E24" s="12">
        <v>123</v>
      </c>
      <c r="F24" s="12">
        <v>66</v>
      </c>
      <c r="G24" s="12">
        <v>57</v>
      </c>
      <c r="H24" s="12">
        <v>82</v>
      </c>
      <c r="I24" s="12">
        <v>47</v>
      </c>
      <c r="J24" s="12">
        <v>35</v>
      </c>
    </row>
    <row r="25" spans="1:10">
      <c r="A25" s="12">
        <v>2018</v>
      </c>
      <c r="B25" s="12">
        <v>213</v>
      </c>
      <c r="C25" s="12">
        <v>102</v>
      </c>
      <c r="D25" s="12">
        <v>111</v>
      </c>
      <c r="E25" s="12">
        <v>124</v>
      </c>
      <c r="F25" s="12">
        <v>53</v>
      </c>
      <c r="G25" s="12">
        <v>71</v>
      </c>
      <c r="H25" s="12">
        <v>89</v>
      </c>
      <c r="I25" s="12">
        <v>49</v>
      </c>
      <c r="J25" s="12">
        <v>40</v>
      </c>
    </row>
    <row r="26" spans="1:10">
      <c r="A26" s="12">
        <v>2019</v>
      </c>
      <c r="B26" s="12">
        <v>187</v>
      </c>
      <c r="C26" s="12">
        <v>84</v>
      </c>
      <c r="D26" s="12">
        <v>103</v>
      </c>
      <c r="E26" s="12">
        <v>117</v>
      </c>
      <c r="F26" s="12">
        <v>54</v>
      </c>
      <c r="G26" s="12">
        <v>63</v>
      </c>
      <c r="H26" s="12">
        <v>70</v>
      </c>
      <c r="I26" s="12">
        <v>30</v>
      </c>
      <c r="J26" s="12">
        <v>40</v>
      </c>
    </row>
    <row r="27" spans="1:10" ht="15" thickBot="1">
      <c r="A27" s="16">
        <v>2020</v>
      </c>
      <c r="B27" s="16">
        <v>199</v>
      </c>
      <c r="C27" s="16">
        <v>88</v>
      </c>
      <c r="D27" s="16">
        <v>111</v>
      </c>
      <c r="E27" s="16">
        <v>129</v>
      </c>
      <c r="F27" s="16">
        <v>56</v>
      </c>
      <c r="G27" s="16">
        <v>73</v>
      </c>
      <c r="H27" s="16">
        <v>70</v>
      </c>
      <c r="I27" s="16">
        <v>32</v>
      </c>
      <c r="J27" s="16">
        <v>38</v>
      </c>
    </row>
  </sheetData>
  <mergeCells count="5">
    <mergeCell ref="E4:G4"/>
    <mergeCell ref="H4:J4"/>
    <mergeCell ref="A1:J1"/>
    <mergeCell ref="A3:J3"/>
    <mergeCell ref="B4:D4"/>
  </mergeCells>
  <pageMargins left="0.7" right="0.7" top="0.78740157499999996" bottom="0.78740157499999996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sheetPr>
    <tabColor theme="3" tint="0.79998168889431442"/>
  </sheetPr>
  <dimension ref="A1:J49"/>
  <sheetViews>
    <sheetView workbookViewId="0">
      <selection sqref="A1:J1"/>
    </sheetView>
  </sheetViews>
  <sheetFormatPr baseColWidth="10" defaultRowHeight="14.25"/>
  <cols>
    <col min="1" max="1" width="17.85546875" style="2" customWidth="1"/>
    <col min="2" max="10" width="14.28515625" style="2" customWidth="1"/>
    <col min="11" max="16384" width="11.42578125" style="2"/>
  </cols>
  <sheetData>
    <row r="1" spans="1:10" ht="18">
      <c r="A1" s="133" t="s">
        <v>347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0" ht="15" thickBot="1">
      <c r="A3" s="134" t="s">
        <v>413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5">
      <c r="A4" s="147" t="s">
        <v>117</v>
      </c>
      <c r="B4" s="132" t="s">
        <v>28</v>
      </c>
      <c r="C4" s="132"/>
      <c r="D4" s="132"/>
      <c r="E4" s="132" t="s">
        <v>255</v>
      </c>
      <c r="F4" s="132"/>
      <c r="G4" s="132"/>
      <c r="H4" s="132" t="s">
        <v>254</v>
      </c>
      <c r="I4" s="132"/>
      <c r="J4" s="132"/>
    </row>
    <row r="5" spans="1:10">
      <c r="A5" s="155"/>
      <c r="B5" s="12" t="s">
        <v>28</v>
      </c>
      <c r="C5" s="131" t="s">
        <v>253</v>
      </c>
      <c r="D5" s="131"/>
      <c r="E5" s="12" t="s">
        <v>28</v>
      </c>
      <c r="F5" s="131" t="s">
        <v>253</v>
      </c>
      <c r="G5" s="131"/>
      <c r="H5" s="12" t="s">
        <v>28</v>
      </c>
      <c r="I5" s="131" t="s">
        <v>253</v>
      </c>
      <c r="J5" s="131"/>
    </row>
    <row r="6" spans="1:10">
      <c r="A6" s="155"/>
      <c r="B6" s="12"/>
      <c r="C6" s="12" t="s">
        <v>252</v>
      </c>
      <c r="D6" s="12" t="s">
        <v>251</v>
      </c>
      <c r="E6" s="12"/>
      <c r="F6" s="12" t="s">
        <v>252</v>
      </c>
      <c r="G6" s="12" t="s">
        <v>251</v>
      </c>
      <c r="H6" s="12"/>
      <c r="I6" s="12" t="s">
        <v>252</v>
      </c>
      <c r="J6" s="12" t="s">
        <v>251</v>
      </c>
    </row>
    <row r="7" spans="1:10">
      <c r="A7" s="104" t="s">
        <v>38</v>
      </c>
      <c r="B7" s="105">
        <v>92.4</v>
      </c>
      <c r="C7" s="105">
        <v>53.6</v>
      </c>
      <c r="D7" s="105">
        <v>38.799999999999997</v>
      </c>
      <c r="E7" s="105">
        <v>78.2</v>
      </c>
      <c r="F7" s="105">
        <v>45.2</v>
      </c>
      <c r="G7" s="105">
        <v>33</v>
      </c>
      <c r="H7" s="105">
        <v>14.2</v>
      </c>
      <c r="I7" s="105">
        <v>8.4</v>
      </c>
      <c r="J7" s="105">
        <v>5.8</v>
      </c>
    </row>
    <row r="8" spans="1:10">
      <c r="A8" s="46" t="s">
        <v>39</v>
      </c>
      <c r="B8" s="31">
        <v>88.4</v>
      </c>
      <c r="C8" s="31">
        <v>44</v>
      </c>
      <c r="D8" s="31">
        <v>44.4</v>
      </c>
      <c r="E8" s="31">
        <v>73.599999999999994</v>
      </c>
      <c r="F8" s="31">
        <v>37.200000000000003</v>
      </c>
      <c r="G8" s="31">
        <v>36.4</v>
      </c>
      <c r="H8" s="31">
        <v>14.8</v>
      </c>
      <c r="I8" s="31">
        <v>6.8</v>
      </c>
      <c r="J8" s="31">
        <v>8</v>
      </c>
    </row>
    <row r="9" spans="1:10">
      <c r="A9" s="46" t="s">
        <v>40</v>
      </c>
      <c r="B9" s="31">
        <v>115.80000000000001</v>
      </c>
      <c r="C9" s="31">
        <v>60.2</v>
      </c>
      <c r="D9" s="31">
        <v>55.6</v>
      </c>
      <c r="E9" s="31">
        <v>89.800000000000011</v>
      </c>
      <c r="F9" s="31">
        <v>46.6</v>
      </c>
      <c r="G9" s="31">
        <v>43.2</v>
      </c>
      <c r="H9" s="31">
        <v>26</v>
      </c>
      <c r="I9" s="31">
        <v>13.6</v>
      </c>
      <c r="J9" s="31">
        <v>12.4</v>
      </c>
    </row>
    <row r="10" spans="1:10">
      <c r="A10" s="46" t="s">
        <v>41</v>
      </c>
      <c r="B10" s="31">
        <v>140.80000000000001</v>
      </c>
      <c r="C10" s="31">
        <v>76.400000000000006</v>
      </c>
      <c r="D10" s="31">
        <v>64.400000000000006</v>
      </c>
      <c r="E10" s="31">
        <v>101.8</v>
      </c>
      <c r="F10" s="31">
        <v>53</v>
      </c>
      <c r="G10" s="31">
        <v>48.8</v>
      </c>
      <c r="H10" s="31">
        <v>39</v>
      </c>
      <c r="I10" s="31">
        <v>23.4</v>
      </c>
      <c r="J10" s="31">
        <v>15.6</v>
      </c>
    </row>
    <row r="11" spans="1:10">
      <c r="A11" s="46" t="s">
        <v>42</v>
      </c>
      <c r="B11" s="31">
        <v>138.6</v>
      </c>
      <c r="C11" s="31">
        <v>67.8</v>
      </c>
      <c r="D11" s="31">
        <v>70.8</v>
      </c>
      <c r="E11" s="31">
        <v>101.2</v>
      </c>
      <c r="F11" s="31">
        <v>49</v>
      </c>
      <c r="G11" s="31">
        <v>52.2</v>
      </c>
      <c r="H11" s="31">
        <v>37.400000000000006</v>
      </c>
      <c r="I11" s="31">
        <v>18.8</v>
      </c>
      <c r="J11" s="31">
        <v>18.600000000000001</v>
      </c>
    </row>
    <row r="12" spans="1:10">
      <c r="A12" s="46" t="s">
        <v>43</v>
      </c>
      <c r="B12" s="31">
        <v>155.6</v>
      </c>
      <c r="C12" s="31">
        <v>70.8</v>
      </c>
      <c r="D12" s="31">
        <v>84.8</v>
      </c>
      <c r="E12" s="31">
        <v>103.2</v>
      </c>
      <c r="F12" s="31">
        <v>48.6</v>
      </c>
      <c r="G12" s="31">
        <v>54.6</v>
      </c>
      <c r="H12" s="31">
        <v>52.400000000000006</v>
      </c>
      <c r="I12" s="31">
        <v>20.8</v>
      </c>
      <c r="J12" s="31">
        <v>31.6</v>
      </c>
    </row>
    <row r="13" spans="1:10">
      <c r="A13" s="46" t="s">
        <v>44</v>
      </c>
      <c r="B13" s="31">
        <v>178.8</v>
      </c>
      <c r="C13" s="31">
        <v>66</v>
      </c>
      <c r="D13" s="31">
        <v>112.8</v>
      </c>
      <c r="E13" s="31">
        <v>105.4</v>
      </c>
      <c r="F13" s="31">
        <v>42.4</v>
      </c>
      <c r="G13" s="31">
        <v>63</v>
      </c>
      <c r="H13" s="31">
        <v>73.400000000000006</v>
      </c>
      <c r="I13" s="31">
        <v>23.6</v>
      </c>
      <c r="J13" s="31">
        <v>49.8</v>
      </c>
    </row>
    <row r="14" spans="1:10">
      <c r="A14" s="46" t="s">
        <v>45</v>
      </c>
      <c r="B14" s="31">
        <v>165.2</v>
      </c>
      <c r="C14" s="31">
        <v>68.599999999999994</v>
      </c>
      <c r="D14" s="31">
        <v>96.6</v>
      </c>
      <c r="E14" s="31">
        <v>112.19999999999999</v>
      </c>
      <c r="F14" s="31">
        <v>51.4</v>
      </c>
      <c r="G14" s="31">
        <v>60.8</v>
      </c>
      <c r="H14" s="31">
        <v>53</v>
      </c>
      <c r="I14" s="31">
        <v>17.2</v>
      </c>
      <c r="J14" s="31">
        <v>35.799999999999997</v>
      </c>
    </row>
    <row r="15" spans="1:10">
      <c r="A15" s="46" t="s">
        <v>46</v>
      </c>
      <c r="B15" s="31">
        <v>194.4</v>
      </c>
      <c r="C15" s="31">
        <v>88.4</v>
      </c>
      <c r="D15" s="31">
        <v>106</v>
      </c>
      <c r="E15" s="31">
        <v>116.8</v>
      </c>
      <c r="F15" s="31">
        <v>47.2</v>
      </c>
      <c r="G15" s="31">
        <v>69.599999999999994</v>
      </c>
      <c r="H15" s="31">
        <v>77.599999999999994</v>
      </c>
      <c r="I15" s="31">
        <v>34.799999999999997</v>
      </c>
      <c r="J15" s="31">
        <v>42.8</v>
      </c>
    </row>
    <row r="16" spans="1:10">
      <c r="A16" s="46" t="s">
        <v>47</v>
      </c>
      <c r="B16" s="31">
        <v>213.2</v>
      </c>
      <c r="C16" s="31">
        <v>97.6</v>
      </c>
      <c r="D16" s="31">
        <v>115.6</v>
      </c>
      <c r="E16" s="31">
        <v>113.8</v>
      </c>
      <c r="F16" s="31">
        <v>50</v>
      </c>
      <c r="G16" s="31">
        <v>63.8</v>
      </c>
      <c r="H16" s="31">
        <v>99.4</v>
      </c>
      <c r="I16" s="31">
        <v>47.6</v>
      </c>
      <c r="J16" s="31">
        <v>51.8</v>
      </c>
    </row>
    <row r="17" spans="1:10">
      <c r="A17" s="46" t="s">
        <v>48</v>
      </c>
      <c r="B17" s="31">
        <v>184.6</v>
      </c>
      <c r="C17" s="31">
        <v>66.400000000000006</v>
      </c>
      <c r="D17" s="31">
        <v>118.2</v>
      </c>
      <c r="E17" s="31">
        <v>125.6</v>
      </c>
      <c r="F17" s="31">
        <v>56.8</v>
      </c>
      <c r="G17" s="31">
        <v>68.8</v>
      </c>
      <c r="H17" s="31">
        <v>59</v>
      </c>
      <c r="I17" s="31">
        <v>9.6</v>
      </c>
      <c r="J17" s="31">
        <v>49.4</v>
      </c>
    </row>
    <row r="18" spans="1:10">
      <c r="A18" s="46" t="s">
        <v>49</v>
      </c>
      <c r="B18" s="31">
        <v>175.8</v>
      </c>
      <c r="C18" s="31">
        <v>66.8</v>
      </c>
      <c r="D18" s="31">
        <v>109</v>
      </c>
      <c r="E18" s="31">
        <v>118.8</v>
      </c>
      <c r="F18" s="31">
        <v>46.6</v>
      </c>
      <c r="G18" s="31">
        <v>72.2</v>
      </c>
      <c r="H18" s="31">
        <v>57</v>
      </c>
      <c r="I18" s="31">
        <v>20.2</v>
      </c>
      <c r="J18" s="31">
        <v>36.799999999999997</v>
      </c>
    </row>
    <row r="19" spans="1:10">
      <c r="A19" s="46" t="s">
        <v>50</v>
      </c>
      <c r="B19" s="31">
        <v>190.6</v>
      </c>
      <c r="C19" s="31">
        <v>76.8</v>
      </c>
      <c r="D19" s="31">
        <v>113.8</v>
      </c>
      <c r="E19" s="31">
        <v>135</v>
      </c>
      <c r="F19" s="31">
        <v>55.4</v>
      </c>
      <c r="G19" s="31">
        <v>79.599999999999994</v>
      </c>
      <c r="H19" s="31">
        <v>55.6</v>
      </c>
      <c r="I19" s="31">
        <v>21.4</v>
      </c>
      <c r="J19" s="31">
        <v>34.200000000000003</v>
      </c>
    </row>
    <row r="20" spans="1:10" ht="15" thickBot="1">
      <c r="A20" s="52" t="s">
        <v>150</v>
      </c>
      <c r="B20" s="103">
        <v>220</v>
      </c>
      <c r="C20" s="103">
        <v>82.2</v>
      </c>
      <c r="D20" s="103">
        <v>137.80000000000001</v>
      </c>
      <c r="E20" s="103">
        <v>143.4</v>
      </c>
      <c r="F20" s="103">
        <v>54.8</v>
      </c>
      <c r="G20" s="103">
        <v>88.6</v>
      </c>
      <c r="H20" s="103">
        <v>76.599999999999994</v>
      </c>
      <c r="I20" s="103">
        <v>27.4</v>
      </c>
      <c r="J20" s="103">
        <v>49.2</v>
      </c>
    </row>
    <row r="21" spans="1:10" ht="15" thickBot="1">
      <c r="A21" s="46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5">
      <c r="A22" s="147" t="s">
        <v>1</v>
      </c>
      <c r="B22" s="132" t="s">
        <v>28</v>
      </c>
      <c r="C22" s="132"/>
      <c r="D22" s="132"/>
      <c r="E22" s="132" t="s">
        <v>255</v>
      </c>
      <c r="F22" s="132"/>
      <c r="G22" s="132"/>
      <c r="H22" s="132" t="s">
        <v>254</v>
      </c>
      <c r="I22" s="132"/>
      <c r="J22" s="132"/>
    </row>
    <row r="23" spans="1:10">
      <c r="A23" s="155"/>
      <c r="B23" s="12" t="s">
        <v>28</v>
      </c>
      <c r="C23" s="131" t="s">
        <v>253</v>
      </c>
      <c r="D23" s="131"/>
      <c r="E23" s="12" t="s">
        <v>28</v>
      </c>
      <c r="F23" s="131" t="s">
        <v>253</v>
      </c>
      <c r="G23" s="131"/>
      <c r="H23" s="12" t="s">
        <v>28</v>
      </c>
      <c r="I23" s="131" t="s">
        <v>253</v>
      </c>
      <c r="J23" s="131"/>
    </row>
    <row r="24" spans="1:10">
      <c r="A24" s="153"/>
      <c r="B24" s="18"/>
      <c r="C24" s="18" t="s">
        <v>252</v>
      </c>
      <c r="D24" s="18" t="s">
        <v>251</v>
      </c>
      <c r="E24" s="18"/>
      <c r="F24" s="18" t="s">
        <v>252</v>
      </c>
      <c r="G24" s="18" t="s">
        <v>251</v>
      </c>
      <c r="H24" s="18"/>
      <c r="I24" s="18" t="s">
        <v>252</v>
      </c>
      <c r="J24" s="18" t="s">
        <v>251</v>
      </c>
    </row>
    <row r="25" spans="1:10">
      <c r="A25" s="46">
        <v>1999</v>
      </c>
      <c r="B25" s="12">
        <v>226</v>
      </c>
      <c r="C25" s="12">
        <v>97</v>
      </c>
      <c r="D25" s="12">
        <v>129</v>
      </c>
      <c r="E25" s="12">
        <v>112</v>
      </c>
      <c r="F25" s="12">
        <v>49</v>
      </c>
      <c r="G25" s="12">
        <v>63</v>
      </c>
      <c r="H25" s="12">
        <v>114</v>
      </c>
      <c r="I25" s="12">
        <v>48</v>
      </c>
      <c r="J25" s="12">
        <v>66</v>
      </c>
    </row>
    <row r="26" spans="1:10">
      <c r="A26" s="46">
        <v>2000</v>
      </c>
      <c r="B26" s="12">
        <v>236</v>
      </c>
      <c r="C26" s="12">
        <v>94</v>
      </c>
      <c r="D26" s="12">
        <v>142</v>
      </c>
      <c r="E26" s="12">
        <v>155</v>
      </c>
      <c r="F26" s="12">
        <v>77</v>
      </c>
      <c r="G26" s="12">
        <v>78</v>
      </c>
      <c r="H26" s="12">
        <v>81</v>
      </c>
      <c r="I26" s="12">
        <v>17</v>
      </c>
      <c r="J26" s="12">
        <v>64</v>
      </c>
    </row>
    <row r="27" spans="1:10">
      <c r="A27" s="46">
        <v>2001</v>
      </c>
      <c r="B27" s="12">
        <v>199</v>
      </c>
      <c r="C27" s="12">
        <v>64</v>
      </c>
      <c r="D27" s="12">
        <v>135</v>
      </c>
      <c r="E27" s="12">
        <v>130</v>
      </c>
      <c r="F27" s="12">
        <v>58</v>
      </c>
      <c r="G27" s="12">
        <v>72</v>
      </c>
      <c r="H27" s="12">
        <v>69</v>
      </c>
      <c r="I27" s="12">
        <v>6</v>
      </c>
      <c r="J27" s="12">
        <v>63</v>
      </c>
    </row>
    <row r="28" spans="1:10">
      <c r="A28" s="46">
        <v>2002</v>
      </c>
      <c r="B28" s="12">
        <v>175</v>
      </c>
      <c r="C28" s="12">
        <v>64</v>
      </c>
      <c r="D28" s="12">
        <v>111</v>
      </c>
      <c r="E28" s="12">
        <v>121</v>
      </c>
      <c r="F28" s="12">
        <v>57</v>
      </c>
      <c r="G28" s="12">
        <v>64</v>
      </c>
      <c r="H28" s="12">
        <v>54</v>
      </c>
      <c r="I28" s="12">
        <v>7</v>
      </c>
      <c r="J28" s="12">
        <v>47</v>
      </c>
    </row>
    <row r="29" spans="1:10">
      <c r="A29" s="46">
        <v>2003</v>
      </c>
      <c r="B29" s="12">
        <v>149</v>
      </c>
      <c r="C29" s="12">
        <v>50</v>
      </c>
      <c r="D29" s="12">
        <v>99</v>
      </c>
      <c r="E29" s="12">
        <v>112</v>
      </c>
      <c r="F29" s="12">
        <v>45</v>
      </c>
      <c r="G29" s="12">
        <v>67</v>
      </c>
      <c r="H29" s="12">
        <v>37</v>
      </c>
      <c r="I29" s="12">
        <v>5</v>
      </c>
      <c r="J29" s="12">
        <v>32</v>
      </c>
    </row>
    <row r="30" spans="1:10">
      <c r="A30" s="46">
        <v>2004</v>
      </c>
      <c r="B30" s="12">
        <v>164</v>
      </c>
      <c r="C30" s="12">
        <v>60</v>
      </c>
      <c r="D30" s="12">
        <v>104</v>
      </c>
      <c r="E30" s="12">
        <v>110</v>
      </c>
      <c r="F30" s="12">
        <v>47</v>
      </c>
      <c r="G30" s="12">
        <v>63</v>
      </c>
      <c r="H30" s="12">
        <v>54</v>
      </c>
      <c r="I30" s="12">
        <v>13</v>
      </c>
      <c r="J30" s="12">
        <v>41</v>
      </c>
    </row>
    <row r="31" spans="1:10">
      <c r="A31" s="46">
        <v>2005</v>
      </c>
      <c r="B31" s="12">
        <v>187</v>
      </c>
      <c r="C31" s="12">
        <v>64</v>
      </c>
      <c r="D31" s="12">
        <v>123</v>
      </c>
      <c r="E31" s="12">
        <v>119</v>
      </c>
      <c r="F31" s="12">
        <v>50</v>
      </c>
      <c r="G31" s="12">
        <v>69</v>
      </c>
      <c r="H31" s="12">
        <v>68</v>
      </c>
      <c r="I31" s="12">
        <v>14</v>
      </c>
      <c r="J31" s="12">
        <v>54</v>
      </c>
    </row>
    <row r="32" spans="1:10">
      <c r="A32" s="46">
        <v>2006</v>
      </c>
      <c r="B32" s="12">
        <v>151</v>
      </c>
      <c r="C32" s="12">
        <v>49</v>
      </c>
      <c r="D32" s="12">
        <v>102</v>
      </c>
      <c r="E32" s="12">
        <v>102</v>
      </c>
      <c r="F32" s="12">
        <v>34</v>
      </c>
      <c r="G32" s="12">
        <v>68</v>
      </c>
      <c r="H32" s="12">
        <v>49</v>
      </c>
      <c r="I32" s="12">
        <v>15</v>
      </c>
      <c r="J32" s="12">
        <v>34</v>
      </c>
    </row>
    <row r="33" spans="1:10">
      <c r="A33" s="46">
        <v>2007</v>
      </c>
      <c r="B33" s="12">
        <v>182</v>
      </c>
      <c r="C33" s="12">
        <v>74</v>
      </c>
      <c r="D33" s="12">
        <v>108</v>
      </c>
      <c r="E33" s="12">
        <v>140</v>
      </c>
      <c r="F33" s="12">
        <v>57</v>
      </c>
      <c r="G33" s="12">
        <v>83</v>
      </c>
      <c r="H33" s="12">
        <v>42</v>
      </c>
      <c r="I33" s="12">
        <v>17</v>
      </c>
      <c r="J33" s="12">
        <v>25</v>
      </c>
    </row>
    <row r="34" spans="1:10">
      <c r="A34" s="46">
        <v>2008</v>
      </c>
      <c r="B34" s="12">
        <v>205</v>
      </c>
      <c r="C34" s="12">
        <v>81</v>
      </c>
      <c r="D34" s="12">
        <v>124</v>
      </c>
      <c r="E34" s="12">
        <v>128</v>
      </c>
      <c r="F34" s="12">
        <v>46</v>
      </c>
      <c r="G34" s="12">
        <v>82</v>
      </c>
      <c r="H34" s="12">
        <v>77</v>
      </c>
      <c r="I34" s="12">
        <v>35</v>
      </c>
      <c r="J34" s="12">
        <v>42</v>
      </c>
    </row>
    <row r="35" spans="1:10">
      <c r="A35" s="46">
        <v>2009</v>
      </c>
      <c r="B35" s="12">
        <v>154</v>
      </c>
      <c r="C35" s="12">
        <v>66</v>
      </c>
      <c r="D35" s="12">
        <v>88</v>
      </c>
      <c r="E35" s="12">
        <v>105</v>
      </c>
      <c r="F35" s="12">
        <v>46</v>
      </c>
      <c r="G35" s="12">
        <v>59</v>
      </c>
      <c r="H35" s="12">
        <v>49</v>
      </c>
      <c r="I35" s="12">
        <v>20</v>
      </c>
      <c r="J35" s="12">
        <v>29</v>
      </c>
    </row>
    <row r="36" spans="1:10">
      <c r="A36" s="46">
        <v>2010</v>
      </c>
      <c r="B36" s="12">
        <v>186</v>
      </c>
      <c r="C36" s="12">
        <v>87</v>
      </c>
      <c r="D36" s="12">
        <v>99</v>
      </c>
      <c r="E36" s="12">
        <v>148</v>
      </c>
      <c r="F36" s="12">
        <v>68</v>
      </c>
      <c r="G36" s="12">
        <v>80</v>
      </c>
      <c r="H36" s="12">
        <v>38</v>
      </c>
      <c r="I36" s="12">
        <v>19</v>
      </c>
      <c r="J36" s="12">
        <v>19</v>
      </c>
    </row>
    <row r="37" spans="1:10">
      <c r="A37" s="46">
        <v>2011</v>
      </c>
      <c r="B37" s="12">
        <v>163</v>
      </c>
      <c r="C37" s="12">
        <v>64</v>
      </c>
      <c r="D37" s="12">
        <v>99</v>
      </c>
      <c r="E37" s="12">
        <v>120</v>
      </c>
      <c r="F37" s="12">
        <v>43</v>
      </c>
      <c r="G37" s="12">
        <v>77</v>
      </c>
      <c r="H37" s="12">
        <v>43</v>
      </c>
      <c r="I37" s="12">
        <v>21</v>
      </c>
      <c r="J37" s="12">
        <v>22</v>
      </c>
    </row>
    <row r="38" spans="1:10">
      <c r="A38" s="46">
        <v>2012</v>
      </c>
      <c r="B38" s="12">
        <v>185</v>
      </c>
      <c r="C38" s="12">
        <v>86</v>
      </c>
      <c r="D38" s="12">
        <v>99</v>
      </c>
      <c r="E38" s="12">
        <v>140</v>
      </c>
      <c r="F38" s="12">
        <v>61</v>
      </c>
      <c r="G38" s="12">
        <v>79</v>
      </c>
      <c r="H38" s="12">
        <v>45</v>
      </c>
      <c r="I38" s="12">
        <v>25</v>
      </c>
      <c r="J38" s="12">
        <v>20</v>
      </c>
    </row>
    <row r="39" spans="1:10">
      <c r="A39" s="46">
        <v>2013</v>
      </c>
      <c r="B39" s="12">
        <v>211</v>
      </c>
      <c r="C39" s="12">
        <v>68</v>
      </c>
      <c r="D39" s="12">
        <v>143</v>
      </c>
      <c r="E39" s="12">
        <v>131</v>
      </c>
      <c r="F39" s="12">
        <v>48</v>
      </c>
      <c r="G39" s="12">
        <v>83</v>
      </c>
      <c r="H39" s="12">
        <v>80</v>
      </c>
      <c r="I39" s="12">
        <v>20</v>
      </c>
      <c r="J39" s="12">
        <v>60</v>
      </c>
    </row>
    <row r="40" spans="1:10">
      <c r="A40" s="46">
        <v>2014</v>
      </c>
      <c r="B40" s="12">
        <v>208</v>
      </c>
      <c r="C40" s="12">
        <v>79</v>
      </c>
      <c r="D40" s="12">
        <v>129</v>
      </c>
      <c r="E40" s="12">
        <v>136</v>
      </c>
      <c r="F40" s="12">
        <v>57</v>
      </c>
      <c r="G40" s="12">
        <v>79</v>
      </c>
      <c r="H40" s="12">
        <v>72</v>
      </c>
      <c r="I40" s="12">
        <v>22</v>
      </c>
      <c r="J40" s="12">
        <v>50</v>
      </c>
    </row>
    <row r="41" spans="1:10">
      <c r="A41" s="46">
        <v>2015</v>
      </c>
      <c r="B41" s="12">
        <v>205</v>
      </c>
      <c r="C41" s="12">
        <v>67</v>
      </c>
      <c r="D41" s="12">
        <v>138</v>
      </c>
      <c r="E41" s="12">
        <v>141</v>
      </c>
      <c r="F41" s="12">
        <v>45</v>
      </c>
      <c r="G41" s="12">
        <v>96</v>
      </c>
      <c r="H41" s="12">
        <v>64</v>
      </c>
      <c r="I41" s="12">
        <v>22</v>
      </c>
      <c r="J41" s="12">
        <v>42</v>
      </c>
    </row>
    <row r="42" spans="1:10">
      <c r="A42" s="46">
        <v>2016</v>
      </c>
      <c r="B42" s="12">
        <v>198</v>
      </c>
      <c r="C42" s="12">
        <v>78</v>
      </c>
      <c r="D42" s="12">
        <v>120</v>
      </c>
      <c r="E42" s="12">
        <v>133</v>
      </c>
      <c r="F42" s="12">
        <v>56</v>
      </c>
      <c r="G42" s="12">
        <v>77</v>
      </c>
      <c r="H42" s="12">
        <v>65</v>
      </c>
      <c r="I42" s="12">
        <v>22</v>
      </c>
      <c r="J42" s="12">
        <v>43</v>
      </c>
    </row>
    <row r="43" spans="1:10">
      <c r="A43" s="46">
        <v>2017</v>
      </c>
      <c r="B43" s="12">
        <v>229</v>
      </c>
      <c r="C43" s="12">
        <v>94</v>
      </c>
      <c r="D43" s="12">
        <v>135</v>
      </c>
      <c r="E43" s="12">
        <v>149</v>
      </c>
      <c r="F43" s="12">
        <v>65</v>
      </c>
      <c r="G43" s="12">
        <v>84</v>
      </c>
      <c r="H43" s="12">
        <v>80</v>
      </c>
      <c r="I43" s="12">
        <v>29</v>
      </c>
      <c r="J43" s="12">
        <v>51</v>
      </c>
    </row>
    <row r="44" spans="1:10">
      <c r="A44" s="46">
        <v>2018</v>
      </c>
      <c r="B44" s="12">
        <v>242</v>
      </c>
      <c r="C44" s="12">
        <v>86</v>
      </c>
      <c r="D44" s="12">
        <v>156</v>
      </c>
      <c r="E44" s="12">
        <v>154</v>
      </c>
      <c r="F44" s="12">
        <v>53</v>
      </c>
      <c r="G44" s="12">
        <v>101</v>
      </c>
      <c r="H44" s="12">
        <v>88</v>
      </c>
      <c r="I44" s="12">
        <v>33</v>
      </c>
      <c r="J44" s="12">
        <v>55</v>
      </c>
    </row>
    <row r="45" spans="1:10">
      <c r="A45" s="46">
        <v>2019</v>
      </c>
      <c r="B45" s="12">
        <v>226</v>
      </c>
      <c r="C45" s="12">
        <v>86</v>
      </c>
      <c r="D45" s="12">
        <v>140</v>
      </c>
      <c r="E45" s="12">
        <v>140</v>
      </c>
      <c r="F45" s="12">
        <v>55</v>
      </c>
      <c r="G45" s="12">
        <v>85</v>
      </c>
      <c r="H45" s="12">
        <v>86</v>
      </c>
      <c r="I45" s="12">
        <v>31</v>
      </c>
      <c r="J45" s="12">
        <v>55</v>
      </c>
    </row>
    <row r="46" spans="1:10" ht="15" thickBot="1">
      <c r="A46" s="52">
        <v>2020</v>
      </c>
      <c r="B46" s="16">
        <v>215</v>
      </c>
      <c r="C46" s="16">
        <v>87</v>
      </c>
      <c r="D46" s="16">
        <v>128</v>
      </c>
      <c r="E46" s="16">
        <v>129</v>
      </c>
      <c r="F46" s="16">
        <v>56</v>
      </c>
      <c r="G46" s="16">
        <v>73</v>
      </c>
      <c r="H46" s="16">
        <v>86</v>
      </c>
      <c r="I46" s="16">
        <v>31</v>
      </c>
      <c r="J46" s="16">
        <v>55</v>
      </c>
    </row>
    <row r="48" spans="1:10" ht="15">
      <c r="A48" s="135" t="s">
        <v>3</v>
      </c>
      <c r="B48" s="135"/>
      <c r="C48" s="135"/>
      <c r="D48" s="135"/>
      <c r="E48" s="135"/>
      <c r="F48" s="135"/>
      <c r="G48" s="135"/>
      <c r="H48" s="135"/>
      <c r="I48" s="135"/>
      <c r="J48" s="135"/>
    </row>
    <row r="49" spans="1:10">
      <c r="A49" s="137" t="s">
        <v>250</v>
      </c>
      <c r="B49" s="137"/>
      <c r="C49" s="137"/>
      <c r="D49" s="137"/>
      <c r="E49" s="137"/>
      <c r="F49" s="137"/>
      <c r="G49" s="137"/>
      <c r="H49" s="137"/>
      <c r="I49" s="137"/>
      <c r="J49" s="137"/>
    </row>
  </sheetData>
  <mergeCells count="18">
    <mergeCell ref="A3:J3"/>
    <mergeCell ref="A1:J1"/>
    <mergeCell ref="A48:J48"/>
    <mergeCell ref="A49:J49"/>
    <mergeCell ref="B4:D4"/>
    <mergeCell ref="E4:G4"/>
    <mergeCell ref="H4:J4"/>
    <mergeCell ref="A4:A6"/>
    <mergeCell ref="A22:A24"/>
    <mergeCell ref="B22:D22"/>
    <mergeCell ref="E22:G22"/>
    <mergeCell ref="H22:J22"/>
    <mergeCell ref="C5:D5"/>
    <mergeCell ref="F5:G5"/>
    <mergeCell ref="I5:J5"/>
    <mergeCell ref="C23:D23"/>
    <mergeCell ref="F23:G23"/>
    <mergeCell ref="I23:J23"/>
  </mergeCells>
  <pageMargins left="0.7" right="0.7" top="0.78740157499999996" bottom="0.78740157499999996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sheetPr>
    <tabColor theme="3" tint="0.79998168889431442"/>
  </sheetPr>
  <dimension ref="A1:G27"/>
  <sheetViews>
    <sheetView workbookViewId="0">
      <selection sqref="A1:G1"/>
    </sheetView>
  </sheetViews>
  <sheetFormatPr baseColWidth="10" defaultRowHeight="14.25"/>
  <cols>
    <col min="1" max="7" width="14" style="2" customWidth="1"/>
    <col min="8" max="16384" width="11.42578125" style="2"/>
  </cols>
  <sheetData>
    <row r="1" spans="1:7" ht="18">
      <c r="A1" s="133" t="s">
        <v>257</v>
      </c>
      <c r="B1" s="133"/>
      <c r="C1" s="133"/>
      <c r="D1" s="133"/>
      <c r="E1" s="133"/>
      <c r="F1" s="133"/>
      <c r="G1" s="133"/>
    </row>
    <row r="2" spans="1:7" ht="15" customHeight="1">
      <c r="A2" s="125"/>
      <c r="B2" s="122"/>
      <c r="C2" s="122"/>
      <c r="D2" s="122"/>
      <c r="E2" s="122"/>
      <c r="F2" s="122"/>
      <c r="G2" s="122"/>
    </row>
    <row r="3" spans="1:7" ht="15" thickBot="1">
      <c r="A3" s="134" t="s">
        <v>414</v>
      </c>
      <c r="B3" s="134"/>
      <c r="C3" s="134"/>
      <c r="D3" s="134"/>
      <c r="E3" s="134"/>
      <c r="F3" s="134"/>
      <c r="G3" s="134"/>
    </row>
    <row r="4" spans="1:7" ht="15">
      <c r="A4" s="147" t="s">
        <v>1</v>
      </c>
      <c r="B4" s="22" t="s">
        <v>28</v>
      </c>
      <c r="C4" s="132" t="s">
        <v>256</v>
      </c>
      <c r="D4" s="132"/>
      <c r="E4" s="132"/>
      <c r="F4" s="132"/>
      <c r="G4" s="132"/>
    </row>
    <row r="5" spans="1:7">
      <c r="A5" s="153"/>
      <c r="B5" s="18"/>
      <c r="C5" s="18" t="s">
        <v>54</v>
      </c>
      <c r="D5" s="18" t="s">
        <v>55</v>
      </c>
      <c r="E5" s="18" t="s">
        <v>56</v>
      </c>
      <c r="F5" s="18" t="s">
        <v>57</v>
      </c>
      <c r="G5" s="18" t="s">
        <v>58</v>
      </c>
    </row>
    <row r="6" spans="1:7">
      <c r="A6" s="12">
        <v>1999</v>
      </c>
      <c r="B6" s="12">
        <v>122</v>
      </c>
      <c r="C6" s="12">
        <v>50</v>
      </c>
      <c r="D6" s="12">
        <v>44</v>
      </c>
      <c r="E6" s="12">
        <v>12</v>
      </c>
      <c r="F6" s="12">
        <v>5</v>
      </c>
      <c r="G6" s="12">
        <f t="shared" ref="G6:G27" si="0">B6-SUM(C6:F6)</f>
        <v>11</v>
      </c>
    </row>
    <row r="7" spans="1:7">
      <c r="A7" s="12">
        <v>2000</v>
      </c>
      <c r="B7" s="12">
        <v>140</v>
      </c>
      <c r="C7" s="12">
        <v>78</v>
      </c>
      <c r="D7" s="12">
        <v>33</v>
      </c>
      <c r="E7" s="12">
        <v>11</v>
      </c>
      <c r="F7" s="12">
        <v>1</v>
      </c>
      <c r="G7" s="12">
        <f t="shared" si="0"/>
        <v>17</v>
      </c>
    </row>
    <row r="8" spans="1:7">
      <c r="A8" s="12">
        <v>2001</v>
      </c>
      <c r="B8" s="12">
        <v>115</v>
      </c>
      <c r="C8" s="12">
        <v>59</v>
      </c>
      <c r="D8" s="12">
        <v>33</v>
      </c>
      <c r="E8" s="12">
        <v>10</v>
      </c>
      <c r="F8" s="12">
        <v>1</v>
      </c>
      <c r="G8" s="12">
        <f t="shared" si="0"/>
        <v>12</v>
      </c>
    </row>
    <row r="9" spans="1:7">
      <c r="A9" s="12">
        <v>2002</v>
      </c>
      <c r="B9" s="12">
        <v>113</v>
      </c>
      <c r="C9" s="12">
        <v>55</v>
      </c>
      <c r="D9" s="12">
        <v>28</v>
      </c>
      <c r="E9" s="12">
        <v>10</v>
      </c>
      <c r="F9" s="12">
        <v>6</v>
      </c>
      <c r="G9" s="12">
        <f t="shared" si="0"/>
        <v>14</v>
      </c>
    </row>
    <row r="10" spans="1:7">
      <c r="A10" s="12">
        <v>2003</v>
      </c>
      <c r="B10" s="12">
        <v>98</v>
      </c>
      <c r="C10" s="12">
        <v>43</v>
      </c>
      <c r="D10" s="12">
        <v>24</v>
      </c>
      <c r="E10" s="12">
        <v>10</v>
      </c>
      <c r="F10" s="12">
        <v>1</v>
      </c>
      <c r="G10" s="12">
        <f t="shared" si="0"/>
        <v>20</v>
      </c>
    </row>
    <row r="11" spans="1:7">
      <c r="A11" s="12">
        <v>2004</v>
      </c>
      <c r="B11" s="12">
        <v>118</v>
      </c>
      <c r="C11" s="12">
        <v>48</v>
      </c>
      <c r="D11" s="12">
        <v>36</v>
      </c>
      <c r="E11" s="12">
        <v>11</v>
      </c>
      <c r="F11" s="12">
        <v>7</v>
      </c>
      <c r="G11" s="12">
        <f t="shared" si="0"/>
        <v>16</v>
      </c>
    </row>
    <row r="12" spans="1:7">
      <c r="A12" s="12">
        <v>2005</v>
      </c>
      <c r="B12" s="12">
        <v>112</v>
      </c>
      <c r="C12" s="12">
        <v>50</v>
      </c>
      <c r="D12" s="12">
        <v>26</v>
      </c>
      <c r="E12" s="12">
        <v>11</v>
      </c>
      <c r="F12" s="12">
        <v>6</v>
      </c>
      <c r="G12" s="12">
        <f t="shared" si="0"/>
        <v>19</v>
      </c>
    </row>
    <row r="13" spans="1:7">
      <c r="A13" s="12">
        <v>2006</v>
      </c>
      <c r="B13" s="12">
        <v>101</v>
      </c>
      <c r="C13" s="12">
        <v>34</v>
      </c>
      <c r="D13" s="12">
        <v>31</v>
      </c>
      <c r="E13" s="12">
        <v>10</v>
      </c>
      <c r="F13" s="12">
        <v>7</v>
      </c>
      <c r="G13" s="12">
        <f t="shared" si="0"/>
        <v>19</v>
      </c>
    </row>
    <row r="14" spans="1:7">
      <c r="A14" s="12">
        <v>2007</v>
      </c>
      <c r="B14" s="12">
        <v>125</v>
      </c>
      <c r="C14" s="12">
        <v>57</v>
      </c>
      <c r="D14" s="12">
        <v>37</v>
      </c>
      <c r="E14" s="12">
        <v>7</v>
      </c>
      <c r="F14" s="12">
        <v>5</v>
      </c>
      <c r="G14" s="12">
        <f t="shared" si="0"/>
        <v>19</v>
      </c>
    </row>
    <row r="15" spans="1:7">
      <c r="A15" s="12">
        <v>2008</v>
      </c>
      <c r="B15" s="12">
        <v>130</v>
      </c>
      <c r="C15" s="12">
        <v>47</v>
      </c>
      <c r="D15" s="12">
        <v>45</v>
      </c>
      <c r="E15" s="12">
        <v>12</v>
      </c>
      <c r="F15" s="12">
        <v>11</v>
      </c>
      <c r="G15" s="12">
        <f t="shared" si="0"/>
        <v>15</v>
      </c>
    </row>
    <row r="16" spans="1:7">
      <c r="A16" s="12">
        <v>2009</v>
      </c>
      <c r="B16" s="12">
        <v>107</v>
      </c>
      <c r="C16" s="12">
        <v>45</v>
      </c>
      <c r="D16" s="12">
        <v>30</v>
      </c>
      <c r="E16" s="12">
        <v>7</v>
      </c>
      <c r="F16" s="12">
        <v>6</v>
      </c>
      <c r="G16" s="12">
        <f t="shared" si="0"/>
        <v>19</v>
      </c>
    </row>
    <row r="17" spans="1:7">
      <c r="A17" s="12">
        <v>2010</v>
      </c>
      <c r="B17" s="12">
        <v>124</v>
      </c>
      <c r="C17" s="12">
        <v>66</v>
      </c>
      <c r="D17" s="12">
        <v>26</v>
      </c>
      <c r="E17" s="12">
        <v>10</v>
      </c>
      <c r="F17" s="12">
        <v>3</v>
      </c>
      <c r="G17" s="12">
        <f t="shared" si="0"/>
        <v>19</v>
      </c>
    </row>
    <row r="18" spans="1:7">
      <c r="A18" s="12">
        <v>2011</v>
      </c>
      <c r="B18" s="12">
        <v>112</v>
      </c>
      <c r="C18" s="12">
        <v>43</v>
      </c>
      <c r="D18" s="12">
        <v>34</v>
      </c>
      <c r="E18" s="12">
        <v>12</v>
      </c>
      <c r="F18" s="12">
        <v>10</v>
      </c>
      <c r="G18" s="12">
        <f t="shared" si="0"/>
        <v>13</v>
      </c>
    </row>
    <row r="19" spans="1:7">
      <c r="A19" s="12">
        <v>2012</v>
      </c>
      <c r="B19" s="12">
        <v>121</v>
      </c>
      <c r="C19" s="12">
        <v>60</v>
      </c>
      <c r="D19" s="12">
        <v>32</v>
      </c>
      <c r="E19" s="12">
        <v>13</v>
      </c>
      <c r="F19" s="12">
        <v>4</v>
      </c>
      <c r="G19" s="12">
        <f t="shared" si="0"/>
        <v>12</v>
      </c>
    </row>
    <row r="20" spans="1:7">
      <c r="A20" s="12">
        <v>2013</v>
      </c>
      <c r="B20" s="12">
        <v>104</v>
      </c>
      <c r="C20" s="12">
        <v>48</v>
      </c>
      <c r="D20" s="12">
        <v>21</v>
      </c>
      <c r="E20" s="12">
        <v>12</v>
      </c>
      <c r="F20" s="12">
        <v>6</v>
      </c>
      <c r="G20" s="12">
        <f t="shared" si="0"/>
        <v>17</v>
      </c>
    </row>
    <row r="21" spans="1:7">
      <c r="A21" s="12">
        <v>2014</v>
      </c>
      <c r="B21" s="12">
        <v>111</v>
      </c>
      <c r="C21" s="12">
        <v>57</v>
      </c>
      <c r="D21" s="12">
        <v>21</v>
      </c>
      <c r="E21" s="12">
        <v>5</v>
      </c>
      <c r="F21" s="12">
        <v>6</v>
      </c>
      <c r="G21" s="12">
        <f t="shared" si="0"/>
        <v>22</v>
      </c>
    </row>
    <row r="22" spans="1:7">
      <c r="A22" s="12">
        <v>2015</v>
      </c>
      <c r="B22" s="12">
        <v>99</v>
      </c>
      <c r="C22" s="12">
        <v>45</v>
      </c>
      <c r="D22" s="12">
        <v>21</v>
      </c>
      <c r="E22" s="12">
        <v>10</v>
      </c>
      <c r="F22" s="12">
        <v>7</v>
      </c>
      <c r="G22" s="12">
        <f t="shared" si="0"/>
        <v>16</v>
      </c>
    </row>
    <row r="23" spans="1:7">
      <c r="A23" s="12">
        <v>2016</v>
      </c>
      <c r="B23" s="12">
        <v>106</v>
      </c>
      <c r="C23" s="12">
        <v>56</v>
      </c>
      <c r="D23" s="12">
        <v>26</v>
      </c>
      <c r="E23" s="12">
        <v>8</v>
      </c>
      <c r="F23" s="12">
        <v>4</v>
      </c>
      <c r="G23" s="12">
        <f t="shared" si="0"/>
        <v>12</v>
      </c>
    </row>
    <row r="24" spans="1:7">
      <c r="A24" s="12">
        <v>2017</v>
      </c>
      <c r="B24" s="12">
        <v>123</v>
      </c>
      <c r="C24" s="12">
        <v>66</v>
      </c>
      <c r="D24" s="12">
        <v>26</v>
      </c>
      <c r="E24" s="12">
        <v>6</v>
      </c>
      <c r="F24" s="12">
        <v>5</v>
      </c>
      <c r="G24" s="12">
        <f t="shared" si="0"/>
        <v>20</v>
      </c>
    </row>
    <row r="25" spans="1:7">
      <c r="A25" s="12">
        <v>2018</v>
      </c>
      <c r="B25" s="12">
        <v>124</v>
      </c>
      <c r="C25" s="12">
        <v>53</v>
      </c>
      <c r="D25" s="12">
        <v>32</v>
      </c>
      <c r="E25" s="12">
        <v>9</v>
      </c>
      <c r="F25" s="12">
        <v>10</v>
      </c>
      <c r="G25" s="12">
        <f t="shared" si="0"/>
        <v>20</v>
      </c>
    </row>
    <row r="26" spans="1:7">
      <c r="A26" s="12">
        <v>2019</v>
      </c>
      <c r="B26" s="12">
        <v>117</v>
      </c>
      <c r="C26" s="12">
        <v>54</v>
      </c>
      <c r="D26" s="12">
        <v>27</v>
      </c>
      <c r="E26" s="12">
        <v>14</v>
      </c>
      <c r="F26" s="12">
        <v>3</v>
      </c>
      <c r="G26" s="12">
        <f t="shared" si="0"/>
        <v>19</v>
      </c>
    </row>
    <row r="27" spans="1:7" ht="15" thickBot="1">
      <c r="A27" s="16">
        <v>2020</v>
      </c>
      <c r="B27" s="16">
        <v>129</v>
      </c>
      <c r="C27" s="16">
        <v>56</v>
      </c>
      <c r="D27" s="16">
        <v>35</v>
      </c>
      <c r="E27" s="16">
        <v>10</v>
      </c>
      <c r="F27" s="16">
        <v>8</v>
      </c>
      <c r="G27" s="16">
        <f t="shared" si="0"/>
        <v>20</v>
      </c>
    </row>
  </sheetData>
  <mergeCells count="4">
    <mergeCell ref="A1:G1"/>
    <mergeCell ref="A3:G3"/>
    <mergeCell ref="A4:A5"/>
    <mergeCell ref="C4:G4"/>
  </mergeCells>
  <pageMargins left="0.7" right="0.7" top="0.78740157499999996" bottom="0.78740157499999996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sheetPr>
    <tabColor theme="3" tint="0.79998168889431442"/>
  </sheetPr>
  <dimension ref="A1:G46"/>
  <sheetViews>
    <sheetView workbookViewId="0">
      <selection sqref="A1:G1"/>
    </sheetView>
  </sheetViews>
  <sheetFormatPr baseColWidth="10" defaultRowHeight="14.25"/>
  <cols>
    <col min="1" max="7" width="14.28515625" style="2" customWidth="1"/>
    <col min="8" max="16384" width="11.42578125" style="2"/>
  </cols>
  <sheetData>
    <row r="1" spans="1:7" ht="18">
      <c r="A1" s="133" t="s">
        <v>259</v>
      </c>
      <c r="B1" s="133"/>
      <c r="C1" s="133"/>
      <c r="D1" s="133"/>
      <c r="E1" s="133"/>
      <c r="F1" s="133"/>
      <c r="G1" s="133"/>
    </row>
    <row r="3" spans="1:7" ht="15" thickBot="1">
      <c r="A3" s="134" t="s">
        <v>415</v>
      </c>
      <c r="B3" s="134"/>
      <c r="C3" s="134"/>
      <c r="D3" s="134"/>
      <c r="E3" s="134"/>
      <c r="F3" s="134"/>
      <c r="G3" s="134"/>
    </row>
    <row r="4" spans="1:7" ht="15">
      <c r="A4" s="147" t="s">
        <v>232</v>
      </c>
      <c r="B4" s="22" t="s">
        <v>28</v>
      </c>
      <c r="C4" s="132" t="s">
        <v>253</v>
      </c>
      <c r="D4" s="132"/>
      <c r="E4" s="132"/>
      <c r="F4" s="132"/>
      <c r="G4" s="132"/>
    </row>
    <row r="5" spans="1:7" ht="30" customHeight="1">
      <c r="A5" s="155"/>
      <c r="B5" s="12"/>
      <c r="C5" s="12" t="s">
        <v>54</v>
      </c>
      <c r="D5" s="12" t="s">
        <v>55</v>
      </c>
      <c r="E5" s="12" t="s">
        <v>56</v>
      </c>
      <c r="F5" s="12" t="s">
        <v>57</v>
      </c>
      <c r="G5" s="12" t="s">
        <v>58</v>
      </c>
    </row>
    <row r="6" spans="1:7">
      <c r="A6" s="104" t="s">
        <v>38</v>
      </c>
      <c r="B6" s="104">
        <v>78.2</v>
      </c>
      <c r="C6" s="114">
        <v>45.2</v>
      </c>
      <c r="D6" s="114">
        <v>8.1999999999999993</v>
      </c>
      <c r="E6" s="114">
        <v>20.399999999999999</v>
      </c>
      <c r="F6" s="114" t="s">
        <v>109</v>
      </c>
      <c r="G6" s="114">
        <v>4.4000000000000004</v>
      </c>
    </row>
    <row r="7" spans="1:7">
      <c r="A7" s="46" t="s">
        <v>39</v>
      </c>
      <c r="B7" s="46">
        <v>73.599999999999994</v>
      </c>
      <c r="C7" s="47">
        <v>37.200000000000003</v>
      </c>
      <c r="D7" s="47">
        <v>6.6</v>
      </c>
      <c r="E7" s="47">
        <v>23.2</v>
      </c>
      <c r="F7" s="47" t="s">
        <v>109</v>
      </c>
      <c r="G7" s="47">
        <v>6.6</v>
      </c>
    </row>
    <row r="8" spans="1:7">
      <c r="A8" s="46" t="s">
        <v>40</v>
      </c>
      <c r="B8" s="46">
        <v>89.8</v>
      </c>
      <c r="C8" s="47">
        <v>46.6</v>
      </c>
      <c r="D8" s="47">
        <v>11.8</v>
      </c>
      <c r="E8" s="47">
        <v>21.4</v>
      </c>
      <c r="F8" s="47">
        <v>4.4000000000000004</v>
      </c>
      <c r="G8" s="47">
        <v>5.5999999999999872</v>
      </c>
    </row>
    <row r="9" spans="1:7">
      <c r="A9" s="46" t="s">
        <v>41</v>
      </c>
      <c r="B9" s="46">
        <v>101.8</v>
      </c>
      <c r="C9" s="47">
        <v>52.8</v>
      </c>
      <c r="D9" s="47">
        <v>17.8</v>
      </c>
      <c r="E9" s="47">
        <v>20.399999999999999</v>
      </c>
      <c r="F9" s="47">
        <v>7.2</v>
      </c>
      <c r="G9" s="47">
        <v>3.5999999999999943</v>
      </c>
    </row>
    <row r="10" spans="1:7">
      <c r="A10" s="46" t="s">
        <v>42</v>
      </c>
      <c r="B10" s="46">
        <v>101.2</v>
      </c>
      <c r="C10" s="47">
        <v>48.8</v>
      </c>
      <c r="D10" s="47">
        <v>22.6</v>
      </c>
      <c r="E10" s="47">
        <v>18.399999999999999</v>
      </c>
      <c r="F10" s="47">
        <v>4.2</v>
      </c>
      <c r="G10" s="47">
        <v>7.1999999999999957</v>
      </c>
    </row>
    <row r="11" spans="1:7">
      <c r="A11" s="46" t="s">
        <v>43</v>
      </c>
      <c r="B11" s="46">
        <v>103.2</v>
      </c>
      <c r="C11" s="47">
        <v>49</v>
      </c>
      <c r="D11" s="47">
        <v>22.2</v>
      </c>
      <c r="E11" s="47">
        <v>17.2</v>
      </c>
      <c r="F11" s="47">
        <v>3.4</v>
      </c>
      <c r="G11" s="47">
        <v>11.4</v>
      </c>
    </row>
    <row r="12" spans="1:7">
      <c r="A12" s="46" t="s">
        <v>44</v>
      </c>
      <c r="B12" s="46">
        <v>105.4</v>
      </c>
      <c r="C12" s="47">
        <v>42.4</v>
      </c>
      <c r="D12" s="47">
        <v>28.6</v>
      </c>
      <c r="E12" s="47">
        <v>20.6</v>
      </c>
      <c r="F12" s="47">
        <v>4.5999999999999996</v>
      </c>
      <c r="G12" s="47">
        <v>9.1999999999999993</v>
      </c>
    </row>
    <row r="13" spans="1:7">
      <c r="A13" s="46" t="s">
        <v>45</v>
      </c>
      <c r="B13" s="46">
        <v>112.2</v>
      </c>
      <c r="C13" s="47">
        <v>51.4</v>
      </c>
      <c r="D13" s="47">
        <v>28.2</v>
      </c>
      <c r="E13" s="47">
        <v>18.8</v>
      </c>
      <c r="F13" s="47">
        <v>3.8</v>
      </c>
      <c r="G13" s="47">
        <v>10</v>
      </c>
    </row>
    <row r="14" spans="1:7">
      <c r="A14" s="46" t="s">
        <v>46</v>
      </c>
      <c r="B14" s="46">
        <v>116.8</v>
      </c>
      <c r="C14" s="47">
        <v>47.2</v>
      </c>
      <c r="D14" s="47">
        <v>27.6</v>
      </c>
      <c r="E14" s="47">
        <v>24.8</v>
      </c>
      <c r="F14" s="47">
        <v>5.2</v>
      </c>
      <c r="G14" s="47">
        <v>12</v>
      </c>
    </row>
    <row r="15" spans="1:7">
      <c r="A15" s="46" t="s">
        <v>47</v>
      </c>
      <c r="B15" s="46">
        <v>113.8</v>
      </c>
      <c r="C15" s="47">
        <v>50</v>
      </c>
      <c r="D15" s="47">
        <v>26.8</v>
      </c>
      <c r="E15" s="47">
        <v>17.600000000000001</v>
      </c>
      <c r="F15" s="47">
        <v>3.4</v>
      </c>
      <c r="G15" s="47">
        <v>16</v>
      </c>
    </row>
    <row r="16" spans="1:7">
      <c r="A16" s="46" t="s">
        <v>48</v>
      </c>
      <c r="B16" s="46">
        <v>125.6</v>
      </c>
      <c r="C16" s="47">
        <v>56.8</v>
      </c>
      <c r="D16" s="47">
        <v>22.4</v>
      </c>
      <c r="E16" s="47">
        <v>18.2</v>
      </c>
      <c r="F16" s="47">
        <v>5.4</v>
      </c>
      <c r="G16" s="47">
        <v>22.8</v>
      </c>
    </row>
    <row r="17" spans="1:7">
      <c r="A17" s="46" t="s">
        <v>49</v>
      </c>
      <c r="B17" s="46">
        <v>118.8</v>
      </c>
      <c r="C17" s="47">
        <v>46.6</v>
      </c>
      <c r="D17" s="47">
        <v>27.2</v>
      </c>
      <c r="E17" s="47">
        <v>14</v>
      </c>
      <c r="F17" s="47">
        <v>6.6</v>
      </c>
      <c r="G17" s="47">
        <v>24.4</v>
      </c>
    </row>
    <row r="18" spans="1:7">
      <c r="A18" s="46" t="s">
        <v>50</v>
      </c>
      <c r="B18" s="47">
        <v>135</v>
      </c>
      <c r="C18" s="47">
        <v>55.4</v>
      </c>
      <c r="D18" s="47">
        <v>27</v>
      </c>
      <c r="E18" s="47">
        <v>16.8</v>
      </c>
      <c r="F18" s="47">
        <v>8.4</v>
      </c>
      <c r="G18" s="47">
        <v>27.4</v>
      </c>
    </row>
    <row r="19" spans="1:7" ht="15" thickBot="1">
      <c r="A19" s="52" t="s">
        <v>150</v>
      </c>
      <c r="B19" s="52">
        <v>143.4</v>
      </c>
      <c r="C19" s="83">
        <v>54.8</v>
      </c>
      <c r="D19" s="83">
        <v>31.4</v>
      </c>
      <c r="E19" s="83">
        <v>18.2</v>
      </c>
      <c r="F19" s="83">
        <v>8.1999999999999993</v>
      </c>
      <c r="G19" s="83">
        <v>30.8</v>
      </c>
    </row>
    <row r="20" spans="1:7" ht="15" thickBot="1">
      <c r="A20" s="46"/>
      <c r="B20" s="46"/>
      <c r="C20" s="46"/>
      <c r="D20" s="46"/>
      <c r="E20" s="46"/>
      <c r="F20" s="46"/>
      <c r="G20" s="46"/>
    </row>
    <row r="21" spans="1:7" ht="15">
      <c r="A21" s="147" t="s">
        <v>1</v>
      </c>
      <c r="B21" s="22" t="s">
        <v>28</v>
      </c>
      <c r="C21" s="132" t="s">
        <v>253</v>
      </c>
      <c r="D21" s="132"/>
      <c r="E21" s="132"/>
      <c r="F21" s="132"/>
      <c r="G21" s="132"/>
    </row>
    <row r="22" spans="1:7" ht="30" customHeight="1">
      <c r="A22" s="153"/>
      <c r="B22" s="18"/>
      <c r="C22" s="18" t="s">
        <v>54</v>
      </c>
      <c r="D22" s="18" t="s">
        <v>55</v>
      </c>
      <c r="E22" s="18" t="s">
        <v>56</v>
      </c>
      <c r="F22" s="18" t="s">
        <v>57</v>
      </c>
      <c r="G22" s="18" t="s">
        <v>58</v>
      </c>
    </row>
    <row r="23" spans="1:7">
      <c r="A23" s="46">
        <v>2000</v>
      </c>
      <c r="B23" s="46">
        <v>155</v>
      </c>
      <c r="C23" s="46">
        <v>77</v>
      </c>
      <c r="D23" s="46">
        <v>25</v>
      </c>
      <c r="E23" s="46">
        <v>28</v>
      </c>
      <c r="F23" s="46">
        <v>4</v>
      </c>
      <c r="G23" s="46">
        <v>21</v>
      </c>
    </row>
    <row r="24" spans="1:7">
      <c r="A24" s="46">
        <v>2001</v>
      </c>
      <c r="B24" s="46">
        <v>130</v>
      </c>
      <c r="C24" s="46">
        <v>58</v>
      </c>
      <c r="D24" s="46">
        <v>26</v>
      </c>
      <c r="E24" s="46">
        <v>19</v>
      </c>
      <c r="F24" s="46">
        <v>4</v>
      </c>
      <c r="G24" s="46">
        <v>23</v>
      </c>
    </row>
    <row r="25" spans="1:7">
      <c r="A25" s="46">
        <v>2002</v>
      </c>
      <c r="B25" s="46">
        <v>121</v>
      </c>
      <c r="C25" s="46">
        <v>57</v>
      </c>
      <c r="D25" s="46">
        <v>22</v>
      </c>
      <c r="E25" s="46">
        <v>16</v>
      </c>
      <c r="F25" s="46">
        <v>5</v>
      </c>
      <c r="G25" s="46">
        <v>21</v>
      </c>
    </row>
    <row r="26" spans="1:7">
      <c r="A26" s="46">
        <v>2003</v>
      </c>
      <c r="B26" s="46">
        <v>112</v>
      </c>
      <c r="C26" s="46">
        <v>45</v>
      </c>
      <c r="D26" s="46">
        <v>25</v>
      </c>
      <c r="E26" s="46">
        <v>13</v>
      </c>
      <c r="F26" s="46">
        <v>4</v>
      </c>
      <c r="G26" s="46">
        <v>25</v>
      </c>
    </row>
    <row r="27" spans="1:7">
      <c r="A27" s="46">
        <v>2004</v>
      </c>
      <c r="B27" s="46">
        <v>110</v>
      </c>
      <c r="C27" s="46">
        <v>47</v>
      </c>
      <c r="D27" s="46">
        <v>14</v>
      </c>
      <c r="E27" s="46">
        <v>15</v>
      </c>
      <c r="F27" s="46">
        <v>10</v>
      </c>
      <c r="G27" s="46">
        <v>24</v>
      </c>
    </row>
    <row r="28" spans="1:7">
      <c r="A28" s="46">
        <v>2005</v>
      </c>
      <c r="B28" s="46">
        <v>119</v>
      </c>
      <c r="C28" s="46">
        <v>50</v>
      </c>
      <c r="D28" s="46">
        <v>25</v>
      </c>
      <c r="E28" s="46">
        <v>16</v>
      </c>
      <c r="F28" s="46">
        <v>2</v>
      </c>
      <c r="G28" s="46">
        <v>26</v>
      </c>
    </row>
    <row r="29" spans="1:7">
      <c r="A29" s="46">
        <v>2006</v>
      </c>
      <c r="B29" s="46">
        <v>102</v>
      </c>
      <c r="C29" s="46">
        <v>34</v>
      </c>
      <c r="D29" s="46">
        <v>25</v>
      </c>
      <c r="E29" s="46">
        <v>14</v>
      </c>
      <c r="F29" s="46">
        <v>4</v>
      </c>
      <c r="G29" s="46">
        <v>25</v>
      </c>
    </row>
    <row r="30" spans="1:7">
      <c r="A30" s="46">
        <v>2007</v>
      </c>
      <c r="B30" s="46">
        <v>140</v>
      </c>
      <c r="C30" s="46">
        <v>57</v>
      </c>
      <c r="D30" s="46">
        <v>29</v>
      </c>
      <c r="E30" s="46">
        <v>16</v>
      </c>
      <c r="F30" s="46">
        <v>11</v>
      </c>
      <c r="G30" s="46">
        <v>27</v>
      </c>
    </row>
    <row r="31" spans="1:7">
      <c r="A31" s="46">
        <v>2008</v>
      </c>
      <c r="B31" s="46">
        <v>128</v>
      </c>
      <c r="C31" s="46">
        <v>46</v>
      </c>
      <c r="D31" s="46">
        <v>30</v>
      </c>
      <c r="E31" s="46">
        <v>18</v>
      </c>
      <c r="F31" s="46">
        <v>5</v>
      </c>
      <c r="G31" s="46">
        <v>29</v>
      </c>
    </row>
    <row r="32" spans="1:7">
      <c r="A32" s="46">
        <v>2009</v>
      </c>
      <c r="B32" s="46">
        <v>105</v>
      </c>
      <c r="C32" s="46">
        <v>46</v>
      </c>
      <c r="D32" s="46">
        <v>27</v>
      </c>
      <c r="E32" s="46">
        <v>6</v>
      </c>
      <c r="F32" s="46">
        <v>11</v>
      </c>
      <c r="G32" s="46">
        <v>15</v>
      </c>
    </row>
    <row r="33" spans="1:7">
      <c r="A33" s="46">
        <v>2010</v>
      </c>
      <c r="B33" s="46">
        <v>148</v>
      </c>
      <c r="C33" s="46">
        <v>68</v>
      </c>
      <c r="D33" s="46">
        <v>28</v>
      </c>
      <c r="E33" s="46">
        <v>13</v>
      </c>
      <c r="F33" s="46">
        <v>6</v>
      </c>
      <c r="G33" s="46">
        <v>33</v>
      </c>
    </row>
    <row r="34" spans="1:7">
      <c r="A34" s="46">
        <v>2011</v>
      </c>
      <c r="B34" s="46">
        <v>120</v>
      </c>
      <c r="C34" s="46">
        <v>43</v>
      </c>
      <c r="D34" s="46">
        <v>30</v>
      </c>
      <c r="E34" s="46">
        <v>17</v>
      </c>
      <c r="F34" s="46">
        <v>6</v>
      </c>
      <c r="G34" s="46">
        <v>24</v>
      </c>
    </row>
    <row r="35" spans="1:7">
      <c r="A35" s="46">
        <v>2012</v>
      </c>
      <c r="B35" s="46">
        <v>140</v>
      </c>
      <c r="C35" s="46">
        <v>61</v>
      </c>
      <c r="D35" s="46">
        <v>25</v>
      </c>
      <c r="E35" s="46">
        <v>18</v>
      </c>
      <c r="F35" s="46">
        <v>11</v>
      </c>
      <c r="G35" s="46">
        <v>25</v>
      </c>
    </row>
    <row r="36" spans="1:7">
      <c r="A36" s="46">
        <v>2013</v>
      </c>
      <c r="B36" s="46">
        <v>131</v>
      </c>
      <c r="C36" s="46">
        <v>48</v>
      </c>
      <c r="D36" s="46">
        <v>21</v>
      </c>
      <c r="E36" s="46">
        <v>21</v>
      </c>
      <c r="F36" s="46">
        <v>9</v>
      </c>
      <c r="G36" s="46">
        <v>32</v>
      </c>
    </row>
    <row r="37" spans="1:7">
      <c r="A37" s="46">
        <v>2014</v>
      </c>
      <c r="B37" s="46">
        <v>136</v>
      </c>
      <c r="C37" s="46">
        <v>57</v>
      </c>
      <c r="D37" s="46">
        <v>31</v>
      </c>
      <c r="E37" s="46">
        <v>15</v>
      </c>
      <c r="F37" s="46">
        <v>10</v>
      </c>
      <c r="G37" s="46">
        <v>23</v>
      </c>
    </row>
    <row r="38" spans="1:7">
      <c r="A38" s="46">
        <v>2015</v>
      </c>
      <c r="B38" s="46">
        <v>141</v>
      </c>
      <c r="C38" s="46">
        <v>45</v>
      </c>
      <c r="D38" s="46">
        <v>39</v>
      </c>
      <c r="E38" s="46">
        <v>21</v>
      </c>
      <c r="F38" s="46">
        <v>7</v>
      </c>
      <c r="G38" s="46">
        <v>29</v>
      </c>
    </row>
    <row r="39" spans="1:7">
      <c r="A39" s="46">
        <v>2016</v>
      </c>
      <c r="B39" s="46">
        <v>133</v>
      </c>
      <c r="C39" s="46">
        <v>56</v>
      </c>
      <c r="D39" s="46">
        <v>21</v>
      </c>
      <c r="E39" s="46">
        <v>15</v>
      </c>
      <c r="F39" s="46">
        <v>9</v>
      </c>
      <c r="G39" s="46">
        <v>32</v>
      </c>
    </row>
    <row r="40" spans="1:7">
      <c r="A40" s="46">
        <v>2017</v>
      </c>
      <c r="B40" s="46">
        <v>149</v>
      </c>
      <c r="C40" s="46">
        <v>65</v>
      </c>
      <c r="D40" s="46">
        <v>31</v>
      </c>
      <c r="E40" s="46">
        <v>14</v>
      </c>
      <c r="F40" s="46">
        <v>7</v>
      </c>
      <c r="G40" s="46">
        <f>B40-SUM(C40:F40)</f>
        <v>32</v>
      </c>
    </row>
    <row r="41" spans="1:7">
      <c r="A41" s="46">
        <v>2018</v>
      </c>
      <c r="B41" s="46">
        <v>154</v>
      </c>
      <c r="C41" s="46">
        <v>53</v>
      </c>
      <c r="D41" s="46">
        <v>32</v>
      </c>
      <c r="E41" s="46">
        <v>25</v>
      </c>
      <c r="F41" s="46">
        <v>9</v>
      </c>
      <c r="G41" s="46">
        <f>B41-SUM(C41:F41)</f>
        <v>35</v>
      </c>
    </row>
    <row r="42" spans="1:7">
      <c r="A42" s="46">
        <v>2019</v>
      </c>
      <c r="B42" s="46">
        <v>140</v>
      </c>
      <c r="C42" s="46">
        <v>55</v>
      </c>
      <c r="D42" s="46">
        <v>34</v>
      </c>
      <c r="E42" s="46">
        <v>16</v>
      </c>
      <c r="F42" s="46">
        <v>9</v>
      </c>
      <c r="G42" s="46">
        <f>B42-SUM(C42:F42)</f>
        <v>26</v>
      </c>
    </row>
    <row r="43" spans="1:7" ht="15" thickBot="1">
      <c r="A43" s="52">
        <v>2020</v>
      </c>
      <c r="B43" s="52">
        <v>129</v>
      </c>
      <c r="C43" s="52">
        <v>56</v>
      </c>
      <c r="D43" s="52">
        <v>24</v>
      </c>
      <c r="E43" s="52">
        <v>14</v>
      </c>
      <c r="F43" s="52">
        <v>5</v>
      </c>
      <c r="G43" s="52">
        <f>B43-SUM(C43:F43)</f>
        <v>30</v>
      </c>
    </row>
    <row r="44" spans="1:7">
      <c r="C44" s="26"/>
      <c r="D44" s="26"/>
      <c r="E44" s="26"/>
      <c r="F44" s="26"/>
      <c r="G44" s="26"/>
    </row>
    <row r="45" spans="1:7" ht="15">
      <c r="A45" s="135" t="s">
        <v>3</v>
      </c>
      <c r="B45" s="135"/>
      <c r="C45" s="135"/>
      <c r="D45" s="135"/>
      <c r="E45" s="135"/>
      <c r="F45" s="135"/>
      <c r="G45" s="135"/>
    </row>
    <row r="46" spans="1:7">
      <c r="A46" s="137" t="s">
        <v>258</v>
      </c>
      <c r="B46" s="137"/>
      <c r="C46" s="137"/>
      <c r="D46" s="137"/>
      <c r="E46" s="137"/>
      <c r="F46" s="137"/>
      <c r="G46" s="137"/>
    </row>
  </sheetData>
  <mergeCells count="8">
    <mergeCell ref="A1:G1"/>
    <mergeCell ref="A3:G3"/>
    <mergeCell ref="A4:A5"/>
    <mergeCell ref="A45:G45"/>
    <mergeCell ref="A46:G46"/>
    <mergeCell ref="A21:A22"/>
    <mergeCell ref="C4:G4"/>
    <mergeCell ref="C21:G21"/>
  </mergeCells>
  <pageMargins left="0.7" right="0.7" top="0.78740157499999996" bottom="0.78740157499999996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39997558519241921"/>
  </sheetPr>
  <dimension ref="B7"/>
  <sheetViews>
    <sheetView workbookViewId="0"/>
  </sheetViews>
  <sheetFormatPr baseColWidth="10" defaultRowHeight="14.25"/>
  <cols>
    <col min="1" max="16384" width="11.42578125" style="2"/>
  </cols>
  <sheetData>
    <row r="7" spans="2:2" ht="18">
      <c r="B7" s="45" t="s">
        <v>284</v>
      </c>
    </row>
  </sheetData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sheetPr>
    <tabColor theme="3" tint="0.79998168889431442"/>
  </sheetPr>
  <dimension ref="A1:L30"/>
  <sheetViews>
    <sheetView zoomScaleNormal="100" workbookViewId="0">
      <selection sqref="A1:L1"/>
    </sheetView>
  </sheetViews>
  <sheetFormatPr baseColWidth="10" defaultRowHeight="14.25"/>
  <cols>
    <col min="1" max="1" width="11.42578125" style="2"/>
    <col min="2" max="12" width="13.85546875" style="2" customWidth="1"/>
    <col min="13" max="16384" width="11.42578125" style="2"/>
  </cols>
  <sheetData>
    <row r="1" spans="1:12" ht="18">
      <c r="A1" s="156" t="s">
        <v>364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3" spans="1:12" ht="15" thickBot="1">
      <c r="A3" s="134" t="s">
        <v>416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s="71" customFormat="1" ht="48" customHeight="1">
      <c r="A4" s="111"/>
      <c r="B4" s="32" t="s">
        <v>267</v>
      </c>
      <c r="C4" s="32" t="s">
        <v>266</v>
      </c>
      <c r="D4" s="32" t="s">
        <v>265</v>
      </c>
      <c r="E4" s="147" t="s">
        <v>264</v>
      </c>
      <c r="F4" s="147"/>
      <c r="G4" s="32" t="s">
        <v>263</v>
      </c>
      <c r="H4" s="147" t="s">
        <v>147</v>
      </c>
      <c r="I4" s="147"/>
      <c r="J4" s="147" t="s">
        <v>262</v>
      </c>
      <c r="K4" s="147"/>
      <c r="L4" s="147"/>
    </row>
    <row r="5" spans="1:12" ht="28.5">
      <c r="A5" s="86" t="s">
        <v>1</v>
      </c>
      <c r="B5" s="20"/>
      <c r="C5" s="20"/>
      <c r="D5" s="20"/>
      <c r="E5" s="20" t="s">
        <v>73</v>
      </c>
      <c r="F5" s="20" t="s">
        <v>140</v>
      </c>
      <c r="G5" s="21" t="s">
        <v>146</v>
      </c>
      <c r="H5" s="20" t="s">
        <v>73</v>
      </c>
      <c r="I5" s="20" t="s">
        <v>140</v>
      </c>
      <c r="J5" s="20" t="s">
        <v>28</v>
      </c>
      <c r="K5" s="20" t="s">
        <v>73</v>
      </c>
      <c r="L5" s="20" t="s">
        <v>140</v>
      </c>
    </row>
    <row r="6" spans="1:12">
      <c r="A6" s="12">
        <v>1999</v>
      </c>
      <c r="B6" s="12">
        <v>31993</v>
      </c>
      <c r="C6" s="12">
        <v>181</v>
      </c>
      <c r="D6" s="46" t="s">
        <v>109</v>
      </c>
      <c r="E6" s="12">
        <v>171</v>
      </c>
      <c r="F6" s="12">
        <v>159</v>
      </c>
      <c r="G6" s="31">
        <f t="shared" ref="G6:G27" si="0">F6/B6*1000</f>
        <v>4.9698371518769733</v>
      </c>
      <c r="H6" s="31">
        <v>38.4</v>
      </c>
      <c r="I6" s="31">
        <v>41.7</v>
      </c>
      <c r="J6" s="126">
        <v>12</v>
      </c>
      <c r="K6" s="126">
        <v>10</v>
      </c>
      <c r="L6" s="126">
        <v>11</v>
      </c>
    </row>
    <row r="7" spans="1:12">
      <c r="A7" s="12">
        <v>2000</v>
      </c>
      <c r="B7" s="12">
        <v>32638</v>
      </c>
      <c r="C7" s="12">
        <v>137</v>
      </c>
      <c r="D7" s="46" t="s">
        <v>109</v>
      </c>
      <c r="E7" s="12">
        <v>128</v>
      </c>
      <c r="F7" s="12">
        <v>126</v>
      </c>
      <c r="G7" s="31">
        <f t="shared" si="0"/>
        <v>3.8605306697714319</v>
      </c>
      <c r="H7" s="31">
        <v>38.9</v>
      </c>
      <c r="I7" s="31">
        <v>41.9</v>
      </c>
      <c r="J7" s="126">
        <v>5</v>
      </c>
      <c r="K7" s="126">
        <v>5</v>
      </c>
      <c r="L7" s="126">
        <v>5</v>
      </c>
    </row>
    <row r="8" spans="1:12">
      <c r="A8" s="12">
        <v>2001</v>
      </c>
      <c r="B8" s="12">
        <v>33193</v>
      </c>
      <c r="C8" s="12">
        <v>92</v>
      </c>
      <c r="D8" s="46" t="s">
        <v>109</v>
      </c>
      <c r="E8" s="12">
        <v>83</v>
      </c>
      <c r="F8" s="12">
        <v>82</v>
      </c>
      <c r="G8" s="31">
        <f t="shared" si="0"/>
        <v>2.4704003856234746</v>
      </c>
      <c r="H8" s="31">
        <v>39.9</v>
      </c>
      <c r="I8" s="31">
        <v>42.9</v>
      </c>
      <c r="J8" s="126">
        <v>2</v>
      </c>
      <c r="K8" s="126">
        <v>2</v>
      </c>
      <c r="L8" s="126">
        <v>2</v>
      </c>
    </row>
    <row r="9" spans="1:12">
      <c r="A9" s="12">
        <v>2002</v>
      </c>
      <c r="B9" s="12">
        <v>33694</v>
      </c>
      <c r="C9" s="12">
        <v>105</v>
      </c>
      <c r="D9" s="46" t="s">
        <v>109</v>
      </c>
      <c r="E9" s="12">
        <v>92</v>
      </c>
      <c r="F9" s="12">
        <v>99</v>
      </c>
      <c r="G9" s="31">
        <f t="shared" si="0"/>
        <v>2.9382085831305278</v>
      </c>
      <c r="H9" s="31">
        <v>40.1</v>
      </c>
      <c r="I9" s="31">
        <v>41.6</v>
      </c>
      <c r="J9" s="126">
        <v>1</v>
      </c>
      <c r="K9" s="126">
        <v>1</v>
      </c>
      <c r="L9" s="126">
        <v>1</v>
      </c>
    </row>
    <row r="10" spans="1:12">
      <c r="A10" s="12">
        <v>2003</v>
      </c>
      <c r="B10" s="12">
        <v>34079</v>
      </c>
      <c r="C10" s="12">
        <v>106</v>
      </c>
      <c r="D10" s="46" t="s">
        <v>109</v>
      </c>
      <c r="E10" s="12">
        <v>99</v>
      </c>
      <c r="F10" s="12">
        <v>84</v>
      </c>
      <c r="G10" s="31">
        <f t="shared" si="0"/>
        <v>2.4648610581296402</v>
      </c>
      <c r="H10" s="31">
        <v>38.5</v>
      </c>
      <c r="I10" s="31">
        <v>41.8</v>
      </c>
      <c r="J10" s="126">
        <v>4</v>
      </c>
      <c r="K10" s="126">
        <v>4</v>
      </c>
      <c r="L10" s="126">
        <v>4</v>
      </c>
    </row>
    <row r="11" spans="1:12">
      <c r="A11" s="12">
        <v>2004</v>
      </c>
      <c r="B11" s="12">
        <v>34447</v>
      </c>
      <c r="C11" s="12">
        <v>115</v>
      </c>
      <c r="D11" s="46" t="s">
        <v>109</v>
      </c>
      <c r="E11" s="12">
        <v>105</v>
      </c>
      <c r="F11" s="12">
        <v>101</v>
      </c>
      <c r="G11" s="31">
        <f t="shared" si="0"/>
        <v>2.9320405260254883</v>
      </c>
      <c r="H11" s="31">
        <v>40.200000000000003</v>
      </c>
      <c r="I11" s="31">
        <v>43.3</v>
      </c>
      <c r="J11" s="126">
        <v>3</v>
      </c>
      <c r="K11" s="126">
        <v>3</v>
      </c>
      <c r="L11" s="126">
        <v>3</v>
      </c>
    </row>
    <row r="12" spans="1:12">
      <c r="A12" s="12">
        <v>2005</v>
      </c>
      <c r="B12" s="12">
        <v>34753</v>
      </c>
      <c r="C12" s="12">
        <v>98</v>
      </c>
      <c r="D12" s="46" t="s">
        <v>109</v>
      </c>
      <c r="E12" s="12">
        <v>87</v>
      </c>
      <c r="F12" s="12">
        <v>94</v>
      </c>
      <c r="G12" s="31">
        <f t="shared" si="0"/>
        <v>2.7048024630967111</v>
      </c>
      <c r="H12" s="31">
        <v>42.6</v>
      </c>
      <c r="I12" s="31">
        <v>44</v>
      </c>
      <c r="J12" s="126">
        <v>2</v>
      </c>
      <c r="K12" s="126">
        <v>2</v>
      </c>
      <c r="L12" s="126">
        <v>2</v>
      </c>
    </row>
    <row r="13" spans="1:12">
      <c r="A13" s="12">
        <v>2006</v>
      </c>
      <c r="B13" s="12">
        <v>35037</v>
      </c>
      <c r="C13" s="12">
        <v>92</v>
      </c>
      <c r="D13" s="46" t="s">
        <v>109</v>
      </c>
      <c r="E13" s="12">
        <v>85</v>
      </c>
      <c r="F13" s="12">
        <v>81</v>
      </c>
      <c r="G13" s="31">
        <f t="shared" si="0"/>
        <v>2.3118417672745952</v>
      </c>
      <c r="H13" s="31">
        <v>40.4</v>
      </c>
      <c r="I13" s="31">
        <v>45.5</v>
      </c>
      <c r="J13" s="126">
        <v>7</v>
      </c>
      <c r="K13" s="126">
        <v>7</v>
      </c>
      <c r="L13" s="126">
        <v>6</v>
      </c>
    </row>
    <row r="14" spans="1:12">
      <c r="A14" s="12">
        <v>2007</v>
      </c>
      <c r="B14" s="12">
        <v>35262</v>
      </c>
      <c r="C14" s="12">
        <v>110</v>
      </c>
      <c r="D14" s="12">
        <v>12.1</v>
      </c>
      <c r="E14" s="12">
        <v>100</v>
      </c>
      <c r="F14" s="12">
        <v>97</v>
      </c>
      <c r="G14" s="31">
        <f t="shared" si="0"/>
        <v>2.7508365946344506</v>
      </c>
      <c r="H14" s="31">
        <v>41.6</v>
      </c>
      <c r="I14" s="31">
        <v>43.5</v>
      </c>
      <c r="J14" s="126">
        <v>8</v>
      </c>
      <c r="K14" s="126">
        <v>8</v>
      </c>
      <c r="L14" s="126">
        <v>8</v>
      </c>
    </row>
    <row r="15" spans="1:12">
      <c r="A15" s="12">
        <v>2008</v>
      </c>
      <c r="B15" s="12">
        <v>35473</v>
      </c>
      <c r="C15" s="12">
        <v>110</v>
      </c>
      <c r="D15" s="12">
        <v>12.9</v>
      </c>
      <c r="E15" s="12">
        <v>101</v>
      </c>
      <c r="F15" s="12">
        <v>97</v>
      </c>
      <c r="G15" s="31">
        <f t="shared" si="0"/>
        <v>2.7344741070673471</v>
      </c>
      <c r="H15" s="31">
        <v>39.9</v>
      </c>
      <c r="I15" s="31">
        <v>42.8</v>
      </c>
      <c r="J15" s="126">
        <v>3</v>
      </c>
      <c r="K15" s="126">
        <v>3</v>
      </c>
      <c r="L15" s="126">
        <v>3</v>
      </c>
    </row>
    <row r="16" spans="1:12">
      <c r="A16" s="12">
        <v>2009</v>
      </c>
      <c r="B16" s="12">
        <v>35742</v>
      </c>
      <c r="C16" s="12">
        <v>117</v>
      </c>
      <c r="D16" s="12">
        <v>12.9</v>
      </c>
      <c r="E16" s="12">
        <v>105</v>
      </c>
      <c r="F16" s="12">
        <v>101</v>
      </c>
      <c r="G16" s="31">
        <f t="shared" si="0"/>
        <v>2.8258071736332604</v>
      </c>
      <c r="H16" s="31">
        <v>42.3</v>
      </c>
      <c r="I16" s="31">
        <v>44.4</v>
      </c>
      <c r="J16" s="126">
        <v>3</v>
      </c>
      <c r="K16" s="126">
        <v>3</v>
      </c>
      <c r="L16" s="126">
        <v>3</v>
      </c>
    </row>
    <row r="17" spans="1:12">
      <c r="A17" s="12">
        <v>2010</v>
      </c>
      <c r="B17" s="12">
        <v>36022</v>
      </c>
      <c r="C17" s="12">
        <v>92</v>
      </c>
      <c r="D17" s="12">
        <v>13.4</v>
      </c>
      <c r="E17" s="12">
        <v>83</v>
      </c>
      <c r="F17" s="12">
        <v>87</v>
      </c>
      <c r="G17" s="31">
        <f t="shared" si="0"/>
        <v>2.4151907167841875</v>
      </c>
      <c r="H17" s="31">
        <v>40.6</v>
      </c>
      <c r="I17" s="31">
        <v>44.6</v>
      </c>
      <c r="J17" s="126">
        <v>6</v>
      </c>
      <c r="K17" s="126">
        <v>5</v>
      </c>
      <c r="L17" s="126">
        <v>6</v>
      </c>
    </row>
    <row r="18" spans="1:12">
      <c r="A18" s="12">
        <v>2011</v>
      </c>
      <c r="B18" s="12">
        <v>36312</v>
      </c>
      <c r="C18" s="12">
        <v>101</v>
      </c>
      <c r="D18" s="12">
        <v>11.9</v>
      </c>
      <c r="E18" s="12">
        <v>88</v>
      </c>
      <c r="F18" s="12">
        <v>91</v>
      </c>
      <c r="G18" s="31">
        <f t="shared" si="0"/>
        <v>2.5060586032165677</v>
      </c>
      <c r="H18" s="31">
        <v>41.7</v>
      </c>
      <c r="I18" s="31">
        <v>43.9</v>
      </c>
      <c r="J18" s="126">
        <v>3</v>
      </c>
      <c r="K18" s="126">
        <v>2</v>
      </c>
      <c r="L18" s="126">
        <v>3</v>
      </c>
    </row>
    <row r="19" spans="1:12">
      <c r="A19" s="12">
        <v>2012</v>
      </c>
      <c r="B19" s="30">
        <v>36656.5</v>
      </c>
      <c r="C19" s="12">
        <v>108</v>
      </c>
      <c r="D19" s="12">
        <v>11.8</v>
      </c>
      <c r="E19" s="12">
        <v>92</v>
      </c>
      <c r="F19" s="12">
        <v>96</v>
      </c>
      <c r="G19" s="31">
        <f t="shared" si="0"/>
        <v>2.6189079699371192</v>
      </c>
      <c r="H19" s="31">
        <v>42.6</v>
      </c>
      <c r="I19" s="31">
        <v>44.8</v>
      </c>
      <c r="J19" s="126">
        <v>3</v>
      </c>
      <c r="K19" s="126">
        <v>2</v>
      </c>
      <c r="L19" s="126">
        <v>3</v>
      </c>
    </row>
    <row r="20" spans="1:12">
      <c r="A20" s="12">
        <v>2013</v>
      </c>
      <c r="B20" s="30">
        <v>36983.5</v>
      </c>
      <c r="C20" s="12">
        <v>87</v>
      </c>
      <c r="D20" s="12">
        <v>13.4</v>
      </c>
      <c r="E20" s="12">
        <v>74</v>
      </c>
      <c r="F20" s="12">
        <v>75</v>
      </c>
      <c r="G20" s="31">
        <f t="shared" si="0"/>
        <v>2.0279313748022765</v>
      </c>
      <c r="H20" s="31">
        <v>44.8</v>
      </c>
      <c r="I20" s="31">
        <v>47.3</v>
      </c>
      <c r="J20" s="126">
        <v>6</v>
      </c>
      <c r="K20" s="126">
        <v>6</v>
      </c>
      <c r="L20" s="126">
        <v>5</v>
      </c>
    </row>
    <row r="21" spans="1:12">
      <c r="A21" s="12">
        <v>2014</v>
      </c>
      <c r="B21" s="30">
        <v>37247.5</v>
      </c>
      <c r="C21" s="12">
        <v>93</v>
      </c>
      <c r="D21" s="12">
        <v>12.6</v>
      </c>
      <c r="E21" s="12">
        <v>83</v>
      </c>
      <c r="F21" s="12">
        <v>82</v>
      </c>
      <c r="G21" s="31">
        <f t="shared" si="0"/>
        <v>2.2014900328881133</v>
      </c>
      <c r="H21" s="31">
        <v>42.9</v>
      </c>
      <c r="I21" s="31">
        <v>46.9</v>
      </c>
      <c r="J21" s="126">
        <v>4</v>
      </c>
      <c r="K21" s="126">
        <v>4</v>
      </c>
      <c r="L21" s="126">
        <v>4</v>
      </c>
    </row>
    <row r="22" spans="1:12">
      <c r="A22" s="12">
        <v>2015</v>
      </c>
      <c r="B22" s="12">
        <v>37494</v>
      </c>
      <c r="C22" s="12">
        <v>109</v>
      </c>
      <c r="D22" s="31">
        <v>14.30236489</v>
      </c>
      <c r="E22" s="12">
        <v>97</v>
      </c>
      <c r="F22" s="12">
        <v>98</v>
      </c>
      <c r="G22" s="31">
        <f t="shared" si="0"/>
        <v>2.6137515335787063</v>
      </c>
      <c r="H22" s="31">
        <v>43.49</v>
      </c>
      <c r="I22" s="31">
        <v>46.5</v>
      </c>
      <c r="J22" s="126">
        <v>5</v>
      </c>
      <c r="K22" s="126">
        <v>5</v>
      </c>
      <c r="L22" s="126">
        <v>5</v>
      </c>
    </row>
    <row r="23" spans="1:12">
      <c r="A23" s="12">
        <v>2016</v>
      </c>
      <c r="B23" s="12">
        <v>37716</v>
      </c>
      <c r="C23" s="12">
        <v>94</v>
      </c>
      <c r="D23" s="31">
        <v>13.94</v>
      </c>
      <c r="E23" s="12">
        <v>88</v>
      </c>
      <c r="F23" s="12">
        <v>81</v>
      </c>
      <c r="G23" s="31">
        <f t="shared" si="0"/>
        <v>2.147629653197582</v>
      </c>
      <c r="H23" s="31">
        <v>41.7</v>
      </c>
      <c r="I23" s="31">
        <v>44.9</v>
      </c>
      <c r="J23" s="126">
        <v>0</v>
      </c>
      <c r="K23" s="126">
        <v>0</v>
      </c>
      <c r="L23" s="126">
        <v>0</v>
      </c>
    </row>
    <row r="24" spans="1:12">
      <c r="A24" s="12">
        <v>2017</v>
      </c>
      <c r="B24" s="12">
        <v>37962</v>
      </c>
      <c r="C24" s="12">
        <v>103</v>
      </c>
      <c r="D24" s="31">
        <v>13.4</v>
      </c>
      <c r="E24" s="12">
        <v>91</v>
      </c>
      <c r="F24" s="12">
        <v>90</v>
      </c>
      <c r="G24" s="31">
        <f t="shared" si="0"/>
        <v>2.3707918444760554</v>
      </c>
      <c r="H24" s="31">
        <v>41.75</v>
      </c>
      <c r="I24" s="31">
        <v>45.58</v>
      </c>
      <c r="J24" s="126">
        <v>3</v>
      </c>
      <c r="K24" s="126">
        <v>3</v>
      </c>
      <c r="L24" s="126">
        <v>3</v>
      </c>
    </row>
    <row r="25" spans="1:12">
      <c r="A25" s="12">
        <v>2018</v>
      </c>
      <c r="B25" s="12">
        <v>38246</v>
      </c>
      <c r="C25" s="12">
        <v>83</v>
      </c>
      <c r="D25" s="31">
        <v>13.4</v>
      </c>
      <c r="E25" s="12">
        <v>69</v>
      </c>
      <c r="F25" s="12">
        <v>74</v>
      </c>
      <c r="G25" s="31">
        <f t="shared" si="0"/>
        <v>1.9348428593839877</v>
      </c>
      <c r="H25" s="31">
        <v>42.07</v>
      </c>
      <c r="I25" s="31">
        <v>46.3</v>
      </c>
      <c r="J25" s="126">
        <v>0</v>
      </c>
      <c r="K25" s="126">
        <v>0</v>
      </c>
      <c r="L25" s="126">
        <v>0</v>
      </c>
    </row>
    <row r="26" spans="1:12">
      <c r="A26" s="12">
        <v>2019</v>
      </c>
      <c r="B26" s="12">
        <v>38563</v>
      </c>
      <c r="C26" s="12">
        <v>103</v>
      </c>
      <c r="D26" s="31">
        <v>13.4</v>
      </c>
      <c r="E26" s="12">
        <v>92</v>
      </c>
      <c r="F26" s="12">
        <v>99</v>
      </c>
      <c r="G26" s="31">
        <f t="shared" si="0"/>
        <v>2.5672276534501983</v>
      </c>
      <c r="H26" s="31">
        <v>43.16</v>
      </c>
      <c r="I26" s="31">
        <v>46.01</v>
      </c>
      <c r="J26" s="126">
        <v>4</v>
      </c>
      <c r="K26" s="126">
        <v>4</v>
      </c>
      <c r="L26" s="126">
        <v>4</v>
      </c>
    </row>
    <row r="27" spans="1:12" ht="15" thickBot="1">
      <c r="A27" s="16">
        <v>2020</v>
      </c>
      <c r="B27" s="16">
        <v>38901</v>
      </c>
      <c r="C27" s="16">
        <v>91</v>
      </c>
      <c r="D27" s="103">
        <v>14.4</v>
      </c>
      <c r="E27" s="16">
        <v>79</v>
      </c>
      <c r="F27" s="16">
        <v>82</v>
      </c>
      <c r="G27" s="103">
        <f t="shared" si="0"/>
        <v>2.1079149636256136</v>
      </c>
      <c r="H27" s="103">
        <v>44.13</v>
      </c>
      <c r="I27" s="103">
        <v>48.83</v>
      </c>
      <c r="J27" s="127">
        <v>2</v>
      </c>
      <c r="K27" s="127">
        <v>2</v>
      </c>
      <c r="L27" s="127">
        <v>2</v>
      </c>
    </row>
    <row r="29" spans="1:12" ht="15">
      <c r="A29" s="135" t="s">
        <v>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2">
      <c r="A30" s="137" t="s">
        <v>260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</row>
  </sheetData>
  <mergeCells count="7">
    <mergeCell ref="A1:L1"/>
    <mergeCell ref="A3:L3"/>
    <mergeCell ref="A30:L30"/>
    <mergeCell ref="A29:L29"/>
    <mergeCell ref="J4:L4"/>
    <mergeCell ref="H4:I4"/>
    <mergeCell ref="E4:F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sheetPr>
    <tabColor theme="3" tint="0.79998168889431442"/>
  </sheetPr>
  <dimension ref="A1:G34"/>
  <sheetViews>
    <sheetView workbookViewId="0">
      <selection sqref="A1:G1"/>
    </sheetView>
  </sheetViews>
  <sheetFormatPr baseColWidth="10" defaultRowHeight="14.25"/>
  <cols>
    <col min="1" max="16384" width="11.42578125" style="2"/>
  </cols>
  <sheetData>
    <row r="1" spans="1:7" ht="18">
      <c r="A1" s="133" t="s">
        <v>274</v>
      </c>
      <c r="B1" s="133"/>
      <c r="C1" s="133"/>
      <c r="D1" s="133"/>
      <c r="E1" s="133"/>
      <c r="F1" s="133"/>
      <c r="G1" s="133"/>
    </row>
    <row r="3" spans="1:7" ht="15" thickBot="1">
      <c r="A3" s="134" t="s">
        <v>417</v>
      </c>
      <c r="B3" s="134"/>
      <c r="C3" s="134"/>
      <c r="D3" s="134"/>
      <c r="E3" s="134"/>
      <c r="F3" s="134"/>
      <c r="G3" s="134"/>
    </row>
    <row r="4" spans="1:7" ht="15">
      <c r="A4" s="11"/>
      <c r="B4" s="22" t="s">
        <v>28</v>
      </c>
      <c r="C4" s="132" t="s">
        <v>443</v>
      </c>
      <c r="D4" s="132"/>
      <c r="E4" s="132"/>
      <c r="F4" s="132"/>
      <c r="G4" s="132"/>
    </row>
    <row r="5" spans="1:7" ht="15">
      <c r="A5" s="29" t="s">
        <v>1</v>
      </c>
      <c r="B5" s="12"/>
      <c r="C5" s="12" t="s">
        <v>273</v>
      </c>
      <c r="D5" s="12" t="s">
        <v>272</v>
      </c>
      <c r="E5" s="12" t="s">
        <v>269</v>
      </c>
      <c r="F5" s="12" t="s">
        <v>134</v>
      </c>
      <c r="G5" s="12" t="s">
        <v>268</v>
      </c>
    </row>
    <row r="6" spans="1:7">
      <c r="A6" s="106">
        <v>1988</v>
      </c>
      <c r="B6" s="128">
        <v>38</v>
      </c>
      <c r="C6" s="128">
        <v>1</v>
      </c>
      <c r="D6" s="128">
        <v>5</v>
      </c>
      <c r="E6" s="128">
        <v>10</v>
      </c>
      <c r="F6" s="128">
        <v>14</v>
      </c>
      <c r="G6" s="128">
        <v>8</v>
      </c>
    </row>
    <row r="7" spans="1:7">
      <c r="A7" s="12">
        <v>1989</v>
      </c>
      <c r="B7" s="126">
        <v>37</v>
      </c>
      <c r="C7" s="126">
        <v>1</v>
      </c>
      <c r="D7" s="126">
        <v>7</v>
      </c>
      <c r="E7" s="126">
        <v>9</v>
      </c>
      <c r="F7" s="126">
        <v>13</v>
      </c>
      <c r="G7" s="126">
        <v>7</v>
      </c>
    </row>
    <row r="8" spans="1:7">
      <c r="A8" s="12">
        <v>1990</v>
      </c>
      <c r="B8" s="126">
        <v>41</v>
      </c>
      <c r="C8" s="126">
        <v>0</v>
      </c>
      <c r="D8" s="126">
        <v>16</v>
      </c>
      <c r="E8" s="126">
        <v>9</v>
      </c>
      <c r="F8" s="126">
        <v>6</v>
      </c>
      <c r="G8" s="126">
        <v>10</v>
      </c>
    </row>
    <row r="9" spans="1:7">
      <c r="A9" s="12">
        <v>1991</v>
      </c>
      <c r="B9" s="126">
        <v>50</v>
      </c>
      <c r="C9" s="126">
        <v>0</v>
      </c>
      <c r="D9" s="126">
        <v>18</v>
      </c>
      <c r="E9" s="126">
        <v>12</v>
      </c>
      <c r="F9" s="126">
        <v>11</v>
      </c>
      <c r="G9" s="126">
        <v>9</v>
      </c>
    </row>
    <row r="10" spans="1:7">
      <c r="A10" s="12">
        <v>1992</v>
      </c>
      <c r="B10" s="126">
        <v>46</v>
      </c>
      <c r="C10" s="126">
        <v>0</v>
      </c>
      <c r="D10" s="126">
        <v>6</v>
      </c>
      <c r="E10" s="126">
        <v>20</v>
      </c>
      <c r="F10" s="126">
        <v>16</v>
      </c>
      <c r="G10" s="126">
        <v>4</v>
      </c>
    </row>
    <row r="11" spans="1:7">
      <c r="A11" s="12">
        <v>1993</v>
      </c>
      <c r="B11" s="126">
        <v>52</v>
      </c>
      <c r="C11" s="126">
        <v>0</v>
      </c>
      <c r="D11" s="126">
        <v>11</v>
      </c>
      <c r="E11" s="126">
        <v>16</v>
      </c>
      <c r="F11" s="126">
        <v>16</v>
      </c>
      <c r="G11" s="126">
        <v>9</v>
      </c>
    </row>
    <row r="12" spans="1:7">
      <c r="A12" s="12">
        <v>1994</v>
      </c>
      <c r="B12" s="126">
        <v>72</v>
      </c>
      <c r="C12" s="126">
        <v>4</v>
      </c>
      <c r="D12" s="126">
        <v>13</v>
      </c>
      <c r="E12" s="126">
        <v>10</v>
      </c>
      <c r="F12" s="126">
        <v>32</v>
      </c>
      <c r="G12" s="126">
        <v>13</v>
      </c>
    </row>
    <row r="13" spans="1:7">
      <c r="A13" s="12">
        <v>1995</v>
      </c>
      <c r="B13" s="126">
        <v>52</v>
      </c>
      <c r="C13" s="126">
        <v>2</v>
      </c>
      <c r="D13" s="126">
        <v>15</v>
      </c>
      <c r="E13" s="126">
        <v>8</v>
      </c>
      <c r="F13" s="126">
        <v>17</v>
      </c>
      <c r="G13" s="126">
        <v>10</v>
      </c>
    </row>
    <row r="14" spans="1:7">
      <c r="A14" s="12">
        <v>1996</v>
      </c>
      <c r="B14" s="126">
        <v>78</v>
      </c>
      <c r="C14" s="126">
        <v>2</v>
      </c>
      <c r="D14" s="126">
        <v>13</v>
      </c>
      <c r="E14" s="126">
        <v>21</v>
      </c>
      <c r="F14" s="126">
        <v>30</v>
      </c>
      <c r="G14" s="126">
        <v>12</v>
      </c>
    </row>
    <row r="15" spans="1:7">
      <c r="A15" s="12">
        <v>1997</v>
      </c>
      <c r="B15" s="126">
        <v>73</v>
      </c>
      <c r="C15" s="126">
        <v>0</v>
      </c>
      <c r="D15" s="126">
        <v>20</v>
      </c>
      <c r="E15" s="126">
        <v>17</v>
      </c>
      <c r="F15" s="126">
        <v>20</v>
      </c>
      <c r="G15" s="126">
        <v>16</v>
      </c>
    </row>
    <row r="16" spans="1:7" ht="15" thickBot="1">
      <c r="A16" s="16">
        <v>1998</v>
      </c>
      <c r="B16" s="127">
        <v>58</v>
      </c>
      <c r="C16" s="127">
        <v>3</v>
      </c>
      <c r="D16" s="127">
        <v>19</v>
      </c>
      <c r="E16" s="127">
        <v>12</v>
      </c>
      <c r="F16" s="127">
        <v>16</v>
      </c>
      <c r="G16" s="127">
        <v>8</v>
      </c>
    </row>
    <row r="17" spans="1:7">
      <c r="A17" s="12"/>
      <c r="B17" s="12"/>
      <c r="C17" s="12"/>
      <c r="D17" s="12"/>
      <c r="E17" s="12"/>
      <c r="F17" s="12"/>
      <c r="G17" s="12"/>
    </row>
    <row r="18" spans="1:7">
      <c r="A18" s="12"/>
      <c r="B18" s="12"/>
      <c r="C18" s="12"/>
      <c r="D18" s="12"/>
      <c r="E18" s="12"/>
      <c r="F18" s="12"/>
      <c r="G18" s="12"/>
    </row>
    <row r="19" spans="1:7" ht="18">
      <c r="A19" s="149" t="s">
        <v>271</v>
      </c>
      <c r="B19" s="149"/>
      <c r="C19" s="149"/>
      <c r="D19" s="149"/>
      <c r="E19" s="149"/>
      <c r="F19" s="149"/>
      <c r="G19" s="149"/>
    </row>
    <row r="20" spans="1:7">
      <c r="A20" s="12"/>
      <c r="B20" s="12"/>
      <c r="C20" s="12"/>
      <c r="D20" s="12"/>
      <c r="E20" s="12"/>
      <c r="F20" s="12"/>
      <c r="G20" s="12"/>
    </row>
    <row r="21" spans="1:7" ht="15" thickBot="1">
      <c r="A21" s="146" t="s">
        <v>418</v>
      </c>
      <c r="B21" s="146"/>
      <c r="C21" s="146"/>
      <c r="D21" s="146"/>
      <c r="E21" s="146"/>
      <c r="F21" s="146"/>
      <c r="G21" s="146"/>
    </row>
    <row r="22" spans="1:7" ht="15">
      <c r="A22" s="11"/>
      <c r="B22" s="22" t="s">
        <v>28</v>
      </c>
      <c r="C22" s="132" t="s">
        <v>443</v>
      </c>
      <c r="D22" s="132"/>
      <c r="E22" s="132"/>
      <c r="F22" s="132"/>
      <c r="G22" s="132"/>
    </row>
    <row r="23" spans="1:7" ht="15">
      <c r="A23" s="86" t="s">
        <v>1</v>
      </c>
      <c r="B23" s="18"/>
      <c r="C23" s="18"/>
      <c r="D23" s="18" t="s">
        <v>270</v>
      </c>
      <c r="E23" s="18" t="s">
        <v>269</v>
      </c>
      <c r="F23" s="18" t="s">
        <v>134</v>
      </c>
      <c r="G23" s="18" t="s">
        <v>268</v>
      </c>
    </row>
    <row r="24" spans="1:7">
      <c r="A24" s="12">
        <v>1988</v>
      </c>
      <c r="B24" s="12">
        <v>32</v>
      </c>
      <c r="C24" s="126"/>
      <c r="D24" s="126">
        <v>0</v>
      </c>
      <c r="E24" s="126">
        <v>9</v>
      </c>
      <c r="F24" s="126">
        <v>13</v>
      </c>
      <c r="G24" s="126">
        <v>10</v>
      </c>
    </row>
    <row r="25" spans="1:7">
      <c r="A25" s="12">
        <v>1989</v>
      </c>
      <c r="B25" s="12">
        <v>29</v>
      </c>
      <c r="C25" s="126"/>
      <c r="D25" s="126">
        <v>3</v>
      </c>
      <c r="E25" s="126">
        <v>7</v>
      </c>
      <c r="F25" s="126">
        <v>14</v>
      </c>
      <c r="G25" s="126">
        <v>5</v>
      </c>
    </row>
    <row r="26" spans="1:7">
      <c r="A26" s="12">
        <v>1990</v>
      </c>
      <c r="B26" s="12">
        <v>26</v>
      </c>
      <c r="C26" s="126"/>
      <c r="D26" s="126">
        <v>5</v>
      </c>
      <c r="E26" s="126">
        <v>9</v>
      </c>
      <c r="F26" s="126">
        <v>8</v>
      </c>
      <c r="G26" s="126">
        <v>4</v>
      </c>
    </row>
    <row r="27" spans="1:7">
      <c r="A27" s="12">
        <v>1991</v>
      </c>
      <c r="B27" s="12">
        <v>34</v>
      </c>
      <c r="C27" s="126"/>
      <c r="D27" s="126">
        <v>3</v>
      </c>
      <c r="E27" s="126">
        <v>9</v>
      </c>
      <c r="F27" s="126">
        <v>12</v>
      </c>
      <c r="G27" s="126">
        <v>10</v>
      </c>
    </row>
    <row r="28" spans="1:7">
      <c r="A28" s="12">
        <v>1992</v>
      </c>
      <c r="B28" s="12">
        <v>31</v>
      </c>
      <c r="C28" s="126"/>
      <c r="D28" s="126">
        <v>3</v>
      </c>
      <c r="E28" s="126">
        <v>11</v>
      </c>
      <c r="F28" s="126">
        <v>9</v>
      </c>
      <c r="G28" s="126">
        <v>8</v>
      </c>
    </row>
    <row r="29" spans="1:7">
      <c r="A29" s="12">
        <v>1993</v>
      </c>
      <c r="B29" s="12">
        <v>38</v>
      </c>
      <c r="C29" s="126"/>
      <c r="D29" s="126">
        <v>0</v>
      </c>
      <c r="E29" s="126">
        <v>14</v>
      </c>
      <c r="F29" s="126">
        <v>13</v>
      </c>
      <c r="G29" s="126">
        <v>11</v>
      </c>
    </row>
    <row r="30" spans="1:7">
      <c r="A30" s="12">
        <v>1994</v>
      </c>
      <c r="B30" s="12">
        <v>41</v>
      </c>
      <c r="C30" s="126"/>
      <c r="D30" s="126">
        <v>6</v>
      </c>
      <c r="E30" s="126">
        <v>6</v>
      </c>
      <c r="F30" s="126">
        <v>14</v>
      </c>
      <c r="G30" s="126">
        <v>15</v>
      </c>
    </row>
    <row r="31" spans="1:7">
      <c r="A31" s="12">
        <v>1995</v>
      </c>
      <c r="B31" s="12">
        <v>37</v>
      </c>
      <c r="C31" s="126"/>
      <c r="D31" s="126">
        <v>1</v>
      </c>
      <c r="E31" s="126">
        <v>13</v>
      </c>
      <c r="F31" s="126">
        <v>14</v>
      </c>
      <c r="G31" s="126">
        <v>9</v>
      </c>
    </row>
    <row r="32" spans="1:7">
      <c r="A32" s="12">
        <v>1996</v>
      </c>
      <c r="B32" s="12">
        <v>43</v>
      </c>
      <c r="C32" s="126"/>
      <c r="D32" s="126">
        <v>4</v>
      </c>
      <c r="E32" s="126">
        <v>6</v>
      </c>
      <c r="F32" s="126">
        <v>18</v>
      </c>
      <c r="G32" s="126">
        <v>15</v>
      </c>
    </row>
    <row r="33" spans="1:7">
      <c r="A33" s="12">
        <v>1997</v>
      </c>
      <c r="B33" s="12">
        <v>64</v>
      </c>
      <c r="C33" s="126"/>
      <c r="D33" s="126">
        <v>7</v>
      </c>
      <c r="E33" s="126">
        <v>13</v>
      </c>
      <c r="F33" s="126">
        <v>32</v>
      </c>
      <c r="G33" s="126">
        <v>12</v>
      </c>
    </row>
    <row r="34" spans="1:7" ht="15" thickBot="1">
      <c r="A34" s="16">
        <v>1998</v>
      </c>
      <c r="B34" s="16">
        <v>43</v>
      </c>
      <c r="C34" s="127"/>
      <c r="D34" s="127">
        <v>3</v>
      </c>
      <c r="E34" s="127">
        <v>10</v>
      </c>
      <c r="F34" s="127">
        <v>18</v>
      </c>
      <c r="G34" s="127">
        <v>12</v>
      </c>
    </row>
  </sheetData>
  <mergeCells count="6">
    <mergeCell ref="A21:G21"/>
    <mergeCell ref="C22:G22"/>
    <mergeCell ref="A1:G1"/>
    <mergeCell ref="C4:G4"/>
    <mergeCell ref="A3:G3"/>
    <mergeCell ref="A19:G19"/>
  </mergeCells>
  <pageMargins left="0.7" right="0.7" top="0.78740157499999996" bottom="0.78740157499999996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sheetPr>
    <tabColor theme="3" tint="0.79998168889431442"/>
  </sheetPr>
  <dimension ref="A1:N27"/>
  <sheetViews>
    <sheetView workbookViewId="0">
      <selection activeCell="H37" sqref="H37"/>
    </sheetView>
  </sheetViews>
  <sheetFormatPr baseColWidth="10" defaultRowHeight="14.25"/>
  <cols>
    <col min="1" max="16384" width="11.42578125" style="2"/>
  </cols>
  <sheetData>
    <row r="1" spans="1:14" ht="18">
      <c r="A1" s="133" t="s">
        <v>444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419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1"/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>
      <c r="A5" s="86" t="s">
        <v>1</v>
      </c>
      <c r="B5" s="18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14</v>
      </c>
      <c r="J5" s="18" t="s">
        <v>236</v>
      </c>
      <c r="K5" s="18" t="s">
        <v>235</v>
      </c>
      <c r="L5" s="18" t="s">
        <v>177</v>
      </c>
      <c r="M5" s="18" t="s">
        <v>176</v>
      </c>
      <c r="N5" s="18" t="s">
        <v>234</v>
      </c>
    </row>
    <row r="6" spans="1:14">
      <c r="A6" s="12">
        <v>1999</v>
      </c>
      <c r="B6" s="126">
        <v>171</v>
      </c>
      <c r="C6" s="126">
        <v>1</v>
      </c>
      <c r="D6" s="126">
        <v>4</v>
      </c>
      <c r="E6" s="126">
        <v>17</v>
      </c>
      <c r="F6" s="126">
        <v>42</v>
      </c>
      <c r="G6" s="126">
        <v>43</v>
      </c>
      <c r="H6" s="126">
        <v>29</v>
      </c>
      <c r="I6" s="126">
        <v>20</v>
      </c>
      <c r="J6" s="126">
        <v>11</v>
      </c>
      <c r="K6" s="126">
        <v>2</v>
      </c>
      <c r="L6" s="126">
        <v>2</v>
      </c>
      <c r="M6" s="126">
        <v>0</v>
      </c>
      <c r="N6" s="126">
        <v>0</v>
      </c>
    </row>
    <row r="7" spans="1:14">
      <c r="A7" s="12">
        <v>2000</v>
      </c>
      <c r="B7" s="126">
        <v>128</v>
      </c>
      <c r="C7" s="126">
        <v>0</v>
      </c>
      <c r="D7" s="126">
        <v>2</v>
      </c>
      <c r="E7" s="126">
        <v>14</v>
      </c>
      <c r="F7" s="126">
        <v>23</v>
      </c>
      <c r="G7" s="126">
        <v>41</v>
      </c>
      <c r="H7" s="126">
        <v>20</v>
      </c>
      <c r="I7" s="126">
        <v>16</v>
      </c>
      <c r="J7" s="126">
        <v>8</v>
      </c>
      <c r="K7" s="126">
        <v>3</v>
      </c>
      <c r="L7" s="126">
        <v>1</v>
      </c>
      <c r="M7" s="126">
        <v>0</v>
      </c>
      <c r="N7" s="126">
        <v>0</v>
      </c>
    </row>
    <row r="8" spans="1:14">
      <c r="A8" s="12">
        <v>2001</v>
      </c>
      <c r="B8" s="126">
        <v>83</v>
      </c>
      <c r="C8" s="126">
        <v>0</v>
      </c>
      <c r="D8" s="126">
        <v>0</v>
      </c>
      <c r="E8" s="126">
        <v>9</v>
      </c>
      <c r="F8" s="126">
        <v>17</v>
      </c>
      <c r="G8" s="126">
        <v>20</v>
      </c>
      <c r="H8" s="126">
        <v>16</v>
      </c>
      <c r="I8" s="126">
        <v>7</v>
      </c>
      <c r="J8" s="126">
        <v>6</v>
      </c>
      <c r="K8" s="126">
        <v>6</v>
      </c>
      <c r="L8" s="126">
        <v>0</v>
      </c>
      <c r="M8" s="126">
        <v>2</v>
      </c>
      <c r="N8" s="126">
        <v>0</v>
      </c>
    </row>
    <row r="9" spans="1:14">
      <c r="A9" s="12">
        <v>2002</v>
      </c>
      <c r="B9" s="126">
        <v>92</v>
      </c>
      <c r="C9" s="126">
        <v>0</v>
      </c>
      <c r="D9" s="126">
        <v>1</v>
      </c>
      <c r="E9" s="126">
        <v>5</v>
      </c>
      <c r="F9" s="126">
        <v>20</v>
      </c>
      <c r="G9" s="126">
        <v>22</v>
      </c>
      <c r="H9" s="126">
        <v>19</v>
      </c>
      <c r="I9" s="126">
        <v>12</v>
      </c>
      <c r="J9" s="126">
        <v>8</v>
      </c>
      <c r="K9" s="126">
        <v>4</v>
      </c>
      <c r="L9" s="126">
        <v>1</v>
      </c>
      <c r="M9" s="126">
        <v>0</v>
      </c>
      <c r="N9" s="126">
        <v>0</v>
      </c>
    </row>
    <row r="10" spans="1:14">
      <c r="A10" s="12">
        <v>2003</v>
      </c>
      <c r="B10" s="126">
        <v>99</v>
      </c>
      <c r="C10" s="126">
        <v>0</v>
      </c>
      <c r="D10" s="126">
        <v>4</v>
      </c>
      <c r="E10" s="126">
        <v>8</v>
      </c>
      <c r="F10" s="126">
        <v>20</v>
      </c>
      <c r="G10" s="126">
        <v>29</v>
      </c>
      <c r="H10" s="126">
        <v>16</v>
      </c>
      <c r="I10" s="126">
        <v>13</v>
      </c>
      <c r="J10" s="126">
        <v>6</v>
      </c>
      <c r="K10" s="126">
        <v>2</v>
      </c>
      <c r="L10" s="126">
        <v>1</v>
      </c>
      <c r="M10" s="126">
        <v>0</v>
      </c>
      <c r="N10" s="126">
        <v>0</v>
      </c>
    </row>
    <row r="11" spans="1:14">
      <c r="A11" s="12">
        <v>2004</v>
      </c>
      <c r="B11" s="126">
        <v>105</v>
      </c>
      <c r="C11" s="126">
        <v>0</v>
      </c>
      <c r="D11" s="126">
        <v>4</v>
      </c>
      <c r="E11" s="126">
        <v>12</v>
      </c>
      <c r="F11" s="126">
        <v>19</v>
      </c>
      <c r="G11" s="126">
        <v>20</v>
      </c>
      <c r="H11" s="126">
        <v>24</v>
      </c>
      <c r="I11" s="126">
        <v>10</v>
      </c>
      <c r="J11" s="126">
        <v>7</v>
      </c>
      <c r="K11" s="126">
        <v>4</v>
      </c>
      <c r="L11" s="126">
        <v>5</v>
      </c>
      <c r="M11" s="126">
        <v>0</v>
      </c>
      <c r="N11" s="126">
        <v>0</v>
      </c>
    </row>
    <row r="12" spans="1:14">
      <c r="A12" s="12">
        <v>2005</v>
      </c>
      <c r="B12" s="126">
        <v>87</v>
      </c>
      <c r="C12" s="126">
        <v>0</v>
      </c>
      <c r="D12" s="126">
        <v>2</v>
      </c>
      <c r="E12" s="126">
        <v>4</v>
      </c>
      <c r="F12" s="126">
        <v>12</v>
      </c>
      <c r="G12" s="126">
        <v>16</v>
      </c>
      <c r="H12" s="126">
        <v>25</v>
      </c>
      <c r="I12" s="126">
        <v>7</v>
      </c>
      <c r="J12" s="126">
        <v>14</v>
      </c>
      <c r="K12" s="126">
        <v>3</v>
      </c>
      <c r="L12" s="126">
        <v>4</v>
      </c>
      <c r="M12" s="126">
        <v>0</v>
      </c>
      <c r="N12" s="126">
        <v>0</v>
      </c>
    </row>
    <row r="13" spans="1:14">
      <c r="A13" s="12">
        <v>2006</v>
      </c>
      <c r="B13" s="126">
        <v>85</v>
      </c>
      <c r="C13" s="126">
        <v>0</v>
      </c>
      <c r="D13" s="126">
        <v>3</v>
      </c>
      <c r="E13" s="126">
        <v>7</v>
      </c>
      <c r="F13" s="126">
        <v>11</v>
      </c>
      <c r="G13" s="126">
        <v>18</v>
      </c>
      <c r="H13" s="126">
        <v>25</v>
      </c>
      <c r="I13" s="126">
        <v>10</v>
      </c>
      <c r="J13" s="126">
        <v>4</v>
      </c>
      <c r="K13" s="126">
        <v>4</v>
      </c>
      <c r="L13" s="126">
        <v>3</v>
      </c>
      <c r="M13" s="126">
        <v>0</v>
      </c>
      <c r="N13" s="126">
        <v>0</v>
      </c>
    </row>
    <row r="14" spans="1:14">
      <c r="A14" s="12">
        <v>2007</v>
      </c>
      <c r="B14" s="126">
        <v>100</v>
      </c>
      <c r="C14" s="126">
        <v>0</v>
      </c>
      <c r="D14" s="126">
        <v>4</v>
      </c>
      <c r="E14" s="126">
        <v>10</v>
      </c>
      <c r="F14" s="126">
        <v>15</v>
      </c>
      <c r="G14" s="126">
        <v>15</v>
      </c>
      <c r="H14" s="126">
        <v>19</v>
      </c>
      <c r="I14" s="126">
        <v>13</v>
      </c>
      <c r="J14" s="126">
        <v>19</v>
      </c>
      <c r="K14" s="126">
        <v>3</v>
      </c>
      <c r="L14" s="126">
        <v>1</v>
      </c>
      <c r="M14" s="126">
        <v>0</v>
      </c>
      <c r="N14" s="126">
        <v>1</v>
      </c>
    </row>
    <row r="15" spans="1:14">
      <c r="A15" s="12">
        <v>2008</v>
      </c>
      <c r="B15" s="126">
        <v>101</v>
      </c>
      <c r="C15" s="126">
        <v>0</v>
      </c>
      <c r="D15" s="126">
        <v>3</v>
      </c>
      <c r="E15" s="126">
        <v>8</v>
      </c>
      <c r="F15" s="126">
        <v>21</v>
      </c>
      <c r="G15" s="126">
        <v>23</v>
      </c>
      <c r="H15" s="126">
        <v>22</v>
      </c>
      <c r="I15" s="126">
        <v>11</v>
      </c>
      <c r="J15" s="126">
        <v>7</v>
      </c>
      <c r="K15" s="126">
        <v>4</v>
      </c>
      <c r="L15" s="126">
        <v>0</v>
      </c>
      <c r="M15" s="126">
        <v>1</v>
      </c>
      <c r="N15" s="126">
        <v>1</v>
      </c>
    </row>
    <row r="16" spans="1:14">
      <c r="A16" s="12">
        <v>2009</v>
      </c>
      <c r="B16" s="126">
        <v>105</v>
      </c>
      <c r="C16" s="126">
        <v>0</v>
      </c>
      <c r="D16" s="126">
        <v>2</v>
      </c>
      <c r="E16" s="126">
        <v>8</v>
      </c>
      <c r="F16" s="126">
        <v>15</v>
      </c>
      <c r="G16" s="126">
        <v>14</v>
      </c>
      <c r="H16" s="126">
        <v>28</v>
      </c>
      <c r="I16" s="126">
        <v>18</v>
      </c>
      <c r="J16" s="126">
        <v>11</v>
      </c>
      <c r="K16" s="126">
        <v>5</v>
      </c>
      <c r="L16" s="126">
        <v>3</v>
      </c>
      <c r="M16" s="126">
        <v>1</v>
      </c>
      <c r="N16" s="126">
        <v>0</v>
      </c>
    </row>
    <row r="17" spans="1:14">
      <c r="A17" s="12">
        <v>2010</v>
      </c>
      <c r="B17" s="126">
        <v>83</v>
      </c>
      <c r="C17" s="126">
        <v>0</v>
      </c>
      <c r="D17" s="126">
        <v>1</v>
      </c>
      <c r="E17" s="126">
        <v>13</v>
      </c>
      <c r="F17" s="126">
        <v>10</v>
      </c>
      <c r="G17" s="126">
        <v>19</v>
      </c>
      <c r="H17" s="126">
        <v>13</v>
      </c>
      <c r="I17" s="126">
        <v>13</v>
      </c>
      <c r="J17" s="126">
        <v>9</v>
      </c>
      <c r="K17" s="126">
        <v>1</v>
      </c>
      <c r="L17" s="126">
        <v>4</v>
      </c>
      <c r="M17" s="126">
        <v>0</v>
      </c>
      <c r="N17" s="126">
        <v>0</v>
      </c>
    </row>
    <row r="18" spans="1:14">
      <c r="A18" s="12">
        <v>2011</v>
      </c>
      <c r="B18" s="126">
        <v>88</v>
      </c>
      <c r="C18" s="126">
        <v>0</v>
      </c>
      <c r="D18" s="126">
        <v>2</v>
      </c>
      <c r="E18" s="126">
        <v>9</v>
      </c>
      <c r="F18" s="126">
        <v>12</v>
      </c>
      <c r="G18" s="126">
        <v>17</v>
      </c>
      <c r="H18" s="126">
        <v>16</v>
      </c>
      <c r="I18" s="126">
        <v>12</v>
      </c>
      <c r="J18" s="126">
        <v>12</v>
      </c>
      <c r="K18" s="126">
        <v>5</v>
      </c>
      <c r="L18" s="126">
        <v>3</v>
      </c>
      <c r="M18" s="126">
        <v>0</v>
      </c>
      <c r="N18" s="126">
        <v>0</v>
      </c>
    </row>
    <row r="19" spans="1:14">
      <c r="A19" s="12">
        <v>2012</v>
      </c>
      <c r="B19" s="126">
        <v>92</v>
      </c>
      <c r="C19" s="126">
        <v>0</v>
      </c>
      <c r="D19" s="126">
        <v>1</v>
      </c>
      <c r="E19" s="126">
        <v>9</v>
      </c>
      <c r="F19" s="126">
        <v>13</v>
      </c>
      <c r="G19" s="126">
        <v>14</v>
      </c>
      <c r="H19" s="126">
        <v>16</v>
      </c>
      <c r="I19" s="126">
        <v>19</v>
      </c>
      <c r="J19" s="126">
        <v>10</v>
      </c>
      <c r="K19" s="126">
        <v>5</v>
      </c>
      <c r="L19" s="126">
        <v>5</v>
      </c>
      <c r="M19" s="126">
        <v>0</v>
      </c>
      <c r="N19" s="126">
        <v>0</v>
      </c>
    </row>
    <row r="20" spans="1:14">
      <c r="A20" s="12">
        <v>2013</v>
      </c>
      <c r="B20" s="126">
        <v>74</v>
      </c>
      <c r="C20" s="126">
        <v>0</v>
      </c>
      <c r="D20" s="126">
        <v>1</v>
      </c>
      <c r="E20" s="126">
        <v>6</v>
      </c>
      <c r="F20" s="126">
        <v>7</v>
      </c>
      <c r="G20" s="126">
        <v>9</v>
      </c>
      <c r="H20" s="126">
        <v>11</v>
      </c>
      <c r="I20" s="126">
        <v>17</v>
      </c>
      <c r="J20" s="126">
        <v>12</v>
      </c>
      <c r="K20" s="126">
        <v>6</v>
      </c>
      <c r="L20" s="126">
        <v>2</v>
      </c>
      <c r="M20" s="126">
        <v>2</v>
      </c>
      <c r="N20" s="126">
        <v>1</v>
      </c>
    </row>
    <row r="21" spans="1:14">
      <c r="A21" s="12">
        <v>2014</v>
      </c>
      <c r="B21" s="126">
        <v>83</v>
      </c>
      <c r="C21" s="126">
        <v>0</v>
      </c>
      <c r="D21" s="126">
        <v>2</v>
      </c>
      <c r="E21" s="126">
        <v>7</v>
      </c>
      <c r="F21" s="126">
        <v>13</v>
      </c>
      <c r="G21" s="126">
        <v>10</v>
      </c>
      <c r="H21" s="126">
        <v>22</v>
      </c>
      <c r="I21" s="126">
        <v>7</v>
      </c>
      <c r="J21" s="126">
        <v>10</v>
      </c>
      <c r="K21" s="126">
        <v>7</v>
      </c>
      <c r="L21" s="126">
        <v>3</v>
      </c>
      <c r="M21" s="126">
        <v>1</v>
      </c>
      <c r="N21" s="126">
        <v>1</v>
      </c>
    </row>
    <row r="22" spans="1:14">
      <c r="A22" s="12">
        <v>2015</v>
      </c>
      <c r="B22" s="126">
        <v>97</v>
      </c>
      <c r="C22" s="126">
        <v>0</v>
      </c>
      <c r="D22" s="126">
        <v>0</v>
      </c>
      <c r="E22" s="126">
        <v>7</v>
      </c>
      <c r="F22" s="126">
        <v>14</v>
      </c>
      <c r="G22" s="126">
        <v>20</v>
      </c>
      <c r="H22" s="126">
        <v>16</v>
      </c>
      <c r="I22" s="126">
        <v>16</v>
      </c>
      <c r="J22" s="126">
        <v>14</v>
      </c>
      <c r="K22" s="126">
        <v>4</v>
      </c>
      <c r="L22" s="126">
        <v>4</v>
      </c>
      <c r="M22" s="126">
        <v>1</v>
      </c>
      <c r="N22" s="126">
        <v>1</v>
      </c>
    </row>
    <row r="23" spans="1:14">
      <c r="A23" s="12">
        <v>2016</v>
      </c>
      <c r="B23" s="126">
        <v>88</v>
      </c>
      <c r="C23" s="126">
        <v>0</v>
      </c>
      <c r="D23" s="126">
        <v>4</v>
      </c>
      <c r="E23" s="126">
        <v>7</v>
      </c>
      <c r="F23" s="126">
        <v>11</v>
      </c>
      <c r="G23" s="126">
        <v>17</v>
      </c>
      <c r="H23" s="126">
        <v>14</v>
      </c>
      <c r="I23" s="126">
        <v>15</v>
      </c>
      <c r="J23" s="126">
        <v>12</v>
      </c>
      <c r="K23" s="126">
        <v>5</v>
      </c>
      <c r="L23" s="126">
        <v>1</v>
      </c>
      <c r="M23" s="126">
        <v>2</v>
      </c>
      <c r="N23" s="126">
        <v>0</v>
      </c>
    </row>
    <row r="24" spans="1:14">
      <c r="A24" s="12">
        <v>2017</v>
      </c>
      <c r="B24" s="12">
        <v>91</v>
      </c>
      <c r="C24" s="126">
        <v>0</v>
      </c>
      <c r="D24" s="126">
        <v>3</v>
      </c>
      <c r="E24" s="126">
        <v>7</v>
      </c>
      <c r="F24" s="126">
        <v>20</v>
      </c>
      <c r="G24" s="126">
        <v>7</v>
      </c>
      <c r="H24" s="126">
        <v>17</v>
      </c>
      <c r="I24" s="126">
        <v>15</v>
      </c>
      <c r="J24" s="126">
        <v>12</v>
      </c>
      <c r="K24" s="126">
        <v>7</v>
      </c>
      <c r="L24" s="126">
        <v>1</v>
      </c>
      <c r="M24" s="126">
        <v>2</v>
      </c>
      <c r="N24" s="126">
        <v>0</v>
      </c>
    </row>
    <row r="25" spans="1:14">
      <c r="A25" s="12">
        <v>2018</v>
      </c>
      <c r="B25" s="12">
        <v>69</v>
      </c>
      <c r="C25" s="126">
        <v>0</v>
      </c>
      <c r="D25" s="126">
        <v>1</v>
      </c>
      <c r="E25" s="126">
        <v>2</v>
      </c>
      <c r="F25" s="126">
        <v>11</v>
      </c>
      <c r="G25" s="126">
        <v>16</v>
      </c>
      <c r="H25" s="126">
        <v>12</v>
      </c>
      <c r="I25" s="126">
        <v>14</v>
      </c>
      <c r="J25" s="126">
        <v>5</v>
      </c>
      <c r="K25" s="126">
        <v>7</v>
      </c>
      <c r="L25" s="126">
        <v>1</v>
      </c>
      <c r="M25" s="126">
        <v>0</v>
      </c>
      <c r="N25" s="126">
        <v>0</v>
      </c>
    </row>
    <row r="26" spans="1:14">
      <c r="A26" s="12">
        <v>2019</v>
      </c>
      <c r="B26" s="12">
        <v>92</v>
      </c>
      <c r="C26" s="126">
        <v>0</v>
      </c>
      <c r="D26" s="126">
        <v>1</v>
      </c>
      <c r="E26" s="126">
        <v>10</v>
      </c>
      <c r="F26" s="126">
        <v>8</v>
      </c>
      <c r="G26" s="126">
        <v>18</v>
      </c>
      <c r="H26" s="126">
        <v>12</v>
      </c>
      <c r="I26" s="126">
        <v>20</v>
      </c>
      <c r="J26" s="126">
        <v>10</v>
      </c>
      <c r="K26" s="126">
        <v>7</v>
      </c>
      <c r="L26" s="126">
        <v>5</v>
      </c>
      <c r="M26" s="126">
        <v>1</v>
      </c>
      <c r="N26" s="126">
        <v>0</v>
      </c>
    </row>
    <row r="27" spans="1:14" ht="15" thickBot="1">
      <c r="A27" s="16">
        <v>2020</v>
      </c>
      <c r="B27" s="16">
        <v>79</v>
      </c>
      <c r="C27" s="127">
        <v>0</v>
      </c>
      <c r="D27" s="127">
        <v>1</v>
      </c>
      <c r="E27" s="127">
        <v>6</v>
      </c>
      <c r="F27" s="127">
        <v>9</v>
      </c>
      <c r="G27" s="127">
        <v>9</v>
      </c>
      <c r="H27" s="127">
        <v>11</v>
      </c>
      <c r="I27" s="127">
        <v>17</v>
      </c>
      <c r="J27" s="127">
        <v>18</v>
      </c>
      <c r="K27" s="127">
        <v>2</v>
      </c>
      <c r="L27" s="127">
        <v>4</v>
      </c>
      <c r="M27" s="127">
        <v>1</v>
      </c>
      <c r="N27" s="127">
        <v>1</v>
      </c>
    </row>
  </sheetData>
  <mergeCells count="3">
    <mergeCell ref="A1:N1"/>
    <mergeCell ref="A3:N3"/>
    <mergeCell ref="C4:N4"/>
  </mergeCells>
  <pageMargins left="0.7" right="0.7" top="0.78740157499999996" bottom="0.78740157499999996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sheetPr>
    <tabColor theme="3" tint="0.79998168889431442"/>
  </sheetPr>
  <dimension ref="A1:N27"/>
  <sheetViews>
    <sheetView workbookViewId="0">
      <selection sqref="A1:N1"/>
    </sheetView>
  </sheetViews>
  <sheetFormatPr baseColWidth="10" defaultRowHeight="14.25"/>
  <cols>
    <col min="1" max="16384" width="11.42578125" style="2"/>
  </cols>
  <sheetData>
    <row r="1" spans="1:14" ht="18">
      <c r="A1" s="133" t="s">
        <v>445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3" spans="1:14" ht="15" thickBot="1">
      <c r="A3" s="134" t="s">
        <v>420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">
      <c r="A4" s="11"/>
      <c r="B4" s="22" t="s">
        <v>28</v>
      </c>
      <c r="C4" s="132" t="s">
        <v>136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5">
      <c r="A5" s="86" t="s">
        <v>1</v>
      </c>
      <c r="B5" s="18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14</v>
      </c>
      <c r="J5" s="18" t="s">
        <v>236</v>
      </c>
      <c r="K5" s="18" t="s">
        <v>235</v>
      </c>
      <c r="L5" s="18" t="s">
        <v>177</v>
      </c>
      <c r="M5" s="18" t="s">
        <v>176</v>
      </c>
      <c r="N5" s="18" t="s">
        <v>234</v>
      </c>
    </row>
    <row r="6" spans="1:14">
      <c r="A6" s="12">
        <v>1999</v>
      </c>
      <c r="B6" s="126">
        <v>159</v>
      </c>
      <c r="C6" s="126">
        <v>0</v>
      </c>
      <c r="D6" s="126">
        <v>1</v>
      </c>
      <c r="E6" s="126">
        <v>12</v>
      </c>
      <c r="F6" s="126">
        <v>24</v>
      </c>
      <c r="G6" s="126">
        <v>33</v>
      </c>
      <c r="H6" s="126">
        <v>38</v>
      </c>
      <c r="I6" s="126">
        <v>22</v>
      </c>
      <c r="J6" s="126">
        <v>11</v>
      </c>
      <c r="K6" s="126">
        <v>13</v>
      </c>
      <c r="L6" s="126">
        <v>4</v>
      </c>
      <c r="M6" s="126">
        <v>0</v>
      </c>
      <c r="N6" s="126">
        <v>1</v>
      </c>
    </row>
    <row r="7" spans="1:14">
      <c r="A7" s="12">
        <v>2000</v>
      </c>
      <c r="B7" s="126">
        <v>126</v>
      </c>
      <c r="C7" s="126">
        <v>0</v>
      </c>
      <c r="D7" s="126">
        <v>1</v>
      </c>
      <c r="E7" s="126">
        <v>4</v>
      </c>
      <c r="F7" s="126">
        <v>19</v>
      </c>
      <c r="G7" s="126">
        <v>30</v>
      </c>
      <c r="H7" s="126">
        <v>30</v>
      </c>
      <c r="I7" s="126">
        <v>15</v>
      </c>
      <c r="J7" s="126">
        <v>20</v>
      </c>
      <c r="K7" s="126">
        <v>3</v>
      </c>
      <c r="L7" s="126">
        <v>1</v>
      </c>
      <c r="M7" s="126">
        <v>2</v>
      </c>
      <c r="N7" s="126">
        <v>1</v>
      </c>
    </row>
    <row r="8" spans="1:14">
      <c r="A8" s="12">
        <v>2001</v>
      </c>
      <c r="B8" s="126">
        <v>82</v>
      </c>
      <c r="C8" s="126">
        <v>0</v>
      </c>
      <c r="D8" s="126">
        <v>0</v>
      </c>
      <c r="E8" s="126">
        <v>6</v>
      </c>
      <c r="F8" s="126">
        <v>14</v>
      </c>
      <c r="G8" s="126">
        <v>13</v>
      </c>
      <c r="H8" s="126">
        <v>15</v>
      </c>
      <c r="I8" s="126">
        <v>14</v>
      </c>
      <c r="J8" s="126">
        <v>12</v>
      </c>
      <c r="K8" s="126">
        <v>5</v>
      </c>
      <c r="L8" s="126">
        <v>0</v>
      </c>
      <c r="M8" s="126">
        <v>2</v>
      </c>
      <c r="N8" s="126">
        <v>1</v>
      </c>
    </row>
    <row r="9" spans="1:14">
      <c r="A9" s="12">
        <v>2002</v>
      </c>
      <c r="B9" s="126">
        <v>99</v>
      </c>
      <c r="C9" s="126">
        <v>0</v>
      </c>
      <c r="D9" s="126">
        <v>3</v>
      </c>
      <c r="E9" s="126">
        <v>7</v>
      </c>
      <c r="F9" s="126">
        <v>10</v>
      </c>
      <c r="G9" s="126">
        <v>26</v>
      </c>
      <c r="H9" s="126">
        <v>13</v>
      </c>
      <c r="I9" s="126">
        <v>24</v>
      </c>
      <c r="J9" s="126">
        <v>9</v>
      </c>
      <c r="K9" s="126">
        <v>5</v>
      </c>
      <c r="L9" s="126">
        <v>2</v>
      </c>
      <c r="M9" s="126">
        <v>0</v>
      </c>
      <c r="N9" s="126">
        <v>0</v>
      </c>
    </row>
    <row r="10" spans="1:14">
      <c r="A10" s="12">
        <v>2003</v>
      </c>
      <c r="B10" s="126">
        <v>84</v>
      </c>
      <c r="C10" s="126">
        <v>0</v>
      </c>
      <c r="D10" s="126">
        <v>1</v>
      </c>
      <c r="E10" s="126">
        <v>6</v>
      </c>
      <c r="F10" s="126">
        <v>10</v>
      </c>
      <c r="G10" s="126">
        <v>24</v>
      </c>
      <c r="H10" s="126">
        <v>15</v>
      </c>
      <c r="I10" s="126">
        <v>11</v>
      </c>
      <c r="J10" s="126">
        <v>8</v>
      </c>
      <c r="K10" s="126">
        <v>3</v>
      </c>
      <c r="L10" s="126">
        <v>6</v>
      </c>
      <c r="M10" s="126">
        <v>0</v>
      </c>
      <c r="N10" s="126">
        <v>0</v>
      </c>
    </row>
    <row r="11" spans="1:14">
      <c r="A11" s="12">
        <v>2004</v>
      </c>
      <c r="B11" s="126">
        <v>101</v>
      </c>
      <c r="C11" s="126">
        <v>0</v>
      </c>
      <c r="D11" s="126">
        <v>0</v>
      </c>
      <c r="E11" s="126">
        <v>8</v>
      </c>
      <c r="F11" s="126">
        <v>10</v>
      </c>
      <c r="G11" s="126">
        <v>22</v>
      </c>
      <c r="H11" s="126">
        <v>18</v>
      </c>
      <c r="I11" s="126">
        <v>22</v>
      </c>
      <c r="J11" s="126">
        <v>9</v>
      </c>
      <c r="K11" s="126">
        <v>6</v>
      </c>
      <c r="L11" s="126">
        <v>4</v>
      </c>
      <c r="M11" s="126">
        <v>1</v>
      </c>
      <c r="N11" s="126">
        <v>1</v>
      </c>
    </row>
    <row r="12" spans="1:14">
      <c r="A12" s="12">
        <v>2005</v>
      </c>
      <c r="B12" s="126">
        <v>94</v>
      </c>
      <c r="C12" s="126">
        <v>0</v>
      </c>
      <c r="D12" s="126">
        <v>2</v>
      </c>
      <c r="E12" s="126">
        <v>6</v>
      </c>
      <c r="F12" s="126">
        <v>9</v>
      </c>
      <c r="G12" s="126">
        <v>19</v>
      </c>
      <c r="H12" s="126">
        <v>18</v>
      </c>
      <c r="I12" s="126">
        <v>15</v>
      </c>
      <c r="J12" s="126">
        <v>10</v>
      </c>
      <c r="K12" s="126">
        <v>7</v>
      </c>
      <c r="L12" s="126">
        <v>6</v>
      </c>
      <c r="M12" s="126">
        <v>2</v>
      </c>
      <c r="N12" s="126">
        <v>0</v>
      </c>
    </row>
    <row r="13" spans="1:14">
      <c r="A13" s="12">
        <v>2006</v>
      </c>
      <c r="B13" s="126">
        <v>81</v>
      </c>
      <c r="C13" s="126">
        <v>0</v>
      </c>
      <c r="D13" s="126">
        <v>0</v>
      </c>
      <c r="E13" s="126">
        <v>2</v>
      </c>
      <c r="F13" s="126">
        <v>8</v>
      </c>
      <c r="G13" s="126">
        <v>11</v>
      </c>
      <c r="H13" s="126">
        <v>18</v>
      </c>
      <c r="I13" s="126">
        <v>21</v>
      </c>
      <c r="J13" s="126">
        <v>6</v>
      </c>
      <c r="K13" s="126">
        <v>10</v>
      </c>
      <c r="L13" s="126">
        <v>4</v>
      </c>
      <c r="M13" s="126">
        <v>1</v>
      </c>
      <c r="N13" s="126">
        <v>0</v>
      </c>
    </row>
    <row r="14" spans="1:14">
      <c r="A14" s="12">
        <v>2007</v>
      </c>
      <c r="B14" s="126">
        <v>97</v>
      </c>
      <c r="C14" s="126">
        <v>0</v>
      </c>
      <c r="D14" s="126">
        <v>0</v>
      </c>
      <c r="E14" s="126">
        <v>10</v>
      </c>
      <c r="F14" s="126">
        <v>9</v>
      </c>
      <c r="G14" s="126">
        <v>18</v>
      </c>
      <c r="H14" s="126">
        <v>17</v>
      </c>
      <c r="I14" s="126">
        <v>16</v>
      </c>
      <c r="J14" s="126">
        <v>17</v>
      </c>
      <c r="K14" s="126">
        <v>7</v>
      </c>
      <c r="L14" s="126">
        <v>3</v>
      </c>
      <c r="M14" s="126">
        <v>0</v>
      </c>
      <c r="N14" s="126">
        <v>0</v>
      </c>
    </row>
    <row r="15" spans="1:14">
      <c r="A15" s="12">
        <v>2008</v>
      </c>
      <c r="B15" s="126">
        <v>97</v>
      </c>
      <c r="C15" s="126">
        <v>0</v>
      </c>
      <c r="D15" s="126">
        <v>0</v>
      </c>
      <c r="E15" s="126">
        <v>5</v>
      </c>
      <c r="F15" s="126">
        <v>12</v>
      </c>
      <c r="G15" s="126">
        <v>28</v>
      </c>
      <c r="H15" s="126">
        <v>18</v>
      </c>
      <c r="I15" s="126">
        <v>12</v>
      </c>
      <c r="J15" s="126">
        <v>12</v>
      </c>
      <c r="K15" s="126">
        <v>4</v>
      </c>
      <c r="L15" s="126">
        <v>4</v>
      </c>
      <c r="M15" s="126">
        <v>1</v>
      </c>
      <c r="N15" s="126">
        <v>1</v>
      </c>
    </row>
    <row r="16" spans="1:14">
      <c r="A16" s="12">
        <v>2009</v>
      </c>
      <c r="B16" s="126">
        <v>101</v>
      </c>
      <c r="C16" s="126">
        <v>0</v>
      </c>
      <c r="D16" s="126">
        <v>4</v>
      </c>
      <c r="E16" s="126">
        <v>5</v>
      </c>
      <c r="F16" s="126">
        <v>9</v>
      </c>
      <c r="G16" s="126">
        <v>19</v>
      </c>
      <c r="H16" s="126">
        <v>18</v>
      </c>
      <c r="I16" s="126">
        <v>17</v>
      </c>
      <c r="J16" s="126">
        <v>12</v>
      </c>
      <c r="K16" s="126">
        <v>9</v>
      </c>
      <c r="L16" s="126">
        <v>3</v>
      </c>
      <c r="M16" s="126">
        <v>4</v>
      </c>
      <c r="N16" s="126">
        <v>1</v>
      </c>
    </row>
    <row r="17" spans="1:14">
      <c r="A17" s="12">
        <v>2010</v>
      </c>
      <c r="B17" s="126">
        <v>87</v>
      </c>
      <c r="C17" s="126">
        <v>0</v>
      </c>
      <c r="D17" s="126">
        <v>0</v>
      </c>
      <c r="E17" s="126">
        <v>6</v>
      </c>
      <c r="F17" s="126">
        <v>12</v>
      </c>
      <c r="G17" s="126">
        <v>15</v>
      </c>
      <c r="H17" s="126">
        <v>9</v>
      </c>
      <c r="I17" s="126">
        <v>20</v>
      </c>
      <c r="J17" s="126">
        <v>14</v>
      </c>
      <c r="K17" s="126">
        <v>3</v>
      </c>
      <c r="L17" s="126">
        <v>5</v>
      </c>
      <c r="M17" s="126">
        <v>1</v>
      </c>
      <c r="N17" s="126">
        <v>2</v>
      </c>
    </row>
    <row r="18" spans="1:14">
      <c r="A18" s="12">
        <v>2011</v>
      </c>
      <c r="B18" s="126">
        <v>91</v>
      </c>
      <c r="C18" s="126">
        <v>0</v>
      </c>
      <c r="D18" s="126">
        <v>3</v>
      </c>
      <c r="E18" s="126">
        <v>4</v>
      </c>
      <c r="F18" s="126">
        <v>11</v>
      </c>
      <c r="G18" s="126">
        <v>20</v>
      </c>
      <c r="H18" s="126">
        <v>12</v>
      </c>
      <c r="I18" s="126">
        <v>17</v>
      </c>
      <c r="J18" s="126">
        <v>10</v>
      </c>
      <c r="K18" s="126">
        <v>8</v>
      </c>
      <c r="L18" s="126">
        <v>2</v>
      </c>
      <c r="M18" s="126">
        <v>2</v>
      </c>
      <c r="N18" s="126">
        <v>2</v>
      </c>
    </row>
    <row r="19" spans="1:14">
      <c r="A19" s="12">
        <v>2012</v>
      </c>
      <c r="B19" s="126">
        <v>96</v>
      </c>
      <c r="C19" s="126">
        <v>0</v>
      </c>
      <c r="D19" s="126">
        <v>0</v>
      </c>
      <c r="E19" s="126">
        <v>9</v>
      </c>
      <c r="F19" s="126">
        <v>13</v>
      </c>
      <c r="G19" s="126">
        <v>15</v>
      </c>
      <c r="H19" s="126">
        <v>14</v>
      </c>
      <c r="I19" s="126">
        <v>13</v>
      </c>
      <c r="J19" s="126">
        <v>14</v>
      </c>
      <c r="K19" s="126">
        <v>9</v>
      </c>
      <c r="L19" s="126">
        <v>7</v>
      </c>
      <c r="M19" s="126">
        <v>1</v>
      </c>
      <c r="N19" s="126">
        <v>1</v>
      </c>
    </row>
    <row r="20" spans="1:14">
      <c r="A20" s="12">
        <v>2013</v>
      </c>
      <c r="B20" s="126">
        <v>75</v>
      </c>
      <c r="C20" s="126">
        <v>0</v>
      </c>
      <c r="D20" s="126">
        <v>2</v>
      </c>
      <c r="E20" s="126">
        <v>2</v>
      </c>
      <c r="F20" s="126">
        <v>8</v>
      </c>
      <c r="G20" s="126">
        <v>10</v>
      </c>
      <c r="H20" s="126">
        <v>6</v>
      </c>
      <c r="I20" s="126">
        <v>17</v>
      </c>
      <c r="J20" s="126">
        <v>13</v>
      </c>
      <c r="K20" s="126">
        <v>8</v>
      </c>
      <c r="L20" s="126">
        <v>5</v>
      </c>
      <c r="M20" s="126">
        <v>3</v>
      </c>
      <c r="N20" s="126">
        <v>1</v>
      </c>
    </row>
    <row r="21" spans="1:14">
      <c r="A21" s="12">
        <v>2014</v>
      </c>
      <c r="B21" s="126">
        <v>82</v>
      </c>
      <c r="C21" s="126">
        <v>0</v>
      </c>
      <c r="D21" s="126">
        <v>1</v>
      </c>
      <c r="E21" s="126">
        <v>5</v>
      </c>
      <c r="F21" s="126">
        <v>7</v>
      </c>
      <c r="G21" s="126">
        <v>11</v>
      </c>
      <c r="H21" s="126">
        <v>13</v>
      </c>
      <c r="I21" s="126">
        <v>13</v>
      </c>
      <c r="J21" s="126">
        <v>12</v>
      </c>
      <c r="K21" s="126">
        <v>11</v>
      </c>
      <c r="L21" s="126">
        <v>2</v>
      </c>
      <c r="M21" s="126">
        <v>4</v>
      </c>
      <c r="N21" s="126">
        <v>3</v>
      </c>
    </row>
    <row r="22" spans="1:14">
      <c r="A22" s="12">
        <v>2015</v>
      </c>
      <c r="B22" s="126">
        <v>98</v>
      </c>
      <c r="C22" s="126">
        <v>0</v>
      </c>
      <c r="D22" s="126">
        <v>0</v>
      </c>
      <c r="E22" s="126">
        <v>3</v>
      </c>
      <c r="F22" s="126">
        <v>7</v>
      </c>
      <c r="G22" s="126">
        <v>20</v>
      </c>
      <c r="H22" s="126">
        <v>16</v>
      </c>
      <c r="I22" s="126">
        <v>17</v>
      </c>
      <c r="J22" s="126">
        <v>16</v>
      </c>
      <c r="K22" s="126">
        <v>11</v>
      </c>
      <c r="L22" s="126">
        <v>5</v>
      </c>
      <c r="M22" s="126">
        <v>1</v>
      </c>
      <c r="N22" s="126">
        <v>2</v>
      </c>
    </row>
    <row r="23" spans="1:14">
      <c r="A23" s="12">
        <v>2016</v>
      </c>
      <c r="B23" s="126">
        <v>81</v>
      </c>
      <c r="C23" s="126">
        <v>0</v>
      </c>
      <c r="D23" s="126">
        <v>0</v>
      </c>
      <c r="E23" s="126">
        <v>9</v>
      </c>
      <c r="F23" s="126">
        <v>5</v>
      </c>
      <c r="G23" s="126">
        <v>9</v>
      </c>
      <c r="H23" s="126">
        <v>15</v>
      </c>
      <c r="I23" s="126">
        <v>13</v>
      </c>
      <c r="J23" s="126">
        <v>16</v>
      </c>
      <c r="K23" s="126">
        <v>6</v>
      </c>
      <c r="L23" s="126">
        <v>7</v>
      </c>
      <c r="M23" s="126">
        <v>0</v>
      </c>
      <c r="N23" s="126">
        <v>1</v>
      </c>
    </row>
    <row r="24" spans="1:14">
      <c r="A24" s="12">
        <v>2017</v>
      </c>
      <c r="B24" s="12">
        <v>90</v>
      </c>
      <c r="C24" s="126">
        <v>0</v>
      </c>
      <c r="D24" s="126">
        <v>0</v>
      </c>
      <c r="E24" s="126">
        <v>5</v>
      </c>
      <c r="F24" s="126">
        <v>8</v>
      </c>
      <c r="G24" s="126">
        <v>14</v>
      </c>
      <c r="H24" s="126">
        <v>9</v>
      </c>
      <c r="I24" s="126">
        <v>21</v>
      </c>
      <c r="J24" s="126">
        <v>18</v>
      </c>
      <c r="K24" s="126">
        <v>11</v>
      </c>
      <c r="L24" s="126">
        <v>3</v>
      </c>
      <c r="M24" s="126">
        <v>1</v>
      </c>
      <c r="N24" s="126">
        <v>0</v>
      </c>
    </row>
    <row r="25" spans="1:14">
      <c r="A25" s="12">
        <v>2018</v>
      </c>
      <c r="B25" s="12">
        <v>74</v>
      </c>
      <c r="C25" s="126">
        <v>0</v>
      </c>
      <c r="D25" s="126">
        <v>0</v>
      </c>
      <c r="E25" s="126">
        <v>1</v>
      </c>
      <c r="F25" s="126">
        <v>5</v>
      </c>
      <c r="G25" s="126">
        <v>11</v>
      </c>
      <c r="H25" s="126">
        <v>16</v>
      </c>
      <c r="I25" s="126">
        <v>17</v>
      </c>
      <c r="J25" s="126">
        <v>10</v>
      </c>
      <c r="K25" s="126">
        <v>9</v>
      </c>
      <c r="L25" s="126">
        <v>4</v>
      </c>
      <c r="M25" s="126">
        <v>1</v>
      </c>
      <c r="N25" s="126">
        <v>0</v>
      </c>
    </row>
    <row r="26" spans="1:14">
      <c r="A26" s="12">
        <v>2019</v>
      </c>
      <c r="B26" s="12">
        <v>99</v>
      </c>
      <c r="C26" s="126">
        <v>0</v>
      </c>
      <c r="D26" s="126">
        <v>0</v>
      </c>
      <c r="E26" s="126">
        <v>6</v>
      </c>
      <c r="F26" s="126">
        <v>9</v>
      </c>
      <c r="G26" s="126">
        <v>17</v>
      </c>
      <c r="H26" s="126">
        <v>17</v>
      </c>
      <c r="I26" s="126">
        <v>10</v>
      </c>
      <c r="J26" s="126">
        <v>12</v>
      </c>
      <c r="K26" s="126">
        <v>17</v>
      </c>
      <c r="L26" s="126">
        <v>7</v>
      </c>
      <c r="M26" s="126">
        <v>4</v>
      </c>
      <c r="N26" s="126">
        <v>0</v>
      </c>
    </row>
    <row r="27" spans="1:14" ht="15" thickBot="1">
      <c r="A27" s="16">
        <v>2020</v>
      </c>
      <c r="B27" s="16">
        <v>82</v>
      </c>
      <c r="C27" s="127">
        <v>0</v>
      </c>
      <c r="D27" s="127">
        <v>0</v>
      </c>
      <c r="E27" s="127">
        <v>3</v>
      </c>
      <c r="F27" s="127">
        <v>7</v>
      </c>
      <c r="G27" s="127">
        <v>6</v>
      </c>
      <c r="H27" s="127">
        <v>10</v>
      </c>
      <c r="I27" s="127">
        <v>21</v>
      </c>
      <c r="J27" s="127">
        <v>9</v>
      </c>
      <c r="K27" s="127">
        <v>12</v>
      </c>
      <c r="L27" s="127">
        <v>8</v>
      </c>
      <c r="M27" s="127">
        <v>4</v>
      </c>
      <c r="N27" s="127">
        <v>2</v>
      </c>
    </row>
  </sheetData>
  <mergeCells count="3">
    <mergeCell ref="C4:N4"/>
    <mergeCell ref="A1:N1"/>
    <mergeCell ref="A3:N3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D44"/>
  <sheetViews>
    <sheetView workbookViewId="0">
      <selection sqref="A1:D1"/>
    </sheetView>
  </sheetViews>
  <sheetFormatPr baseColWidth="10" defaultRowHeight="14.25"/>
  <cols>
    <col min="1" max="1" width="7.7109375" style="2" customWidth="1"/>
    <col min="2" max="4" width="15.7109375" style="2" customWidth="1"/>
    <col min="5" max="16384" width="11.42578125" style="2"/>
  </cols>
  <sheetData>
    <row r="1" spans="1:4" ht="18">
      <c r="A1" s="133" t="s">
        <v>165</v>
      </c>
      <c r="B1" s="133"/>
      <c r="C1" s="133"/>
      <c r="D1" s="133"/>
    </row>
    <row r="3" spans="1:4" ht="15" thickBot="1">
      <c r="A3" s="134" t="s">
        <v>368</v>
      </c>
      <c r="B3" s="134"/>
      <c r="C3" s="134"/>
      <c r="D3" s="134"/>
    </row>
    <row r="4" spans="1:4" ht="30">
      <c r="A4" s="41" t="s">
        <v>85</v>
      </c>
      <c r="B4" s="41" t="s">
        <v>73</v>
      </c>
      <c r="C4" s="41" t="s">
        <v>0</v>
      </c>
      <c r="D4" s="42" t="s">
        <v>96</v>
      </c>
    </row>
    <row r="5" spans="1:4">
      <c r="A5" s="39">
        <v>15</v>
      </c>
      <c r="B5" s="13">
        <v>200.5</v>
      </c>
      <c r="C5" s="13">
        <v>0</v>
      </c>
      <c r="D5" s="40">
        <f>C5/B5</f>
        <v>0</v>
      </c>
    </row>
    <row r="6" spans="1:4">
      <c r="A6" s="39">
        <v>16</v>
      </c>
      <c r="B6" s="13">
        <v>186.5</v>
      </c>
      <c r="C6" s="13">
        <v>0</v>
      </c>
      <c r="D6" s="40">
        <f t="shared" ref="D6:D12" si="0">C6/B6</f>
        <v>0</v>
      </c>
    </row>
    <row r="7" spans="1:4">
      <c r="A7" s="37">
        <v>17</v>
      </c>
      <c r="B7" s="9">
        <v>188</v>
      </c>
      <c r="C7" s="9">
        <v>0</v>
      </c>
      <c r="D7" s="38">
        <f t="shared" si="0"/>
        <v>0</v>
      </c>
    </row>
    <row r="8" spans="1:4">
      <c r="A8" s="37">
        <v>18</v>
      </c>
      <c r="B8" s="9">
        <v>191.5</v>
      </c>
      <c r="C8" s="9">
        <v>1</v>
      </c>
      <c r="D8" s="38">
        <f>C8/B8</f>
        <v>5.2219321148825066E-3</v>
      </c>
    </row>
    <row r="9" spans="1:4">
      <c r="A9" s="37">
        <v>19</v>
      </c>
      <c r="B9" s="9">
        <v>194</v>
      </c>
      <c r="C9" s="9">
        <v>1</v>
      </c>
      <c r="D9" s="38">
        <f t="shared" si="0"/>
        <v>5.1546391752577319E-3</v>
      </c>
    </row>
    <row r="10" spans="1:4">
      <c r="A10" s="37">
        <v>20</v>
      </c>
      <c r="B10" s="9">
        <v>214</v>
      </c>
      <c r="C10" s="9">
        <v>0</v>
      </c>
      <c r="D10" s="38">
        <f t="shared" si="0"/>
        <v>0</v>
      </c>
    </row>
    <row r="11" spans="1:4">
      <c r="A11" s="37">
        <v>21</v>
      </c>
      <c r="B11" s="9">
        <v>218</v>
      </c>
      <c r="C11" s="9">
        <v>5</v>
      </c>
      <c r="D11" s="38">
        <f t="shared" si="0"/>
        <v>2.2935779816513763E-2</v>
      </c>
    </row>
    <row r="12" spans="1:4">
      <c r="A12" s="37">
        <v>22</v>
      </c>
      <c r="B12" s="9">
        <v>223</v>
      </c>
      <c r="C12" s="9">
        <v>2</v>
      </c>
      <c r="D12" s="38">
        <f t="shared" si="0"/>
        <v>8.9686098654708519E-3</v>
      </c>
    </row>
    <row r="13" spans="1:4">
      <c r="A13" s="37">
        <v>23</v>
      </c>
      <c r="B13" s="9">
        <v>224.5</v>
      </c>
      <c r="C13" s="9">
        <v>2</v>
      </c>
      <c r="D13" s="38">
        <f>C13/B13</f>
        <v>8.9086859688195987E-3</v>
      </c>
    </row>
    <row r="14" spans="1:4">
      <c r="A14" s="37">
        <v>24</v>
      </c>
      <c r="B14" s="9">
        <v>223.5</v>
      </c>
      <c r="C14" s="9">
        <v>4</v>
      </c>
      <c r="D14" s="38">
        <f>C14/B14</f>
        <v>1.7897091722595078E-2</v>
      </c>
    </row>
    <row r="15" spans="1:4">
      <c r="A15" s="37">
        <v>25</v>
      </c>
      <c r="B15" s="9">
        <v>213.5</v>
      </c>
      <c r="C15" s="9">
        <v>7</v>
      </c>
      <c r="D15" s="38">
        <f t="shared" ref="D15:D36" si="1">C15/B15</f>
        <v>3.2786885245901641E-2</v>
      </c>
    </row>
    <row r="16" spans="1:4">
      <c r="A16" s="37">
        <v>26</v>
      </c>
      <c r="B16" s="9">
        <v>216</v>
      </c>
      <c r="C16" s="9">
        <v>13</v>
      </c>
      <c r="D16" s="38">
        <f t="shared" si="1"/>
        <v>6.0185185185185182E-2</v>
      </c>
    </row>
    <row r="17" spans="1:4">
      <c r="A17" s="37">
        <v>27</v>
      </c>
      <c r="B17" s="9">
        <v>239.5</v>
      </c>
      <c r="C17" s="9">
        <v>16</v>
      </c>
      <c r="D17" s="38">
        <f t="shared" si="1"/>
        <v>6.6805845511482248E-2</v>
      </c>
    </row>
    <row r="18" spans="1:4">
      <c r="A18" s="37">
        <v>28</v>
      </c>
      <c r="B18" s="9">
        <v>232.5</v>
      </c>
      <c r="C18" s="9">
        <v>24</v>
      </c>
      <c r="D18" s="38">
        <f t="shared" si="1"/>
        <v>0.1032258064516129</v>
      </c>
    </row>
    <row r="19" spans="1:4">
      <c r="A19" s="37">
        <v>29</v>
      </c>
      <c r="B19" s="9">
        <v>239.5</v>
      </c>
      <c r="C19" s="9">
        <v>28</v>
      </c>
      <c r="D19" s="38">
        <f t="shared" si="1"/>
        <v>0.11691022964509394</v>
      </c>
    </row>
    <row r="20" spans="1:4">
      <c r="A20" s="37">
        <v>30</v>
      </c>
      <c r="B20" s="9">
        <v>236.5</v>
      </c>
      <c r="C20" s="9">
        <v>27</v>
      </c>
      <c r="D20" s="38">
        <f t="shared" si="1"/>
        <v>0.11416490486257928</v>
      </c>
    </row>
    <row r="21" spans="1:4">
      <c r="A21" s="37">
        <v>31</v>
      </c>
      <c r="B21" s="9">
        <v>230</v>
      </c>
      <c r="C21" s="9">
        <v>31</v>
      </c>
      <c r="D21" s="38">
        <f t="shared" si="1"/>
        <v>0.13478260869565217</v>
      </c>
    </row>
    <row r="22" spans="1:4">
      <c r="A22" s="37">
        <v>32</v>
      </c>
      <c r="B22" s="9">
        <v>245.5</v>
      </c>
      <c r="C22" s="9">
        <v>33</v>
      </c>
      <c r="D22" s="38">
        <f t="shared" si="1"/>
        <v>0.13441955193482688</v>
      </c>
    </row>
    <row r="23" spans="1:4">
      <c r="A23" s="37">
        <v>33</v>
      </c>
      <c r="B23" s="9">
        <v>261.5</v>
      </c>
      <c r="C23" s="9">
        <v>32</v>
      </c>
      <c r="D23" s="38">
        <f t="shared" si="1"/>
        <v>0.12237093690248566</v>
      </c>
    </row>
    <row r="24" spans="1:4">
      <c r="A24" s="37">
        <v>34</v>
      </c>
      <c r="B24" s="9">
        <v>248</v>
      </c>
      <c r="C24" s="9">
        <v>22</v>
      </c>
      <c r="D24" s="38">
        <f t="shared" si="1"/>
        <v>8.8709677419354843E-2</v>
      </c>
    </row>
    <row r="25" spans="1:4">
      <c r="A25" s="37">
        <v>35</v>
      </c>
      <c r="B25" s="9">
        <v>258.5</v>
      </c>
      <c r="C25" s="9">
        <v>25</v>
      </c>
      <c r="D25" s="38">
        <f t="shared" si="1"/>
        <v>9.6711798839458407E-2</v>
      </c>
    </row>
    <row r="26" spans="1:4">
      <c r="A26" s="37">
        <v>36</v>
      </c>
      <c r="B26" s="9">
        <v>258</v>
      </c>
      <c r="C26" s="9">
        <v>20</v>
      </c>
      <c r="D26" s="38">
        <f t="shared" si="1"/>
        <v>7.7519379844961239E-2</v>
      </c>
    </row>
    <row r="27" spans="1:4">
      <c r="A27" s="37">
        <v>37</v>
      </c>
      <c r="B27" s="9">
        <v>260</v>
      </c>
      <c r="C27" s="9">
        <v>15</v>
      </c>
      <c r="D27" s="38">
        <f t="shared" si="1"/>
        <v>5.7692307692307696E-2</v>
      </c>
    </row>
    <row r="28" spans="1:4">
      <c r="A28" s="37">
        <v>38</v>
      </c>
      <c r="B28" s="9">
        <v>246.5</v>
      </c>
      <c r="C28" s="9">
        <v>15</v>
      </c>
      <c r="D28" s="38">
        <f t="shared" si="1"/>
        <v>6.0851926977687626E-2</v>
      </c>
    </row>
    <row r="29" spans="1:4">
      <c r="A29" s="37">
        <v>39</v>
      </c>
      <c r="B29" s="9">
        <v>243.5</v>
      </c>
      <c r="C29" s="9">
        <v>13</v>
      </c>
      <c r="D29" s="38">
        <f t="shared" si="1"/>
        <v>5.3388090349075976E-2</v>
      </c>
    </row>
    <row r="30" spans="1:4">
      <c r="A30" s="37">
        <v>40</v>
      </c>
      <c r="B30" s="9">
        <v>260.5</v>
      </c>
      <c r="C30" s="9">
        <v>6</v>
      </c>
      <c r="D30" s="38">
        <f t="shared" si="1"/>
        <v>2.3032629558541268E-2</v>
      </c>
    </row>
    <row r="31" spans="1:4">
      <c r="A31" s="37">
        <v>41</v>
      </c>
      <c r="B31" s="9">
        <v>254</v>
      </c>
      <c r="C31" s="9">
        <v>1</v>
      </c>
      <c r="D31" s="38">
        <f t="shared" si="1"/>
        <v>3.937007874015748E-3</v>
      </c>
    </row>
    <row r="32" spans="1:4">
      <c r="A32" s="37">
        <v>42</v>
      </c>
      <c r="B32" s="9">
        <v>251</v>
      </c>
      <c r="C32" s="9">
        <v>2</v>
      </c>
      <c r="D32" s="38">
        <f t="shared" si="1"/>
        <v>7.9681274900398405E-3</v>
      </c>
    </row>
    <row r="33" spans="1:4">
      <c r="A33" s="37">
        <v>43</v>
      </c>
      <c r="B33" s="9">
        <v>249</v>
      </c>
      <c r="C33" s="9">
        <v>4</v>
      </c>
      <c r="D33" s="38">
        <f t="shared" si="1"/>
        <v>1.6064257028112448E-2</v>
      </c>
    </row>
    <row r="34" spans="1:4">
      <c r="A34" s="37">
        <v>44</v>
      </c>
      <c r="B34" s="9">
        <v>268.5</v>
      </c>
      <c r="C34" s="9">
        <v>3</v>
      </c>
      <c r="D34" s="38">
        <f t="shared" si="1"/>
        <v>1.11731843575419E-2</v>
      </c>
    </row>
    <row r="35" spans="1:4">
      <c r="A35" s="37">
        <v>45</v>
      </c>
      <c r="B35" s="9">
        <v>272.5</v>
      </c>
      <c r="C35" s="9">
        <v>0</v>
      </c>
      <c r="D35" s="38">
        <f t="shared" si="1"/>
        <v>0</v>
      </c>
    </row>
    <row r="36" spans="1:4">
      <c r="A36" s="37">
        <v>46</v>
      </c>
      <c r="B36" s="9">
        <v>286</v>
      </c>
      <c r="C36" s="9">
        <v>1</v>
      </c>
      <c r="D36" s="38">
        <f t="shared" si="1"/>
        <v>3.4965034965034965E-3</v>
      </c>
    </row>
    <row r="37" spans="1:4">
      <c r="A37" s="37">
        <v>47</v>
      </c>
      <c r="B37" s="9">
        <v>309.5</v>
      </c>
      <c r="C37" s="9">
        <v>0</v>
      </c>
      <c r="D37" s="38">
        <f>C37/B37</f>
        <v>0</v>
      </c>
    </row>
    <row r="38" spans="1:4">
      <c r="A38" s="37">
        <v>48</v>
      </c>
      <c r="B38" s="9">
        <v>302.5</v>
      </c>
      <c r="C38" s="9">
        <v>0</v>
      </c>
      <c r="D38" s="38">
        <f>C38/B38</f>
        <v>0</v>
      </c>
    </row>
    <row r="39" spans="1:4">
      <c r="A39" s="37">
        <v>49</v>
      </c>
      <c r="B39" s="9">
        <v>297</v>
      </c>
      <c r="C39" s="9">
        <v>0</v>
      </c>
      <c r="D39" s="38">
        <f>C39/B39</f>
        <v>0</v>
      </c>
    </row>
    <row r="40" spans="1:4" ht="15.75" thickBot="1">
      <c r="A40" s="33" t="s">
        <v>28</v>
      </c>
      <c r="B40" s="43">
        <v>8443</v>
      </c>
      <c r="C40" s="43">
        <v>353</v>
      </c>
      <c r="D40" s="44">
        <f>SUM(D5:D39)</f>
        <v>1.4552835840259599</v>
      </c>
    </row>
    <row r="42" spans="1:4" ht="15">
      <c r="A42" s="135" t="s">
        <v>3</v>
      </c>
      <c r="B42" s="135"/>
      <c r="C42" s="135"/>
      <c r="D42" s="135"/>
    </row>
    <row r="43" spans="1:4" ht="31.5" customHeight="1">
      <c r="A43" s="138" t="s">
        <v>83</v>
      </c>
      <c r="B43" s="138"/>
      <c r="C43" s="138"/>
      <c r="D43" s="138"/>
    </row>
    <row r="44" spans="1:4" ht="30" customHeight="1">
      <c r="A44" s="138" t="s">
        <v>84</v>
      </c>
      <c r="B44" s="138"/>
      <c r="C44" s="138"/>
      <c r="D44" s="138"/>
    </row>
  </sheetData>
  <mergeCells count="5">
    <mergeCell ref="A44:D44"/>
    <mergeCell ref="A1:D1"/>
    <mergeCell ref="A42:D42"/>
    <mergeCell ref="A3:D3"/>
    <mergeCell ref="A43:D43"/>
  </mergeCells>
  <pageMargins left="0.7" right="0.7" top="0.78740157499999996" bottom="0.78740157499999996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sheetPr>
    <tabColor theme="3" tint="0.79998168889431442"/>
  </sheetPr>
  <dimension ref="A1:K27"/>
  <sheetViews>
    <sheetView workbookViewId="0">
      <selection sqref="A1:K1"/>
    </sheetView>
  </sheetViews>
  <sheetFormatPr baseColWidth="10" defaultRowHeight="14.25"/>
  <cols>
    <col min="1" max="16384" width="11.42578125" style="2"/>
  </cols>
  <sheetData>
    <row r="1" spans="1:11" ht="18">
      <c r="A1" s="133" t="s">
        <v>282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3" spans="1:11" ht="15" thickBot="1">
      <c r="A3" s="134" t="s">
        <v>421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">
      <c r="A4" s="147" t="s">
        <v>1</v>
      </c>
      <c r="B4" s="22" t="s">
        <v>28</v>
      </c>
      <c r="C4" s="132" t="s">
        <v>443</v>
      </c>
      <c r="D4" s="132"/>
      <c r="E4" s="132"/>
      <c r="F4" s="132"/>
      <c r="G4" s="132"/>
      <c r="H4" s="132"/>
      <c r="I4" s="132"/>
      <c r="J4" s="132"/>
      <c r="K4" s="142" t="s">
        <v>265</v>
      </c>
    </row>
    <row r="5" spans="1:11">
      <c r="A5" s="153"/>
      <c r="B5" s="18"/>
      <c r="C5" s="18" t="s">
        <v>281</v>
      </c>
      <c r="D5" s="18" t="s">
        <v>280</v>
      </c>
      <c r="E5" s="18" t="s">
        <v>279</v>
      </c>
      <c r="F5" s="18" t="s">
        <v>278</v>
      </c>
      <c r="G5" s="18" t="s">
        <v>6</v>
      </c>
      <c r="H5" s="18" t="s">
        <v>133</v>
      </c>
      <c r="I5" s="18" t="s">
        <v>277</v>
      </c>
      <c r="J5" s="18" t="s">
        <v>276</v>
      </c>
      <c r="K5" s="143"/>
    </row>
    <row r="6" spans="1:11">
      <c r="A6" s="46">
        <v>1999</v>
      </c>
      <c r="B6" s="126">
        <v>159</v>
      </c>
      <c r="C6" s="126">
        <v>2</v>
      </c>
      <c r="D6" s="126">
        <v>13</v>
      </c>
      <c r="E6" s="126">
        <v>37</v>
      </c>
      <c r="F6" s="126">
        <v>38</v>
      </c>
      <c r="G6" s="126">
        <v>31</v>
      </c>
      <c r="H6" s="126">
        <v>32</v>
      </c>
      <c r="I6" s="126">
        <v>6</v>
      </c>
      <c r="J6" s="126">
        <v>0</v>
      </c>
      <c r="K6" s="46" t="s">
        <v>109</v>
      </c>
    </row>
    <row r="7" spans="1:11">
      <c r="A7" s="46">
        <v>2000</v>
      </c>
      <c r="B7" s="126">
        <v>126</v>
      </c>
      <c r="C7" s="126">
        <v>2</v>
      </c>
      <c r="D7" s="126">
        <v>13</v>
      </c>
      <c r="E7" s="126">
        <v>40</v>
      </c>
      <c r="F7" s="126">
        <v>27</v>
      </c>
      <c r="G7" s="126">
        <v>21</v>
      </c>
      <c r="H7" s="126">
        <v>17</v>
      </c>
      <c r="I7" s="126">
        <v>6</v>
      </c>
      <c r="J7" s="126">
        <v>0</v>
      </c>
      <c r="K7" s="46" t="s">
        <v>109</v>
      </c>
    </row>
    <row r="8" spans="1:11">
      <c r="A8" s="46">
        <v>2001</v>
      </c>
      <c r="B8" s="126">
        <v>82</v>
      </c>
      <c r="C8" s="126">
        <v>1</v>
      </c>
      <c r="D8" s="126">
        <v>4</v>
      </c>
      <c r="E8" s="126">
        <v>20</v>
      </c>
      <c r="F8" s="126">
        <v>27</v>
      </c>
      <c r="G8" s="126">
        <v>14</v>
      </c>
      <c r="H8" s="126">
        <v>9</v>
      </c>
      <c r="I8" s="126">
        <v>7</v>
      </c>
      <c r="J8" s="126">
        <v>0</v>
      </c>
      <c r="K8" s="46" t="s">
        <v>109</v>
      </c>
    </row>
    <row r="9" spans="1:11">
      <c r="A9" s="46">
        <v>2002</v>
      </c>
      <c r="B9" s="126">
        <v>99</v>
      </c>
      <c r="C9" s="126">
        <v>8</v>
      </c>
      <c r="D9" s="126">
        <v>12</v>
      </c>
      <c r="E9" s="126">
        <v>33</v>
      </c>
      <c r="F9" s="126">
        <v>13</v>
      </c>
      <c r="G9" s="126">
        <v>14</v>
      </c>
      <c r="H9" s="126">
        <v>15</v>
      </c>
      <c r="I9" s="126">
        <v>4</v>
      </c>
      <c r="J9" s="126">
        <v>0</v>
      </c>
      <c r="K9" s="46" t="s">
        <v>109</v>
      </c>
    </row>
    <row r="10" spans="1:11">
      <c r="A10" s="46">
        <v>2003</v>
      </c>
      <c r="B10" s="126">
        <v>84</v>
      </c>
      <c r="C10" s="126">
        <v>8</v>
      </c>
      <c r="D10" s="126">
        <v>8</v>
      </c>
      <c r="E10" s="126">
        <v>19</v>
      </c>
      <c r="F10" s="126">
        <v>20</v>
      </c>
      <c r="G10" s="126">
        <v>15</v>
      </c>
      <c r="H10" s="126">
        <v>9</v>
      </c>
      <c r="I10" s="126">
        <v>5</v>
      </c>
      <c r="J10" s="126">
        <v>0</v>
      </c>
      <c r="K10" s="46" t="s">
        <v>109</v>
      </c>
    </row>
    <row r="11" spans="1:11">
      <c r="A11" s="46">
        <v>2004</v>
      </c>
      <c r="B11" s="126">
        <v>101</v>
      </c>
      <c r="C11" s="126">
        <v>7</v>
      </c>
      <c r="D11" s="126">
        <v>8</v>
      </c>
      <c r="E11" s="126">
        <v>23</v>
      </c>
      <c r="F11" s="126">
        <v>18</v>
      </c>
      <c r="G11" s="126">
        <v>18</v>
      </c>
      <c r="H11" s="126">
        <v>19</v>
      </c>
      <c r="I11" s="126">
        <v>8</v>
      </c>
      <c r="J11" s="126">
        <v>0</v>
      </c>
      <c r="K11" s="46" t="s">
        <v>109</v>
      </c>
    </row>
    <row r="12" spans="1:11">
      <c r="A12" s="46">
        <v>2005</v>
      </c>
      <c r="B12" s="126">
        <v>94</v>
      </c>
      <c r="C12" s="126">
        <v>6</v>
      </c>
      <c r="D12" s="126">
        <v>8</v>
      </c>
      <c r="E12" s="126">
        <v>27</v>
      </c>
      <c r="F12" s="126">
        <v>21</v>
      </c>
      <c r="G12" s="126">
        <v>10</v>
      </c>
      <c r="H12" s="126">
        <v>12</v>
      </c>
      <c r="I12" s="126">
        <v>10</v>
      </c>
      <c r="J12" s="126">
        <v>0</v>
      </c>
      <c r="K12" s="46" t="s">
        <v>109</v>
      </c>
    </row>
    <row r="13" spans="1:11">
      <c r="A13" s="46">
        <v>2006</v>
      </c>
      <c r="B13" s="126">
        <v>81</v>
      </c>
      <c r="C13" s="126">
        <v>1</v>
      </c>
      <c r="D13" s="126">
        <v>7</v>
      </c>
      <c r="E13" s="126">
        <v>22</v>
      </c>
      <c r="F13" s="126">
        <v>16</v>
      </c>
      <c r="G13" s="126">
        <v>16</v>
      </c>
      <c r="H13" s="126">
        <v>15</v>
      </c>
      <c r="I13" s="126">
        <v>4</v>
      </c>
      <c r="J13" s="126">
        <v>0</v>
      </c>
      <c r="K13" s="46" t="s">
        <v>109</v>
      </c>
    </row>
    <row r="14" spans="1:11">
      <c r="A14" s="46">
        <v>2007</v>
      </c>
      <c r="B14" s="126">
        <v>97</v>
      </c>
      <c r="C14" s="126">
        <v>11</v>
      </c>
      <c r="D14" s="126">
        <v>12</v>
      </c>
      <c r="E14" s="126">
        <v>29</v>
      </c>
      <c r="F14" s="126">
        <v>11</v>
      </c>
      <c r="G14" s="126">
        <v>11</v>
      </c>
      <c r="H14" s="126">
        <v>17</v>
      </c>
      <c r="I14" s="126">
        <v>6</v>
      </c>
      <c r="J14" s="126">
        <v>0</v>
      </c>
      <c r="K14" s="12">
        <v>12.1</v>
      </c>
    </row>
    <row r="15" spans="1:11">
      <c r="A15" s="46">
        <v>2008</v>
      </c>
      <c r="B15" s="126">
        <v>97</v>
      </c>
      <c r="C15" s="126">
        <v>6</v>
      </c>
      <c r="D15" s="126">
        <v>5</v>
      </c>
      <c r="E15" s="126">
        <v>31</v>
      </c>
      <c r="F15" s="126">
        <v>20</v>
      </c>
      <c r="G15" s="126">
        <v>17</v>
      </c>
      <c r="H15" s="126">
        <v>14</v>
      </c>
      <c r="I15" s="126">
        <v>4</v>
      </c>
      <c r="J15" s="126">
        <v>0</v>
      </c>
      <c r="K15" s="12">
        <v>12.9</v>
      </c>
    </row>
    <row r="16" spans="1:11">
      <c r="A16" s="46">
        <v>2009</v>
      </c>
      <c r="B16" s="126">
        <v>101</v>
      </c>
      <c r="C16" s="126">
        <v>9</v>
      </c>
      <c r="D16" s="126">
        <v>10</v>
      </c>
      <c r="E16" s="126">
        <v>26</v>
      </c>
      <c r="F16" s="126">
        <v>17</v>
      </c>
      <c r="G16" s="126">
        <v>22</v>
      </c>
      <c r="H16" s="126">
        <v>8</v>
      </c>
      <c r="I16" s="126">
        <v>9</v>
      </c>
      <c r="J16" s="126">
        <v>0</v>
      </c>
      <c r="K16" s="46">
        <v>12.9</v>
      </c>
    </row>
    <row r="17" spans="1:11">
      <c r="A17" s="46">
        <v>2010</v>
      </c>
      <c r="B17" s="126">
        <v>87</v>
      </c>
      <c r="C17" s="126">
        <v>3</v>
      </c>
      <c r="D17" s="126">
        <v>7</v>
      </c>
      <c r="E17" s="126">
        <v>21</v>
      </c>
      <c r="F17" s="126">
        <v>26</v>
      </c>
      <c r="G17" s="126">
        <v>9</v>
      </c>
      <c r="H17" s="126">
        <v>16</v>
      </c>
      <c r="I17" s="126">
        <v>5</v>
      </c>
      <c r="J17" s="126">
        <v>0</v>
      </c>
      <c r="K17" s="46">
        <v>13.4</v>
      </c>
    </row>
    <row r="18" spans="1:11">
      <c r="A18" s="46">
        <v>2011</v>
      </c>
      <c r="B18" s="126">
        <v>91</v>
      </c>
      <c r="C18" s="126">
        <v>8</v>
      </c>
      <c r="D18" s="126">
        <v>7</v>
      </c>
      <c r="E18" s="126">
        <v>22</v>
      </c>
      <c r="F18" s="126">
        <v>21</v>
      </c>
      <c r="G18" s="126">
        <v>10</v>
      </c>
      <c r="H18" s="126">
        <v>12</v>
      </c>
      <c r="I18" s="126">
        <v>2</v>
      </c>
      <c r="J18" s="126">
        <v>9</v>
      </c>
      <c r="K18" s="46">
        <v>11.9</v>
      </c>
    </row>
    <row r="19" spans="1:11">
      <c r="A19" s="46">
        <v>2012</v>
      </c>
      <c r="B19" s="126">
        <v>96</v>
      </c>
      <c r="C19" s="126">
        <v>11</v>
      </c>
      <c r="D19" s="126">
        <v>6</v>
      </c>
      <c r="E19" s="126">
        <v>31</v>
      </c>
      <c r="F19" s="126">
        <v>10</v>
      </c>
      <c r="G19" s="126">
        <v>14</v>
      </c>
      <c r="H19" s="126">
        <v>10</v>
      </c>
      <c r="I19" s="126">
        <v>5</v>
      </c>
      <c r="J19" s="126">
        <v>9</v>
      </c>
      <c r="K19" s="46">
        <v>11.8</v>
      </c>
    </row>
    <row r="20" spans="1:11">
      <c r="A20" s="46">
        <v>2013</v>
      </c>
      <c r="B20" s="126">
        <v>75</v>
      </c>
      <c r="C20" s="126">
        <v>6</v>
      </c>
      <c r="D20" s="126">
        <v>3</v>
      </c>
      <c r="E20" s="126">
        <v>22</v>
      </c>
      <c r="F20" s="126">
        <v>11</v>
      </c>
      <c r="G20" s="126">
        <v>9</v>
      </c>
      <c r="H20" s="126">
        <v>17</v>
      </c>
      <c r="I20" s="126">
        <v>3</v>
      </c>
      <c r="J20" s="126">
        <v>4</v>
      </c>
      <c r="K20" s="46">
        <v>13.4</v>
      </c>
    </row>
    <row r="21" spans="1:11">
      <c r="A21" s="46">
        <v>2014</v>
      </c>
      <c r="B21" s="126">
        <v>82</v>
      </c>
      <c r="C21" s="126">
        <v>8</v>
      </c>
      <c r="D21" s="126">
        <v>6</v>
      </c>
      <c r="E21" s="126">
        <v>20</v>
      </c>
      <c r="F21" s="126">
        <v>17</v>
      </c>
      <c r="G21" s="126">
        <v>7</v>
      </c>
      <c r="H21" s="126">
        <v>15</v>
      </c>
      <c r="I21" s="126">
        <v>4</v>
      </c>
      <c r="J21" s="126">
        <v>5</v>
      </c>
      <c r="K21" s="46">
        <v>12.6</v>
      </c>
    </row>
    <row r="22" spans="1:11">
      <c r="A22" s="46">
        <v>2015</v>
      </c>
      <c r="B22" s="126">
        <v>98</v>
      </c>
      <c r="C22" s="126">
        <v>3</v>
      </c>
      <c r="D22" s="126">
        <v>11</v>
      </c>
      <c r="E22" s="126">
        <v>29</v>
      </c>
      <c r="F22" s="126">
        <v>21</v>
      </c>
      <c r="G22" s="126">
        <v>10</v>
      </c>
      <c r="H22" s="126">
        <v>14</v>
      </c>
      <c r="I22" s="126">
        <v>10</v>
      </c>
      <c r="J22" s="126">
        <v>0</v>
      </c>
      <c r="K22" s="47">
        <v>14.30236489</v>
      </c>
    </row>
    <row r="23" spans="1:11">
      <c r="A23" s="46">
        <v>2016</v>
      </c>
      <c r="B23" s="126">
        <v>81</v>
      </c>
      <c r="C23" s="126">
        <v>4</v>
      </c>
      <c r="D23" s="126">
        <v>8</v>
      </c>
      <c r="E23" s="126">
        <v>23</v>
      </c>
      <c r="F23" s="126">
        <v>17</v>
      </c>
      <c r="G23" s="126">
        <v>15</v>
      </c>
      <c r="H23" s="126">
        <v>6</v>
      </c>
      <c r="I23" s="126">
        <v>8</v>
      </c>
      <c r="J23" s="126">
        <v>0</v>
      </c>
      <c r="K23" s="31">
        <v>13.94</v>
      </c>
    </row>
    <row r="24" spans="1:11">
      <c r="A24" s="46">
        <v>2017</v>
      </c>
      <c r="B24" s="126">
        <v>90</v>
      </c>
      <c r="C24" s="126">
        <v>10</v>
      </c>
      <c r="D24" s="126">
        <v>7</v>
      </c>
      <c r="E24" s="126">
        <v>26</v>
      </c>
      <c r="F24" s="126">
        <v>12</v>
      </c>
      <c r="G24" s="126">
        <v>14</v>
      </c>
      <c r="H24" s="126">
        <v>16</v>
      </c>
      <c r="I24" s="126">
        <v>5</v>
      </c>
      <c r="J24" s="126">
        <v>0</v>
      </c>
      <c r="K24" s="12">
        <v>13.4</v>
      </c>
    </row>
    <row r="25" spans="1:11">
      <c r="A25" s="46">
        <v>2018</v>
      </c>
      <c r="B25" s="126">
        <v>74</v>
      </c>
      <c r="C25" s="126">
        <v>2</v>
      </c>
      <c r="D25" s="126">
        <v>12</v>
      </c>
      <c r="E25" s="126">
        <v>18</v>
      </c>
      <c r="F25" s="126">
        <v>17</v>
      </c>
      <c r="G25" s="126">
        <v>10</v>
      </c>
      <c r="H25" s="126">
        <v>12</v>
      </c>
      <c r="I25" s="126">
        <v>3</v>
      </c>
      <c r="J25" s="126">
        <v>0</v>
      </c>
      <c r="K25" s="12">
        <v>13.4</v>
      </c>
    </row>
    <row r="26" spans="1:11">
      <c r="A26" s="46">
        <v>2019</v>
      </c>
      <c r="B26" s="126">
        <v>99</v>
      </c>
      <c r="C26" s="126">
        <v>15</v>
      </c>
      <c r="D26" s="126">
        <v>9</v>
      </c>
      <c r="E26" s="126">
        <v>24</v>
      </c>
      <c r="F26" s="126">
        <v>13</v>
      </c>
      <c r="G26" s="126">
        <v>14</v>
      </c>
      <c r="H26" s="126">
        <v>14</v>
      </c>
      <c r="I26" s="126">
        <v>9</v>
      </c>
      <c r="J26" s="126">
        <v>1</v>
      </c>
      <c r="K26" s="12">
        <v>13.4</v>
      </c>
    </row>
    <row r="27" spans="1:11" ht="15" thickBot="1">
      <c r="A27" s="52">
        <v>2020</v>
      </c>
      <c r="B27" s="127">
        <v>82</v>
      </c>
      <c r="C27" s="127">
        <v>7</v>
      </c>
      <c r="D27" s="127">
        <v>11</v>
      </c>
      <c r="E27" s="127">
        <v>20</v>
      </c>
      <c r="F27" s="127">
        <v>8</v>
      </c>
      <c r="G27" s="127">
        <v>12</v>
      </c>
      <c r="H27" s="127">
        <v>17</v>
      </c>
      <c r="I27" s="127">
        <v>7</v>
      </c>
      <c r="J27" s="127">
        <v>0</v>
      </c>
      <c r="K27" s="16">
        <v>14.4</v>
      </c>
    </row>
  </sheetData>
  <mergeCells count="5">
    <mergeCell ref="A4:A5"/>
    <mergeCell ref="C4:J4"/>
    <mergeCell ref="A1:K1"/>
    <mergeCell ref="A3:K3"/>
    <mergeCell ref="K4:K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39997558519241921"/>
  </sheetPr>
  <dimension ref="B7"/>
  <sheetViews>
    <sheetView workbookViewId="0"/>
  </sheetViews>
  <sheetFormatPr baseColWidth="10" defaultRowHeight="14.25"/>
  <cols>
    <col min="1" max="16384" width="11.42578125" style="2"/>
  </cols>
  <sheetData>
    <row r="7" spans="2:2" ht="18">
      <c r="B7" s="45" t="s">
        <v>450</v>
      </c>
    </row>
  </sheetData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tabColor theme="3" tint="0.79998168889431442"/>
    <pageSetUpPr fitToPage="1"/>
  </sheetPr>
  <dimension ref="A1:F35"/>
  <sheetViews>
    <sheetView zoomScaleNormal="100" zoomScaleSheetLayoutView="50" workbookViewId="0">
      <selection sqref="A1:F1"/>
    </sheetView>
  </sheetViews>
  <sheetFormatPr baseColWidth="10" defaultRowHeight="14.25"/>
  <cols>
    <col min="1" max="1" width="11.28515625" style="2" customWidth="1"/>
    <col min="2" max="6" width="18" style="2" customWidth="1"/>
    <col min="7" max="16384" width="11.42578125" style="2"/>
  </cols>
  <sheetData>
    <row r="1" spans="1:6" ht="18">
      <c r="A1" s="133" t="s">
        <v>447</v>
      </c>
      <c r="B1" s="133"/>
      <c r="C1" s="133"/>
      <c r="D1" s="133"/>
      <c r="E1" s="133"/>
      <c r="F1" s="133"/>
    </row>
    <row r="3" spans="1:6" ht="15" thickBot="1">
      <c r="A3" s="134" t="s">
        <v>458</v>
      </c>
      <c r="B3" s="134"/>
      <c r="C3" s="134"/>
      <c r="D3" s="134"/>
      <c r="E3" s="134"/>
      <c r="F3" s="134"/>
    </row>
    <row r="4" spans="1:6" ht="32.25" customHeight="1">
      <c r="A4" s="22"/>
      <c r="B4" s="96" t="s">
        <v>456</v>
      </c>
      <c r="C4" s="157" t="s">
        <v>462</v>
      </c>
      <c r="D4" s="157"/>
      <c r="E4" s="142" t="s">
        <v>463</v>
      </c>
      <c r="F4" s="142"/>
    </row>
    <row r="5" spans="1:6">
      <c r="A5" s="18" t="s">
        <v>1</v>
      </c>
      <c r="B5" s="18"/>
      <c r="C5" s="18" t="s">
        <v>54</v>
      </c>
      <c r="D5" s="18" t="s">
        <v>123</v>
      </c>
      <c r="E5" s="18" t="s">
        <v>54</v>
      </c>
      <c r="F5" s="18" t="s">
        <v>123</v>
      </c>
    </row>
    <row r="6" spans="1:6">
      <c r="A6" s="12">
        <v>2002</v>
      </c>
      <c r="B6" s="126">
        <v>1</v>
      </c>
      <c r="C6" s="126">
        <v>1</v>
      </c>
      <c r="D6" s="126">
        <v>1</v>
      </c>
      <c r="E6" s="126">
        <v>1</v>
      </c>
      <c r="F6" s="126">
        <v>1</v>
      </c>
    </row>
    <row r="7" spans="1:6">
      <c r="A7" s="12">
        <v>2009</v>
      </c>
      <c r="B7" s="126">
        <v>1</v>
      </c>
      <c r="C7" s="126">
        <v>1</v>
      </c>
      <c r="D7" s="126">
        <v>1</v>
      </c>
      <c r="E7" s="126">
        <v>1</v>
      </c>
      <c r="F7" s="126">
        <v>1</v>
      </c>
    </row>
    <row r="8" spans="1:6">
      <c r="A8" s="12">
        <v>2010</v>
      </c>
      <c r="B8" s="126">
        <v>1</v>
      </c>
      <c r="C8" s="126">
        <v>1</v>
      </c>
      <c r="D8" s="126">
        <v>1</v>
      </c>
      <c r="E8" s="126">
        <v>1</v>
      </c>
      <c r="F8" s="126">
        <v>1</v>
      </c>
    </row>
    <row r="9" spans="1:6">
      <c r="A9" s="12">
        <v>2011</v>
      </c>
      <c r="B9" s="126">
        <v>2</v>
      </c>
      <c r="C9" s="126">
        <v>1</v>
      </c>
      <c r="D9" s="126">
        <v>3</v>
      </c>
      <c r="E9" s="126">
        <v>1</v>
      </c>
      <c r="F9" s="126">
        <v>2</v>
      </c>
    </row>
    <row r="10" spans="1:6">
      <c r="A10" s="12">
        <v>2012</v>
      </c>
      <c r="B10" s="126">
        <v>1</v>
      </c>
      <c r="C10" s="126">
        <v>0</v>
      </c>
      <c r="D10" s="126">
        <v>2</v>
      </c>
      <c r="E10" s="126">
        <v>0</v>
      </c>
      <c r="F10" s="126">
        <v>1</v>
      </c>
    </row>
    <row r="11" spans="1:6">
      <c r="A11" s="12">
        <v>2013</v>
      </c>
      <c r="B11" s="126">
        <v>1</v>
      </c>
      <c r="C11" s="126">
        <v>1</v>
      </c>
      <c r="D11" s="126">
        <v>1</v>
      </c>
      <c r="E11" s="126">
        <v>1</v>
      </c>
      <c r="F11" s="126">
        <v>0</v>
      </c>
    </row>
    <row r="12" spans="1:6">
      <c r="A12" s="12">
        <v>2014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</row>
    <row r="13" spans="1:6">
      <c r="A13" s="12">
        <v>2015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</row>
    <row r="14" spans="1:6">
      <c r="A14" s="12">
        <v>2016</v>
      </c>
      <c r="B14" s="126">
        <v>2</v>
      </c>
      <c r="C14" s="126">
        <v>1</v>
      </c>
      <c r="D14" s="126">
        <v>3</v>
      </c>
      <c r="E14" s="126">
        <v>1</v>
      </c>
      <c r="F14" s="126">
        <v>2</v>
      </c>
    </row>
    <row r="15" spans="1:6">
      <c r="A15" s="12">
        <v>2017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</row>
    <row r="16" spans="1:6">
      <c r="A16" s="12">
        <v>2018</v>
      </c>
      <c r="B16" s="126">
        <v>1</v>
      </c>
      <c r="C16" s="126">
        <v>1</v>
      </c>
      <c r="D16" s="126">
        <v>1</v>
      </c>
      <c r="E16" s="126">
        <v>1</v>
      </c>
      <c r="F16" s="126">
        <v>0</v>
      </c>
    </row>
    <row r="17" spans="1:6">
      <c r="A17" s="12">
        <v>2019</v>
      </c>
      <c r="B17" s="126">
        <v>3</v>
      </c>
      <c r="C17" s="126">
        <v>2</v>
      </c>
      <c r="D17" s="126">
        <v>4</v>
      </c>
      <c r="E17" s="126">
        <v>2</v>
      </c>
      <c r="F17" s="126">
        <v>1</v>
      </c>
    </row>
    <row r="18" spans="1:6" ht="15" thickBot="1">
      <c r="A18" s="16">
        <v>2020</v>
      </c>
      <c r="B18" s="127">
        <v>2</v>
      </c>
      <c r="C18" s="127">
        <v>1</v>
      </c>
      <c r="D18" s="127">
        <v>3</v>
      </c>
      <c r="E18" s="127">
        <v>1</v>
      </c>
      <c r="F18" s="127">
        <v>1</v>
      </c>
    </row>
    <row r="21" spans="1:6" ht="18">
      <c r="A21" s="133" t="s">
        <v>446</v>
      </c>
      <c r="B21" s="133"/>
      <c r="C21" s="133"/>
      <c r="D21" s="133"/>
      <c r="E21" s="133"/>
      <c r="F21" s="133"/>
    </row>
    <row r="23" spans="1:6" ht="15" thickBot="1">
      <c r="A23" s="134" t="s">
        <v>459</v>
      </c>
      <c r="B23" s="134"/>
      <c r="C23" s="134"/>
      <c r="D23" s="134"/>
      <c r="E23" s="134"/>
      <c r="F23" s="134"/>
    </row>
    <row r="24" spans="1:6" s="28" customFormat="1" ht="33" customHeight="1">
      <c r="A24" s="22"/>
      <c r="B24" s="79" t="s">
        <v>456</v>
      </c>
      <c r="C24" s="157" t="s">
        <v>457</v>
      </c>
      <c r="D24" s="157"/>
      <c r="E24" s="142" t="s">
        <v>464</v>
      </c>
      <c r="F24" s="142"/>
    </row>
    <row r="25" spans="1:6">
      <c r="A25" s="18" t="s">
        <v>1</v>
      </c>
      <c r="B25" s="18"/>
      <c r="C25" s="18" t="s">
        <v>54</v>
      </c>
      <c r="D25" s="18" t="s">
        <v>123</v>
      </c>
      <c r="E25" s="18" t="s">
        <v>54</v>
      </c>
      <c r="F25" s="18" t="s">
        <v>123</v>
      </c>
    </row>
    <row r="26" spans="1:6">
      <c r="A26" s="12">
        <v>2011</v>
      </c>
      <c r="B26" s="126">
        <v>4</v>
      </c>
      <c r="C26" s="126">
        <v>5</v>
      </c>
      <c r="D26" s="126">
        <v>3</v>
      </c>
      <c r="E26" s="126">
        <v>5</v>
      </c>
      <c r="F26" s="126">
        <v>0</v>
      </c>
    </row>
    <row r="27" spans="1:6">
      <c r="A27" s="12">
        <v>2012</v>
      </c>
      <c r="B27" s="126">
        <v>4</v>
      </c>
      <c r="C27" s="126">
        <v>5</v>
      </c>
      <c r="D27" s="126">
        <v>3</v>
      </c>
      <c r="E27" s="126">
        <v>4</v>
      </c>
      <c r="F27" s="126">
        <v>2</v>
      </c>
    </row>
    <row r="28" spans="1:6">
      <c r="A28" s="12">
        <v>2013</v>
      </c>
      <c r="B28" s="126">
        <v>2</v>
      </c>
      <c r="C28" s="126">
        <v>2</v>
      </c>
      <c r="D28" s="126">
        <v>2</v>
      </c>
      <c r="E28" s="126">
        <v>2</v>
      </c>
      <c r="F28" s="126">
        <v>1</v>
      </c>
    </row>
    <row r="29" spans="1:6">
      <c r="A29" s="12">
        <v>2014</v>
      </c>
      <c r="B29" s="126">
        <v>0</v>
      </c>
      <c r="C29" s="126">
        <v>0</v>
      </c>
      <c r="D29" s="126">
        <v>0</v>
      </c>
      <c r="E29" s="126">
        <v>0</v>
      </c>
      <c r="F29" s="126">
        <v>0</v>
      </c>
    </row>
    <row r="30" spans="1:6">
      <c r="A30" s="12">
        <v>2015</v>
      </c>
      <c r="B30" s="126">
        <v>1</v>
      </c>
      <c r="C30" s="126">
        <v>1</v>
      </c>
      <c r="D30" s="126">
        <v>1</v>
      </c>
      <c r="E30" s="126">
        <v>1</v>
      </c>
      <c r="F30" s="126">
        <v>0</v>
      </c>
    </row>
    <row r="31" spans="1:6">
      <c r="A31" s="12">
        <v>2016</v>
      </c>
      <c r="B31" s="126">
        <v>1</v>
      </c>
      <c r="C31" s="126">
        <v>1</v>
      </c>
      <c r="D31" s="126">
        <v>1</v>
      </c>
      <c r="E31" s="126">
        <v>1</v>
      </c>
      <c r="F31" s="126">
        <v>1</v>
      </c>
    </row>
    <row r="32" spans="1:6">
      <c r="A32" s="12">
        <v>2017</v>
      </c>
      <c r="B32" s="126">
        <v>4</v>
      </c>
      <c r="C32" s="126">
        <v>3</v>
      </c>
      <c r="D32" s="126">
        <v>5</v>
      </c>
      <c r="E32" s="126">
        <v>3</v>
      </c>
      <c r="F32" s="126">
        <v>2</v>
      </c>
    </row>
    <row r="33" spans="1:6">
      <c r="A33" s="12">
        <v>2018</v>
      </c>
      <c r="B33" s="126">
        <v>1</v>
      </c>
      <c r="C33" s="126">
        <v>1</v>
      </c>
      <c r="D33" s="126">
        <v>1</v>
      </c>
      <c r="E33" s="126">
        <v>1</v>
      </c>
      <c r="F33" s="126">
        <v>1</v>
      </c>
    </row>
    <row r="34" spans="1:6">
      <c r="A34" s="12">
        <v>2019</v>
      </c>
      <c r="B34" s="126">
        <v>3</v>
      </c>
      <c r="C34" s="126">
        <v>2</v>
      </c>
      <c r="D34" s="126">
        <v>4</v>
      </c>
      <c r="E34" s="126">
        <v>2</v>
      </c>
      <c r="F34" s="126">
        <v>3</v>
      </c>
    </row>
    <row r="35" spans="1:6" ht="15" thickBot="1">
      <c r="A35" s="16">
        <v>2020</v>
      </c>
      <c r="B35" s="127">
        <v>3</v>
      </c>
      <c r="C35" s="127">
        <v>3</v>
      </c>
      <c r="D35" s="127">
        <v>3</v>
      </c>
      <c r="E35" s="127">
        <v>3</v>
      </c>
      <c r="F35" s="127">
        <v>1</v>
      </c>
    </row>
  </sheetData>
  <mergeCells count="8">
    <mergeCell ref="A3:F3"/>
    <mergeCell ref="A1:F1"/>
    <mergeCell ref="C24:D24"/>
    <mergeCell ref="E24:F24"/>
    <mergeCell ref="A21:F21"/>
    <mergeCell ref="C4:D4"/>
    <mergeCell ref="E4:F4"/>
    <mergeCell ref="A23:F23"/>
  </mergeCell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39997558519241921"/>
  </sheetPr>
  <dimension ref="B7"/>
  <sheetViews>
    <sheetView workbookViewId="0"/>
  </sheetViews>
  <sheetFormatPr baseColWidth="10" defaultRowHeight="14.25"/>
  <cols>
    <col min="1" max="16384" width="11.42578125" style="2"/>
  </cols>
  <sheetData>
    <row r="7" spans="2:2" ht="18">
      <c r="B7" s="45" t="s">
        <v>451</v>
      </c>
    </row>
  </sheetData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tabColor theme="3" tint="0.79998168889431442"/>
    <pageSetUpPr fitToPage="1"/>
  </sheetPr>
  <dimension ref="A1:F32"/>
  <sheetViews>
    <sheetView zoomScaleNormal="100" zoomScaleSheetLayoutView="50" workbookViewId="0">
      <selection activeCell="I15" sqref="I15"/>
    </sheetView>
  </sheetViews>
  <sheetFormatPr baseColWidth="10" defaultRowHeight="14.25"/>
  <cols>
    <col min="1" max="1" width="11.28515625" style="2" customWidth="1"/>
    <col min="2" max="6" width="18" style="2" customWidth="1"/>
    <col min="7" max="16384" width="11.42578125" style="2"/>
  </cols>
  <sheetData>
    <row r="1" spans="1:6" ht="18">
      <c r="A1" s="133" t="s">
        <v>473</v>
      </c>
      <c r="B1" s="133"/>
      <c r="C1" s="133"/>
      <c r="D1" s="133"/>
      <c r="E1" s="133"/>
      <c r="F1" s="133"/>
    </row>
    <row r="3" spans="1:6" ht="15" thickBot="1">
      <c r="A3" s="134" t="s">
        <v>460</v>
      </c>
      <c r="B3" s="134"/>
      <c r="C3" s="134"/>
      <c r="D3" s="134"/>
      <c r="E3" s="134"/>
      <c r="F3" s="134"/>
    </row>
    <row r="4" spans="1:6" ht="32.25" customHeight="1">
      <c r="A4" s="22"/>
      <c r="B4" s="96" t="s">
        <v>456</v>
      </c>
      <c r="C4" s="157" t="s">
        <v>462</v>
      </c>
      <c r="D4" s="157"/>
      <c r="E4" s="142" t="s">
        <v>463</v>
      </c>
      <c r="F4" s="142"/>
    </row>
    <row r="5" spans="1:6">
      <c r="A5" s="12" t="s">
        <v>1</v>
      </c>
      <c r="B5" s="12"/>
      <c r="C5" s="12" t="s">
        <v>54</v>
      </c>
      <c r="D5" s="12" t="s">
        <v>123</v>
      </c>
      <c r="E5" s="12" t="s">
        <v>54</v>
      </c>
      <c r="F5" s="12" t="s">
        <v>123</v>
      </c>
    </row>
    <row r="6" spans="1:6">
      <c r="A6" s="106">
        <v>2011</v>
      </c>
      <c r="B6" s="128">
        <v>0</v>
      </c>
      <c r="C6" s="128">
        <v>0</v>
      </c>
      <c r="D6" s="128">
        <v>0</v>
      </c>
      <c r="E6" s="128">
        <v>0</v>
      </c>
      <c r="F6" s="128">
        <v>0</v>
      </c>
    </row>
    <row r="7" spans="1:6">
      <c r="A7" s="12">
        <v>2012</v>
      </c>
      <c r="B7" s="126">
        <v>1</v>
      </c>
      <c r="C7" s="126">
        <v>1</v>
      </c>
      <c r="D7" s="126">
        <v>1</v>
      </c>
      <c r="E7" s="126">
        <v>1</v>
      </c>
      <c r="F7" s="126">
        <v>0</v>
      </c>
    </row>
    <row r="8" spans="1:6">
      <c r="A8" s="12">
        <v>2013</v>
      </c>
      <c r="B8" s="126">
        <v>0</v>
      </c>
      <c r="C8" s="126">
        <v>0</v>
      </c>
      <c r="D8" s="126">
        <v>0</v>
      </c>
      <c r="E8" s="126">
        <v>0</v>
      </c>
      <c r="F8" s="126">
        <v>0</v>
      </c>
    </row>
    <row r="9" spans="1:6">
      <c r="A9" s="12">
        <v>2014</v>
      </c>
      <c r="B9" s="126">
        <v>0</v>
      </c>
      <c r="C9" s="126">
        <v>0</v>
      </c>
      <c r="D9" s="126">
        <v>0</v>
      </c>
      <c r="E9" s="126">
        <v>0</v>
      </c>
      <c r="F9" s="126">
        <v>0</v>
      </c>
    </row>
    <row r="10" spans="1:6">
      <c r="A10" s="12">
        <v>2015</v>
      </c>
      <c r="B10" s="126">
        <v>0</v>
      </c>
      <c r="C10" s="126">
        <v>0</v>
      </c>
      <c r="D10" s="126">
        <v>0</v>
      </c>
      <c r="E10" s="126">
        <v>0</v>
      </c>
      <c r="F10" s="126">
        <v>0</v>
      </c>
    </row>
    <row r="11" spans="1:6">
      <c r="A11" s="12">
        <v>2016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</row>
    <row r="12" spans="1:6">
      <c r="A12" s="12">
        <v>2017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</row>
    <row r="13" spans="1:6">
      <c r="A13" s="12">
        <v>2018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</row>
    <row r="14" spans="1:6">
      <c r="A14" s="12">
        <v>2019</v>
      </c>
      <c r="B14" s="126">
        <v>0</v>
      </c>
      <c r="C14" s="126">
        <v>0</v>
      </c>
      <c r="D14" s="126">
        <v>0</v>
      </c>
      <c r="E14" s="126">
        <v>0</v>
      </c>
      <c r="F14" s="126">
        <v>0</v>
      </c>
    </row>
    <row r="15" spans="1:6" ht="15" thickBot="1">
      <c r="A15" s="16">
        <v>2020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</row>
    <row r="16" spans="1:6">
      <c r="A16" s="12"/>
      <c r="B16" s="12"/>
      <c r="C16" s="12"/>
      <c r="D16" s="12"/>
      <c r="E16" s="12"/>
      <c r="F16" s="12"/>
    </row>
    <row r="17" spans="1:6">
      <c r="A17" s="12"/>
      <c r="B17" s="12"/>
      <c r="C17" s="12"/>
      <c r="D17" s="12"/>
      <c r="E17" s="12"/>
      <c r="F17" s="12"/>
    </row>
    <row r="18" spans="1:6" ht="18">
      <c r="A18" s="149" t="s">
        <v>448</v>
      </c>
      <c r="B18" s="149"/>
      <c r="C18" s="149"/>
      <c r="D18" s="149"/>
      <c r="E18" s="149"/>
      <c r="F18" s="149"/>
    </row>
    <row r="19" spans="1:6">
      <c r="A19" s="12"/>
      <c r="B19" s="12"/>
      <c r="C19" s="12"/>
      <c r="D19" s="12"/>
      <c r="E19" s="12"/>
      <c r="F19" s="12"/>
    </row>
    <row r="20" spans="1:6" ht="15" thickBot="1">
      <c r="A20" s="146" t="s">
        <v>461</v>
      </c>
      <c r="B20" s="146"/>
      <c r="C20" s="146"/>
      <c r="D20" s="146"/>
      <c r="E20" s="146"/>
      <c r="F20" s="146"/>
    </row>
    <row r="21" spans="1:6" ht="33" customHeight="1">
      <c r="A21" s="22"/>
      <c r="B21" s="79" t="s">
        <v>456</v>
      </c>
      <c r="C21" s="157" t="s">
        <v>457</v>
      </c>
      <c r="D21" s="157"/>
      <c r="E21" s="142" t="s">
        <v>464</v>
      </c>
      <c r="F21" s="142"/>
    </row>
    <row r="22" spans="1:6">
      <c r="A22" s="18" t="s">
        <v>1</v>
      </c>
      <c r="B22" s="18"/>
      <c r="C22" s="18" t="s">
        <v>54</v>
      </c>
      <c r="D22" s="18" t="s">
        <v>123</v>
      </c>
      <c r="E22" s="18" t="s">
        <v>54</v>
      </c>
      <c r="F22" s="18" t="s">
        <v>123</v>
      </c>
    </row>
    <row r="23" spans="1:6">
      <c r="A23" s="12">
        <v>2011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</row>
    <row r="24" spans="1:6">
      <c r="A24" s="12">
        <v>2012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</row>
    <row r="25" spans="1:6">
      <c r="A25" s="12">
        <v>2013</v>
      </c>
      <c r="B25" s="126">
        <v>1</v>
      </c>
      <c r="C25" s="126">
        <v>1</v>
      </c>
      <c r="D25" s="126">
        <v>1</v>
      </c>
      <c r="E25" s="126">
        <v>1</v>
      </c>
      <c r="F25" s="126">
        <v>0</v>
      </c>
    </row>
    <row r="26" spans="1:6">
      <c r="A26" s="12">
        <v>2014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</row>
    <row r="27" spans="1:6">
      <c r="A27" s="12">
        <v>2015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</row>
    <row r="28" spans="1:6">
      <c r="A28" s="12">
        <v>2016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</row>
    <row r="29" spans="1:6">
      <c r="A29" s="12">
        <v>2017</v>
      </c>
      <c r="B29" s="126">
        <v>1</v>
      </c>
      <c r="C29" s="126">
        <v>1</v>
      </c>
      <c r="D29" s="126">
        <v>1</v>
      </c>
      <c r="E29" s="126">
        <v>1</v>
      </c>
      <c r="F29" s="126">
        <v>0</v>
      </c>
    </row>
    <row r="30" spans="1:6">
      <c r="A30" s="12">
        <v>2018</v>
      </c>
      <c r="B30" s="126">
        <v>0</v>
      </c>
      <c r="C30" s="126">
        <v>0</v>
      </c>
      <c r="D30" s="126">
        <v>0</v>
      </c>
      <c r="E30" s="126">
        <v>0</v>
      </c>
      <c r="F30" s="126">
        <v>0</v>
      </c>
    </row>
    <row r="31" spans="1:6">
      <c r="A31" s="12">
        <v>2019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</row>
    <row r="32" spans="1:6" ht="15" thickBot="1">
      <c r="A32" s="16">
        <v>2020</v>
      </c>
      <c r="B32" s="127">
        <v>1</v>
      </c>
      <c r="C32" s="127">
        <v>1</v>
      </c>
      <c r="D32" s="127">
        <v>1</v>
      </c>
      <c r="E32" s="127">
        <v>1</v>
      </c>
      <c r="F32" s="127">
        <v>0</v>
      </c>
    </row>
  </sheetData>
  <mergeCells count="8">
    <mergeCell ref="A20:F20"/>
    <mergeCell ref="C21:D21"/>
    <mergeCell ref="E21:F21"/>
    <mergeCell ref="A1:F1"/>
    <mergeCell ref="A3:F3"/>
    <mergeCell ref="C4:D4"/>
    <mergeCell ref="E4:F4"/>
    <mergeCell ref="A18:F18"/>
  </mergeCell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:U31"/>
  <sheetViews>
    <sheetView workbookViewId="0"/>
  </sheetViews>
  <sheetFormatPr baseColWidth="10" defaultRowHeight="14.25"/>
  <cols>
    <col min="1" max="1" width="4.5703125" style="2" customWidth="1"/>
    <col min="2" max="2" width="24.140625" style="2" customWidth="1"/>
    <col min="3" max="14" width="8.7109375" style="2" customWidth="1"/>
    <col min="15" max="16384" width="11.42578125" style="2"/>
  </cols>
  <sheetData>
    <row r="1" spans="1:21" ht="18">
      <c r="A1" s="45" t="s">
        <v>144</v>
      </c>
    </row>
    <row r="3" spans="1:21" ht="15" thickBot="1">
      <c r="A3" s="134" t="s">
        <v>369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1" s="28" customFormat="1" ht="15">
      <c r="A4" s="22"/>
      <c r="B4" s="22"/>
      <c r="C4" s="22" t="s">
        <v>28</v>
      </c>
      <c r="D4" s="132" t="s">
        <v>143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21">
      <c r="A5" s="18"/>
      <c r="B5" s="18"/>
      <c r="C5" s="19"/>
      <c r="D5" s="19" t="s">
        <v>29</v>
      </c>
      <c r="E5" s="19" t="s">
        <v>30</v>
      </c>
      <c r="F5" s="19" t="s">
        <v>31</v>
      </c>
      <c r="G5" s="19" t="s">
        <v>142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141</v>
      </c>
    </row>
    <row r="6" spans="1:21" s="28" customFormat="1" ht="15">
      <c r="A6" s="29" t="s">
        <v>28</v>
      </c>
      <c r="B6" s="29"/>
      <c r="C6" s="53">
        <v>319</v>
      </c>
      <c r="D6" s="53">
        <v>62</v>
      </c>
      <c r="E6" s="53">
        <v>54</v>
      </c>
      <c r="F6" s="53">
        <v>39</v>
      </c>
      <c r="G6" s="53">
        <v>18</v>
      </c>
      <c r="H6" s="53">
        <v>50</v>
      </c>
      <c r="I6" s="53">
        <v>6</v>
      </c>
      <c r="J6" s="53">
        <v>44</v>
      </c>
      <c r="K6" s="53">
        <v>18</v>
      </c>
      <c r="L6" s="53">
        <v>10</v>
      </c>
      <c r="M6" s="53">
        <v>11</v>
      </c>
      <c r="N6" s="53">
        <v>7</v>
      </c>
    </row>
    <row r="7" spans="1:21">
      <c r="A7" s="12"/>
      <c r="B7" s="12" t="s">
        <v>261</v>
      </c>
      <c r="C7" s="47">
        <v>8.2003033341045217</v>
      </c>
      <c r="D7" s="47">
        <v>10.841056128693829</v>
      </c>
      <c r="E7" s="47">
        <v>10.180995475113123</v>
      </c>
      <c r="F7" s="47">
        <v>8.3637143469869173</v>
      </c>
      <c r="G7" s="47">
        <v>6.8285280728376332</v>
      </c>
      <c r="H7" s="47">
        <v>8.2808877111626362</v>
      </c>
      <c r="I7" s="47">
        <v>12.552301255230125</v>
      </c>
      <c r="J7" s="47">
        <v>9.7908322207387641</v>
      </c>
      <c r="K7" s="47">
        <v>4.0797824116047146</v>
      </c>
      <c r="L7" s="47">
        <v>5.9241706161137433</v>
      </c>
      <c r="M7" s="47">
        <v>4.6550994498518836</v>
      </c>
      <c r="N7" s="47">
        <v>6.3176895306859198</v>
      </c>
    </row>
    <row r="8" spans="1:21">
      <c r="A8" s="131" t="s">
        <v>101</v>
      </c>
      <c r="B8" s="13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21">
      <c r="A9" s="12"/>
      <c r="B9" s="12" t="s">
        <v>73</v>
      </c>
      <c r="C9" s="46">
        <v>155</v>
      </c>
      <c r="D9" s="46">
        <v>30</v>
      </c>
      <c r="E9" s="46">
        <v>25</v>
      </c>
      <c r="F9" s="46">
        <v>19</v>
      </c>
      <c r="G9" s="46">
        <v>8</v>
      </c>
      <c r="H9" s="46">
        <v>28</v>
      </c>
      <c r="I9" s="46">
        <v>3</v>
      </c>
      <c r="J9" s="46">
        <v>25</v>
      </c>
      <c r="K9" s="46">
        <v>6</v>
      </c>
      <c r="L9" s="46">
        <v>2</v>
      </c>
      <c r="M9" s="46">
        <v>7</v>
      </c>
      <c r="N9" s="46">
        <v>2</v>
      </c>
    </row>
    <row r="10" spans="1:21">
      <c r="A10" s="12"/>
      <c r="B10" s="12" t="s">
        <v>140</v>
      </c>
      <c r="C10" s="46">
        <v>164</v>
      </c>
      <c r="D10" s="46">
        <v>32</v>
      </c>
      <c r="E10" s="46">
        <v>29</v>
      </c>
      <c r="F10" s="46">
        <v>20</v>
      </c>
      <c r="G10" s="46">
        <v>10</v>
      </c>
      <c r="H10" s="46">
        <v>22</v>
      </c>
      <c r="I10" s="46">
        <v>3</v>
      </c>
      <c r="J10" s="46">
        <v>19</v>
      </c>
      <c r="K10" s="46">
        <v>12</v>
      </c>
      <c r="L10" s="46">
        <v>8</v>
      </c>
      <c r="M10" s="46">
        <v>4</v>
      </c>
      <c r="N10" s="46">
        <v>5</v>
      </c>
    </row>
    <row r="11" spans="1:21">
      <c r="A11" s="131" t="s">
        <v>139</v>
      </c>
      <c r="B11" s="131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R11" s="48"/>
      <c r="S11" s="49"/>
      <c r="T11" s="48"/>
      <c r="U11" s="48"/>
    </row>
    <row r="12" spans="1:21">
      <c r="A12" s="12"/>
      <c r="B12" s="12" t="s">
        <v>138</v>
      </c>
      <c r="C12" s="46">
        <v>141</v>
      </c>
      <c r="D12" s="46">
        <v>36</v>
      </c>
      <c r="E12" s="46">
        <v>19</v>
      </c>
      <c r="F12" s="46">
        <v>15</v>
      </c>
      <c r="G12" s="46">
        <v>10</v>
      </c>
      <c r="H12" s="46">
        <v>19</v>
      </c>
      <c r="I12" s="46">
        <v>2</v>
      </c>
      <c r="J12" s="46">
        <v>18</v>
      </c>
      <c r="K12" s="46">
        <v>8</v>
      </c>
      <c r="L12" s="46">
        <v>4</v>
      </c>
      <c r="M12" s="46">
        <v>5</v>
      </c>
      <c r="N12" s="46">
        <v>5</v>
      </c>
      <c r="R12" s="48"/>
      <c r="S12" s="49"/>
      <c r="T12" s="48"/>
      <c r="U12" s="48"/>
    </row>
    <row r="13" spans="1:21">
      <c r="A13" s="12"/>
      <c r="B13" s="12" t="s">
        <v>58</v>
      </c>
      <c r="C13" s="46">
        <v>178</v>
      </c>
      <c r="D13" s="46">
        <v>26</v>
      </c>
      <c r="E13" s="46">
        <v>35</v>
      </c>
      <c r="F13" s="46">
        <v>24</v>
      </c>
      <c r="G13" s="46">
        <v>8</v>
      </c>
      <c r="H13" s="46">
        <v>31</v>
      </c>
      <c r="I13" s="46">
        <v>4</v>
      </c>
      <c r="J13" s="46">
        <v>26</v>
      </c>
      <c r="K13" s="46">
        <v>10</v>
      </c>
      <c r="L13" s="46">
        <v>6</v>
      </c>
      <c r="M13" s="46">
        <v>6</v>
      </c>
      <c r="N13" s="46">
        <v>2</v>
      </c>
      <c r="R13" s="48"/>
      <c r="S13" s="49"/>
      <c r="T13" s="48"/>
      <c r="U13" s="48"/>
    </row>
    <row r="14" spans="1:21">
      <c r="A14" s="131" t="s">
        <v>122</v>
      </c>
      <c r="B14" s="131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R14" s="48"/>
      <c r="S14" s="49"/>
      <c r="T14" s="48"/>
      <c r="U14" s="48"/>
    </row>
    <row r="15" spans="1:21">
      <c r="A15" s="12"/>
      <c r="B15" s="12" t="s">
        <v>54</v>
      </c>
      <c r="C15" s="46">
        <v>232</v>
      </c>
      <c r="D15" s="46">
        <v>36</v>
      </c>
      <c r="E15" s="46">
        <v>43</v>
      </c>
      <c r="F15" s="46">
        <v>33</v>
      </c>
      <c r="G15" s="46">
        <v>17</v>
      </c>
      <c r="H15" s="46">
        <v>33</v>
      </c>
      <c r="I15" s="46">
        <v>4</v>
      </c>
      <c r="J15" s="46">
        <v>32</v>
      </c>
      <c r="K15" s="46">
        <v>11</v>
      </c>
      <c r="L15" s="46">
        <v>8</v>
      </c>
      <c r="M15" s="46">
        <v>9</v>
      </c>
      <c r="N15" s="46">
        <v>6</v>
      </c>
      <c r="R15" s="48"/>
      <c r="S15" s="49"/>
      <c r="T15" s="48"/>
      <c r="U15" s="48"/>
    </row>
    <row r="16" spans="1:21">
      <c r="A16" s="12"/>
      <c r="B16" s="50" t="s">
        <v>137</v>
      </c>
      <c r="C16" s="46">
        <v>87</v>
      </c>
      <c r="D16" s="46">
        <v>26</v>
      </c>
      <c r="E16" s="46">
        <v>11</v>
      </c>
      <c r="F16" s="46">
        <v>6</v>
      </c>
      <c r="G16" s="46">
        <v>1</v>
      </c>
      <c r="H16" s="46">
        <v>17</v>
      </c>
      <c r="I16" s="46">
        <v>2</v>
      </c>
      <c r="J16" s="46">
        <v>12</v>
      </c>
      <c r="K16" s="46">
        <v>7</v>
      </c>
      <c r="L16" s="46">
        <v>2</v>
      </c>
      <c r="M16" s="46">
        <v>2</v>
      </c>
      <c r="N16" s="46">
        <v>1</v>
      </c>
      <c r="R16" s="48"/>
      <c r="S16" s="49"/>
      <c r="T16" s="48"/>
      <c r="U16" s="48"/>
    </row>
    <row r="17" spans="1:21">
      <c r="A17" s="131" t="s">
        <v>136</v>
      </c>
      <c r="B17" s="131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R17" s="48"/>
      <c r="S17" s="49"/>
      <c r="T17" s="48"/>
      <c r="U17" s="48"/>
    </row>
    <row r="18" spans="1:21">
      <c r="A18" s="12"/>
      <c r="B18" s="39">
        <v>0</v>
      </c>
      <c r="C18" s="46">
        <v>2</v>
      </c>
      <c r="D18" s="46" t="s">
        <v>125</v>
      </c>
      <c r="E18" s="46">
        <v>1</v>
      </c>
      <c r="F18" s="46" t="s">
        <v>125</v>
      </c>
      <c r="G18" s="46" t="s">
        <v>125</v>
      </c>
      <c r="H18" s="46" t="s">
        <v>125</v>
      </c>
      <c r="I18" s="46" t="s">
        <v>125</v>
      </c>
      <c r="J18" s="46" t="s">
        <v>125</v>
      </c>
      <c r="K18" s="46" t="s">
        <v>125</v>
      </c>
      <c r="L18" s="46">
        <v>1</v>
      </c>
      <c r="M18" s="46" t="s">
        <v>125</v>
      </c>
      <c r="N18" s="46" t="s">
        <v>125</v>
      </c>
      <c r="R18" s="48"/>
      <c r="S18" s="49"/>
      <c r="T18" s="48"/>
      <c r="U18" s="48"/>
    </row>
    <row r="19" spans="1:21">
      <c r="A19" s="12"/>
      <c r="B19" s="39" t="s">
        <v>135</v>
      </c>
      <c r="C19" s="46">
        <v>1</v>
      </c>
      <c r="D19" s="46" t="s">
        <v>125</v>
      </c>
      <c r="E19" s="46" t="s">
        <v>125</v>
      </c>
      <c r="F19" s="46" t="s">
        <v>125</v>
      </c>
      <c r="G19" s="46" t="s">
        <v>125</v>
      </c>
      <c r="H19" s="46" t="s">
        <v>125</v>
      </c>
      <c r="I19" s="46" t="s">
        <v>125</v>
      </c>
      <c r="J19" s="46" t="s">
        <v>125</v>
      </c>
      <c r="K19" s="46" t="s">
        <v>125</v>
      </c>
      <c r="L19" s="46" t="s">
        <v>125</v>
      </c>
      <c r="M19" s="46">
        <v>1</v>
      </c>
      <c r="N19" s="46" t="s">
        <v>125</v>
      </c>
      <c r="R19" s="48"/>
      <c r="S19" s="49"/>
      <c r="T19" s="48"/>
      <c r="U19" s="48"/>
    </row>
    <row r="20" spans="1:21">
      <c r="A20" s="12"/>
      <c r="B20" s="39" t="s">
        <v>134</v>
      </c>
      <c r="C20" s="46">
        <v>4</v>
      </c>
      <c r="D20" s="46" t="s">
        <v>125</v>
      </c>
      <c r="E20" s="46">
        <v>2</v>
      </c>
      <c r="F20" s="46" t="s">
        <v>125</v>
      </c>
      <c r="G20" s="46" t="s">
        <v>125</v>
      </c>
      <c r="H20" s="46" t="s">
        <v>125</v>
      </c>
      <c r="I20" s="46">
        <v>1</v>
      </c>
      <c r="J20" s="46" t="s">
        <v>125</v>
      </c>
      <c r="K20" s="46" t="s">
        <v>125</v>
      </c>
      <c r="L20" s="46" t="s">
        <v>125</v>
      </c>
      <c r="M20" s="46">
        <v>1</v>
      </c>
      <c r="N20" s="46" t="s">
        <v>125</v>
      </c>
      <c r="R20" s="48"/>
      <c r="S20" s="49"/>
      <c r="T20" s="48"/>
      <c r="U20" s="48"/>
    </row>
    <row r="21" spans="1:21">
      <c r="A21" s="12"/>
      <c r="B21" s="39" t="s">
        <v>133</v>
      </c>
      <c r="C21" s="46">
        <v>2</v>
      </c>
      <c r="D21" s="46" t="s">
        <v>125</v>
      </c>
      <c r="E21" s="46" t="s">
        <v>125</v>
      </c>
      <c r="F21" s="46">
        <v>1</v>
      </c>
      <c r="G21" s="46" t="s">
        <v>125</v>
      </c>
      <c r="H21" s="46" t="s">
        <v>125</v>
      </c>
      <c r="I21" s="46">
        <v>1</v>
      </c>
      <c r="J21" s="46" t="s">
        <v>125</v>
      </c>
      <c r="K21" s="46" t="s">
        <v>125</v>
      </c>
      <c r="L21" s="46" t="s">
        <v>125</v>
      </c>
      <c r="M21" s="46" t="s">
        <v>125</v>
      </c>
      <c r="N21" s="46" t="s">
        <v>125</v>
      </c>
      <c r="R21" s="48"/>
      <c r="S21" s="49"/>
      <c r="T21" s="48"/>
      <c r="U21" s="48"/>
    </row>
    <row r="22" spans="1:21">
      <c r="A22" s="12"/>
      <c r="B22" s="39" t="s">
        <v>132</v>
      </c>
      <c r="C22" s="46">
        <v>1</v>
      </c>
      <c r="D22" s="46" t="s">
        <v>125</v>
      </c>
      <c r="E22" s="46" t="s">
        <v>125</v>
      </c>
      <c r="F22" s="46" t="s">
        <v>125</v>
      </c>
      <c r="G22" s="46" t="s">
        <v>125</v>
      </c>
      <c r="H22" s="46">
        <v>1</v>
      </c>
      <c r="I22" s="46" t="s">
        <v>125</v>
      </c>
      <c r="J22" s="46" t="s">
        <v>125</v>
      </c>
      <c r="K22" s="46" t="s">
        <v>125</v>
      </c>
      <c r="L22" s="46" t="s">
        <v>125</v>
      </c>
      <c r="M22" s="46" t="s">
        <v>125</v>
      </c>
      <c r="N22" s="46" t="s">
        <v>125</v>
      </c>
      <c r="R22" s="48"/>
      <c r="S22" s="49"/>
      <c r="T22" s="48"/>
      <c r="U22" s="48"/>
    </row>
    <row r="23" spans="1:21">
      <c r="A23" s="12"/>
      <c r="B23" s="39" t="s">
        <v>131</v>
      </c>
      <c r="C23" s="46">
        <v>2</v>
      </c>
      <c r="D23" s="46">
        <v>2</v>
      </c>
      <c r="E23" s="46" t="s">
        <v>125</v>
      </c>
      <c r="F23" s="46" t="s">
        <v>125</v>
      </c>
      <c r="G23" s="46" t="s">
        <v>125</v>
      </c>
      <c r="H23" s="46" t="s">
        <v>125</v>
      </c>
      <c r="I23" s="46" t="s">
        <v>125</v>
      </c>
      <c r="J23" s="46" t="s">
        <v>125</v>
      </c>
      <c r="K23" s="46" t="s">
        <v>125</v>
      </c>
      <c r="L23" s="46" t="s">
        <v>125</v>
      </c>
      <c r="M23" s="46" t="s">
        <v>125</v>
      </c>
      <c r="N23" s="46" t="s">
        <v>125</v>
      </c>
    </row>
    <row r="24" spans="1:21">
      <c r="A24" s="12"/>
      <c r="B24" s="39" t="s">
        <v>130</v>
      </c>
      <c r="C24" s="46">
        <v>14</v>
      </c>
      <c r="D24" s="46">
        <v>3</v>
      </c>
      <c r="E24" s="46">
        <v>5</v>
      </c>
      <c r="F24" s="46">
        <v>2</v>
      </c>
      <c r="G24" s="46" t="s">
        <v>125</v>
      </c>
      <c r="H24" s="46" t="s">
        <v>125</v>
      </c>
      <c r="I24" s="46" t="s">
        <v>125</v>
      </c>
      <c r="J24" s="46">
        <v>1</v>
      </c>
      <c r="K24" s="46" t="s">
        <v>125</v>
      </c>
      <c r="L24" s="46">
        <v>1</v>
      </c>
      <c r="M24" s="46">
        <v>1</v>
      </c>
      <c r="N24" s="46">
        <v>1</v>
      </c>
    </row>
    <row r="25" spans="1:21">
      <c r="A25" s="12"/>
      <c r="B25" s="39" t="s">
        <v>129</v>
      </c>
      <c r="C25" s="46">
        <v>36</v>
      </c>
      <c r="D25" s="46">
        <v>8</v>
      </c>
      <c r="E25" s="46">
        <v>6</v>
      </c>
      <c r="F25" s="46">
        <v>4</v>
      </c>
      <c r="G25" s="46">
        <v>5</v>
      </c>
      <c r="H25" s="46">
        <v>6</v>
      </c>
      <c r="I25" s="46" t="s">
        <v>125</v>
      </c>
      <c r="J25" s="46">
        <v>4</v>
      </c>
      <c r="K25" s="46">
        <v>2</v>
      </c>
      <c r="L25" s="46" t="s">
        <v>125</v>
      </c>
      <c r="M25" s="46">
        <v>1</v>
      </c>
      <c r="N25" s="46" t="s">
        <v>125</v>
      </c>
    </row>
    <row r="26" spans="1:21">
      <c r="A26" s="12"/>
      <c r="B26" s="39" t="s">
        <v>128</v>
      </c>
      <c r="C26" s="46">
        <v>82</v>
      </c>
      <c r="D26" s="46">
        <v>17</v>
      </c>
      <c r="E26" s="46">
        <v>12</v>
      </c>
      <c r="F26" s="46">
        <v>10</v>
      </c>
      <c r="G26" s="46">
        <v>5</v>
      </c>
      <c r="H26" s="46">
        <v>11</v>
      </c>
      <c r="I26" s="46" t="s">
        <v>125</v>
      </c>
      <c r="J26" s="46">
        <v>12</v>
      </c>
      <c r="K26" s="46">
        <v>7</v>
      </c>
      <c r="L26" s="46">
        <v>3</v>
      </c>
      <c r="M26" s="46">
        <v>2</v>
      </c>
      <c r="N26" s="46">
        <v>3</v>
      </c>
    </row>
    <row r="27" spans="1:21">
      <c r="A27" s="12"/>
      <c r="B27" s="39" t="s">
        <v>127</v>
      </c>
      <c r="C27" s="46">
        <v>112</v>
      </c>
      <c r="D27" s="46">
        <v>14</v>
      </c>
      <c r="E27" s="46">
        <v>24</v>
      </c>
      <c r="F27" s="46">
        <v>15</v>
      </c>
      <c r="G27" s="46">
        <v>7</v>
      </c>
      <c r="H27" s="46">
        <v>17</v>
      </c>
      <c r="I27" s="46">
        <v>3</v>
      </c>
      <c r="J27" s="46">
        <v>14</v>
      </c>
      <c r="K27" s="46">
        <v>9</v>
      </c>
      <c r="L27" s="46">
        <v>4</v>
      </c>
      <c r="M27" s="46">
        <v>3</v>
      </c>
      <c r="N27" s="46">
        <v>2</v>
      </c>
    </row>
    <row r="28" spans="1:21">
      <c r="A28" s="12"/>
      <c r="B28" s="39" t="s">
        <v>126</v>
      </c>
      <c r="C28" s="46">
        <v>63</v>
      </c>
      <c r="D28" s="46">
        <v>18</v>
      </c>
      <c r="E28" s="46">
        <v>4</v>
      </c>
      <c r="F28" s="46">
        <v>7</v>
      </c>
      <c r="G28" s="46">
        <v>1</v>
      </c>
      <c r="H28" s="46">
        <v>15</v>
      </c>
      <c r="I28" s="46">
        <v>1</v>
      </c>
      <c r="J28" s="46">
        <v>13</v>
      </c>
      <c r="K28" s="46" t="s">
        <v>125</v>
      </c>
      <c r="L28" s="46">
        <v>1</v>
      </c>
      <c r="M28" s="46">
        <v>2</v>
      </c>
      <c r="N28" s="46">
        <v>1</v>
      </c>
    </row>
    <row r="29" spans="1:21">
      <c r="A29" s="131" t="s">
        <v>124</v>
      </c>
      <c r="B29" s="1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21">
      <c r="A30" s="12"/>
      <c r="B30" s="50" t="s">
        <v>54</v>
      </c>
      <c r="C30" s="46">
        <v>203</v>
      </c>
      <c r="D30" s="46">
        <v>38</v>
      </c>
      <c r="E30" s="46">
        <v>29</v>
      </c>
      <c r="F30" s="46">
        <v>27</v>
      </c>
      <c r="G30" s="46">
        <v>12</v>
      </c>
      <c r="H30" s="46">
        <v>33</v>
      </c>
      <c r="I30" s="46">
        <v>4</v>
      </c>
      <c r="J30" s="46">
        <v>30</v>
      </c>
      <c r="K30" s="46">
        <v>9</v>
      </c>
      <c r="L30" s="46">
        <v>7</v>
      </c>
      <c r="M30" s="46">
        <v>8</v>
      </c>
      <c r="N30" s="46">
        <v>6</v>
      </c>
    </row>
    <row r="31" spans="1:21" ht="15" thickBot="1">
      <c r="A31" s="16"/>
      <c r="B31" s="51" t="s">
        <v>123</v>
      </c>
      <c r="C31" s="52">
        <v>116</v>
      </c>
      <c r="D31" s="52">
        <v>24</v>
      </c>
      <c r="E31" s="52">
        <v>25</v>
      </c>
      <c r="F31" s="52">
        <v>12</v>
      </c>
      <c r="G31" s="52">
        <v>6</v>
      </c>
      <c r="H31" s="52">
        <v>17</v>
      </c>
      <c r="I31" s="52">
        <v>2</v>
      </c>
      <c r="J31" s="52">
        <v>14</v>
      </c>
      <c r="K31" s="52">
        <v>9</v>
      </c>
      <c r="L31" s="52">
        <v>3</v>
      </c>
      <c r="M31" s="52">
        <v>3</v>
      </c>
      <c r="N31" s="52">
        <v>1</v>
      </c>
    </row>
  </sheetData>
  <mergeCells count="7">
    <mergeCell ref="A17:B17"/>
    <mergeCell ref="A29:B29"/>
    <mergeCell ref="A3:N3"/>
    <mergeCell ref="D4:N4"/>
    <mergeCell ref="A8:B8"/>
    <mergeCell ref="A11:B11"/>
    <mergeCell ref="A14:B14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01EF-83D6-4936-B834-C07C668ADD47}">
  <sheetPr>
    <tabColor theme="3" tint="0.79998168889431442"/>
  </sheetPr>
  <dimension ref="A1:S42"/>
  <sheetViews>
    <sheetView zoomScaleNormal="100" workbookViewId="0">
      <selection activeCell="Z18" sqref="Z18"/>
    </sheetView>
  </sheetViews>
  <sheetFormatPr baseColWidth="10" defaultRowHeight="14.25"/>
  <cols>
    <col min="1" max="1" width="11.42578125" style="2"/>
    <col min="2" max="2" width="6.42578125" style="2" customWidth="1"/>
    <col min="3" max="18" width="5.7109375" style="2" customWidth="1"/>
    <col min="19" max="16384" width="11.42578125" style="2"/>
  </cols>
  <sheetData>
    <row r="1" spans="1:19" ht="18">
      <c r="A1" s="139" t="s">
        <v>424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3" spans="1:19" ht="15" thickBot="1">
      <c r="A3" s="134" t="s">
        <v>370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9" ht="120" customHeight="1">
      <c r="A4" s="54" t="s">
        <v>136</v>
      </c>
      <c r="B4" s="55" t="s">
        <v>28</v>
      </c>
      <c r="C4" s="56" t="s">
        <v>190</v>
      </c>
      <c r="D4" s="56" t="s">
        <v>189</v>
      </c>
      <c r="E4" s="56" t="s">
        <v>197</v>
      </c>
      <c r="F4" s="56" t="s">
        <v>187</v>
      </c>
      <c r="G4" s="56" t="s">
        <v>186</v>
      </c>
      <c r="H4" s="56" t="s">
        <v>185</v>
      </c>
      <c r="I4" s="57" t="s">
        <v>184</v>
      </c>
      <c r="J4" s="57" t="s">
        <v>183</v>
      </c>
      <c r="K4" s="56" t="s">
        <v>182</v>
      </c>
      <c r="L4" s="56" t="s">
        <v>181</v>
      </c>
      <c r="M4" s="56" t="s">
        <v>180</v>
      </c>
      <c r="N4" s="56" t="s">
        <v>179</v>
      </c>
      <c r="O4" s="56" t="s">
        <v>178</v>
      </c>
      <c r="P4" s="56" t="s">
        <v>58</v>
      </c>
      <c r="Q4" s="56" t="s">
        <v>465</v>
      </c>
      <c r="R4" s="56" t="s">
        <v>112</v>
      </c>
    </row>
    <row r="5" spans="1:19" ht="15">
      <c r="A5" s="29" t="s">
        <v>28</v>
      </c>
      <c r="B5" s="58">
        <f>'1.2.23_1.2.24'!B26+'1.2.23_1.2.24'!B5</f>
        <v>319</v>
      </c>
      <c r="C5" s="59">
        <f>'1.2.23_1.2.24'!C26+'1.2.23_1.2.24'!C5</f>
        <v>13</v>
      </c>
      <c r="D5" s="59">
        <f>'1.2.23_1.2.24'!D26+'1.2.23_1.2.24'!D5</f>
        <v>0</v>
      </c>
      <c r="E5" s="59">
        <f>'1.2.23_1.2.24'!E26+'1.2.23_1.2.24'!E5</f>
        <v>66</v>
      </c>
      <c r="F5" s="59">
        <f>'1.2.23_1.2.24'!F26+'1.2.23_1.2.24'!F5</f>
        <v>19</v>
      </c>
      <c r="G5" s="59">
        <f>'1.2.23_1.2.24'!G26+'1.2.23_1.2.24'!G5</f>
        <v>5</v>
      </c>
      <c r="H5" s="59">
        <f>'1.2.23_1.2.24'!H26+'1.2.23_1.2.24'!H5</f>
        <v>69</v>
      </c>
      <c r="I5" s="59">
        <f>'1.2.23_1.2.24'!I26+'1.2.23_1.2.24'!I5</f>
        <v>47</v>
      </c>
      <c r="J5" s="59">
        <f>'1.2.23_1.2.24'!J26+'1.2.23_1.2.24'!J5</f>
        <v>14</v>
      </c>
      <c r="K5" s="59">
        <f>'1.2.23_1.2.24'!K26+'1.2.23_1.2.24'!K5</f>
        <v>25</v>
      </c>
      <c r="L5" s="59">
        <f>'1.2.23_1.2.24'!L26+'1.2.23_1.2.24'!L5</f>
        <v>15</v>
      </c>
      <c r="M5" s="59">
        <f>'1.2.23_1.2.24'!M26+'1.2.23_1.2.24'!M5</f>
        <v>8</v>
      </c>
      <c r="N5" s="59">
        <f>'1.2.23_1.2.24'!N26+'1.2.23_1.2.24'!N5</f>
        <v>10</v>
      </c>
      <c r="O5" s="59">
        <f>'1.2.23_1.2.24'!O26+'1.2.23_1.2.24'!O5</f>
        <v>7</v>
      </c>
      <c r="P5" s="59">
        <f>'1.2.23_1.2.24'!P26+'1.2.23_1.2.24'!P5</f>
        <v>68</v>
      </c>
      <c r="Q5" s="59">
        <f>'1.2.23_1.2.24'!Q26+'1.2.23_1.2.24'!Q5</f>
        <v>36</v>
      </c>
      <c r="R5" s="59">
        <f>'1.2.23_1.2.24'!R26+'1.2.23_1.2.24'!R5</f>
        <v>21</v>
      </c>
      <c r="S5" s="9"/>
    </row>
    <row r="6" spans="1:19">
      <c r="A6" s="46">
        <v>0</v>
      </c>
      <c r="B6" s="60">
        <f>'1.2.23_1.2.24'!B27+'1.2.23_1.2.24'!B6</f>
        <v>2</v>
      </c>
      <c r="C6" s="15" t="s">
        <v>109</v>
      </c>
      <c r="D6" s="15" t="s">
        <v>109</v>
      </c>
      <c r="E6" s="15" t="s">
        <v>109</v>
      </c>
      <c r="F6" s="15" t="s">
        <v>109</v>
      </c>
      <c r="G6" s="15" t="s">
        <v>109</v>
      </c>
      <c r="H6" s="15" t="s">
        <v>109</v>
      </c>
      <c r="I6" s="15" t="s">
        <v>109</v>
      </c>
      <c r="J6" s="15" t="s">
        <v>109</v>
      </c>
      <c r="K6" s="15" t="s">
        <v>109</v>
      </c>
      <c r="L6" s="15" t="s">
        <v>109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  <c r="R6" s="15" t="s">
        <v>109</v>
      </c>
    </row>
    <row r="7" spans="1:19">
      <c r="A7" s="46" t="s">
        <v>135</v>
      </c>
      <c r="B7" s="60">
        <f>'1.2.23_1.2.24'!B28+'1.2.23_1.2.24'!B7</f>
        <v>1</v>
      </c>
      <c r="C7" s="15" t="s">
        <v>109</v>
      </c>
      <c r="D7" s="15" t="s">
        <v>109</v>
      </c>
      <c r="E7" s="15" t="s">
        <v>109</v>
      </c>
      <c r="F7" s="15" t="s">
        <v>109</v>
      </c>
      <c r="G7" s="15" t="s">
        <v>109</v>
      </c>
      <c r="H7" s="15" t="s">
        <v>109</v>
      </c>
      <c r="I7" s="15" t="s">
        <v>109</v>
      </c>
      <c r="J7" s="15" t="s">
        <v>109</v>
      </c>
      <c r="K7" s="15" t="s">
        <v>109</v>
      </c>
      <c r="L7" s="15" t="s">
        <v>109</v>
      </c>
      <c r="M7" s="15" t="s">
        <v>109</v>
      </c>
      <c r="N7" s="15" t="s">
        <v>109</v>
      </c>
      <c r="O7" s="15" t="s">
        <v>109</v>
      </c>
      <c r="P7" s="15" t="s">
        <v>109</v>
      </c>
      <c r="Q7" s="15" t="s">
        <v>109</v>
      </c>
      <c r="R7" s="15" t="s">
        <v>109</v>
      </c>
    </row>
    <row r="8" spans="1:19">
      <c r="A8" s="46" t="s">
        <v>134</v>
      </c>
      <c r="B8" s="60">
        <f>'1.2.23_1.2.24'!B29+'1.2.23_1.2.24'!B8</f>
        <v>4</v>
      </c>
      <c r="C8" s="15" t="s">
        <v>109</v>
      </c>
      <c r="D8" s="15" t="s">
        <v>109</v>
      </c>
      <c r="E8" s="15" t="s">
        <v>109</v>
      </c>
      <c r="F8" s="15" t="s">
        <v>109</v>
      </c>
      <c r="G8" s="15" t="s">
        <v>109</v>
      </c>
      <c r="H8" s="15" t="s">
        <v>109</v>
      </c>
      <c r="I8" s="15" t="s">
        <v>109</v>
      </c>
      <c r="J8" s="15" t="s">
        <v>109</v>
      </c>
      <c r="K8" s="15" t="s">
        <v>109</v>
      </c>
      <c r="L8" s="15" t="s">
        <v>109</v>
      </c>
      <c r="M8" s="15" t="s">
        <v>109</v>
      </c>
      <c r="N8" s="15" t="s">
        <v>109</v>
      </c>
      <c r="O8" s="15" t="s">
        <v>109</v>
      </c>
      <c r="P8" s="15" t="s">
        <v>109</v>
      </c>
      <c r="Q8" s="15" t="s">
        <v>109</v>
      </c>
      <c r="R8" s="15" t="s">
        <v>109</v>
      </c>
    </row>
    <row r="9" spans="1:19">
      <c r="A9" s="46" t="s">
        <v>133</v>
      </c>
      <c r="B9" s="60">
        <f>'1.2.23_1.2.24'!B30+'1.2.23_1.2.24'!B9</f>
        <v>2</v>
      </c>
      <c r="C9" s="15" t="s">
        <v>109</v>
      </c>
      <c r="D9" s="15" t="s">
        <v>109</v>
      </c>
      <c r="E9" s="15" t="s">
        <v>109</v>
      </c>
      <c r="F9" s="15" t="s">
        <v>109</v>
      </c>
      <c r="G9" s="15" t="s">
        <v>109</v>
      </c>
      <c r="H9" s="15" t="s">
        <v>109</v>
      </c>
      <c r="I9" s="15" t="s">
        <v>109</v>
      </c>
      <c r="J9" s="15" t="s">
        <v>109</v>
      </c>
      <c r="K9" s="15" t="s">
        <v>109</v>
      </c>
      <c r="L9" s="15" t="s">
        <v>109</v>
      </c>
      <c r="M9" s="15" t="s">
        <v>109</v>
      </c>
      <c r="N9" s="15" t="s">
        <v>109</v>
      </c>
      <c r="O9" s="15" t="s">
        <v>109</v>
      </c>
      <c r="P9" s="15" t="s">
        <v>109</v>
      </c>
      <c r="Q9" s="15" t="s">
        <v>109</v>
      </c>
      <c r="R9" s="15" t="s">
        <v>109</v>
      </c>
    </row>
    <row r="10" spans="1:19">
      <c r="A10" s="46" t="s">
        <v>132</v>
      </c>
      <c r="B10" s="60">
        <f>'1.2.23_1.2.24'!B31+'1.2.23_1.2.24'!B10</f>
        <v>1</v>
      </c>
      <c r="C10" s="15" t="s">
        <v>109</v>
      </c>
      <c r="D10" s="15" t="s">
        <v>109</v>
      </c>
      <c r="E10" s="15" t="s">
        <v>109</v>
      </c>
      <c r="F10" s="15" t="s">
        <v>109</v>
      </c>
      <c r="G10" s="15" t="s">
        <v>109</v>
      </c>
      <c r="H10" s="15" t="s">
        <v>109</v>
      </c>
      <c r="I10" s="15" t="s">
        <v>109</v>
      </c>
      <c r="J10" s="15" t="s">
        <v>109</v>
      </c>
      <c r="K10" s="15" t="s">
        <v>109</v>
      </c>
      <c r="L10" s="15" t="s">
        <v>109</v>
      </c>
      <c r="M10" s="15" t="s">
        <v>109</v>
      </c>
      <c r="N10" s="15" t="s">
        <v>109</v>
      </c>
      <c r="O10" s="15" t="s">
        <v>109</v>
      </c>
      <c r="P10" s="15" t="s">
        <v>109</v>
      </c>
      <c r="Q10" s="15" t="s">
        <v>109</v>
      </c>
      <c r="R10" s="15" t="s">
        <v>109</v>
      </c>
    </row>
    <row r="11" spans="1:19">
      <c r="A11" s="46" t="s">
        <v>131</v>
      </c>
      <c r="B11" s="60">
        <f>'1.2.23_1.2.24'!B32+'1.2.23_1.2.24'!B11</f>
        <v>2</v>
      </c>
      <c r="C11" s="15" t="s">
        <v>109</v>
      </c>
      <c r="D11" s="15" t="s">
        <v>109</v>
      </c>
      <c r="E11" s="15" t="s">
        <v>109</v>
      </c>
      <c r="F11" s="15" t="s">
        <v>109</v>
      </c>
      <c r="G11" s="15" t="s">
        <v>109</v>
      </c>
      <c r="H11" s="15" t="s">
        <v>109</v>
      </c>
      <c r="I11" s="15" t="s">
        <v>109</v>
      </c>
      <c r="J11" s="15" t="s">
        <v>109</v>
      </c>
      <c r="K11" s="15" t="s">
        <v>109</v>
      </c>
      <c r="L11" s="15" t="s">
        <v>109</v>
      </c>
      <c r="M11" s="15" t="s">
        <v>109</v>
      </c>
      <c r="N11" s="15" t="s">
        <v>109</v>
      </c>
      <c r="O11" s="15" t="s">
        <v>109</v>
      </c>
      <c r="P11" s="15" t="s">
        <v>109</v>
      </c>
      <c r="Q11" s="15" t="s">
        <v>109</v>
      </c>
      <c r="R11" s="15" t="s">
        <v>109</v>
      </c>
    </row>
    <row r="12" spans="1:19">
      <c r="A12" s="46" t="s">
        <v>130</v>
      </c>
      <c r="B12" s="60">
        <f>'1.2.23_1.2.24'!B33+'1.2.23_1.2.24'!B12</f>
        <v>14</v>
      </c>
      <c r="C12" s="15">
        <f>'1.2.23_1.2.24'!C33+'1.2.23_1.2.24'!C12</f>
        <v>0</v>
      </c>
      <c r="D12" s="15">
        <f>'1.2.23_1.2.24'!D33+'1.2.23_1.2.24'!D12</f>
        <v>0</v>
      </c>
      <c r="E12" s="15">
        <f>'1.2.23_1.2.24'!E33+'1.2.23_1.2.24'!E12</f>
        <v>5</v>
      </c>
      <c r="F12" s="15">
        <f>'1.2.23_1.2.24'!F33+'1.2.23_1.2.24'!F12</f>
        <v>0</v>
      </c>
      <c r="G12" s="15">
        <f>'1.2.23_1.2.24'!G33+'1.2.23_1.2.24'!G12</f>
        <v>0</v>
      </c>
      <c r="H12" s="15">
        <f>'1.2.23_1.2.24'!H33+'1.2.23_1.2.24'!H12</f>
        <v>2</v>
      </c>
      <c r="I12" s="15">
        <f>'1.2.23_1.2.24'!I33+'1.2.23_1.2.24'!I12</f>
        <v>2</v>
      </c>
      <c r="J12" s="15">
        <f>'1.2.23_1.2.24'!J33+'1.2.23_1.2.24'!J12</f>
        <v>0</v>
      </c>
      <c r="K12" s="15">
        <f>'1.2.23_1.2.24'!K33+'1.2.23_1.2.24'!K12</f>
        <v>1</v>
      </c>
      <c r="L12" s="15">
        <f>'1.2.23_1.2.24'!L33+'1.2.23_1.2.24'!L12</f>
        <v>3</v>
      </c>
      <c r="M12" s="15">
        <f>'1.2.23_1.2.24'!M33+'1.2.23_1.2.24'!M12</f>
        <v>0</v>
      </c>
      <c r="N12" s="15">
        <f>'1.2.23_1.2.24'!N33+'1.2.23_1.2.24'!N12</f>
        <v>1</v>
      </c>
      <c r="O12" s="15">
        <f>'1.2.23_1.2.24'!O33+'1.2.23_1.2.24'!O12</f>
        <v>1</v>
      </c>
      <c r="P12" s="15">
        <f>'1.2.23_1.2.24'!P33+'1.2.23_1.2.24'!P12</f>
        <v>1</v>
      </c>
      <c r="Q12" s="15">
        <f>'1.2.23_1.2.24'!Q33+'1.2.23_1.2.24'!Q12</f>
        <v>0</v>
      </c>
      <c r="R12" s="15">
        <f>'1.2.23_1.2.24'!R33+'1.2.23_1.2.24'!R12</f>
        <v>1</v>
      </c>
    </row>
    <row r="13" spans="1:19">
      <c r="A13" s="46" t="s">
        <v>177</v>
      </c>
      <c r="B13" s="60">
        <f>'1.2.23_1.2.24'!B34+'1.2.23_1.2.24'!B13</f>
        <v>14</v>
      </c>
      <c r="C13" s="15">
        <f>'1.2.23_1.2.24'!C34+'1.2.23_1.2.24'!C13</f>
        <v>0</v>
      </c>
      <c r="D13" s="15">
        <f>'1.2.23_1.2.24'!D34+'1.2.23_1.2.24'!D13</f>
        <v>0</v>
      </c>
      <c r="E13" s="15">
        <f>'1.2.23_1.2.24'!E34+'1.2.23_1.2.24'!E13</f>
        <v>4</v>
      </c>
      <c r="F13" s="15">
        <f>'1.2.23_1.2.24'!F34+'1.2.23_1.2.24'!F13</f>
        <v>0</v>
      </c>
      <c r="G13" s="15">
        <f>'1.2.23_1.2.24'!G34+'1.2.23_1.2.24'!G13</f>
        <v>1</v>
      </c>
      <c r="H13" s="15">
        <f>'1.2.23_1.2.24'!H34+'1.2.23_1.2.24'!H13</f>
        <v>2</v>
      </c>
      <c r="I13" s="15">
        <f>'1.2.23_1.2.24'!I34+'1.2.23_1.2.24'!I13</f>
        <v>2</v>
      </c>
      <c r="J13" s="15">
        <f>'1.2.23_1.2.24'!J34+'1.2.23_1.2.24'!J13</f>
        <v>0</v>
      </c>
      <c r="K13" s="15">
        <f>'1.2.23_1.2.24'!K34+'1.2.23_1.2.24'!K13</f>
        <v>2</v>
      </c>
      <c r="L13" s="15">
        <f>'1.2.23_1.2.24'!L34+'1.2.23_1.2.24'!L13</f>
        <v>0</v>
      </c>
      <c r="M13" s="15">
        <f>'1.2.23_1.2.24'!M34+'1.2.23_1.2.24'!M13</f>
        <v>0</v>
      </c>
      <c r="N13" s="15">
        <f>'1.2.23_1.2.24'!N34+'1.2.23_1.2.24'!N13</f>
        <v>0</v>
      </c>
      <c r="O13" s="15">
        <f>'1.2.23_1.2.24'!O34+'1.2.23_1.2.24'!O13</f>
        <v>0</v>
      </c>
      <c r="P13" s="15">
        <f>'1.2.23_1.2.24'!P34+'1.2.23_1.2.24'!P13</f>
        <v>4</v>
      </c>
      <c r="Q13" s="15">
        <f>'1.2.23_1.2.24'!Q34+'1.2.23_1.2.24'!Q13</f>
        <v>1</v>
      </c>
      <c r="R13" s="15">
        <f>'1.2.23_1.2.24'!R34+'1.2.23_1.2.24'!R13</f>
        <v>1</v>
      </c>
    </row>
    <row r="14" spans="1:19">
      <c r="A14" s="46" t="s">
        <v>176</v>
      </c>
      <c r="B14" s="60">
        <f>'1.2.23_1.2.24'!B35+'1.2.23_1.2.24'!B14</f>
        <v>22</v>
      </c>
      <c r="C14" s="15">
        <f>'1.2.23_1.2.24'!C35+'1.2.23_1.2.24'!C14</f>
        <v>0</v>
      </c>
      <c r="D14" s="15">
        <f>'1.2.23_1.2.24'!D35+'1.2.23_1.2.24'!D14</f>
        <v>0</v>
      </c>
      <c r="E14" s="15">
        <f>'1.2.23_1.2.24'!E35+'1.2.23_1.2.24'!E14</f>
        <v>9</v>
      </c>
      <c r="F14" s="15">
        <f>'1.2.23_1.2.24'!F35+'1.2.23_1.2.24'!F14</f>
        <v>0</v>
      </c>
      <c r="G14" s="15">
        <f>'1.2.23_1.2.24'!G35+'1.2.23_1.2.24'!G14</f>
        <v>0</v>
      </c>
      <c r="H14" s="15">
        <f>'1.2.23_1.2.24'!H35+'1.2.23_1.2.24'!H14</f>
        <v>3</v>
      </c>
      <c r="I14" s="15">
        <f>'1.2.23_1.2.24'!I35+'1.2.23_1.2.24'!I14</f>
        <v>3</v>
      </c>
      <c r="J14" s="15">
        <f>'1.2.23_1.2.24'!J35+'1.2.23_1.2.24'!J14</f>
        <v>0</v>
      </c>
      <c r="K14" s="15">
        <f>'1.2.23_1.2.24'!K35+'1.2.23_1.2.24'!K14</f>
        <v>1</v>
      </c>
      <c r="L14" s="15">
        <f>'1.2.23_1.2.24'!L35+'1.2.23_1.2.24'!L14</f>
        <v>0</v>
      </c>
      <c r="M14" s="15">
        <f>'1.2.23_1.2.24'!M35+'1.2.23_1.2.24'!M14</f>
        <v>0</v>
      </c>
      <c r="N14" s="15">
        <f>'1.2.23_1.2.24'!N35+'1.2.23_1.2.24'!N14</f>
        <v>1</v>
      </c>
      <c r="O14" s="15">
        <f>'1.2.23_1.2.24'!O35+'1.2.23_1.2.24'!O14</f>
        <v>1</v>
      </c>
      <c r="P14" s="15">
        <f>'1.2.23_1.2.24'!P35+'1.2.23_1.2.24'!P14</f>
        <v>5</v>
      </c>
      <c r="Q14" s="15">
        <f>'1.2.23_1.2.24'!Q35+'1.2.23_1.2.24'!Q14</f>
        <v>4</v>
      </c>
      <c r="R14" s="15">
        <f>'1.2.23_1.2.24'!R35+'1.2.23_1.2.24'!R14</f>
        <v>3</v>
      </c>
    </row>
    <row r="15" spans="1:19">
      <c r="A15" s="46" t="s">
        <v>175</v>
      </c>
      <c r="B15" s="60">
        <f>'1.2.23_1.2.24'!B36+'1.2.23_1.2.24'!B15</f>
        <v>35</v>
      </c>
      <c r="C15" s="15">
        <f>'1.2.23_1.2.24'!C36+'1.2.23_1.2.24'!C15</f>
        <v>3</v>
      </c>
      <c r="D15" s="15">
        <f>'1.2.23_1.2.24'!D36+'1.2.23_1.2.24'!D15</f>
        <v>0</v>
      </c>
      <c r="E15" s="15">
        <f>'1.2.23_1.2.24'!E36+'1.2.23_1.2.24'!E15</f>
        <v>6</v>
      </c>
      <c r="F15" s="15">
        <f>'1.2.23_1.2.24'!F36+'1.2.23_1.2.24'!F15</f>
        <v>2</v>
      </c>
      <c r="G15" s="15">
        <f>'1.2.23_1.2.24'!G36+'1.2.23_1.2.24'!G15</f>
        <v>1</v>
      </c>
      <c r="H15" s="15">
        <f>'1.2.23_1.2.24'!H36+'1.2.23_1.2.24'!H15</f>
        <v>5</v>
      </c>
      <c r="I15" s="15">
        <f>'1.2.23_1.2.24'!I36+'1.2.23_1.2.24'!I15</f>
        <v>4</v>
      </c>
      <c r="J15" s="15">
        <f>'1.2.23_1.2.24'!J36+'1.2.23_1.2.24'!J15</f>
        <v>0</v>
      </c>
      <c r="K15" s="15">
        <f>'1.2.23_1.2.24'!K36+'1.2.23_1.2.24'!K15</f>
        <v>6</v>
      </c>
      <c r="L15" s="15">
        <f>'1.2.23_1.2.24'!L36+'1.2.23_1.2.24'!L15</f>
        <v>0</v>
      </c>
      <c r="M15" s="15">
        <f>'1.2.23_1.2.24'!M36+'1.2.23_1.2.24'!M15</f>
        <v>0</v>
      </c>
      <c r="N15" s="15">
        <f>'1.2.23_1.2.24'!N36+'1.2.23_1.2.24'!N15</f>
        <v>2</v>
      </c>
      <c r="O15" s="15">
        <f>'1.2.23_1.2.24'!O36+'1.2.23_1.2.24'!O15</f>
        <v>2</v>
      </c>
      <c r="P15" s="15">
        <f>'1.2.23_1.2.24'!P36+'1.2.23_1.2.24'!P15</f>
        <v>9</v>
      </c>
      <c r="Q15" s="15">
        <f>'1.2.23_1.2.24'!Q36+'1.2.23_1.2.24'!Q15</f>
        <v>5</v>
      </c>
      <c r="R15" s="15">
        <f>'1.2.23_1.2.24'!R36+'1.2.23_1.2.24'!R15</f>
        <v>1</v>
      </c>
    </row>
    <row r="16" spans="1:19">
      <c r="A16" s="46" t="s">
        <v>174</v>
      </c>
      <c r="B16" s="60">
        <f>'1.2.23_1.2.24'!B37+'1.2.23_1.2.24'!B16</f>
        <v>47</v>
      </c>
      <c r="C16" s="15">
        <f>'1.2.23_1.2.24'!C37+'1.2.23_1.2.24'!C16</f>
        <v>0</v>
      </c>
      <c r="D16" s="15">
        <f>'1.2.23_1.2.24'!D37+'1.2.23_1.2.24'!D16</f>
        <v>0</v>
      </c>
      <c r="E16" s="15">
        <f>'1.2.23_1.2.24'!E37+'1.2.23_1.2.24'!E16</f>
        <v>10</v>
      </c>
      <c r="F16" s="15">
        <f>'1.2.23_1.2.24'!F37+'1.2.23_1.2.24'!F16</f>
        <v>3</v>
      </c>
      <c r="G16" s="15">
        <f>'1.2.23_1.2.24'!G37+'1.2.23_1.2.24'!G16</f>
        <v>0</v>
      </c>
      <c r="H16" s="15">
        <f>'1.2.23_1.2.24'!H37+'1.2.23_1.2.24'!H16</f>
        <v>14</v>
      </c>
      <c r="I16" s="15">
        <f>'1.2.23_1.2.24'!I37+'1.2.23_1.2.24'!I16</f>
        <v>8</v>
      </c>
      <c r="J16" s="15">
        <f>'1.2.23_1.2.24'!J37+'1.2.23_1.2.24'!J16</f>
        <v>3</v>
      </c>
      <c r="K16" s="15">
        <f>'1.2.23_1.2.24'!K37+'1.2.23_1.2.24'!K16</f>
        <v>5</v>
      </c>
      <c r="L16" s="15">
        <f>'1.2.23_1.2.24'!L37+'1.2.23_1.2.24'!L16</f>
        <v>3</v>
      </c>
      <c r="M16" s="15">
        <f>'1.2.23_1.2.24'!M37+'1.2.23_1.2.24'!M16</f>
        <v>1</v>
      </c>
      <c r="N16" s="15">
        <f>'1.2.23_1.2.24'!N37+'1.2.23_1.2.24'!N16</f>
        <v>0</v>
      </c>
      <c r="O16" s="15">
        <f>'1.2.23_1.2.24'!O37+'1.2.23_1.2.24'!O16</f>
        <v>0</v>
      </c>
      <c r="P16" s="15">
        <f>'1.2.23_1.2.24'!P37+'1.2.23_1.2.24'!P16</f>
        <v>6</v>
      </c>
      <c r="Q16" s="15">
        <f>'1.2.23_1.2.24'!Q37+'1.2.23_1.2.24'!Q16</f>
        <v>4</v>
      </c>
      <c r="R16" s="15">
        <f>'1.2.23_1.2.24'!R37+'1.2.23_1.2.24'!R16</f>
        <v>5</v>
      </c>
    </row>
    <row r="17" spans="1:18">
      <c r="A17" s="46" t="s">
        <v>173</v>
      </c>
      <c r="B17" s="60">
        <f>'1.2.23_1.2.24'!B38+'1.2.23_1.2.24'!B17</f>
        <v>57</v>
      </c>
      <c r="C17" s="15">
        <f>'1.2.23_1.2.24'!C38+'1.2.23_1.2.24'!C17</f>
        <v>4</v>
      </c>
      <c r="D17" s="15">
        <f>'1.2.23_1.2.24'!D38+'1.2.23_1.2.24'!D17</f>
        <v>0</v>
      </c>
      <c r="E17" s="15">
        <f>'1.2.23_1.2.24'!E38+'1.2.23_1.2.24'!E17</f>
        <v>14</v>
      </c>
      <c r="F17" s="15">
        <f>'1.2.23_1.2.24'!F38+'1.2.23_1.2.24'!F17</f>
        <v>4</v>
      </c>
      <c r="G17" s="15">
        <f>'1.2.23_1.2.24'!G38+'1.2.23_1.2.24'!G17</f>
        <v>0</v>
      </c>
      <c r="H17" s="15">
        <f>'1.2.23_1.2.24'!H38+'1.2.23_1.2.24'!H17</f>
        <v>12</v>
      </c>
      <c r="I17" s="15">
        <f>'1.2.23_1.2.24'!I38+'1.2.23_1.2.24'!I17</f>
        <v>7</v>
      </c>
      <c r="J17" s="15">
        <f>'1.2.23_1.2.24'!J38+'1.2.23_1.2.24'!J17</f>
        <v>5</v>
      </c>
      <c r="K17" s="15">
        <f>'1.2.23_1.2.24'!K38+'1.2.23_1.2.24'!K17</f>
        <v>3</v>
      </c>
      <c r="L17" s="15">
        <f>'1.2.23_1.2.24'!L38+'1.2.23_1.2.24'!L17</f>
        <v>5</v>
      </c>
      <c r="M17" s="15">
        <f>'1.2.23_1.2.24'!M38+'1.2.23_1.2.24'!M17</f>
        <v>0</v>
      </c>
      <c r="N17" s="15">
        <f>'1.2.23_1.2.24'!N38+'1.2.23_1.2.24'!N17</f>
        <v>2</v>
      </c>
      <c r="O17" s="15">
        <f>'1.2.23_1.2.24'!O38+'1.2.23_1.2.24'!O17</f>
        <v>2</v>
      </c>
      <c r="P17" s="15">
        <f>'1.2.23_1.2.24'!P38+'1.2.23_1.2.24'!P17</f>
        <v>12</v>
      </c>
      <c r="Q17" s="15">
        <f>'1.2.23_1.2.24'!Q38+'1.2.23_1.2.24'!Q17</f>
        <v>5</v>
      </c>
      <c r="R17" s="15">
        <f>'1.2.23_1.2.24'!R38+'1.2.23_1.2.24'!R17</f>
        <v>1</v>
      </c>
    </row>
    <row r="18" spans="1:18">
      <c r="A18" s="46" t="s">
        <v>172</v>
      </c>
      <c r="B18" s="60">
        <f>'1.2.23_1.2.24'!B39+'1.2.23_1.2.24'!B18</f>
        <v>55</v>
      </c>
      <c r="C18" s="15">
        <f>'1.2.23_1.2.24'!C39+'1.2.23_1.2.24'!C18</f>
        <v>5</v>
      </c>
      <c r="D18" s="15">
        <f>'1.2.23_1.2.24'!D39+'1.2.23_1.2.24'!D18</f>
        <v>0</v>
      </c>
      <c r="E18" s="15">
        <f>'1.2.23_1.2.24'!E39+'1.2.23_1.2.24'!E18</f>
        <v>7</v>
      </c>
      <c r="F18" s="15">
        <f>'1.2.23_1.2.24'!F39+'1.2.23_1.2.24'!F18</f>
        <v>9</v>
      </c>
      <c r="G18" s="15">
        <f>'1.2.23_1.2.24'!G39+'1.2.23_1.2.24'!G18</f>
        <v>1</v>
      </c>
      <c r="H18" s="15">
        <f>'1.2.23_1.2.24'!H39+'1.2.23_1.2.24'!H18</f>
        <v>11</v>
      </c>
      <c r="I18" s="15">
        <f>'1.2.23_1.2.24'!I39+'1.2.23_1.2.24'!I18</f>
        <v>8</v>
      </c>
      <c r="J18" s="15">
        <f>'1.2.23_1.2.24'!J39+'1.2.23_1.2.24'!J18</f>
        <v>2</v>
      </c>
      <c r="K18" s="15">
        <f>'1.2.23_1.2.24'!K39+'1.2.23_1.2.24'!K18</f>
        <v>2</v>
      </c>
      <c r="L18" s="15">
        <f>'1.2.23_1.2.24'!L39+'1.2.23_1.2.24'!L18</f>
        <v>2</v>
      </c>
      <c r="M18" s="15">
        <f>'1.2.23_1.2.24'!M39+'1.2.23_1.2.24'!M18</f>
        <v>3</v>
      </c>
      <c r="N18" s="15">
        <f>'1.2.23_1.2.24'!N39+'1.2.23_1.2.24'!N18</f>
        <v>0</v>
      </c>
      <c r="O18" s="15">
        <f>'1.2.23_1.2.24'!O39+'1.2.23_1.2.24'!O18</f>
        <v>0</v>
      </c>
      <c r="P18" s="15">
        <f>'1.2.23_1.2.24'!P39+'1.2.23_1.2.24'!P18</f>
        <v>12</v>
      </c>
      <c r="Q18" s="15">
        <f>'1.2.23_1.2.24'!Q39+'1.2.23_1.2.24'!Q18</f>
        <v>6</v>
      </c>
      <c r="R18" s="15">
        <f>'1.2.23_1.2.24'!R39+'1.2.23_1.2.24'!R18</f>
        <v>3</v>
      </c>
    </row>
    <row r="19" spans="1:18" ht="15" thickBot="1">
      <c r="A19" s="52" t="s">
        <v>126</v>
      </c>
      <c r="B19" s="61">
        <f>'1.2.23_1.2.24'!B40+'1.2.23_1.2.24'!B19</f>
        <v>63</v>
      </c>
      <c r="C19" s="62">
        <f>'1.2.23_1.2.24'!C40+'1.2.23_1.2.24'!C19</f>
        <v>1</v>
      </c>
      <c r="D19" s="62">
        <f>'1.2.23_1.2.24'!D40+'1.2.23_1.2.24'!D19</f>
        <v>0</v>
      </c>
      <c r="E19" s="62">
        <f>'1.2.23_1.2.24'!E40+'1.2.23_1.2.24'!E19</f>
        <v>8</v>
      </c>
      <c r="F19" s="62">
        <f>'1.2.23_1.2.24'!F40+'1.2.23_1.2.24'!F19</f>
        <v>1</v>
      </c>
      <c r="G19" s="62">
        <f>'1.2.23_1.2.24'!G40+'1.2.23_1.2.24'!G19</f>
        <v>2</v>
      </c>
      <c r="H19" s="62">
        <f>'1.2.23_1.2.24'!H40+'1.2.23_1.2.24'!H19</f>
        <v>18</v>
      </c>
      <c r="I19" s="62">
        <f>'1.2.23_1.2.24'!I40+'1.2.23_1.2.24'!I19</f>
        <v>13</v>
      </c>
      <c r="J19" s="62">
        <f>'1.2.23_1.2.24'!J40+'1.2.23_1.2.24'!J19</f>
        <v>2</v>
      </c>
      <c r="K19" s="62">
        <f>'1.2.23_1.2.24'!K40+'1.2.23_1.2.24'!K19</f>
        <v>4</v>
      </c>
      <c r="L19" s="62">
        <f>'1.2.23_1.2.24'!L40+'1.2.23_1.2.24'!L19</f>
        <v>2</v>
      </c>
      <c r="M19" s="62">
        <f>'1.2.23_1.2.24'!M40+'1.2.23_1.2.24'!M19</f>
        <v>4</v>
      </c>
      <c r="N19" s="62">
        <f>'1.2.23_1.2.24'!N40+'1.2.23_1.2.24'!N19</f>
        <v>1</v>
      </c>
      <c r="O19" s="62">
        <f>'1.2.23_1.2.24'!O40+'1.2.23_1.2.24'!O19</f>
        <v>0</v>
      </c>
      <c r="P19" s="62">
        <f>'1.2.23_1.2.24'!P40+'1.2.23_1.2.24'!P19</f>
        <v>18</v>
      </c>
      <c r="Q19" s="62">
        <f>'1.2.23_1.2.24'!Q40+'1.2.23_1.2.24'!Q19</f>
        <v>11</v>
      </c>
      <c r="R19" s="62">
        <f>'1.2.23_1.2.24'!R40+'1.2.23_1.2.24'!R19</f>
        <v>4</v>
      </c>
    </row>
    <row r="21" spans="1:18" ht="18">
      <c r="A21" s="133" t="s">
        <v>425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</row>
    <row r="23" spans="1:18" ht="15" thickBot="1">
      <c r="A23" s="134" t="s">
        <v>371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</row>
    <row r="24" spans="1:18" ht="120" customHeight="1">
      <c r="A24" s="54" t="s">
        <v>136</v>
      </c>
      <c r="B24" s="55" t="s">
        <v>28</v>
      </c>
      <c r="C24" s="56" t="s">
        <v>190</v>
      </c>
      <c r="D24" s="56" t="s">
        <v>189</v>
      </c>
      <c r="E24" s="56" t="s">
        <v>188</v>
      </c>
      <c r="F24" s="56" t="s">
        <v>187</v>
      </c>
      <c r="G24" s="56" t="s">
        <v>186</v>
      </c>
      <c r="H24" s="56" t="s">
        <v>185</v>
      </c>
      <c r="I24" s="57" t="s">
        <v>184</v>
      </c>
      <c r="J24" s="57" t="s">
        <v>183</v>
      </c>
      <c r="K24" s="56" t="s">
        <v>182</v>
      </c>
      <c r="L24" s="56" t="s">
        <v>181</v>
      </c>
      <c r="M24" s="56" t="s">
        <v>180</v>
      </c>
      <c r="N24" s="56" t="s">
        <v>179</v>
      </c>
      <c r="O24" s="56" t="s">
        <v>178</v>
      </c>
      <c r="P24" s="56" t="s">
        <v>58</v>
      </c>
      <c r="Q24" s="56" t="s">
        <v>465</v>
      </c>
      <c r="R24" s="56" t="s">
        <v>112</v>
      </c>
    </row>
    <row r="25" spans="1:18" ht="15">
      <c r="A25" s="29" t="s">
        <v>28</v>
      </c>
      <c r="B25" s="63">
        <v>100</v>
      </c>
      <c r="C25" s="63">
        <f>+C5/$B5*100</f>
        <v>4.0752351097178678</v>
      </c>
      <c r="D25" s="63">
        <f t="shared" ref="D25:R25" si="0">+D5/$B5*100</f>
        <v>0</v>
      </c>
      <c r="E25" s="63">
        <f t="shared" si="0"/>
        <v>20.689655172413794</v>
      </c>
      <c r="F25" s="63">
        <f t="shared" si="0"/>
        <v>5.9561128526645764</v>
      </c>
      <c r="G25" s="63">
        <f t="shared" si="0"/>
        <v>1.5673981191222568</v>
      </c>
      <c r="H25" s="63">
        <f t="shared" si="0"/>
        <v>21.630094043887148</v>
      </c>
      <c r="I25" s="63">
        <f t="shared" si="0"/>
        <v>14.733542319749215</v>
      </c>
      <c r="J25" s="63">
        <f t="shared" si="0"/>
        <v>4.3887147335423196</v>
      </c>
      <c r="K25" s="63">
        <f t="shared" si="0"/>
        <v>7.8369905956112857</v>
      </c>
      <c r="L25" s="63">
        <f t="shared" si="0"/>
        <v>4.7021943573667713</v>
      </c>
      <c r="M25" s="63">
        <f t="shared" si="0"/>
        <v>2.507836990595611</v>
      </c>
      <c r="N25" s="63">
        <f t="shared" si="0"/>
        <v>3.1347962382445136</v>
      </c>
      <c r="O25" s="63">
        <f t="shared" si="0"/>
        <v>2.1943573667711598</v>
      </c>
      <c r="P25" s="63">
        <f t="shared" si="0"/>
        <v>21.316614420062695</v>
      </c>
      <c r="Q25" s="63">
        <f t="shared" si="0"/>
        <v>11.285266457680251</v>
      </c>
      <c r="R25" s="63">
        <f t="shared" si="0"/>
        <v>6.5830721003134789</v>
      </c>
    </row>
    <row r="26" spans="1:18">
      <c r="A26" s="46">
        <v>0</v>
      </c>
      <c r="B26" s="64">
        <v>100</v>
      </c>
      <c r="C26" s="64" t="s">
        <v>109</v>
      </c>
      <c r="D26" s="64" t="s">
        <v>109</v>
      </c>
      <c r="E26" s="64" t="s">
        <v>109</v>
      </c>
      <c r="F26" s="64" t="s">
        <v>109</v>
      </c>
      <c r="G26" s="64" t="s">
        <v>109</v>
      </c>
      <c r="H26" s="64" t="s">
        <v>109</v>
      </c>
      <c r="I26" s="64" t="s">
        <v>109</v>
      </c>
      <c r="J26" s="64" t="s">
        <v>109</v>
      </c>
      <c r="K26" s="64" t="s">
        <v>109</v>
      </c>
      <c r="L26" s="64" t="s">
        <v>109</v>
      </c>
      <c r="M26" s="64" t="s">
        <v>109</v>
      </c>
      <c r="N26" s="64" t="s">
        <v>109</v>
      </c>
      <c r="O26" s="64" t="s">
        <v>109</v>
      </c>
      <c r="P26" s="64" t="s">
        <v>109</v>
      </c>
      <c r="Q26" s="64" t="s">
        <v>109</v>
      </c>
      <c r="R26" s="64" t="s">
        <v>109</v>
      </c>
    </row>
    <row r="27" spans="1:18">
      <c r="A27" s="46" t="s">
        <v>135</v>
      </c>
      <c r="B27" s="64">
        <v>100</v>
      </c>
      <c r="C27" s="64" t="s">
        <v>109</v>
      </c>
      <c r="D27" s="64" t="s">
        <v>109</v>
      </c>
      <c r="E27" s="64" t="s">
        <v>109</v>
      </c>
      <c r="F27" s="64" t="s">
        <v>109</v>
      </c>
      <c r="G27" s="64" t="s">
        <v>109</v>
      </c>
      <c r="H27" s="64" t="s">
        <v>109</v>
      </c>
      <c r="I27" s="64" t="s">
        <v>109</v>
      </c>
      <c r="J27" s="64" t="s">
        <v>109</v>
      </c>
      <c r="K27" s="64" t="s">
        <v>109</v>
      </c>
      <c r="L27" s="64" t="s">
        <v>109</v>
      </c>
      <c r="M27" s="64" t="s">
        <v>109</v>
      </c>
      <c r="N27" s="64" t="s">
        <v>109</v>
      </c>
      <c r="O27" s="64" t="s">
        <v>109</v>
      </c>
      <c r="P27" s="64" t="s">
        <v>109</v>
      </c>
      <c r="Q27" s="64" t="s">
        <v>109</v>
      </c>
      <c r="R27" s="64" t="s">
        <v>109</v>
      </c>
    </row>
    <row r="28" spans="1:18">
      <c r="A28" s="46" t="s">
        <v>134</v>
      </c>
      <c r="B28" s="64">
        <v>100</v>
      </c>
      <c r="C28" s="64" t="s">
        <v>109</v>
      </c>
      <c r="D28" s="64" t="s">
        <v>109</v>
      </c>
      <c r="E28" s="64" t="s">
        <v>109</v>
      </c>
      <c r="F28" s="64" t="s">
        <v>109</v>
      </c>
      <c r="G28" s="64" t="s">
        <v>109</v>
      </c>
      <c r="H28" s="64" t="s">
        <v>109</v>
      </c>
      <c r="I28" s="64" t="s">
        <v>109</v>
      </c>
      <c r="J28" s="64" t="s">
        <v>109</v>
      </c>
      <c r="K28" s="64" t="s">
        <v>109</v>
      </c>
      <c r="L28" s="64" t="s">
        <v>109</v>
      </c>
      <c r="M28" s="64" t="s">
        <v>109</v>
      </c>
      <c r="N28" s="64" t="s">
        <v>109</v>
      </c>
      <c r="O28" s="64" t="s">
        <v>109</v>
      </c>
      <c r="P28" s="64" t="s">
        <v>109</v>
      </c>
      <c r="Q28" s="64" t="s">
        <v>109</v>
      </c>
      <c r="R28" s="64" t="s">
        <v>109</v>
      </c>
    </row>
    <row r="29" spans="1:18">
      <c r="A29" s="46" t="s">
        <v>133</v>
      </c>
      <c r="B29" s="64">
        <v>100</v>
      </c>
      <c r="C29" s="64" t="s">
        <v>109</v>
      </c>
      <c r="D29" s="64" t="s">
        <v>109</v>
      </c>
      <c r="E29" s="64" t="s">
        <v>109</v>
      </c>
      <c r="F29" s="64" t="s">
        <v>109</v>
      </c>
      <c r="G29" s="64" t="s">
        <v>109</v>
      </c>
      <c r="H29" s="64" t="s">
        <v>109</v>
      </c>
      <c r="I29" s="64" t="s">
        <v>109</v>
      </c>
      <c r="J29" s="64" t="s">
        <v>109</v>
      </c>
      <c r="K29" s="64" t="s">
        <v>109</v>
      </c>
      <c r="L29" s="64" t="s">
        <v>109</v>
      </c>
      <c r="M29" s="64" t="s">
        <v>109</v>
      </c>
      <c r="N29" s="64" t="s">
        <v>109</v>
      </c>
      <c r="O29" s="64" t="s">
        <v>109</v>
      </c>
      <c r="P29" s="64" t="s">
        <v>109</v>
      </c>
      <c r="Q29" s="64" t="s">
        <v>109</v>
      </c>
      <c r="R29" s="64" t="s">
        <v>109</v>
      </c>
    </row>
    <row r="30" spans="1:18">
      <c r="A30" s="46" t="s">
        <v>132</v>
      </c>
      <c r="B30" s="64">
        <v>100</v>
      </c>
      <c r="C30" s="64" t="s">
        <v>109</v>
      </c>
      <c r="D30" s="64" t="s">
        <v>109</v>
      </c>
      <c r="E30" s="64" t="s">
        <v>109</v>
      </c>
      <c r="F30" s="64" t="s">
        <v>109</v>
      </c>
      <c r="G30" s="64" t="s">
        <v>109</v>
      </c>
      <c r="H30" s="64" t="s">
        <v>109</v>
      </c>
      <c r="I30" s="64" t="s">
        <v>109</v>
      </c>
      <c r="J30" s="64" t="s">
        <v>109</v>
      </c>
      <c r="K30" s="64" t="s">
        <v>109</v>
      </c>
      <c r="L30" s="64" t="s">
        <v>109</v>
      </c>
      <c r="M30" s="64" t="s">
        <v>109</v>
      </c>
      <c r="N30" s="64" t="s">
        <v>109</v>
      </c>
      <c r="O30" s="64" t="s">
        <v>109</v>
      </c>
      <c r="P30" s="64" t="s">
        <v>109</v>
      </c>
      <c r="Q30" s="64" t="s">
        <v>109</v>
      </c>
      <c r="R30" s="64" t="s">
        <v>109</v>
      </c>
    </row>
    <row r="31" spans="1:18">
      <c r="A31" s="46" t="s">
        <v>131</v>
      </c>
      <c r="B31" s="64">
        <v>100</v>
      </c>
      <c r="C31" s="64" t="s">
        <v>109</v>
      </c>
      <c r="D31" s="64" t="s">
        <v>109</v>
      </c>
      <c r="E31" s="64" t="s">
        <v>109</v>
      </c>
      <c r="F31" s="64" t="s">
        <v>109</v>
      </c>
      <c r="G31" s="64" t="s">
        <v>109</v>
      </c>
      <c r="H31" s="64" t="s">
        <v>109</v>
      </c>
      <c r="I31" s="64" t="s">
        <v>109</v>
      </c>
      <c r="J31" s="64" t="s">
        <v>109</v>
      </c>
      <c r="K31" s="64" t="s">
        <v>109</v>
      </c>
      <c r="L31" s="64" t="s">
        <v>109</v>
      </c>
      <c r="M31" s="64" t="s">
        <v>109</v>
      </c>
      <c r="N31" s="64" t="s">
        <v>109</v>
      </c>
      <c r="O31" s="64" t="s">
        <v>109</v>
      </c>
      <c r="P31" s="64" t="s">
        <v>109</v>
      </c>
      <c r="Q31" s="64" t="s">
        <v>109</v>
      </c>
      <c r="R31" s="64" t="s">
        <v>109</v>
      </c>
    </row>
    <row r="32" spans="1:18">
      <c r="A32" s="46" t="s">
        <v>130</v>
      </c>
      <c r="B32" s="64">
        <v>100</v>
      </c>
      <c r="C32" s="64">
        <f>+C12/$B12*100</f>
        <v>0</v>
      </c>
      <c r="D32" s="64">
        <f t="shared" ref="D32:R32" si="1">+D12/$B12*100</f>
        <v>0</v>
      </c>
      <c r="E32" s="64">
        <f t="shared" si="1"/>
        <v>35.714285714285715</v>
      </c>
      <c r="F32" s="64">
        <f t="shared" si="1"/>
        <v>0</v>
      </c>
      <c r="G32" s="64">
        <f t="shared" si="1"/>
        <v>0</v>
      </c>
      <c r="H32" s="64">
        <f t="shared" si="1"/>
        <v>14.285714285714285</v>
      </c>
      <c r="I32" s="64">
        <f t="shared" si="1"/>
        <v>14.285714285714285</v>
      </c>
      <c r="J32" s="64">
        <f t="shared" si="1"/>
        <v>0</v>
      </c>
      <c r="K32" s="64">
        <f t="shared" si="1"/>
        <v>7.1428571428571423</v>
      </c>
      <c r="L32" s="64">
        <f t="shared" si="1"/>
        <v>21.428571428571427</v>
      </c>
      <c r="M32" s="64">
        <f t="shared" si="1"/>
        <v>0</v>
      </c>
      <c r="N32" s="64">
        <f t="shared" si="1"/>
        <v>7.1428571428571423</v>
      </c>
      <c r="O32" s="64">
        <f t="shared" si="1"/>
        <v>7.1428571428571423</v>
      </c>
      <c r="P32" s="64">
        <f t="shared" si="1"/>
        <v>7.1428571428571423</v>
      </c>
      <c r="Q32" s="64">
        <f>+Q12/$B12*100</f>
        <v>0</v>
      </c>
      <c r="R32" s="64">
        <f t="shared" si="1"/>
        <v>7.1428571428571423</v>
      </c>
    </row>
    <row r="33" spans="1:18">
      <c r="A33" s="46" t="s">
        <v>177</v>
      </c>
      <c r="B33" s="64">
        <v>100</v>
      </c>
      <c r="C33" s="64">
        <f t="shared" ref="C33:R33" si="2">+C13/$B13*100</f>
        <v>0</v>
      </c>
      <c r="D33" s="64">
        <f t="shared" si="2"/>
        <v>0</v>
      </c>
      <c r="E33" s="64">
        <f t="shared" si="2"/>
        <v>28.571428571428569</v>
      </c>
      <c r="F33" s="64">
        <f t="shared" si="2"/>
        <v>0</v>
      </c>
      <c r="G33" s="64">
        <f t="shared" si="2"/>
        <v>7.1428571428571423</v>
      </c>
      <c r="H33" s="64">
        <f t="shared" si="2"/>
        <v>14.285714285714285</v>
      </c>
      <c r="I33" s="64">
        <f t="shared" si="2"/>
        <v>14.285714285714285</v>
      </c>
      <c r="J33" s="64">
        <f t="shared" si="2"/>
        <v>0</v>
      </c>
      <c r="K33" s="64">
        <f t="shared" si="2"/>
        <v>14.285714285714285</v>
      </c>
      <c r="L33" s="64">
        <f t="shared" si="2"/>
        <v>0</v>
      </c>
      <c r="M33" s="64">
        <f t="shared" si="2"/>
        <v>0</v>
      </c>
      <c r="N33" s="64">
        <f t="shared" si="2"/>
        <v>0</v>
      </c>
      <c r="O33" s="64">
        <f t="shared" si="2"/>
        <v>0</v>
      </c>
      <c r="P33" s="64">
        <f t="shared" si="2"/>
        <v>28.571428571428569</v>
      </c>
      <c r="Q33" s="64">
        <f t="shared" ref="Q33" si="3">+Q13/$B13*100</f>
        <v>7.1428571428571423</v>
      </c>
      <c r="R33" s="64">
        <f t="shared" si="2"/>
        <v>7.1428571428571423</v>
      </c>
    </row>
    <row r="34" spans="1:18">
      <c r="A34" s="46" t="s">
        <v>176</v>
      </c>
      <c r="B34" s="64">
        <v>100</v>
      </c>
      <c r="C34" s="64">
        <f t="shared" ref="C34:R34" si="4">+C14/$B14*100</f>
        <v>0</v>
      </c>
      <c r="D34" s="64">
        <f t="shared" si="4"/>
        <v>0</v>
      </c>
      <c r="E34" s="64">
        <f t="shared" si="4"/>
        <v>40.909090909090914</v>
      </c>
      <c r="F34" s="64">
        <f t="shared" si="4"/>
        <v>0</v>
      </c>
      <c r="G34" s="64">
        <f t="shared" si="4"/>
        <v>0</v>
      </c>
      <c r="H34" s="64">
        <f t="shared" si="4"/>
        <v>13.636363636363635</v>
      </c>
      <c r="I34" s="64">
        <f t="shared" si="4"/>
        <v>13.636363636363635</v>
      </c>
      <c r="J34" s="64">
        <f t="shared" si="4"/>
        <v>0</v>
      </c>
      <c r="K34" s="64">
        <f t="shared" si="4"/>
        <v>4.5454545454545459</v>
      </c>
      <c r="L34" s="64">
        <f t="shared" si="4"/>
        <v>0</v>
      </c>
      <c r="M34" s="64">
        <f t="shared" si="4"/>
        <v>0</v>
      </c>
      <c r="N34" s="64">
        <f t="shared" si="4"/>
        <v>4.5454545454545459</v>
      </c>
      <c r="O34" s="64">
        <f t="shared" si="4"/>
        <v>4.5454545454545459</v>
      </c>
      <c r="P34" s="64">
        <f t="shared" si="4"/>
        <v>22.727272727272727</v>
      </c>
      <c r="Q34" s="64">
        <f t="shared" ref="Q34" si="5">+Q14/$B14*100</f>
        <v>18.181818181818183</v>
      </c>
      <c r="R34" s="64">
        <f t="shared" si="4"/>
        <v>13.636363636363635</v>
      </c>
    </row>
    <row r="35" spans="1:18">
      <c r="A35" s="46" t="s">
        <v>175</v>
      </c>
      <c r="B35" s="64">
        <v>100</v>
      </c>
      <c r="C35" s="64">
        <f t="shared" ref="C35:R35" si="6">+C15/$B15*100</f>
        <v>8.5714285714285712</v>
      </c>
      <c r="D35" s="64">
        <f t="shared" si="6"/>
        <v>0</v>
      </c>
      <c r="E35" s="64">
        <f t="shared" si="6"/>
        <v>17.142857142857142</v>
      </c>
      <c r="F35" s="64">
        <f t="shared" si="6"/>
        <v>5.7142857142857144</v>
      </c>
      <c r="G35" s="64">
        <f t="shared" si="6"/>
        <v>2.8571428571428572</v>
      </c>
      <c r="H35" s="64">
        <f t="shared" si="6"/>
        <v>14.285714285714285</v>
      </c>
      <c r="I35" s="64">
        <f t="shared" si="6"/>
        <v>11.428571428571429</v>
      </c>
      <c r="J35" s="64">
        <f t="shared" si="6"/>
        <v>0</v>
      </c>
      <c r="K35" s="64">
        <f t="shared" si="6"/>
        <v>17.142857142857142</v>
      </c>
      <c r="L35" s="64">
        <f t="shared" si="6"/>
        <v>0</v>
      </c>
      <c r="M35" s="64">
        <f t="shared" si="6"/>
        <v>0</v>
      </c>
      <c r="N35" s="64">
        <f t="shared" si="6"/>
        <v>5.7142857142857144</v>
      </c>
      <c r="O35" s="64">
        <f t="shared" si="6"/>
        <v>5.7142857142857144</v>
      </c>
      <c r="P35" s="64">
        <f t="shared" si="6"/>
        <v>25.714285714285712</v>
      </c>
      <c r="Q35" s="64">
        <f t="shared" ref="Q35" si="7">+Q15/$B15*100</f>
        <v>14.285714285714285</v>
      </c>
      <c r="R35" s="64">
        <f t="shared" si="6"/>
        <v>2.8571428571428572</v>
      </c>
    </row>
    <row r="36" spans="1:18">
      <c r="A36" s="46" t="s">
        <v>174</v>
      </c>
      <c r="B36" s="64">
        <v>100</v>
      </c>
      <c r="C36" s="64">
        <f t="shared" ref="C36:R36" si="8">+C16/$B16*100</f>
        <v>0</v>
      </c>
      <c r="D36" s="64">
        <f t="shared" si="8"/>
        <v>0</v>
      </c>
      <c r="E36" s="64">
        <f t="shared" si="8"/>
        <v>21.276595744680851</v>
      </c>
      <c r="F36" s="64">
        <f t="shared" si="8"/>
        <v>6.3829787234042552</v>
      </c>
      <c r="G36" s="64">
        <f t="shared" si="8"/>
        <v>0</v>
      </c>
      <c r="H36" s="64">
        <f t="shared" si="8"/>
        <v>29.787234042553191</v>
      </c>
      <c r="I36" s="64">
        <f t="shared" si="8"/>
        <v>17.021276595744681</v>
      </c>
      <c r="J36" s="64">
        <f t="shared" si="8"/>
        <v>6.3829787234042552</v>
      </c>
      <c r="K36" s="64">
        <f t="shared" si="8"/>
        <v>10.638297872340425</v>
      </c>
      <c r="L36" s="64">
        <f t="shared" si="8"/>
        <v>6.3829787234042552</v>
      </c>
      <c r="M36" s="64">
        <f t="shared" si="8"/>
        <v>2.1276595744680851</v>
      </c>
      <c r="N36" s="64">
        <f t="shared" si="8"/>
        <v>0</v>
      </c>
      <c r="O36" s="64">
        <f t="shared" si="8"/>
        <v>0</v>
      </c>
      <c r="P36" s="64">
        <f t="shared" si="8"/>
        <v>12.76595744680851</v>
      </c>
      <c r="Q36" s="64">
        <f t="shared" ref="Q36" si="9">+Q16/$B16*100</f>
        <v>8.5106382978723403</v>
      </c>
      <c r="R36" s="64">
        <f t="shared" si="8"/>
        <v>10.638297872340425</v>
      </c>
    </row>
    <row r="37" spans="1:18">
      <c r="A37" s="46" t="s">
        <v>173</v>
      </c>
      <c r="B37" s="64">
        <v>100</v>
      </c>
      <c r="C37" s="64">
        <f t="shared" ref="C37:R37" si="10">+C17/$B17*100</f>
        <v>7.0175438596491224</v>
      </c>
      <c r="D37" s="64">
        <f t="shared" si="10"/>
        <v>0</v>
      </c>
      <c r="E37" s="64">
        <f t="shared" si="10"/>
        <v>24.561403508771928</v>
      </c>
      <c r="F37" s="64">
        <f t="shared" si="10"/>
        <v>7.0175438596491224</v>
      </c>
      <c r="G37" s="64">
        <f t="shared" si="10"/>
        <v>0</v>
      </c>
      <c r="H37" s="64">
        <f t="shared" si="10"/>
        <v>21.052631578947366</v>
      </c>
      <c r="I37" s="64">
        <f t="shared" si="10"/>
        <v>12.280701754385964</v>
      </c>
      <c r="J37" s="64">
        <f t="shared" si="10"/>
        <v>8.7719298245614024</v>
      </c>
      <c r="K37" s="64">
        <f t="shared" si="10"/>
        <v>5.2631578947368416</v>
      </c>
      <c r="L37" s="64">
        <f t="shared" si="10"/>
        <v>8.7719298245614024</v>
      </c>
      <c r="M37" s="64">
        <f t="shared" si="10"/>
        <v>0</v>
      </c>
      <c r="N37" s="64">
        <f t="shared" si="10"/>
        <v>3.5087719298245612</v>
      </c>
      <c r="O37" s="64">
        <f t="shared" si="10"/>
        <v>3.5087719298245612</v>
      </c>
      <c r="P37" s="64">
        <f t="shared" si="10"/>
        <v>21.052631578947366</v>
      </c>
      <c r="Q37" s="64">
        <f t="shared" ref="Q37" si="11">+Q17/$B17*100</f>
        <v>8.7719298245614024</v>
      </c>
      <c r="R37" s="64">
        <f t="shared" si="10"/>
        <v>1.7543859649122806</v>
      </c>
    </row>
    <row r="38" spans="1:18">
      <c r="A38" s="46" t="s">
        <v>172</v>
      </c>
      <c r="B38" s="64">
        <v>100</v>
      </c>
      <c r="C38" s="64">
        <f t="shared" ref="C38:R38" si="12">+C18/$B18*100</f>
        <v>9.0909090909090917</v>
      </c>
      <c r="D38" s="64">
        <f t="shared" si="12"/>
        <v>0</v>
      </c>
      <c r="E38" s="64">
        <f t="shared" si="12"/>
        <v>12.727272727272727</v>
      </c>
      <c r="F38" s="64">
        <f t="shared" si="12"/>
        <v>16.363636363636363</v>
      </c>
      <c r="G38" s="64">
        <f t="shared" si="12"/>
        <v>1.8181818181818181</v>
      </c>
      <c r="H38" s="64">
        <f t="shared" si="12"/>
        <v>20</v>
      </c>
      <c r="I38" s="64">
        <f t="shared" si="12"/>
        <v>14.545454545454545</v>
      </c>
      <c r="J38" s="64">
        <f t="shared" si="12"/>
        <v>3.6363636363636362</v>
      </c>
      <c r="K38" s="64">
        <f t="shared" si="12"/>
        <v>3.6363636363636362</v>
      </c>
      <c r="L38" s="64">
        <f t="shared" si="12"/>
        <v>3.6363636363636362</v>
      </c>
      <c r="M38" s="64">
        <f t="shared" si="12"/>
        <v>5.4545454545454541</v>
      </c>
      <c r="N38" s="64">
        <f t="shared" si="12"/>
        <v>0</v>
      </c>
      <c r="O38" s="64">
        <f t="shared" si="12"/>
        <v>0</v>
      </c>
      <c r="P38" s="64">
        <f t="shared" si="12"/>
        <v>21.818181818181817</v>
      </c>
      <c r="Q38" s="64">
        <f t="shared" ref="Q38" si="13">+Q18/$B18*100</f>
        <v>10.909090909090908</v>
      </c>
      <c r="R38" s="64">
        <f t="shared" si="12"/>
        <v>5.4545454545454541</v>
      </c>
    </row>
    <row r="39" spans="1:18" ht="15" thickBot="1">
      <c r="A39" s="52" t="s">
        <v>126</v>
      </c>
      <c r="B39" s="65">
        <v>100</v>
      </c>
      <c r="C39" s="65">
        <f t="shared" ref="C39:R39" si="14">+C19/$B19*100</f>
        <v>1.5873015873015872</v>
      </c>
      <c r="D39" s="65">
        <f t="shared" si="14"/>
        <v>0</v>
      </c>
      <c r="E39" s="65">
        <f t="shared" si="14"/>
        <v>12.698412698412698</v>
      </c>
      <c r="F39" s="65">
        <f t="shared" si="14"/>
        <v>1.5873015873015872</v>
      </c>
      <c r="G39" s="65">
        <f t="shared" si="14"/>
        <v>3.1746031746031744</v>
      </c>
      <c r="H39" s="65">
        <f t="shared" si="14"/>
        <v>28.571428571428569</v>
      </c>
      <c r="I39" s="65">
        <f t="shared" si="14"/>
        <v>20.634920634920633</v>
      </c>
      <c r="J39" s="65">
        <f t="shared" si="14"/>
        <v>3.1746031746031744</v>
      </c>
      <c r="K39" s="65">
        <f t="shared" si="14"/>
        <v>6.3492063492063489</v>
      </c>
      <c r="L39" s="65">
        <f t="shared" si="14"/>
        <v>3.1746031746031744</v>
      </c>
      <c r="M39" s="65">
        <f t="shared" si="14"/>
        <v>6.3492063492063489</v>
      </c>
      <c r="N39" s="65">
        <f t="shared" si="14"/>
        <v>1.5873015873015872</v>
      </c>
      <c r="O39" s="65">
        <f t="shared" si="14"/>
        <v>0</v>
      </c>
      <c r="P39" s="65">
        <f t="shared" si="14"/>
        <v>28.571428571428569</v>
      </c>
      <c r="Q39" s="65">
        <f>+Q19/$B19*100</f>
        <v>17.460317460317459</v>
      </c>
      <c r="R39" s="65">
        <f t="shared" si="14"/>
        <v>6.3492063492063489</v>
      </c>
    </row>
    <row r="41" spans="1:18" ht="15">
      <c r="A41" s="135" t="s">
        <v>474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</row>
    <row r="42" spans="1:18">
      <c r="A42" s="137" t="s">
        <v>171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</row>
  </sheetData>
  <mergeCells count="6">
    <mergeCell ref="A42:R42"/>
    <mergeCell ref="A1:R1"/>
    <mergeCell ref="A3:R3"/>
    <mergeCell ref="A21:R21"/>
    <mergeCell ref="A23:R23"/>
    <mergeCell ref="A41:R41"/>
  </mergeCells>
  <pageMargins left="0.7" right="0.7" top="0.78740157499999996" bottom="0.78740157499999996" header="0.3" footer="0.3"/>
  <pageSetup paperSize="9" scale="8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5C29-CEF8-4CA9-A781-D4E802E1AA08}">
  <sheetPr>
    <tabColor theme="3" tint="0.79998168889431442"/>
  </sheetPr>
  <dimension ref="A1:R43"/>
  <sheetViews>
    <sheetView zoomScaleNormal="100" workbookViewId="0">
      <selection sqref="A1:R1"/>
    </sheetView>
  </sheetViews>
  <sheetFormatPr baseColWidth="10" defaultRowHeight="14.25"/>
  <cols>
    <col min="1" max="1" width="11.42578125" style="2"/>
    <col min="2" max="18" width="5.7109375" style="2" customWidth="1"/>
    <col min="19" max="16384" width="11.42578125" style="2"/>
  </cols>
  <sheetData>
    <row r="1" spans="1:18" ht="18">
      <c r="A1" s="139" t="s">
        <v>422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3" spans="1:18" ht="15" thickBot="1">
      <c r="A3" s="134" t="s">
        <v>372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ht="120" customHeight="1">
      <c r="A4" s="54" t="s">
        <v>136</v>
      </c>
      <c r="B4" s="55" t="s">
        <v>28</v>
      </c>
      <c r="C4" s="56" t="s">
        <v>190</v>
      </c>
      <c r="D4" s="56" t="s">
        <v>189</v>
      </c>
      <c r="E4" s="56" t="s">
        <v>188</v>
      </c>
      <c r="F4" s="56" t="s">
        <v>187</v>
      </c>
      <c r="G4" s="56" t="s">
        <v>186</v>
      </c>
      <c r="H4" s="56" t="s">
        <v>185</v>
      </c>
      <c r="I4" s="57" t="s">
        <v>184</v>
      </c>
      <c r="J4" s="57" t="s">
        <v>183</v>
      </c>
      <c r="K4" s="56" t="s">
        <v>182</v>
      </c>
      <c r="L4" s="56" t="s">
        <v>181</v>
      </c>
      <c r="M4" s="56" t="s">
        <v>180</v>
      </c>
      <c r="N4" s="56" t="s">
        <v>179</v>
      </c>
      <c r="O4" s="56" t="s">
        <v>178</v>
      </c>
      <c r="P4" s="56" t="s">
        <v>58</v>
      </c>
      <c r="Q4" s="56" t="s">
        <v>465</v>
      </c>
      <c r="R4" s="56" t="s">
        <v>112</v>
      </c>
    </row>
    <row r="5" spans="1:18" ht="15">
      <c r="A5" s="29" t="s">
        <v>28</v>
      </c>
      <c r="B5" s="58">
        <v>155</v>
      </c>
      <c r="C5" s="59">
        <v>5</v>
      </c>
      <c r="D5" s="59">
        <v>0</v>
      </c>
      <c r="E5" s="59">
        <v>37</v>
      </c>
      <c r="F5" s="59">
        <v>11</v>
      </c>
      <c r="G5" s="59">
        <v>3</v>
      </c>
      <c r="H5" s="59">
        <v>33</v>
      </c>
      <c r="I5" s="59">
        <v>22</v>
      </c>
      <c r="J5" s="59">
        <v>6</v>
      </c>
      <c r="K5" s="59">
        <v>9</v>
      </c>
      <c r="L5" s="59">
        <v>10</v>
      </c>
      <c r="M5" s="59">
        <v>3</v>
      </c>
      <c r="N5" s="59">
        <v>4</v>
      </c>
      <c r="O5" s="59">
        <v>3</v>
      </c>
      <c r="P5" s="59">
        <v>31</v>
      </c>
      <c r="Q5" s="59">
        <v>17</v>
      </c>
      <c r="R5" s="59">
        <v>9</v>
      </c>
    </row>
    <row r="6" spans="1:18">
      <c r="A6" s="46">
        <v>0</v>
      </c>
      <c r="B6" s="60">
        <v>1</v>
      </c>
      <c r="C6" s="15" t="s">
        <v>109</v>
      </c>
      <c r="D6" s="15" t="s">
        <v>109</v>
      </c>
      <c r="E6" s="15" t="s">
        <v>109</v>
      </c>
      <c r="F6" s="15" t="s">
        <v>109</v>
      </c>
      <c r="G6" s="15" t="s">
        <v>109</v>
      </c>
      <c r="H6" s="15" t="s">
        <v>109</v>
      </c>
      <c r="I6" s="15" t="s">
        <v>109</v>
      </c>
      <c r="J6" s="15" t="s">
        <v>109</v>
      </c>
      <c r="K6" s="15" t="s">
        <v>109</v>
      </c>
      <c r="L6" s="15" t="s">
        <v>109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  <c r="R6" s="15" t="s">
        <v>109</v>
      </c>
    </row>
    <row r="7" spans="1:18">
      <c r="A7" s="46" t="s">
        <v>135</v>
      </c>
      <c r="B7" s="60">
        <v>1</v>
      </c>
      <c r="C7" s="15" t="s">
        <v>109</v>
      </c>
      <c r="D7" s="15" t="s">
        <v>109</v>
      </c>
      <c r="E7" s="15" t="s">
        <v>109</v>
      </c>
      <c r="F7" s="15" t="s">
        <v>109</v>
      </c>
      <c r="G7" s="15" t="s">
        <v>109</v>
      </c>
      <c r="H7" s="15" t="s">
        <v>109</v>
      </c>
      <c r="I7" s="15" t="s">
        <v>109</v>
      </c>
      <c r="J7" s="15" t="s">
        <v>109</v>
      </c>
      <c r="K7" s="15" t="s">
        <v>109</v>
      </c>
      <c r="L7" s="15" t="s">
        <v>109</v>
      </c>
      <c r="M7" s="15" t="s">
        <v>109</v>
      </c>
      <c r="N7" s="15" t="s">
        <v>109</v>
      </c>
      <c r="O7" s="15" t="s">
        <v>109</v>
      </c>
      <c r="P7" s="15" t="s">
        <v>109</v>
      </c>
      <c r="Q7" s="15" t="s">
        <v>109</v>
      </c>
      <c r="R7" s="15" t="s">
        <v>109</v>
      </c>
    </row>
    <row r="8" spans="1:18">
      <c r="A8" s="46" t="s">
        <v>134</v>
      </c>
      <c r="B8" s="60">
        <v>2</v>
      </c>
      <c r="C8" s="15" t="s">
        <v>109</v>
      </c>
      <c r="D8" s="15" t="s">
        <v>109</v>
      </c>
      <c r="E8" s="15" t="s">
        <v>109</v>
      </c>
      <c r="F8" s="15" t="s">
        <v>109</v>
      </c>
      <c r="G8" s="15" t="s">
        <v>109</v>
      </c>
      <c r="H8" s="15" t="s">
        <v>109</v>
      </c>
      <c r="I8" s="15" t="s">
        <v>109</v>
      </c>
      <c r="J8" s="15" t="s">
        <v>109</v>
      </c>
      <c r="K8" s="15" t="s">
        <v>109</v>
      </c>
      <c r="L8" s="15" t="s">
        <v>109</v>
      </c>
      <c r="M8" s="15" t="s">
        <v>109</v>
      </c>
      <c r="N8" s="15" t="s">
        <v>109</v>
      </c>
      <c r="O8" s="15" t="s">
        <v>109</v>
      </c>
      <c r="P8" s="15" t="s">
        <v>109</v>
      </c>
      <c r="Q8" s="15" t="s">
        <v>109</v>
      </c>
      <c r="R8" s="15" t="s">
        <v>109</v>
      </c>
    </row>
    <row r="9" spans="1:18">
      <c r="A9" s="46" t="s">
        <v>133</v>
      </c>
      <c r="B9" s="60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</row>
    <row r="10" spans="1:18">
      <c r="A10" s="46" t="s">
        <v>132</v>
      </c>
      <c r="B10" s="60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</row>
    <row r="11" spans="1:18">
      <c r="A11" s="46" t="s">
        <v>131</v>
      </c>
      <c r="B11" s="60">
        <v>1</v>
      </c>
      <c r="C11" s="15" t="s">
        <v>109</v>
      </c>
      <c r="D11" s="15" t="s">
        <v>109</v>
      </c>
      <c r="E11" s="15" t="s">
        <v>109</v>
      </c>
      <c r="F11" s="15" t="s">
        <v>109</v>
      </c>
      <c r="G11" s="15" t="s">
        <v>109</v>
      </c>
      <c r="H11" s="15" t="s">
        <v>109</v>
      </c>
      <c r="I11" s="15" t="s">
        <v>109</v>
      </c>
      <c r="J11" s="15" t="s">
        <v>109</v>
      </c>
      <c r="K11" s="15" t="s">
        <v>109</v>
      </c>
      <c r="L11" s="15" t="s">
        <v>109</v>
      </c>
      <c r="M11" s="15" t="s">
        <v>109</v>
      </c>
      <c r="N11" s="15" t="s">
        <v>109</v>
      </c>
      <c r="O11" s="15" t="s">
        <v>109</v>
      </c>
      <c r="P11" s="15" t="s">
        <v>109</v>
      </c>
      <c r="Q11" s="15" t="s">
        <v>109</v>
      </c>
      <c r="R11" s="15" t="s">
        <v>109</v>
      </c>
    </row>
    <row r="12" spans="1:18">
      <c r="A12" s="46" t="s">
        <v>130</v>
      </c>
      <c r="B12" s="60">
        <v>9</v>
      </c>
      <c r="C12" s="15">
        <v>0</v>
      </c>
      <c r="D12" s="15">
        <v>0</v>
      </c>
      <c r="E12" s="15">
        <v>3</v>
      </c>
      <c r="F12" s="15">
        <v>0</v>
      </c>
      <c r="G12" s="15">
        <v>0</v>
      </c>
      <c r="H12" s="15">
        <v>1</v>
      </c>
      <c r="I12" s="15">
        <v>1</v>
      </c>
      <c r="J12" s="15">
        <v>0</v>
      </c>
      <c r="K12" s="15">
        <v>1</v>
      </c>
      <c r="L12" s="15">
        <v>2</v>
      </c>
      <c r="M12" s="15">
        <v>0</v>
      </c>
      <c r="N12" s="15">
        <v>1</v>
      </c>
      <c r="O12" s="15">
        <v>1</v>
      </c>
      <c r="P12" s="15">
        <v>1</v>
      </c>
      <c r="Q12" s="15">
        <v>0</v>
      </c>
      <c r="R12" s="15">
        <v>0</v>
      </c>
    </row>
    <row r="13" spans="1:18">
      <c r="A13" s="46" t="s">
        <v>177</v>
      </c>
      <c r="B13" s="60">
        <v>4</v>
      </c>
      <c r="C13" s="15">
        <v>0</v>
      </c>
      <c r="D13" s="15">
        <v>0</v>
      </c>
      <c r="E13" s="15">
        <v>3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1</v>
      </c>
      <c r="Q13" s="15">
        <v>0</v>
      </c>
      <c r="R13" s="15">
        <v>0</v>
      </c>
    </row>
    <row r="14" spans="1:18">
      <c r="A14" s="46" t="s">
        <v>176</v>
      </c>
      <c r="B14" s="60">
        <v>8</v>
      </c>
      <c r="C14" s="15">
        <v>0</v>
      </c>
      <c r="D14" s="15">
        <v>0</v>
      </c>
      <c r="E14" s="15">
        <v>5</v>
      </c>
      <c r="F14" s="15">
        <v>0</v>
      </c>
      <c r="G14" s="15">
        <v>0</v>
      </c>
      <c r="H14" s="15">
        <v>1</v>
      </c>
      <c r="I14" s="15">
        <v>1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1</v>
      </c>
      <c r="Q14" s="15">
        <v>1</v>
      </c>
      <c r="R14" s="15">
        <v>1</v>
      </c>
    </row>
    <row r="15" spans="1:18">
      <c r="A15" s="46" t="s">
        <v>175</v>
      </c>
      <c r="B15" s="60">
        <v>10</v>
      </c>
      <c r="C15" s="15">
        <v>2</v>
      </c>
      <c r="D15" s="15">
        <v>0</v>
      </c>
      <c r="E15" s="15">
        <v>3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1</v>
      </c>
      <c r="L15" s="15">
        <v>0</v>
      </c>
      <c r="M15" s="15">
        <v>0</v>
      </c>
      <c r="N15" s="15">
        <v>1</v>
      </c>
      <c r="O15" s="15">
        <v>1</v>
      </c>
      <c r="P15" s="15">
        <v>3</v>
      </c>
      <c r="Q15" s="15">
        <v>3</v>
      </c>
      <c r="R15" s="15">
        <v>0</v>
      </c>
    </row>
    <row r="16" spans="1:18">
      <c r="A16" s="46" t="s">
        <v>174</v>
      </c>
      <c r="B16" s="60">
        <v>23</v>
      </c>
      <c r="C16" s="15">
        <v>0</v>
      </c>
      <c r="D16" s="15">
        <v>0</v>
      </c>
      <c r="E16" s="15">
        <v>3</v>
      </c>
      <c r="F16" s="15">
        <v>3</v>
      </c>
      <c r="G16" s="15">
        <v>0</v>
      </c>
      <c r="H16" s="15">
        <v>7</v>
      </c>
      <c r="I16" s="15">
        <v>5</v>
      </c>
      <c r="J16" s="15">
        <v>1</v>
      </c>
      <c r="K16" s="15">
        <v>3</v>
      </c>
      <c r="L16" s="15">
        <v>2</v>
      </c>
      <c r="M16" s="15">
        <v>1</v>
      </c>
      <c r="N16" s="15">
        <v>0</v>
      </c>
      <c r="O16" s="15">
        <v>0</v>
      </c>
      <c r="P16" s="15">
        <v>2</v>
      </c>
      <c r="Q16" s="15">
        <v>2</v>
      </c>
      <c r="R16" s="15">
        <v>2</v>
      </c>
    </row>
    <row r="17" spans="1:18">
      <c r="A17" s="46" t="s">
        <v>173</v>
      </c>
      <c r="B17" s="60">
        <v>29</v>
      </c>
      <c r="C17" s="15">
        <v>1</v>
      </c>
      <c r="D17" s="15">
        <v>0</v>
      </c>
      <c r="E17" s="15">
        <v>8</v>
      </c>
      <c r="F17" s="15">
        <v>3</v>
      </c>
      <c r="G17" s="15">
        <v>0</v>
      </c>
      <c r="H17" s="15">
        <v>4</v>
      </c>
      <c r="I17" s="15">
        <v>2</v>
      </c>
      <c r="J17" s="15">
        <v>2</v>
      </c>
      <c r="K17" s="15">
        <v>1</v>
      </c>
      <c r="L17" s="15">
        <v>4</v>
      </c>
      <c r="M17" s="15">
        <v>0</v>
      </c>
      <c r="N17" s="15">
        <v>1</v>
      </c>
      <c r="O17" s="15">
        <v>1</v>
      </c>
      <c r="P17" s="15">
        <v>7</v>
      </c>
      <c r="Q17" s="15">
        <v>3</v>
      </c>
      <c r="R17" s="15">
        <v>0</v>
      </c>
    </row>
    <row r="18" spans="1:18">
      <c r="A18" s="46" t="s">
        <v>172</v>
      </c>
      <c r="B18" s="60">
        <v>26</v>
      </c>
      <c r="C18" s="15">
        <v>2</v>
      </c>
      <c r="D18" s="15">
        <v>0</v>
      </c>
      <c r="E18" s="15">
        <v>4</v>
      </c>
      <c r="F18" s="15">
        <v>5</v>
      </c>
      <c r="G18" s="15">
        <v>1</v>
      </c>
      <c r="H18" s="15">
        <v>5</v>
      </c>
      <c r="I18" s="15">
        <v>4</v>
      </c>
      <c r="J18" s="15">
        <v>0</v>
      </c>
      <c r="K18" s="15">
        <v>2</v>
      </c>
      <c r="L18" s="15">
        <v>1</v>
      </c>
      <c r="M18" s="15">
        <v>1</v>
      </c>
      <c r="N18" s="15">
        <v>0</v>
      </c>
      <c r="O18" s="15">
        <v>0</v>
      </c>
      <c r="P18" s="15">
        <v>3</v>
      </c>
      <c r="Q18" s="15">
        <v>1</v>
      </c>
      <c r="R18" s="15">
        <v>2</v>
      </c>
    </row>
    <row r="19" spans="1:18" ht="15" thickBot="1">
      <c r="A19" s="52" t="s">
        <v>126</v>
      </c>
      <c r="B19" s="61">
        <v>41</v>
      </c>
      <c r="C19" s="62">
        <v>0</v>
      </c>
      <c r="D19" s="62">
        <v>0</v>
      </c>
      <c r="E19" s="62">
        <v>7</v>
      </c>
      <c r="F19" s="62">
        <v>0</v>
      </c>
      <c r="G19" s="62">
        <v>2</v>
      </c>
      <c r="H19" s="62">
        <v>13</v>
      </c>
      <c r="I19" s="62">
        <v>9</v>
      </c>
      <c r="J19" s="62">
        <v>1</v>
      </c>
      <c r="K19" s="62">
        <v>1</v>
      </c>
      <c r="L19" s="62">
        <v>1</v>
      </c>
      <c r="M19" s="62">
        <v>1</v>
      </c>
      <c r="N19" s="62">
        <v>1</v>
      </c>
      <c r="O19" s="62">
        <v>0</v>
      </c>
      <c r="P19" s="62">
        <v>12</v>
      </c>
      <c r="Q19" s="62">
        <v>7</v>
      </c>
      <c r="R19" s="62">
        <v>3</v>
      </c>
    </row>
    <row r="22" spans="1:18" ht="18">
      <c r="A22" s="133" t="s">
        <v>423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</row>
    <row r="24" spans="1:18" ht="15" thickBot="1">
      <c r="A24" s="134" t="s">
        <v>373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spans="1:18" ht="120" customHeight="1">
      <c r="A25" s="54" t="s">
        <v>136</v>
      </c>
      <c r="B25" s="55" t="s">
        <v>28</v>
      </c>
      <c r="C25" s="56" t="s">
        <v>190</v>
      </c>
      <c r="D25" s="56" t="s">
        <v>189</v>
      </c>
      <c r="E25" s="56" t="s">
        <v>188</v>
      </c>
      <c r="F25" s="56" t="s">
        <v>187</v>
      </c>
      <c r="G25" s="56" t="s">
        <v>186</v>
      </c>
      <c r="H25" s="56" t="s">
        <v>185</v>
      </c>
      <c r="I25" s="57" t="s">
        <v>184</v>
      </c>
      <c r="J25" s="57" t="s">
        <v>183</v>
      </c>
      <c r="K25" s="56" t="s">
        <v>182</v>
      </c>
      <c r="L25" s="56" t="s">
        <v>181</v>
      </c>
      <c r="M25" s="56" t="s">
        <v>180</v>
      </c>
      <c r="N25" s="56" t="s">
        <v>179</v>
      </c>
      <c r="O25" s="56" t="s">
        <v>178</v>
      </c>
      <c r="P25" s="56" t="s">
        <v>58</v>
      </c>
      <c r="Q25" s="56" t="s">
        <v>465</v>
      </c>
      <c r="R25" s="56" t="s">
        <v>112</v>
      </c>
    </row>
    <row r="26" spans="1:18" ht="15">
      <c r="A26" s="29" t="s">
        <v>28</v>
      </c>
      <c r="B26" s="58">
        <v>164</v>
      </c>
      <c r="C26" s="59">
        <v>8</v>
      </c>
      <c r="D26" s="59">
        <v>0</v>
      </c>
      <c r="E26" s="59">
        <v>29</v>
      </c>
      <c r="F26" s="59">
        <v>8</v>
      </c>
      <c r="G26" s="59">
        <v>2</v>
      </c>
      <c r="H26" s="59">
        <v>36</v>
      </c>
      <c r="I26" s="59">
        <v>25</v>
      </c>
      <c r="J26" s="59">
        <v>8</v>
      </c>
      <c r="K26" s="59">
        <v>16</v>
      </c>
      <c r="L26" s="59">
        <v>5</v>
      </c>
      <c r="M26" s="59">
        <v>5</v>
      </c>
      <c r="N26" s="59">
        <v>6</v>
      </c>
      <c r="O26" s="59">
        <v>4</v>
      </c>
      <c r="P26" s="59">
        <v>37</v>
      </c>
      <c r="Q26" s="59">
        <v>19</v>
      </c>
      <c r="R26" s="59">
        <v>12</v>
      </c>
    </row>
    <row r="27" spans="1:18">
      <c r="A27" s="46">
        <v>0</v>
      </c>
      <c r="B27" s="60">
        <v>1</v>
      </c>
      <c r="C27" s="15" t="s">
        <v>109</v>
      </c>
      <c r="D27" s="15" t="s">
        <v>109</v>
      </c>
      <c r="E27" s="15" t="s">
        <v>109</v>
      </c>
      <c r="F27" s="15" t="s">
        <v>109</v>
      </c>
      <c r="G27" s="15" t="s">
        <v>109</v>
      </c>
      <c r="H27" s="15" t="s">
        <v>109</v>
      </c>
      <c r="I27" s="15" t="s">
        <v>109</v>
      </c>
      <c r="J27" s="15" t="s">
        <v>109</v>
      </c>
      <c r="K27" s="15" t="s">
        <v>109</v>
      </c>
      <c r="L27" s="15" t="s">
        <v>109</v>
      </c>
      <c r="M27" s="15" t="s">
        <v>109</v>
      </c>
      <c r="N27" s="15" t="s">
        <v>109</v>
      </c>
      <c r="O27" s="15" t="s">
        <v>109</v>
      </c>
      <c r="P27" s="15" t="s">
        <v>109</v>
      </c>
      <c r="Q27" s="15" t="s">
        <v>109</v>
      </c>
      <c r="R27" s="15" t="s">
        <v>109</v>
      </c>
    </row>
    <row r="28" spans="1:18">
      <c r="A28" s="46" t="s">
        <v>135</v>
      </c>
      <c r="B28" s="60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</row>
    <row r="29" spans="1:18">
      <c r="A29" s="46" t="s">
        <v>134</v>
      </c>
      <c r="B29" s="60">
        <v>2</v>
      </c>
      <c r="C29" s="15" t="s">
        <v>109</v>
      </c>
      <c r="D29" s="15" t="s">
        <v>109</v>
      </c>
      <c r="E29" s="15" t="s">
        <v>109</v>
      </c>
      <c r="F29" s="15" t="s">
        <v>109</v>
      </c>
      <c r="G29" s="15" t="s">
        <v>109</v>
      </c>
      <c r="H29" s="15" t="s">
        <v>109</v>
      </c>
      <c r="I29" s="15" t="s">
        <v>109</v>
      </c>
      <c r="J29" s="15" t="s">
        <v>109</v>
      </c>
      <c r="K29" s="15" t="s">
        <v>109</v>
      </c>
      <c r="L29" s="15" t="s">
        <v>109</v>
      </c>
      <c r="M29" s="15" t="s">
        <v>109</v>
      </c>
      <c r="N29" s="15" t="s">
        <v>109</v>
      </c>
      <c r="O29" s="15" t="s">
        <v>109</v>
      </c>
      <c r="P29" s="15" t="s">
        <v>109</v>
      </c>
      <c r="Q29" s="15" t="s">
        <v>109</v>
      </c>
      <c r="R29" s="15" t="s">
        <v>109</v>
      </c>
    </row>
    <row r="30" spans="1:18">
      <c r="A30" s="46" t="s">
        <v>133</v>
      </c>
      <c r="B30" s="60">
        <v>2</v>
      </c>
      <c r="C30" s="15" t="s">
        <v>109</v>
      </c>
      <c r="D30" s="15" t="s">
        <v>109</v>
      </c>
      <c r="E30" s="15" t="s">
        <v>109</v>
      </c>
      <c r="F30" s="15" t="s">
        <v>109</v>
      </c>
      <c r="G30" s="15" t="s">
        <v>109</v>
      </c>
      <c r="H30" s="15" t="s">
        <v>109</v>
      </c>
      <c r="I30" s="15" t="s">
        <v>109</v>
      </c>
      <c r="J30" s="15" t="s">
        <v>109</v>
      </c>
      <c r="K30" s="15" t="s">
        <v>109</v>
      </c>
      <c r="L30" s="15" t="s">
        <v>109</v>
      </c>
      <c r="M30" s="15" t="s">
        <v>109</v>
      </c>
      <c r="N30" s="15" t="s">
        <v>109</v>
      </c>
      <c r="O30" s="15" t="s">
        <v>109</v>
      </c>
      <c r="P30" s="15" t="s">
        <v>109</v>
      </c>
      <c r="Q30" s="15" t="s">
        <v>109</v>
      </c>
      <c r="R30" s="15" t="s">
        <v>109</v>
      </c>
    </row>
    <row r="31" spans="1:18">
      <c r="A31" s="46" t="s">
        <v>132</v>
      </c>
      <c r="B31" s="60">
        <v>1</v>
      </c>
      <c r="C31" s="15" t="s">
        <v>109</v>
      </c>
      <c r="D31" s="15" t="s">
        <v>109</v>
      </c>
      <c r="E31" s="15" t="s">
        <v>109</v>
      </c>
      <c r="F31" s="15" t="s">
        <v>109</v>
      </c>
      <c r="G31" s="15" t="s">
        <v>109</v>
      </c>
      <c r="H31" s="15" t="s">
        <v>109</v>
      </c>
      <c r="I31" s="15" t="s">
        <v>109</v>
      </c>
      <c r="J31" s="15" t="s">
        <v>109</v>
      </c>
      <c r="K31" s="15" t="s">
        <v>109</v>
      </c>
      <c r="L31" s="15" t="s">
        <v>109</v>
      </c>
      <c r="M31" s="15" t="s">
        <v>109</v>
      </c>
      <c r="N31" s="15" t="s">
        <v>109</v>
      </c>
      <c r="O31" s="15" t="s">
        <v>109</v>
      </c>
      <c r="P31" s="15" t="s">
        <v>109</v>
      </c>
      <c r="Q31" s="15" t="s">
        <v>109</v>
      </c>
      <c r="R31" s="15" t="s">
        <v>109</v>
      </c>
    </row>
    <row r="32" spans="1:18">
      <c r="A32" s="46" t="s">
        <v>131</v>
      </c>
      <c r="B32" s="60">
        <v>1</v>
      </c>
      <c r="C32" s="15" t="s">
        <v>109</v>
      </c>
      <c r="D32" s="15" t="s">
        <v>109</v>
      </c>
      <c r="E32" s="15" t="s">
        <v>109</v>
      </c>
      <c r="F32" s="15" t="s">
        <v>109</v>
      </c>
      <c r="G32" s="15" t="s">
        <v>109</v>
      </c>
      <c r="H32" s="15" t="s">
        <v>109</v>
      </c>
      <c r="I32" s="15" t="s">
        <v>109</v>
      </c>
      <c r="J32" s="15" t="s">
        <v>109</v>
      </c>
      <c r="K32" s="15" t="s">
        <v>109</v>
      </c>
      <c r="L32" s="15" t="s">
        <v>109</v>
      </c>
      <c r="M32" s="15" t="s">
        <v>109</v>
      </c>
      <c r="N32" s="15" t="s">
        <v>109</v>
      </c>
      <c r="O32" s="15" t="s">
        <v>109</v>
      </c>
      <c r="P32" s="15" t="s">
        <v>109</v>
      </c>
      <c r="Q32" s="15" t="s">
        <v>109</v>
      </c>
      <c r="R32" s="15" t="s">
        <v>109</v>
      </c>
    </row>
    <row r="33" spans="1:18">
      <c r="A33" s="46" t="s">
        <v>130</v>
      </c>
      <c r="B33" s="60">
        <v>5</v>
      </c>
      <c r="C33" s="15">
        <v>0</v>
      </c>
      <c r="D33" s="15">
        <v>0</v>
      </c>
      <c r="E33" s="15">
        <v>2</v>
      </c>
      <c r="F33" s="15">
        <v>0</v>
      </c>
      <c r="G33" s="15">
        <v>0</v>
      </c>
      <c r="H33" s="15">
        <v>1</v>
      </c>
      <c r="I33" s="15">
        <v>1</v>
      </c>
      <c r="J33" s="15">
        <v>0</v>
      </c>
      <c r="K33" s="15">
        <v>0</v>
      </c>
      <c r="L33" s="15">
        <v>1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1</v>
      </c>
    </row>
    <row r="34" spans="1:18">
      <c r="A34" s="46" t="s">
        <v>177</v>
      </c>
      <c r="B34" s="60">
        <v>10</v>
      </c>
      <c r="C34" s="15">
        <v>0</v>
      </c>
      <c r="D34" s="15">
        <v>0</v>
      </c>
      <c r="E34" s="15">
        <v>1</v>
      </c>
      <c r="F34" s="15">
        <v>0</v>
      </c>
      <c r="G34" s="15">
        <v>1</v>
      </c>
      <c r="H34" s="15">
        <v>2</v>
      </c>
      <c r="I34" s="15">
        <v>2</v>
      </c>
      <c r="J34" s="15">
        <v>0</v>
      </c>
      <c r="K34" s="15">
        <v>2</v>
      </c>
      <c r="L34" s="15">
        <v>0</v>
      </c>
      <c r="M34" s="15">
        <v>0</v>
      </c>
      <c r="N34" s="15">
        <v>0</v>
      </c>
      <c r="O34" s="15">
        <v>0</v>
      </c>
      <c r="P34" s="15">
        <v>3</v>
      </c>
      <c r="Q34" s="15">
        <v>1</v>
      </c>
      <c r="R34" s="15">
        <v>1</v>
      </c>
    </row>
    <row r="35" spans="1:18">
      <c r="A35" s="46" t="s">
        <v>176</v>
      </c>
      <c r="B35" s="60">
        <v>14</v>
      </c>
      <c r="C35" s="15">
        <v>0</v>
      </c>
      <c r="D35" s="15">
        <v>0</v>
      </c>
      <c r="E35" s="15">
        <v>4</v>
      </c>
      <c r="F35" s="15">
        <v>0</v>
      </c>
      <c r="G35" s="15">
        <v>0</v>
      </c>
      <c r="H35" s="15">
        <v>2</v>
      </c>
      <c r="I35" s="15">
        <v>2</v>
      </c>
      <c r="J35" s="15">
        <v>0</v>
      </c>
      <c r="K35" s="15">
        <v>1</v>
      </c>
      <c r="L35" s="15">
        <v>0</v>
      </c>
      <c r="M35" s="15">
        <v>0</v>
      </c>
      <c r="N35" s="15">
        <v>1</v>
      </c>
      <c r="O35" s="15">
        <v>1</v>
      </c>
      <c r="P35" s="15">
        <v>4</v>
      </c>
      <c r="Q35" s="15">
        <v>3</v>
      </c>
      <c r="R35" s="15">
        <v>2</v>
      </c>
    </row>
    <row r="36" spans="1:18">
      <c r="A36" s="46" t="s">
        <v>175</v>
      </c>
      <c r="B36" s="60">
        <v>25</v>
      </c>
      <c r="C36" s="15">
        <v>1</v>
      </c>
      <c r="D36" s="15">
        <v>0</v>
      </c>
      <c r="E36" s="15">
        <v>3</v>
      </c>
      <c r="F36" s="15">
        <v>2</v>
      </c>
      <c r="G36" s="15">
        <v>1</v>
      </c>
      <c r="H36" s="15">
        <v>5</v>
      </c>
      <c r="I36" s="15">
        <v>4</v>
      </c>
      <c r="J36" s="15">
        <v>0</v>
      </c>
      <c r="K36" s="15">
        <v>5</v>
      </c>
      <c r="L36" s="15">
        <v>0</v>
      </c>
      <c r="M36" s="15">
        <v>0</v>
      </c>
      <c r="N36" s="15">
        <v>1</v>
      </c>
      <c r="O36" s="15">
        <v>1</v>
      </c>
      <c r="P36" s="15">
        <v>6</v>
      </c>
      <c r="Q36" s="15">
        <v>2</v>
      </c>
      <c r="R36" s="15">
        <v>1</v>
      </c>
    </row>
    <row r="37" spans="1:18">
      <c r="A37" s="46" t="s">
        <v>174</v>
      </c>
      <c r="B37" s="60">
        <v>24</v>
      </c>
      <c r="C37" s="15">
        <v>0</v>
      </c>
      <c r="D37" s="15">
        <v>0</v>
      </c>
      <c r="E37" s="15">
        <v>7</v>
      </c>
      <c r="F37" s="15">
        <v>0</v>
      </c>
      <c r="G37" s="15">
        <v>0</v>
      </c>
      <c r="H37" s="15">
        <v>7</v>
      </c>
      <c r="I37" s="15">
        <v>3</v>
      </c>
      <c r="J37" s="15">
        <v>2</v>
      </c>
      <c r="K37" s="15">
        <v>2</v>
      </c>
      <c r="L37" s="15">
        <v>1</v>
      </c>
      <c r="M37" s="15">
        <v>0</v>
      </c>
      <c r="N37" s="15">
        <v>0</v>
      </c>
      <c r="O37" s="15">
        <v>0</v>
      </c>
      <c r="P37" s="15">
        <v>4</v>
      </c>
      <c r="Q37" s="15">
        <v>2</v>
      </c>
      <c r="R37" s="15">
        <v>3</v>
      </c>
    </row>
    <row r="38" spans="1:18">
      <c r="A38" s="46" t="s">
        <v>173</v>
      </c>
      <c r="B38" s="60">
        <v>28</v>
      </c>
      <c r="C38" s="15">
        <v>3</v>
      </c>
      <c r="D38" s="15">
        <v>0</v>
      </c>
      <c r="E38" s="15">
        <v>6</v>
      </c>
      <c r="F38" s="15">
        <v>1</v>
      </c>
      <c r="G38" s="15">
        <v>0</v>
      </c>
      <c r="H38" s="15">
        <v>8</v>
      </c>
      <c r="I38" s="15">
        <v>5</v>
      </c>
      <c r="J38" s="15">
        <v>3</v>
      </c>
      <c r="K38" s="15">
        <v>2</v>
      </c>
      <c r="L38" s="15">
        <v>1</v>
      </c>
      <c r="M38" s="15">
        <v>0</v>
      </c>
      <c r="N38" s="15">
        <v>1</v>
      </c>
      <c r="O38" s="15">
        <v>1</v>
      </c>
      <c r="P38" s="15">
        <v>5</v>
      </c>
      <c r="Q38" s="15">
        <v>2</v>
      </c>
      <c r="R38" s="15">
        <v>1</v>
      </c>
    </row>
    <row r="39" spans="1:18">
      <c r="A39" s="46" t="s">
        <v>172</v>
      </c>
      <c r="B39" s="60">
        <v>29</v>
      </c>
      <c r="C39" s="15">
        <v>3</v>
      </c>
      <c r="D39" s="15">
        <v>0</v>
      </c>
      <c r="E39" s="15">
        <v>3</v>
      </c>
      <c r="F39" s="15">
        <v>4</v>
      </c>
      <c r="G39" s="15">
        <v>0</v>
      </c>
      <c r="H39" s="15">
        <v>6</v>
      </c>
      <c r="I39" s="15">
        <v>4</v>
      </c>
      <c r="J39" s="15">
        <v>2</v>
      </c>
      <c r="K39" s="15">
        <v>0</v>
      </c>
      <c r="L39" s="15">
        <v>1</v>
      </c>
      <c r="M39" s="15">
        <v>2</v>
      </c>
      <c r="N39" s="15">
        <v>0</v>
      </c>
      <c r="O39" s="15">
        <v>0</v>
      </c>
      <c r="P39" s="15">
        <v>9</v>
      </c>
      <c r="Q39" s="15">
        <v>5</v>
      </c>
      <c r="R39" s="15">
        <v>1</v>
      </c>
    </row>
    <row r="40" spans="1:18" ht="15" thickBot="1">
      <c r="A40" s="52" t="s">
        <v>126</v>
      </c>
      <c r="B40" s="61">
        <v>22</v>
      </c>
      <c r="C40" s="62">
        <v>1</v>
      </c>
      <c r="D40" s="62">
        <v>0</v>
      </c>
      <c r="E40" s="62">
        <v>1</v>
      </c>
      <c r="F40" s="62">
        <v>1</v>
      </c>
      <c r="G40" s="62">
        <v>0</v>
      </c>
      <c r="H40" s="62">
        <v>5</v>
      </c>
      <c r="I40" s="62">
        <v>4</v>
      </c>
      <c r="J40" s="62">
        <v>1</v>
      </c>
      <c r="K40" s="62">
        <v>3</v>
      </c>
      <c r="L40" s="62">
        <v>1</v>
      </c>
      <c r="M40" s="62">
        <v>3</v>
      </c>
      <c r="N40" s="62">
        <v>0</v>
      </c>
      <c r="O40" s="62">
        <v>0</v>
      </c>
      <c r="P40" s="62">
        <v>6</v>
      </c>
      <c r="Q40" s="62">
        <v>4</v>
      </c>
      <c r="R40" s="62">
        <v>1</v>
      </c>
    </row>
    <row r="42" spans="1:18" ht="15">
      <c r="A42" s="28" t="s">
        <v>3</v>
      </c>
    </row>
    <row r="43" spans="1:18">
      <c r="A43" s="2" t="s">
        <v>171</v>
      </c>
    </row>
  </sheetData>
  <mergeCells count="4">
    <mergeCell ref="A22:R22"/>
    <mergeCell ref="A24:R24"/>
    <mergeCell ref="A1:R1"/>
    <mergeCell ref="A3:R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64</vt:i4>
      </vt:variant>
      <vt:variant>
        <vt:lpstr>Benannte Bereiche</vt:lpstr>
      </vt:variant>
      <vt:variant>
        <vt:i4>4</vt:i4>
      </vt:variant>
    </vt:vector>
  </HeadingPairs>
  <TitlesOfParts>
    <vt:vector size="68" baseType="lpstr">
      <vt:lpstr>Tabellenverzeichnis</vt:lpstr>
      <vt:lpstr>Jahrestabellen</vt:lpstr>
      <vt:lpstr>1.1.1</vt:lpstr>
      <vt:lpstr>1.1.2</vt:lpstr>
      <vt:lpstr>1.1.11</vt:lpstr>
      <vt:lpstr>1.1.12</vt:lpstr>
      <vt:lpstr>1.2.1</vt:lpstr>
      <vt:lpstr>1.2.21_1.2.22</vt:lpstr>
      <vt:lpstr>1.2.23_1.2.24</vt:lpstr>
      <vt:lpstr>1.3.2_1.3.3</vt:lpstr>
      <vt:lpstr>1.3.4_1.3.5</vt:lpstr>
      <vt:lpstr>Zeitreihen</vt:lpstr>
      <vt:lpstr>Lebendgeborene</vt:lpstr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2.1.9</vt:lpstr>
      <vt:lpstr>2.1.10</vt:lpstr>
      <vt:lpstr>2.1.11</vt:lpstr>
      <vt:lpstr>Gestorbene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2.2.21</vt:lpstr>
      <vt:lpstr>2.2.22</vt:lpstr>
      <vt:lpstr>2.2.23</vt:lpstr>
      <vt:lpstr>Eheschliessungen</vt:lpstr>
      <vt:lpstr>2.3.1</vt:lpstr>
      <vt:lpstr>2.3.2</vt:lpstr>
      <vt:lpstr>2.3.3</vt:lpstr>
      <vt:lpstr>2.3.21</vt:lpstr>
      <vt:lpstr>2.3.22</vt:lpstr>
      <vt:lpstr>2.3.23</vt:lpstr>
      <vt:lpstr>2.3.24</vt:lpstr>
      <vt:lpstr>2.3.25</vt:lpstr>
      <vt:lpstr>2.3.26</vt:lpstr>
      <vt:lpstr>2.3.27</vt:lpstr>
      <vt:lpstr>2.3.28</vt:lpstr>
      <vt:lpstr>2.3.29</vt:lpstr>
      <vt:lpstr>2.3.30</vt:lpstr>
      <vt:lpstr>2.3.31</vt:lpstr>
      <vt:lpstr>2.3.32</vt:lpstr>
      <vt:lpstr>Ehescheidungen</vt:lpstr>
      <vt:lpstr>2.4.1</vt:lpstr>
      <vt:lpstr>2.4.2_2.4.3</vt:lpstr>
      <vt:lpstr>2.4.21</vt:lpstr>
      <vt:lpstr>2.4.22</vt:lpstr>
      <vt:lpstr>2.4.24</vt:lpstr>
      <vt:lpstr>Eing. Partnerschaften</vt:lpstr>
      <vt:lpstr>2.5.1_2.5.2</vt:lpstr>
      <vt:lpstr>Aufg. Partnerschaften</vt:lpstr>
      <vt:lpstr>2.6.1_2.6.2</vt:lpstr>
      <vt:lpstr>'1.2.21_1.2.22'!Druckbereich</vt:lpstr>
      <vt:lpstr>'2.2.2'!Druckbereich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Schwarz Brigitte</cp:lastModifiedBy>
  <cp:lastPrinted>2021-10-13T06:45:54Z</cp:lastPrinted>
  <dcterms:created xsi:type="dcterms:W3CDTF">2018-07-10T11:18:52Z</dcterms:created>
  <dcterms:modified xsi:type="dcterms:W3CDTF">2021-11-19T10:30:11Z</dcterms:modified>
</cp:coreProperties>
</file>