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G:\Egovernment\Statistikportal\Aktuelle_Zahlen\07_Gesundheit\Krankenversicherer\2021\"/>
    </mc:Choice>
  </mc:AlternateContent>
  <xr:revisionPtr revIDLastSave="0" documentId="13_ncr:1_{DDF7ACAC-C067-458D-A77E-15BB6F3DEE67}" xr6:coauthVersionLast="36" xr6:coauthVersionMax="36" xr10:uidLastSave="{00000000-0000-0000-0000-000000000000}"/>
  <bookViews>
    <workbookView xWindow="3330" yWindow="585" windowWidth="12015" windowHeight="6405" tabRatio="924" activeTab="1" xr2:uid="{00000000-000D-0000-FFFF-FFFF00000000}"/>
  </bookViews>
  <sheets>
    <sheet name="Metadaten" sheetId="137" r:id="rId1"/>
    <sheet name="Inhalt" sheetId="135" r:id="rId2"/>
    <sheet name="OKP" sheetId="136" r:id="rId3"/>
    <sheet name="7.1" sheetId="11" r:id="rId4"/>
    <sheet name="7.2" sheetId="34" r:id="rId5"/>
    <sheet name="7.3" sheetId="84" r:id="rId6"/>
    <sheet name="7.4" sheetId="85" r:id="rId7"/>
    <sheet name="7.5" sheetId="82" r:id="rId8"/>
    <sheet name="7.6" sheetId="81" r:id="rId9"/>
    <sheet name="7.7-7.8" sheetId="7" r:id="rId10"/>
    <sheet name="7.9-7.10" sheetId="86" r:id="rId11"/>
    <sheet name="7.11-7.12" sheetId="35" r:id="rId12"/>
    <sheet name="7.13-7.14" sheetId="87" r:id="rId13"/>
    <sheet name="7.15" sheetId="100" r:id="rId14"/>
    <sheet name="7.16" sheetId="18" r:id="rId15"/>
    <sheet name="7.17" sheetId="80" r:id="rId16"/>
    <sheet name="7.18" sheetId="103" r:id="rId17"/>
    <sheet name="7.19" sheetId="101" r:id="rId18"/>
    <sheet name="7.20" sheetId="102" r:id="rId19"/>
    <sheet name="7.21" sheetId="104" r:id="rId20"/>
    <sheet name="7.22" sheetId="105" r:id="rId21"/>
    <sheet name="7.23" sheetId="106" r:id="rId22"/>
    <sheet name="7.24" sheetId="89" r:id="rId23"/>
    <sheet name="7.25" sheetId="90" r:id="rId24"/>
    <sheet name="7.26" sheetId="91" r:id="rId25"/>
    <sheet name="7.27-7.28" sheetId="107" r:id="rId26"/>
    <sheet name="OKG" sheetId="108" r:id="rId27"/>
    <sheet name="8.1" sheetId="109" r:id="rId28"/>
    <sheet name="8.2" sheetId="110" r:id="rId29"/>
    <sheet name="8.3-8.4" sheetId="111" r:id="rId30"/>
    <sheet name="FV" sheetId="112" r:id="rId31"/>
    <sheet name="9.1" sheetId="113" r:id="rId32"/>
    <sheet name="9.2" sheetId="114" r:id="rId33"/>
    <sheet name="Gesamtgeschäft der Krankenvers." sheetId="115" r:id="rId34"/>
    <sheet name="10.1" sheetId="116" r:id="rId35"/>
    <sheet name="10.2" sheetId="117" r:id="rId36"/>
    <sheet name="10.3" sheetId="118" r:id="rId37"/>
    <sheet name="Arzneimittel" sheetId="119" r:id="rId38"/>
    <sheet name="11" sheetId="55" r:id="rId39"/>
    <sheet name="Staatsbeiträge" sheetId="132" r:id="rId40"/>
    <sheet name="12.1" sheetId="133" r:id="rId41"/>
    <sheet name="12.2" sheetId="134" r:id="rId42"/>
    <sheet name="Anhang" sheetId="140" r:id="rId43"/>
    <sheet name="Ländervergleich_1" sheetId="138" r:id="rId44"/>
    <sheet name="Ländervergleich_2" sheetId="139" r:id="rId45"/>
  </sheets>
  <externalReferences>
    <externalReference r:id="rId46"/>
    <externalReference r:id="rId47"/>
  </externalReferences>
  <definedNames>
    <definedName name="_xlnm._FilterDatabase" localSheetId="22" hidden="1">'7.24'!#REF!</definedName>
    <definedName name="_xlnm._FilterDatabase" localSheetId="23" hidden="1">'7.25'!#REF!</definedName>
    <definedName name="_xlnm._FilterDatabase" localSheetId="24" hidden="1">'7.26'!#REF!</definedName>
    <definedName name="_xlnm._FilterDatabase" localSheetId="29" hidden="1">'8.3-8.4'!#REF!</definedName>
    <definedName name="_xlnm.Print_Area" localSheetId="34">'10.1'!$A$1:$T$50</definedName>
    <definedName name="_xlnm.Print_Area" localSheetId="35">'10.2'!$A$1:$F$32</definedName>
    <definedName name="_xlnm.Print_Area" localSheetId="36">'10.3'!$A$1:$H$35</definedName>
    <definedName name="_xlnm.Print_Area" localSheetId="38">'11'!$A$1:$G$26</definedName>
    <definedName name="_xlnm.Print_Area" localSheetId="40">'12.1'!$A$1:$F$34</definedName>
    <definedName name="_xlnm.Print_Area" localSheetId="41">'12.2'!$A$1:$E$32</definedName>
    <definedName name="_xlnm.Print_Area" localSheetId="3">'7.1'!$A$1:$H$27</definedName>
    <definedName name="_xlnm.Print_Area" localSheetId="11">'7.11-7.12'!$A$1:$G$56</definedName>
    <definedName name="_xlnm.Print_Area" localSheetId="12">'7.13-7.14'!$A$1:$E$58</definedName>
    <definedName name="_xlnm.Print_Area" localSheetId="13">'7.15'!$A$1:$J$33</definedName>
    <definedName name="_xlnm.Print_Area" localSheetId="14">'7.16'!$A$1:$K$43</definedName>
    <definedName name="_xlnm.Print_Area" localSheetId="15">'7.17'!$A$1:$E$29</definedName>
    <definedName name="_xlnm.Print_Area" localSheetId="16">'7.18'!$A$1:$O$71</definedName>
    <definedName name="_xlnm.Print_Area" localSheetId="17">'7.19'!$A$1:$O$72</definedName>
    <definedName name="_xlnm.Print_Area" localSheetId="4">'7.2'!$A$1:$H$26</definedName>
    <definedName name="_xlnm.Print_Area" localSheetId="18">'7.20'!$A$1:$J$147</definedName>
    <definedName name="_xlnm.Print_Area" localSheetId="19">'7.21'!$A$1:$O$96</definedName>
    <definedName name="_xlnm.Print_Area" localSheetId="20">'7.22'!$A$1:$O$98</definedName>
    <definedName name="_xlnm.Print_Area" localSheetId="21">'7.23'!$A$1:$J$126</definedName>
    <definedName name="_xlnm.Print_Area" localSheetId="22">'7.24'!$A$1:$E$29</definedName>
    <definedName name="_xlnm.Print_Area" localSheetId="23">'7.25'!$A$1:$H$28</definedName>
    <definedName name="_xlnm.Print_Area" localSheetId="24">'7.26'!$A$1:$D$28</definedName>
    <definedName name="_xlnm.Print_Area" localSheetId="25">'7.27-7.28'!$A$1:$AE$56</definedName>
    <definedName name="_xlnm.Print_Area" localSheetId="5">'7.3'!$A$1:$I$25</definedName>
    <definedName name="_xlnm.Print_Area" localSheetId="6">'7.4'!$A$1:$I$31</definedName>
    <definedName name="_xlnm.Print_Area" localSheetId="7">'7.5'!$A$1:$O$41</definedName>
    <definedName name="_xlnm.Print_Area" localSheetId="8">'7.6'!$A$1:$P$25</definedName>
    <definedName name="_xlnm.Print_Area" localSheetId="9">'7.7-7.8'!$A$1:$G$56</definedName>
    <definedName name="_xlnm.Print_Area" localSheetId="10">'7.9-7.10'!$A$1:$E$58</definedName>
    <definedName name="_xlnm.Print_Area" localSheetId="27">'8.1'!$A$1:$H$28</definedName>
    <definedName name="_xlnm.Print_Area" localSheetId="28">'8.2'!$A$1:$H$28</definedName>
    <definedName name="_xlnm.Print_Area" localSheetId="29">'8.3-8.4'!$A$1:$H$55</definedName>
    <definedName name="_xlnm.Print_Area" localSheetId="31">'9.1'!$A$1:$H$28</definedName>
    <definedName name="_xlnm.Print_Area" localSheetId="32">'9.2'!$A$1:$H$28</definedName>
    <definedName name="_xlnm.Print_Area" localSheetId="1">Inhalt!$A$1:$D$1</definedName>
    <definedName name="_xlnm.Print_Titles" localSheetId="14">'7.16'!$A:$A</definedName>
    <definedName name="_xlnm.Print_Titles" localSheetId="19">'7.21'!$2:$7</definedName>
    <definedName name="_xlnm.Print_Titles" localSheetId="20">'7.22'!$2:$7</definedName>
    <definedName name="Fälle_u_Diag_2006">'[1]Hitab KISPI'!$A$1:$F$59</definedName>
    <definedName name="FL_Diagnosen" localSheetId="42">#REF!</definedName>
    <definedName name="FL_Diagnosen" localSheetId="43">#REF!</definedName>
    <definedName name="FL_Diagnosen">#REF!</definedName>
    <definedName name="FL_Diagnosen_ab_2006_neu">'[1]Hitab Feldkirch'!$A$3:$E$595</definedName>
    <definedName name="ICD_AB_m_14_Grabs" localSheetId="42">#REF!</definedName>
    <definedName name="ICD_AB_m_14_Grabs" localSheetId="43">#REF!</definedName>
    <definedName name="ICD_AB_m_14_Grabs">#REF!</definedName>
    <definedName name="ICD_AB_m_69_Grabs" localSheetId="42">#REF!</definedName>
    <definedName name="ICD_AB_m_69_Grabs" localSheetId="43">#REF!</definedName>
    <definedName name="ICD_AB_m_69_Grabs">#REF!</definedName>
    <definedName name="ICD_AB_m_70_Grabs" localSheetId="42">#REF!</definedName>
    <definedName name="ICD_AB_m_70_Grabs" localSheetId="43">#REF!</definedName>
    <definedName name="ICD_AB_m_70_Grabs">#REF!</definedName>
    <definedName name="ICD_AB_m_Grabs_ariMi_VWD" localSheetId="42">#REF!</definedName>
    <definedName name="ICD_AB_m_Grabs_ariMi_VWD" localSheetId="43">#REF!</definedName>
    <definedName name="ICD_AB_m_Grabs_ariMi_VWD">#REF!</definedName>
    <definedName name="ICD_AB_m_Grabs_ariMi_VWD_Diagnose" localSheetId="42">#REF!</definedName>
    <definedName name="ICD_AB_m_Grabs_ariMi_VWD_Diagnose" localSheetId="43">#REF!</definedName>
    <definedName name="ICD_AB_m_Grabs_ariMi_VWD_Diagnose">#REF!</definedName>
    <definedName name="ICD_AB_m_Grabs_Median_VWD" localSheetId="42">#REF!</definedName>
    <definedName name="ICD_AB_m_Grabs_Median_VWD" localSheetId="43">#REF!</definedName>
    <definedName name="ICD_AB_m_Grabs_Median_VWD">#REF!</definedName>
    <definedName name="ICD_AB_m_Grabs_Median_VWD_Diagnose" localSheetId="42">#REF!</definedName>
    <definedName name="ICD_AB_m_Grabs_Median_VWD_Diagnose" localSheetId="43">#REF!</definedName>
    <definedName name="ICD_AB_m_Grabs_Median_VWD_Diagnose">#REF!</definedName>
    <definedName name="ICD_AB_m_Median_VWD" localSheetId="42">#REF!</definedName>
    <definedName name="ICD_AB_m_Median_VWD" localSheetId="43">#REF!</definedName>
    <definedName name="ICD_AB_m_Median_VWD">#REF!</definedName>
    <definedName name="ICD_AB_m_S_Grabs" localSheetId="42">#REF!</definedName>
    <definedName name="ICD_AB_m_S_Grabs" localSheetId="43">#REF!</definedName>
    <definedName name="ICD_AB_m_S_Grabs">#REF!</definedName>
    <definedName name="IDX" localSheetId="16">'7.18'!$A$1</definedName>
    <definedName name="IDX" localSheetId="17">'7.19'!$A$1</definedName>
    <definedName name="IDX" localSheetId="19">'7.21'!$A$1</definedName>
    <definedName name="IDX" localSheetId="20">'7.22'!#REF!</definedName>
    <definedName name="PA_OG" localSheetId="42">#REF!</definedName>
    <definedName name="PA_OG" localSheetId="43">#REF!</definedName>
    <definedName name="PA_OG">#REF!</definedName>
    <definedName name="PA_UG" localSheetId="42">#REF!</definedName>
    <definedName name="PA_UG" localSheetId="43">#REF!</definedName>
    <definedName name="PA_UG">#REF!</definedName>
    <definedName name="Summe_Feldkirch_2006" localSheetId="42">#REF!</definedName>
    <definedName name="Summe_Feldkirch_2006" localSheetId="43">#REF!</definedName>
    <definedName name="Summe_Feldkirch_2006">#REF!</definedName>
    <definedName name="Summe_Graubünden_2006" localSheetId="42">#REF!</definedName>
    <definedName name="Summe_Graubünden_2006" localSheetId="43">#REF!</definedName>
    <definedName name="Summe_Graubünden_2006">#REF!</definedName>
    <definedName name="Summe_St.Gallen_2006" localSheetId="42">#REF!</definedName>
    <definedName name="Summe_St.Gallen_2006" localSheetId="43">#REF!</definedName>
    <definedName name="Summe_St.Gallen_2006">#REF!</definedName>
    <definedName name="SummeGrabs2006" localSheetId="42">#REF!</definedName>
    <definedName name="SummeGrabs2006" localSheetId="43">#REF!</definedName>
    <definedName name="SummeGrabs2006">#REF!</definedName>
    <definedName name="TableName">"Dummy"</definedName>
  </definedNames>
  <calcPr calcId="191029"/>
</workbook>
</file>

<file path=xl/calcChain.xml><?xml version="1.0" encoding="utf-8"?>
<calcChain xmlns="http://schemas.openxmlformats.org/spreadsheetml/2006/main">
  <c r="C15" i="138" l="1"/>
  <c r="E15" i="138" s="1"/>
  <c r="B15" i="138"/>
  <c r="B13" i="138"/>
  <c r="B12" i="138"/>
  <c r="C13" i="138" s="1"/>
  <c r="E13" i="138" s="1"/>
  <c r="B11" i="138"/>
  <c r="C11" i="138" s="1"/>
  <c r="E11" i="138" s="1"/>
  <c r="C10" i="138"/>
  <c r="C9" i="138"/>
  <c r="C8" i="138"/>
  <c r="C7" i="138"/>
  <c r="C6" i="138"/>
  <c r="C12" i="138" l="1"/>
  <c r="E12" i="138" s="1"/>
  <c r="F26" i="133" l="1"/>
  <c r="E26" i="133"/>
  <c r="D26" i="133"/>
  <c r="C26" i="133"/>
  <c r="B26" i="133"/>
</calcChain>
</file>

<file path=xl/sharedStrings.xml><?xml version="1.0" encoding="utf-8"?>
<sst xmlns="http://schemas.openxmlformats.org/spreadsheetml/2006/main" count="2830" uniqueCount="463">
  <si>
    <t>Andere Prämienanteile</t>
  </si>
  <si>
    <t>Versicherungsprämien</t>
  </si>
  <si>
    <t>Staatsbeiträge</t>
  </si>
  <si>
    <t>Bruttoleistungen</t>
  </si>
  <si>
    <t>Risikoausgleich</t>
  </si>
  <si>
    <t>Veränderung der gesetzlichen Mindestreserven</t>
  </si>
  <si>
    <t>Betriebsergebnis</t>
  </si>
  <si>
    <t>Gesamtergebnis</t>
  </si>
  <si>
    <t xml:space="preserve">Gesamtergebnis nach Staatsbeiträgen </t>
  </si>
  <si>
    <t>Prämiensoll</t>
  </si>
  <si>
    <t>Total</t>
  </si>
  <si>
    <t>Männer</t>
  </si>
  <si>
    <t>Frauen</t>
  </si>
  <si>
    <t>Zahnärzte</t>
  </si>
  <si>
    <t>Physiotherapeuten</t>
  </si>
  <si>
    <t>Chiropraktoren</t>
  </si>
  <si>
    <t>Hebammen</t>
  </si>
  <si>
    <t>Ergotherapeuten</t>
  </si>
  <si>
    <t>Abgabestellen MiGeL</t>
  </si>
  <si>
    <t>Gesamtergebnis vor Staatsbeiträgen</t>
  </si>
  <si>
    <t>Gesamt</t>
  </si>
  <si>
    <t>Bruttoprämien</t>
  </si>
  <si>
    <t>Konto</t>
  </si>
  <si>
    <t>Kontenbezeichnung</t>
  </si>
  <si>
    <t>Erlösminderung auf Prämien</t>
  </si>
  <si>
    <t xml:space="preserve">Eigene Versicherungsprämien </t>
  </si>
  <si>
    <t>Sonstige Betriebserträge</t>
  </si>
  <si>
    <t>Kostenbeteiligung der freiwilligen Versicherungen</t>
  </si>
  <si>
    <t>Leistungsanteile der Rückversicherer</t>
  </si>
  <si>
    <t>Personalaufwand inkl.Sozialleistungen</t>
  </si>
  <si>
    <t>EDV-Kosten</t>
  </si>
  <si>
    <t>Übriger Verwaltungsaufwand</t>
  </si>
  <si>
    <t>Marketing und Werbung inkl. Provisionen</t>
  </si>
  <si>
    <t>Erhaltene Verwaltungsentschädigung</t>
  </si>
  <si>
    <t>Sonstige Aufwendungen für Leistungen</t>
  </si>
  <si>
    <t>Abschreibungen auf Anlagevermögen</t>
  </si>
  <si>
    <t>Sonstige Betriebsaufwendungen</t>
  </si>
  <si>
    <t>Jugendliche</t>
  </si>
  <si>
    <t>Kinder</t>
  </si>
  <si>
    <t>Kostenbeteiligung der Versicherten</t>
  </si>
  <si>
    <t>Freiwillige Versicherungen</t>
  </si>
  <si>
    <t>Prämienverbilligung</t>
  </si>
  <si>
    <t>Prämienanteile der Rückversicherer</t>
  </si>
  <si>
    <t>Erlösminderungen für Prämien</t>
  </si>
  <si>
    <t>17 - 25</t>
  </si>
  <si>
    <t>26 - 30</t>
  </si>
  <si>
    <t>31 - 35</t>
  </si>
  <si>
    <t>36 - 40</t>
  </si>
  <si>
    <t>41 - 45</t>
  </si>
  <si>
    <t>46 - 50</t>
  </si>
  <si>
    <t>51 - 55</t>
  </si>
  <si>
    <t>56 - 60</t>
  </si>
  <si>
    <t>61 - 65</t>
  </si>
  <si>
    <t>66 - 70</t>
  </si>
  <si>
    <t>71 - 75</t>
  </si>
  <si>
    <t>76 - 80</t>
  </si>
  <si>
    <t>81 - 85</t>
  </si>
  <si>
    <t>86 - 90</t>
  </si>
  <si>
    <t>Versicherungsprämien und Verbandsbeiträge</t>
  </si>
  <si>
    <t>Verwaltungsaufwand</t>
  </si>
  <si>
    <t>Nettoleistungen</t>
  </si>
  <si>
    <t>= 60 bis 65</t>
  </si>
  <si>
    <t>= 60 bis 66</t>
  </si>
  <si>
    <t>= 6</t>
  </si>
  <si>
    <t>= 30 bis 33</t>
  </si>
  <si>
    <t>= 30 bis 35</t>
  </si>
  <si>
    <t>= 3</t>
  </si>
  <si>
    <t>= 4</t>
  </si>
  <si>
    <t>= 3+4</t>
  </si>
  <si>
    <t>= 6-3-4</t>
  </si>
  <si>
    <t>Kind</t>
  </si>
  <si>
    <t>Versicherungsertrag</t>
  </si>
  <si>
    <t>Nettoleistungen nach Rückstellungen</t>
  </si>
  <si>
    <t>Versicherungsaufwand</t>
  </si>
  <si>
    <t>Betriebsaufwand</t>
  </si>
  <si>
    <t>Neutraler Aufwand und Ertrag</t>
  </si>
  <si>
    <t>= 6-3-4+7</t>
  </si>
  <si>
    <t>47</t>
  </si>
  <si>
    <t>60</t>
  </si>
  <si>
    <t>300</t>
  </si>
  <si>
    <t>48</t>
  </si>
  <si>
    <t>= 60 bis 63</t>
  </si>
  <si>
    <t>= 40 bis 46</t>
  </si>
  <si>
    <t>*</t>
  </si>
  <si>
    <t>Erwachsene</t>
  </si>
  <si>
    <t>Andere</t>
  </si>
  <si>
    <t>Spitalkosten</t>
  </si>
  <si>
    <t>64</t>
  </si>
  <si>
    <t>65</t>
  </si>
  <si>
    <t>66</t>
  </si>
  <si>
    <t>67</t>
  </si>
  <si>
    <t>302</t>
  </si>
  <si>
    <t>35</t>
  </si>
  <si>
    <t>36</t>
  </si>
  <si>
    <t>37</t>
  </si>
  <si>
    <t>38</t>
  </si>
  <si>
    <t>7</t>
  </si>
  <si>
    <t>69</t>
  </si>
  <si>
    <t>332</t>
  </si>
  <si>
    <t>Alle</t>
  </si>
  <si>
    <t>-</t>
  </si>
  <si>
    <t>Prämien Obligatorische Krankenpflegeversicherung</t>
  </si>
  <si>
    <t>61</t>
  </si>
  <si>
    <t>63</t>
  </si>
  <si>
    <t>49</t>
  </si>
  <si>
    <t>460</t>
  </si>
  <si>
    <t>450</t>
  </si>
  <si>
    <t>440</t>
  </si>
  <si>
    <t>430</t>
  </si>
  <si>
    <t>420</t>
  </si>
  <si>
    <t>410</t>
  </si>
  <si>
    <t>400</t>
  </si>
  <si>
    <t>31</t>
  </si>
  <si>
    <t>331</t>
  </si>
  <si>
    <t>davon Mutterschaft</t>
  </si>
  <si>
    <t>Versicherungs- und Betriebsaufwand</t>
  </si>
  <si>
    <t xml:space="preserve">Verwaltungsaufwand </t>
  </si>
  <si>
    <t>Übriges Eigenkapital und nicht verteilte Gewinne</t>
  </si>
  <si>
    <t>Reserven</t>
  </si>
  <si>
    <t>Rückstellungen</t>
  </si>
  <si>
    <t>Fonds</t>
  </si>
  <si>
    <t xml:space="preserve">Frauen </t>
  </si>
  <si>
    <t>Erläuterung zur Tabelle:</t>
  </si>
  <si>
    <t>Prämiensoll: Für Kinder (versicherte Personen bis zum vollendeten 16. Altersjahr) werden keine Prämien erhoben.</t>
  </si>
  <si>
    <t>Frauen (ab 17 Jahren)</t>
  </si>
  <si>
    <t>Kontobezeichnung</t>
  </si>
  <si>
    <t>Staatsbeiträge an Spitäler</t>
  </si>
  <si>
    <t>Beiträge der OKP</t>
  </si>
  <si>
    <t>Psychiatrie</t>
  </si>
  <si>
    <t>Rehabilitation</t>
  </si>
  <si>
    <t>Spitäler</t>
  </si>
  <si>
    <t xml:space="preserve">Tabelle 8.1 </t>
  </si>
  <si>
    <t>Tabelle 8.4</t>
  </si>
  <si>
    <t>Ambulante Spitalkonsultationen</t>
  </si>
  <si>
    <t>Ambulante Arztkonsultationen</t>
  </si>
  <si>
    <t>Tabelle 8.3</t>
  </si>
  <si>
    <t>Kostenbeteiligung: Für Kinder und Jugendliche (versicherte Personen bis zum vollendeten 20. Altersjahr) wird keine Kostenbeteiligung erhoben.</t>
  </si>
  <si>
    <t xml:space="preserve">Tabelle 9.1 </t>
  </si>
  <si>
    <t>Grundversorgung</t>
  </si>
  <si>
    <t>N</t>
  </si>
  <si>
    <t>BL</t>
  </si>
  <si>
    <t>AM</t>
  </si>
  <si>
    <t>Apotheken</t>
  </si>
  <si>
    <t>Ärzte</t>
  </si>
  <si>
    <t>davon mit OKP-Vertrag</t>
  </si>
  <si>
    <t>Kennwert</t>
  </si>
  <si>
    <t>Q1</t>
  </si>
  <si>
    <t>Q3</t>
  </si>
  <si>
    <t>Md</t>
  </si>
  <si>
    <t>Konsultationen pro versicherte Person</t>
  </si>
  <si>
    <t>Kategorie</t>
  </si>
  <si>
    <t>Kennwert: Q1 = 1. Quartil, Md = Median, Q3 = 3. Quartil</t>
  </si>
  <si>
    <t>Staatsbeiträge an Krankenversicherer: Differenzen zur Meldung der Krankenkassen ergeben sich aus buchhalterischen Gründen.</t>
  </si>
  <si>
    <t>Anzahl Packungen</t>
  </si>
  <si>
    <t>Anteil Generika an der Anzahl Packungen in %</t>
  </si>
  <si>
    <t>Versicherungstechnische Rückstellungen</t>
  </si>
  <si>
    <t>Rückstellungen für Überschussbeteiligungen</t>
  </si>
  <si>
    <t>ambulant</t>
  </si>
  <si>
    <t>stationär</t>
  </si>
  <si>
    <t>Umsatz in CHF (Marktpreis)</t>
  </si>
  <si>
    <t>Staatsbeitrag an Krankenversicherer</t>
  </si>
  <si>
    <t>Anteil Generika am Umsatz in % (Marktpreis)</t>
  </si>
  <si>
    <t>Anteil Generika am Umsatz in % (Werkpreis)</t>
  </si>
  <si>
    <t>Umsatz in CHF (Werkpreis)</t>
  </si>
  <si>
    <t>BL &gt; CHF 0</t>
  </si>
  <si>
    <t>Abgabestelle MiGeL</t>
  </si>
  <si>
    <t>Kinder- und Jugendmedizin</t>
  </si>
  <si>
    <t>Psychiatrie und Psychotherapie</t>
  </si>
  <si>
    <t>Gynäkologie und Geburtshilfe</t>
  </si>
  <si>
    <t>Chirurgie</t>
  </si>
  <si>
    <t>Radiologie</t>
  </si>
  <si>
    <t>Versichertenbestand am 31.12.</t>
  </si>
  <si>
    <t>Versicherer der obligatorischen Krankenpflege</t>
  </si>
  <si>
    <t>2013</t>
  </si>
  <si>
    <t>Veränderung gegenüber dem Vorjahr in %</t>
  </si>
  <si>
    <t>Pro vers. Person CHF</t>
  </si>
  <si>
    <t>Verwaltungsräumlichkeiten, Unterhalt, Reparaturen sowie Ersatz von Betriebseinrichtungen</t>
  </si>
  <si>
    <t>OKP</t>
  </si>
  <si>
    <t>OKG</t>
  </si>
  <si>
    <t>FV</t>
  </si>
  <si>
    <t>Veränderung der Rückstellungen für unerledigte Versicherungsfälle</t>
  </si>
  <si>
    <t>Obligatorischen Krankenpflegeversicherung</t>
  </si>
  <si>
    <t>Prämien freiwillige Versicherungen</t>
  </si>
  <si>
    <t>Ordentliche OKP</t>
  </si>
  <si>
    <t>Krankenkassenverband, Landesbeitrag</t>
  </si>
  <si>
    <t xml:space="preserve">Prämiensoll </t>
  </si>
  <si>
    <t xml:space="preserve">Gesamtergebnis vor Staatsbeiträgen </t>
  </si>
  <si>
    <t xml:space="preserve">Staatsbeiträge </t>
  </si>
  <si>
    <t>Gesamtergebnis nach Staatsbeiträgen</t>
  </si>
  <si>
    <t>Anteil in %</t>
  </si>
  <si>
    <t>Tabelle 10.2</t>
  </si>
  <si>
    <t>Behandlungen</t>
  </si>
  <si>
    <t>Stationär: Bei den stationären Kosten werden die Staatsbeiträge mitberücksichtigt.</t>
  </si>
  <si>
    <t>in CHF</t>
  </si>
  <si>
    <t>2010</t>
  </si>
  <si>
    <t>2011</t>
  </si>
  <si>
    <t>2012</t>
  </si>
  <si>
    <t>2014</t>
  </si>
  <si>
    <t>in %</t>
  </si>
  <si>
    <t>Spitex/ Familienhilfe/ Pflege</t>
  </si>
  <si>
    <t>Lesebeispiel:</t>
  </si>
  <si>
    <t>Fachgruppe</t>
  </si>
  <si>
    <t>Allgemeine und Innere Medizin</t>
  </si>
  <si>
    <t>Orthopädische Chirurgie</t>
  </si>
  <si>
    <t>Staatsbeiträge: Die Staatsbeiträge an die Spitäler ergeben sich aus der Beteiligung an stationären Spitalaufenthalten. Der Betrag von CHF 26.6 Mio. für das Jahr 2013 beinhaltet den Sanierungskredit an das Liechtensteinische Landesspital von CHF 3.1 Mio.</t>
  </si>
  <si>
    <t>Alle Versicherten</t>
  </si>
  <si>
    <t>Männer (ab 17 Jahren)</t>
  </si>
  <si>
    <t>Altersgruppe</t>
  </si>
  <si>
    <t>ab 17 Jahren</t>
  </si>
  <si>
    <t>0 - 16</t>
  </si>
  <si>
    <t>91+</t>
  </si>
  <si>
    <t>=6-3-4</t>
  </si>
  <si>
    <t xml:space="preserve">Gesamt </t>
  </si>
  <si>
    <t>Wartefrist in Tagen</t>
  </si>
  <si>
    <t>Ertrag</t>
  </si>
  <si>
    <t>Aufwand</t>
  </si>
  <si>
    <t>Liechtensteinisches
Landesspital Vaduz</t>
  </si>
  <si>
    <t>Beiträge an Spitäler
in Vorarlberg</t>
  </si>
  <si>
    <t>Sonstige Aufwendungen</t>
  </si>
  <si>
    <t>= 47 bis 49</t>
  </si>
  <si>
    <t>Übrige Rechnungsstellende</t>
  </si>
  <si>
    <t>Orthopädische Chirurgie = Orthopädische Chirurgie und Traumatologie des Bewegungsapparates</t>
  </si>
  <si>
    <t>Anteil Generika am Umsatz in %: Als Berechnungsbasis werden die Verkaufspreise im Dezember genommen. Preisänderungen während des Jahres werden nicht berücksichtigt.</t>
  </si>
  <si>
    <t>Liechtensteinisches Landesspital Vaduz 2013: Der Betrag von CHF 10.3 Mio. enthält auch den Sanierungskredit über CHF 3.1 Mio.</t>
  </si>
  <si>
    <t>Beiträge an Spitäler in der Schweiz</t>
  </si>
  <si>
    <t>501 - 1000 Versicherte</t>
  </si>
  <si>
    <t>1001 - 2500 Versicherte</t>
  </si>
  <si>
    <t>2501 - 5000 Versicherte</t>
  </si>
  <si>
    <t>5001 - 10000 Versicherte</t>
  </si>
  <si>
    <t>10001+ Versicherte</t>
  </si>
  <si>
    <t>1 - 500 Versicherte</t>
  </si>
  <si>
    <t>2011 - 2014: 2011 ist das letzte komplette Jahr mit dem alten Arzttarif, 2012 beinhaltet Abrechnungen mit dem alten und dem neuen Arzttarif, 2013 war ein Krankenversicherer nicht in der Lage, die Anzahl Konsultationen zu liefern, und 2014 ist das erste komplette Jahr mit dem neuen Arzttarif.</t>
  </si>
  <si>
    <t>31 - 60 Tage</t>
  </si>
  <si>
    <t>61 - 90 Tage</t>
  </si>
  <si>
    <t>91 - 180 Tage</t>
  </si>
  <si>
    <t>181 - 360 Tage</t>
  </si>
  <si>
    <t>Prämien Obligatorische Krankengeldversicherung</t>
  </si>
  <si>
    <t>Kostenbeteiligung der Obligatorischen Krankenpflegeversicherung</t>
  </si>
  <si>
    <t>Obligatorische Krankengeldversicherung</t>
  </si>
  <si>
    <t>2015</t>
  </si>
  <si>
    <t xml:space="preserve"> </t>
  </si>
  <si>
    <t>Total: Berücksichtigt wurden ambulante, teilstationäre und stationäre Behandlungen der Vertragsspitäler.</t>
  </si>
  <si>
    <t xml:space="preserve">Orthopädische Chirurgie </t>
  </si>
  <si>
    <t>Wenn ein Feld fünf oder weniger Leistungserbringende aufweist, wird der Wert durch einen Stern ersetzt, um Rückschlüsse auf einzelne Leistungserbringende zu vermeiden.</t>
  </si>
  <si>
    <t>Kennwert (in CHF)</t>
  </si>
  <si>
    <t>Orthopädische Chirurgie: Diese Fachgruppe umfasst die orthopädische Chirurgie und die Traumatologie des Bewegungsapparates.</t>
  </si>
  <si>
    <t>andere Spezialkliniken</t>
  </si>
  <si>
    <t>Praxislabors</t>
  </si>
  <si>
    <t>Behandlungen (inkl. Praxislabors)</t>
  </si>
  <si>
    <t>Total Spitalentlassungen: Die Anzahl der Spitalentlassungen ist 2012 tiefer, weil die Einführung des SwissDRG zu verzögerten Abrechnungen führte.</t>
  </si>
  <si>
    <t>2016</t>
  </si>
  <si>
    <t>Abgabestelle MiGel</t>
  </si>
  <si>
    <t>Arzneimittel</t>
  </si>
  <si>
    <t xml:space="preserve"> Ambulante Arztkosten ohne Arzneimittel</t>
  </si>
  <si>
    <t>Neurochirurgie</t>
  </si>
  <si>
    <t>Spitaltyp</t>
  </si>
  <si>
    <t>Aufenthaltsart</t>
  </si>
  <si>
    <t>Arzneimittelkosten</t>
  </si>
  <si>
    <t>Krankenkassenverband: 2013 bis 2015 wurden je CHF 50000 für die Vorfinanzierung des per 1. Oktober 2015 eingeführten Liechtensteinischen Arzttarifs einbehalten.</t>
  </si>
  <si>
    <t xml:space="preserve">Behandlungen/ Praxislabors: Bis 2014 waren die Leistungen des Praxislabors in den Behandlungen enthalten. </t>
  </si>
  <si>
    <t>Staatsbeiträge an die Spitäler: Der Betrag 2013 von CHF 26.7 Mio. beinhaltet den Sanierungskredit an das Liechtensteinische Landesspital von CHF 3.1 Mio.</t>
  </si>
  <si>
    <t>2017</t>
  </si>
  <si>
    <t xml:space="preserve"> Ambulante Arztkosten (ohne Arzneimittel)</t>
  </si>
  <si>
    <t>Jährliche Veränderung</t>
  </si>
  <si>
    <t xml:space="preserve">2017: Aufgrund der Revision des Krankenversicherungsgesetzes (LGBl. 2016, Nr. 2), die am 1.1.2017 Gültigkeit erlangte, erhöhte sich die Kostenbeteiligung für die Versicherten (Details siehe Begriffserklärungen: Kostenbeteiligung). </t>
  </si>
  <si>
    <t>Ambulante Arztkonsultationen: Die ambulanten Arztkonsultationen beinhalten Arztbesuche und telefonische Konsultationen, jedoch keine Hausbesuche. Arztbesuche allein zum Zweck des Arzneimittelbezuges werden nicht als Konsultation gezählt.</t>
  </si>
  <si>
    <t>2018</t>
  </si>
  <si>
    <t>Dermatologie und Venerologie</t>
  </si>
  <si>
    <t>2018: Die Position Neutraler Aufwand und Ertrag enthält CHF 7.9 Mio. aus der Auflösung von Reserven einer Versicherung für Rückzahlungen an die Versicherten.</t>
  </si>
  <si>
    <t>Alle Altersgruppen</t>
  </si>
  <si>
    <t>Chirurgie: Die Fachgruppe Chirurgie erfüllt ab 2015 nicht mehr alle Bedingungen für eine separate Darstellung und wird deshalb den übrigen Rechnungsstellenden zugerechnet.</t>
  </si>
  <si>
    <t>2019</t>
  </si>
  <si>
    <t>Urologie</t>
  </si>
  <si>
    <t>2005 und 2006: Rückstellungen für Überschussbeteiligungen: Beim Betrag von CHF 685000 handelt es sich um zweckgebundene Rückstellungen aus Fusionen.</t>
  </si>
  <si>
    <t>2018: Seit 2018 sind in der Prämienverbilligung neben den Beiträgen an Prämien auch die Beiträge an Kostenbeteiligung enthalten.</t>
  </si>
  <si>
    <t>gesetzliche Frist</t>
  </si>
  <si>
    <t>Spitex/ Familienhilfe/ Pflege: Die starke Abnahme im Jahr 2010 ist darauf zurückzuführen, dass 2010 das Pflegegeld eingeführt wurde, das von der AHV/IV bezahlt wird und die Krankenkassen entlastet.
Mit der ab 2014 eingeführten zentralen Organisation der Familienhilfe in Liechtenstein sind weniger als 15 Leistungserbringer in dieser Kategorie. Aus diesem Grund werden die Spitexorganisationen ab 2014 zur Kategorie "Andere Berufe der Gesundheitspflege" (Andere) gezählt.</t>
  </si>
  <si>
    <t>Behandlungen/ Praxislabors: Bis 2014 waren die Leistungen des Praxislabors in den Behandlungen enthalten.</t>
  </si>
  <si>
    <t>Behandlungen/ Praxislabors: Die Leistungen des Praxislabors werden den Behandlungen zugerechnet, wenn sie die Anonymitätskriterien nicht erfüllen (Kapitel C Methodik und Qualität, Abschnitt 1.5).</t>
  </si>
  <si>
    <t>Total Spitalentlassungen: Die höheren Zahlen ab dem Jahr 2010 sind auf zehn Vertragsspitäler zurückzuführen, die vorher ambulante Spitalentlassungen nicht gemeldet hatten.</t>
  </si>
  <si>
    <t>Total: Die tieferen Kosten pro Spitalentlassung ab 2010 beruhen darauf, dass vorher zehn Vertragsspitäler keine ambulanten Spitalentlassungen gemeldet hatten.</t>
  </si>
  <si>
    <t>Anzahl Packungen/ Umsatz 2010 bis 2012: Da die Informationen dieser Tabelle nicht von allen Krankenversicherern geliefert wurden und nicht alle Ärzte elektronisch abrechneten, deckten die Anzahl der Packungen beziehungsweise der Umsatz nur rund 80% der erstatteten Arzneimittel ab.</t>
  </si>
  <si>
    <t>ab der gesetzlichen Frist  bis 30 Tage</t>
  </si>
  <si>
    <t xml:space="preserve">                                                                                                 </t>
  </si>
  <si>
    <t>2020</t>
  </si>
  <si>
    <t>Ø jährliche Veränderung seit 2011 in %</t>
  </si>
  <si>
    <t>Behandlungen (inkl. Praxislabors, bis 2019)</t>
  </si>
  <si>
    <t>Oto-Rhino-Laryngologie</t>
  </si>
  <si>
    <t>Behandlungen (inkl. Praxislabors 2019)</t>
  </si>
  <si>
    <t>Gruppenpraxen</t>
  </si>
  <si>
    <t>Behandlungen (inkl. Praxislabors bis 2019)</t>
  </si>
  <si>
    <t>Physiotherapeuten: In dieser Position waren bis 2019 auch die Kosten von medizinischen Masseuren enthalten. Ab 2020 werden die medizinischen Masseure der Kategorie Übrige Rechnungsstellende zugerechnet.</t>
  </si>
  <si>
    <t>Prämienverbilligung gemäss Landesrechnung: Differenzen zur Meldung des Amtes für Soziale Dienste ergeben sich aus buchhalterischen Gründen.</t>
  </si>
  <si>
    <t>2020: Ab 2020 werden die medizinischen Masseure nicht mehr den Physotherapeuten sondern den Übrigen Rechnungsstellenden zugerechnet.</t>
  </si>
  <si>
    <t>2021</t>
  </si>
  <si>
    <t>seit 2017</t>
  </si>
  <si>
    <t>Ø jährliche Veränderung seit 2012 in %</t>
  </si>
  <si>
    <t>2020: Bei den Rückstellungen für Überschussbeteiligungen sind CHF 4 900 000 Rückstellungen für Prämienausgleich enthalten.</t>
  </si>
  <si>
    <t>2018: Bei den Rückstellungen für Überschussbeteiligungen sind CHF 7 850 000 Rückstellungen für Prämienausgleich enthalten.</t>
  </si>
  <si>
    <t xml:space="preserve">Tabelle 7.1 </t>
  </si>
  <si>
    <t>Tabelle 7.2</t>
  </si>
  <si>
    <t>Tabelle 7.3</t>
  </si>
  <si>
    <t>Tabelle 7.4</t>
  </si>
  <si>
    <t>Tabelle 7.5</t>
  </si>
  <si>
    <t>Tabelle 7.6</t>
  </si>
  <si>
    <t>Tabelle 7.7</t>
  </si>
  <si>
    <t>Tabelle 7.8</t>
  </si>
  <si>
    <t>Tabelle 7.9</t>
  </si>
  <si>
    <t>Tabelle 7.10</t>
  </si>
  <si>
    <t>Tabelle 7.11</t>
  </si>
  <si>
    <t>Tabelle 7.12</t>
  </si>
  <si>
    <t>Tabelle 7.13</t>
  </si>
  <si>
    <t>Tabelle 7.14</t>
  </si>
  <si>
    <t>Tabelle 7.15</t>
  </si>
  <si>
    <t>Tabelle 7.16</t>
  </si>
  <si>
    <t>Tabelle 7.17</t>
  </si>
  <si>
    <t>Tabelle 7.19</t>
  </si>
  <si>
    <t>Tabelle 7.24</t>
  </si>
  <si>
    <t>Tabelle 7.23</t>
  </si>
  <si>
    <t>Tabelle 7.25</t>
  </si>
  <si>
    <t>Tabelle 7.26</t>
  </si>
  <si>
    <t>Tabelle 7.27</t>
  </si>
  <si>
    <t>Tabelle 7.28</t>
  </si>
  <si>
    <t xml:space="preserve">Tabelle 8.2 </t>
  </si>
  <si>
    <t>Tabelle 9.2</t>
  </si>
  <si>
    <t>Tabelle 10.3</t>
  </si>
  <si>
    <t>Tabelle 11</t>
  </si>
  <si>
    <t>Tabelle 12.1</t>
  </si>
  <si>
    <t>Tabelle 12.2</t>
  </si>
  <si>
    <t>Versicherer und Versicherte</t>
  </si>
  <si>
    <t>Anzahl Versicherer nach Versichertenbestand</t>
  </si>
  <si>
    <t>Zusammenfassung der Betriebsrechnungen</t>
  </si>
  <si>
    <t>Zusammenfassung der Betriebsrechnungen pro versicherte Person</t>
  </si>
  <si>
    <t>Betriebsrechnungen nach Unterkonti</t>
  </si>
  <si>
    <t>Veränderung von ausgewählten Aufwand- und Ertragspositionen</t>
  </si>
  <si>
    <t>Bruttoprämien nach Personengruppe</t>
  </si>
  <si>
    <t>Bruttoleistungen nach Personengruppe</t>
  </si>
  <si>
    <t>Kostenbeteiligung nach Personengruppe</t>
  </si>
  <si>
    <t>Nettoleistungen nach Personengruppe</t>
  </si>
  <si>
    <t>Bruttoprämien pro prämienpflichtige Person nach Personengruppe</t>
  </si>
  <si>
    <t>Bruttoleistungen pro versicherte Person nach Personengruppe</t>
  </si>
  <si>
    <t>Kostenbeteiligung pro versicherte Person nach Personengruppe</t>
  </si>
  <si>
    <t>Nettoleistungen pro versicherte Person nach Personengruppe</t>
  </si>
  <si>
    <t>Bruttoleistungen nach Kategorie</t>
  </si>
  <si>
    <t>Bruttoleistungen pro versicherte Person nach Kategorie</t>
  </si>
  <si>
    <t>Anzahl der Konsultationen</t>
  </si>
  <si>
    <t>Anzahl Leistungserbringende (N), Bruttoleistungen (BL) und arithmetisches Mittel (AM) nach Kategorie der Leistungserbringenden</t>
  </si>
  <si>
    <t>Verteilung der Bruttoleistungen nach Kategorien der Leistungserbringenden</t>
  </si>
  <si>
    <t>Anzahl Leistungserbringende nach Kategorien mit Grössenklasse der Bruttoleistungen</t>
  </si>
  <si>
    <t>Anzahl Ärzte (N), Bruttoleistungen (BL) und arithmetisches Mittel (AM) nach Fachgruppe</t>
  </si>
  <si>
    <t>Verteilung der Bruttoleistungen nach Fachgruppen der Ärzte</t>
  </si>
  <si>
    <t>Anzahl Ärzte nach Fachgruppen mit Grössenklasse der Bruttoleistungen</t>
  </si>
  <si>
    <t>Bruttoleistungen und Staatsbeiträge für Vertragsspitäler</t>
  </si>
  <si>
    <t>Spitalentlassungen in Vertragsspitälern pro 1 000 Einwohner nach Aufenthaltsart und Spitaltyp</t>
  </si>
  <si>
    <t>Kosten pro Spitalentlassung in Vertragsspitälern</t>
  </si>
  <si>
    <t>Bruttoleistungen pro versicherte Person pro Versicherungsmonat</t>
  </si>
  <si>
    <t>Kostenbeteiligung pro versicherte Person pro Versicherungsmonat</t>
  </si>
  <si>
    <t>Schlüsselzahlen aus den Betriebsrechnungen der OKG</t>
  </si>
  <si>
    <t>Prämien und Nettoleistungen der OKG nach Geschlecht</t>
  </si>
  <si>
    <t>Anzahl ausbezahlte Taggelder der OKG</t>
  </si>
  <si>
    <t>Ausbezahlte Taggelder der OKG</t>
  </si>
  <si>
    <t>Schlüsselzahlen aus den Betriebsrechnungen der Freiwilligen Versicherungen</t>
  </si>
  <si>
    <t>Prämien und Bruttoleistungen der Freiwilligen Versicherungen nach Geschlecht</t>
  </si>
  <si>
    <t>Schlüsselzahlen aus den Betriebsrechnungen</t>
  </si>
  <si>
    <t>Tabelle 10.1</t>
  </si>
  <si>
    <t>Reserven der Krankenkassen per 31. Dezember</t>
  </si>
  <si>
    <t>Rückstellungen der Krankenkassen per 31. Dezember</t>
  </si>
  <si>
    <t>Arzneimittel und Anteil der Generika</t>
  </si>
  <si>
    <t>Staatsbeiträge im Krankenversicherungs- und Spitalbereich</t>
  </si>
  <si>
    <t>Erläuterung zu den Tabellen 7.15 und 7.16:</t>
  </si>
  <si>
    <t>Anmerkungen zur Datenqualität der Konsultationen finden sich im Kapitel C Methodik und Qualität.</t>
  </si>
  <si>
    <t>Total: Die Bruttoleistungen pro Kategorie können aufgrund unterschiedlicher Datenquellen mit unterschiedlichen Abrechnungszeitpunkten und unterschiedlichen Auswertungskriterien von den Angaben in der Tabelle 1.10 bzw. 7.15 abweichen.</t>
  </si>
  <si>
    <t>11 Apotheken rechneten im Jahr 2021 Bruttoleistungen von mehr als CHF 100'000 gegenüber den Krankenkassen ab.</t>
  </si>
  <si>
    <t>Krankenversicherer 2021</t>
  </si>
  <si>
    <t>Fürstentum Liechtenstein</t>
  </si>
  <si>
    <t>Erscheinungsdatum:</t>
  </si>
  <si>
    <t>Version:</t>
  </si>
  <si>
    <t>Ersetzt Version vom:</t>
  </si>
  <si>
    <t>Berichtsjahr:</t>
  </si>
  <si>
    <t xml:space="preserve">Erscheinungsweise: </t>
  </si>
  <si>
    <t>Jährlich</t>
  </si>
  <si>
    <t xml:space="preserve">Herausgeber: </t>
  </si>
  <si>
    <t>Amt für Statistik Liechtenstein</t>
  </si>
  <si>
    <t>Bearbeitung:</t>
  </si>
  <si>
    <t>Franziska Frick</t>
  </si>
  <si>
    <t>Auskunft:</t>
  </si>
  <si>
    <t>Franziska.Frick@llv.li, +423 236 6467</t>
  </si>
  <si>
    <t xml:space="preserve">Sprache: </t>
  </si>
  <si>
    <t>Deutsch</t>
  </si>
  <si>
    <t>Nutzungsbedingungen:</t>
  </si>
  <si>
    <t>CC BY 4.0</t>
  </si>
  <si>
    <t>Publikations-ID:</t>
  </si>
  <si>
    <t>462.2021.01.1</t>
  </si>
  <si>
    <t>Titel</t>
  </si>
  <si>
    <t>Tabelle</t>
  </si>
  <si>
    <t>7 Obligatorischen Krankenpflegeversicherung (OKP)</t>
  </si>
  <si>
    <t>Obligatorischen Krankenpflegeversicherung (OKP)</t>
  </si>
  <si>
    <t>&lt;&lt;&lt; Inhalt</t>
  </si>
  <si>
    <t>&lt;&lt;&lt; Metadaten</t>
  </si>
  <si>
    <t>Kostenbeteiligung</t>
  </si>
  <si>
    <r>
      <t>Nettoleistungen</t>
    </r>
    <r>
      <rPr>
        <b/>
        <vertAlign val="superscript"/>
        <sz val="10"/>
        <rFont val="Calibri"/>
        <family val="2"/>
        <scheme val="minor"/>
      </rPr>
      <t xml:space="preserve"> </t>
    </r>
  </si>
  <si>
    <t xml:space="preserve">Bruttoleistungen </t>
  </si>
  <si>
    <t>Kostenbeteiliung</t>
  </si>
  <si>
    <t>7.10</t>
  </si>
  <si>
    <t>Tabelle 7.18</t>
  </si>
  <si>
    <t>Tabelle 7.20</t>
  </si>
  <si>
    <t>7.20</t>
  </si>
  <si>
    <t>BL &gt; CHF 1'000</t>
  </si>
  <si>
    <t>BL &gt; CHF 5'000</t>
  </si>
  <si>
    <t>BL &gt; CHF 10'000</t>
  </si>
  <si>
    <t>BL &gt; CHF 50'000</t>
  </si>
  <si>
    <t>BL &gt; CHF 100'000</t>
  </si>
  <si>
    <t>BL &gt; CHF 500'000</t>
  </si>
  <si>
    <t>BL &gt; CHF 1'000'000</t>
  </si>
  <si>
    <t>Tabelle 7.21</t>
  </si>
  <si>
    <t>Tabelle 7.22</t>
  </si>
  <si>
    <t>8 Obligatorische Krankengeldversicherung (OKG)</t>
  </si>
  <si>
    <t>Spitalentlassungen in Vertragsspitälern pro 1'000 Einwohner nach Aufenthaltsart und Spitaltyp</t>
  </si>
  <si>
    <t>Obligatorische Krankengeldversicherung (OKG)</t>
  </si>
  <si>
    <t>Erläuterung zu den Tabellen 8.3 und 8.4:</t>
  </si>
  <si>
    <t xml:space="preserve">Kategorie "gesetzliche Frist" und "ab der gesetzlichen Frist bis 30 Tage": Bis anhin wurde die Einteilung nach Wartefristen von den Krankenkassen unterschiedlich interpretiert. </t>
  </si>
  <si>
    <t>Aus diesem Grund wurde die Bezeichnung mit "gesetzliche Frist" und "ab der gesetzlichen Frist" präzisiert, die Zuordnung überarbeitet und rückwirkend bereinigt.</t>
  </si>
  <si>
    <t>9 Freiwillige Versicherungen (FV)</t>
  </si>
  <si>
    <t>10 Gesamtgeschäft der Krankenversicherer</t>
  </si>
  <si>
    <t>Reserven OKP und FV: Per 1.1.2014 wurde die erweiterte OKP eingeführt.</t>
  </si>
  <si>
    <t>Seit 2014 werden deshalb die Reserven der ehemals freiwilligen Versicherung nach Art. 16 Abs. 2 KVG nicht mehr unter den freiwilligen Versicherungen geführt, sondern werden der OKP zugewiesen. Das erklärt einen Teil des Anstiegs der Reserven der OKP.</t>
  </si>
  <si>
    <t>11 Arzneimittel</t>
  </si>
  <si>
    <t>Freiwillige Versicherungen (FV)</t>
  </si>
  <si>
    <t>Gesamtgeschäft der Krankenversicherer</t>
  </si>
  <si>
    <t xml:space="preserve">Umsatz zu Marktpreisen: Die Differenz zu den Angaben der Versicherer (Tabelle 7.15) ergibt sich einerseits dadurch, dass bei den Arzneimitteln in der Tabelle 12 auch die Arzneimittel der Spitäler dabei sind, welche bei den Angaben der Versicherer in den Spitälern (ambulant) enthalten sind. </t>
  </si>
  <si>
    <t xml:space="preserve">Andererseits rechnen nicht alle Apotheken und Arztapotheken elektronisch ab, was zu einer leichten Untererfassung führt. </t>
  </si>
  <si>
    <t>12 Staatsbeiträge</t>
  </si>
  <si>
    <t>Kostenentwicklung der Obligatorischen Krankenpflegeversicherung seit 2011</t>
  </si>
  <si>
    <t>Tabelle A</t>
  </si>
  <si>
    <t>Bruttoleistungen in Mio. CHF</t>
  </si>
  <si>
    <t>Steigerung in %</t>
  </si>
  <si>
    <t>Kostenziel der KQV in % im Vergleich zum Vorjahr</t>
  </si>
  <si>
    <t>Differenz zum Kostenziel</t>
  </si>
  <si>
    <t xml:space="preserve">Bruttoleistungen der OKP pro versicherte Person nach Kategorie </t>
  </si>
  <si>
    <t>Tabelle B</t>
  </si>
  <si>
    <t>LI</t>
  </si>
  <si>
    <t>CH</t>
  </si>
  <si>
    <t>Total in CHF</t>
  </si>
  <si>
    <t>Ärzte Behandlungen (ohne Labor)</t>
  </si>
  <si>
    <t>Ärzte Arzneimittel</t>
  </si>
  <si>
    <t>Ärzte Praxislabor</t>
  </si>
  <si>
    <t>Spitäler ambulant</t>
  </si>
  <si>
    <t>Spitäler stationär</t>
  </si>
  <si>
    <t>Pflegeheime</t>
  </si>
  <si>
    <t>SPITEX-Organisationen</t>
  </si>
  <si>
    <t>Laboratorien (Fachlabor)</t>
  </si>
  <si>
    <t>Übrige</t>
  </si>
  <si>
    <t>Zusammengefasst Kategorien</t>
  </si>
  <si>
    <t>Arzneimittel (Arzt u. Apotheken)</t>
  </si>
  <si>
    <t>Labor (Praxis- u. Fachlabor)</t>
  </si>
  <si>
    <t>Spital (ambulant u. stationär)</t>
  </si>
  <si>
    <t>Kategorien: Die zehn explizit aufgeführten Kostengruppen stehen für 95% der gesamten Bruttokosten. Kleinere Kostengruppen wie Chiropraktiker, Ergotherapeuten oder Logopäden werden in der Kategorie "Übrige" zusammengefasst.</t>
  </si>
  <si>
    <t>Der Unterschied zwischen den vom Bundesamt für Gesundheit (BAG) publizierten Werten pro versicherte Person in Liechtenstein und den von den Krankenkassen gelieferten durchschnittlichen Kosten pro versicherte Person ergibt sich aus der unterschiedlichen Zusammensetzung der Grundgesamtheit. Während die Krankenkassen alle Versicherten berücksichtigen, basiert die BAG-Auswertung nur auf den Versicherten mit Wohnsitz in Liechtenstein, welche 2021 einen Anteil von 96.3% aller in Liechtenstein registrierten Versicherten stellen. Auch die Schweizer Vergleichsdaten beinhalten jeweils nur die Versicherten des betreffenden Wohnkantons.</t>
  </si>
  <si>
    <t>Anhang</t>
  </si>
  <si>
    <t>Ländervergleich 1</t>
  </si>
  <si>
    <t>Ländervergleich 2</t>
  </si>
  <si>
    <t>Tab_A</t>
  </si>
  <si>
    <t>Tab_B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</si>
</sst>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1" formatCode="_ * #,##0_ ;_ * \-#,##0_ ;_ * &quot;-&quot;_ ;_ @_ "/>
    <numFmt numFmtId="43" formatCode="_ * #,##0.00_ ;_ * \-#,##0.00_ ;_ * &quot;-&quot;??_ ;_ @_ "/>
    <numFmt numFmtId="164" formatCode="0.0%"/>
    <numFmt numFmtId="165" formatCode="\ @"/>
    <numFmt numFmtId="166" formatCode="@\ "/>
    <numFmt numFmtId="167" formatCode="_ * #,##0.0_ ;_ * \-#,##0.0_ ;_ * &quot;-&quot;??_ ;_ @_ "/>
    <numFmt numFmtId="168" formatCode="_0\ \ ;@_ "/>
    <numFmt numFmtId="169" formatCode="0.0"/>
    <numFmt numFmtId="170" formatCode="_ * \ ##\ ###\ ##0&quot; &quot;;_ * \-##\ ###\ ##0&quot; &quot;;_ * &quot;- &quot;_ ;_ @&quot; &quot;\ "/>
    <numFmt numFmtId="171" formatCode="_ * #,##0.0_ ;_ * \-#,##0.0_ ;_ * &quot;-&quot;?_ ;_ @_ "/>
    <numFmt numFmtId="172" formatCode="###\ ###\ ##0\ \ \ \ ;\ \-###\ ###\ ##0\ \ \ \ ;* &quot;-    &quot;;\ @\ \ \ \ "/>
    <numFmt numFmtId="173" formatCode="#,##0.0_ ;\-#,##0.0\ "/>
    <numFmt numFmtId="174" formatCode="0.0_ ;\-0.0\ "/>
    <numFmt numFmtId="175" formatCode="0_ ;\-0\ "/>
    <numFmt numFmtId="176" formatCode="#,##0_ ;\-#,##0\ "/>
    <numFmt numFmtId="177" formatCode="#,##0.0"/>
    <numFmt numFmtId="178" formatCode="#,###,##0;\-#,###,##0;\ &quot;-&quot;;\ @"/>
    <numFmt numFmtId="179" formatCode="#,###,##0.0;\-#,###,##0.0;\ &quot;-&quot;;\ @"/>
    <numFmt numFmtId="180" formatCode="&quot;CHF&quot;\ #,##0.0"/>
  </numFmts>
  <fonts count="47" x14ac:knownFonts="1">
    <font>
      <sz val="12"/>
      <name val="Arial"/>
    </font>
    <font>
      <sz val="12"/>
      <name val="Arial"/>
      <family val="2"/>
    </font>
    <font>
      <sz val="10"/>
      <name val="Century Gothic"/>
      <family val="2"/>
    </font>
    <font>
      <sz val="8"/>
      <name val="Century Gothic"/>
      <family val="2"/>
    </font>
    <font>
      <b/>
      <sz val="12"/>
      <name val="Arial"/>
      <family val="2"/>
    </font>
    <font>
      <sz val="8"/>
      <name val="Arial"/>
      <family val="2"/>
    </font>
    <font>
      <sz val="10"/>
      <name val="Arial"/>
      <family val="2"/>
    </font>
    <font>
      <sz val="11"/>
      <color indexed="8"/>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sz val="10"/>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8"/>
      <color indexed="56"/>
      <name val="Cambria"/>
      <family val="2"/>
    </font>
    <font>
      <b/>
      <sz val="11"/>
      <color indexed="8"/>
      <name val="Arial"/>
      <family val="2"/>
    </font>
    <font>
      <sz val="11"/>
      <color indexed="10"/>
      <name val="Arial"/>
      <family val="2"/>
    </font>
    <font>
      <sz val="11"/>
      <color theme="1"/>
      <name val="Calibri"/>
      <family val="2"/>
      <scheme val="minor"/>
    </font>
    <font>
      <sz val="11"/>
      <color rgb="FF9C6500"/>
      <name val="Calibri"/>
      <family val="2"/>
      <scheme val="minor"/>
    </font>
    <font>
      <b/>
      <sz val="10"/>
      <name val="Calibri"/>
      <family val="2"/>
      <scheme val="minor"/>
    </font>
    <font>
      <sz val="10"/>
      <name val="Calibri"/>
      <family val="2"/>
      <scheme val="minor"/>
    </font>
    <font>
      <sz val="10"/>
      <color theme="0" tint="-0.34998626667073579"/>
      <name val="Calibri"/>
      <family val="2"/>
      <scheme val="minor"/>
    </font>
    <font>
      <b/>
      <sz val="12"/>
      <name val="Calibri"/>
      <family val="2"/>
      <scheme val="minor"/>
    </font>
    <font>
      <sz val="12"/>
      <name val="Calibri"/>
      <family val="2"/>
      <scheme val="minor"/>
    </font>
    <font>
      <b/>
      <sz val="10"/>
      <color theme="0"/>
      <name val="Calibri"/>
      <family val="2"/>
      <scheme val="minor"/>
    </font>
    <font>
      <u/>
      <sz val="12"/>
      <color theme="10"/>
      <name val="Arial"/>
      <family val="2"/>
    </font>
    <font>
      <u/>
      <sz val="10"/>
      <color theme="10"/>
      <name val="Calibri"/>
      <family val="2"/>
      <scheme val="minor"/>
    </font>
    <font>
      <b/>
      <vertAlign val="superscript"/>
      <sz val="10"/>
      <name val="Calibri"/>
      <family val="2"/>
      <scheme val="minor"/>
    </font>
    <font>
      <sz val="10"/>
      <color indexed="8"/>
      <name val="Calibri"/>
      <family val="2"/>
      <scheme val="minor"/>
    </font>
    <font>
      <sz val="10"/>
      <color theme="1"/>
      <name val="Calibri"/>
      <family val="2"/>
      <scheme val="minor"/>
    </font>
    <font>
      <sz val="12"/>
      <color indexed="8"/>
      <name val="Calibri"/>
      <family val="2"/>
      <scheme val="minor"/>
    </font>
    <font>
      <b/>
      <sz val="10"/>
      <color theme="0" tint="-0.34998626667073579"/>
      <name val="Calibri"/>
      <family val="2"/>
      <scheme val="minor"/>
    </font>
    <font>
      <b/>
      <sz val="10"/>
      <color theme="3"/>
      <name val="Calibri"/>
      <family val="2"/>
      <scheme val="minor"/>
    </font>
    <font>
      <sz val="10"/>
      <color theme="3"/>
      <name val="Calibri"/>
      <family val="2"/>
      <scheme val="minor"/>
    </font>
    <font>
      <u/>
      <sz val="10"/>
      <color theme="3"/>
      <name val="Calibri"/>
      <family val="2"/>
      <scheme val="minor"/>
    </font>
    <font>
      <sz val="10"/>
      <name val="Arial"/>
    </font>
    <font>
      <b/>
      <sz val="10"/>
      <name val="Arial"/>
      <family val="2"/>
    </font>
    <font>
      <u/>
      <sz val="10"/>
      <color indexed="12"/>
      <name val="Arial"/>
      <family val="2"/>
    </font>
    <font>
      <b/>
      <sz val="10"/>
      <color theme="1"/>
      <name val="Calibri"/>
      <family val="2"/>
      <scheme val="minor"/>
    </font>
  </fonts>
  <fills count="29">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rgb="FFFFEB9C"/>
      </patternFill>
    </fill>
    <fill>
      <patternFill patternType="solid">
        <fgColor theme="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C5D8F3"/>
        <bgColor indexed="64"/>
      </patternFill>
    </fill>
  </fills>
  <borders count="3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n">
        <color indexed="64"/>
      </bottom>
      <diagonal/>
    </border>
    <border>
      <left/>
      <right/>
      <top style="thin">
        <color indexed="64"/>
      </top>
      <bottom style="thin">
        <color indexed="64"/>
      </bottom>
      <diagonal/>
    </border>
    <border>
      <left/>
      <right/>
      <top/>
      <bottom style="thin">
        <color theme="9"/>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style="thin">
        <color theme="1"/>
      </top>
      <bottom/>
      <diagonal/>
    </border>
    <border>
      <left/>
      <right/>
      <top style="thin">
        <color theme="1"/>
      </top>
      <bottom/>
      <diagonal/>
    </border>
    <border>
      <left/>
      <right style="thin">
        <color theme="9"/>
      </right>
      <top style="thin">
        <color theme="1"/>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style="thin">
        <color theme="9"/>
      </right>
      <top/>
      <bottom style="thin">
        <color theme="9"/>
      </bottom>
      <diagonal/>
    </border>
    <border>
      <left style="thin">
        <color theme="6"/>
      </left>
      <right/>
      <top/>
      <bottom/>
      <diagonal/>
    </border>
    <border>
      <left style="thin">
        <color theme="6"/>
      </left>
      <right/>
      <top/>
      <bottom style="medium">
        <color theme="1"/>
      </bottom>
      <diagonal/>
    </border>
    <border>
      <left/>
      <right/>
      <top/>
      <bottom style="medium">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style="thin">
        <color theme="1"/>
      </top>
      <bottom/>
      <diagonal/>
    </border>
    <border>
      <left style="medium">
        <color theme="1"/>
      </left>
      <right/>
      <top/>
      <bottom style="medium">
        <color theme="1"/>
      </bottom>
      <diagonal/>
    </border>
  </borders>
  <cellStyleXfs count="71">
    <xf numFmtId="0" fontId="0" fillId="0" borderId="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12"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8" fillId="16"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22" borderId="0" applyNumberFormat="0" applyBorder="0" applyAlignment="0" applyProtection="0"/>
    <xf numFmtId="0" fontId="9" fillId="6" borderId="0" applyNumberFormat="0" applyBorder="0" applyAlignment="0" applyProtection="0"/>
    <xf numFmtId="0" fontId="10" fillId="9" borderId="2" applyNumberFormat="0" applyAlignment="0" applyProtection="0"/>
    <xf numFmtId="0" fontId="11" fillId="23" borderId="3" applyNumberFormat="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2" borderId="2" applyNumberFormat="0" applyAlignment="0" applyProtection="0"/>
    <xf numFmtId="43" fontId="1" fillId="0" borderId="0" applyFont="0" applyFill="0" applyBorder="0" applyAlignment="0" applyProtection="0"/>
    <xf numFmtId="0" fontId="19" fillId="0" borderId="7" applyNumberFormat="0" applyFill="0" applyAlignment="0" applyProtection="0"/>
    <xf numFmtId="0" fontId="20" fillId="11" borderId="0" applyNumberFormat="0" applyBorder="0" applyAlignment="0" applyProtection="0"/>
    <xf numFmtId="0" fontId="26" fillId="24" borderId="0" applyNumberFormat="0" applyBorder="0" applyAlignment="0" applyProtection="0"/>
    <xf numFmtId="0" fontId="12" fillId="3" borderId="8" applyNumberFormat="0" applyFont="0" applyAlignment="0" applyProtection="0"/>
    <xf numFmtId="0" fontId="6" fillId="3" borderId="8" applyNumberFormat="0" applyFont="0" applyAlignment="0" applyProtection="0"/>
    <xf numFmtId="0" fontId="6" fillId="3" borderId="8" applyNumberFormat="0" applyFont="0" applyAlignment="0" applyProtection="0"/>
    <xf numFmtId="0" fontId="21" fillId="9" borderId="1" applyNumberFormat="0" applyAlignment="0" applyProtection="0"/>
    <xf numFmtId="9" fontId="1" fillId="0" borderId="0" applyFont="0" applyFill="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12" fillId="0" borderId="0"/>
    <xf numFmtId="0" fontId="6" fillId="0" borderId="0"/>
    <xf numFmtId="0" fontId="1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0" fontId="33" fillId="0" borderId="0" applyNumberFormat="0" applyFill="0" applyBorder="0" applyAlignment="0" applyProtection="0"/>
    <xf numFmtId="0" fontId="43" fillId="0" borderId="0"/>
    <xf numFmtId="0" fontId="6" fillId="0" borderId="0"/>
    <xf numFmtId="0" fontId="45" fillId="0" borderId="0" applyNumberFormat="0" applyFill="0" applyBorder="0" applyAlignment="0" applyProtection="0">
      <alignment vertical="top"/>
      <protection locked="0"/>
    </xf>
  </cellStyleXfs>
  <cellXfs count="376">
    <xf numFmtId="0" fontId="0" fillId="0" borderId="0" xfId="0"/>
    <xf numFmtId="0" fontId="0" fillId="0" borderId="0" xfId="0" applyAlignment="1">
      <alignment vertical="center"/>
    </xf>
    <xf numFmtId="49" fontId="28" fillId="0" borderId="0" xfId="58" applyNumberFormat="1" applyFont="1" applyFill="1" applyBorder="1" applyAlignment="1">
      <alignment vertical="center"/>
    </xf>
    <xf numFmtId="49" fontId="28" fillId="0" borderId="0" xfId="61" applyNumberFormat="1" applyFont="1" applyBorder="1" applyAlignment="1">
      <alignment horizontal="left" vertical="center"/>
    </xf>
    <xf numFmtId="49" fontId="28" fillId="0" borderId="0" xfId="58" applyNumberFormat="1" applyFont="1" applyBorder="1" applyAlignment="1">
      <alignment horizontal="left" vertical="center"/>
    </xf>
    <xf numFmtId="0" fontId="28" fillId="0" borderId="0" xfId="58" applyFont="1" applyAlignment="1">
      <alignment vertical="center"/>
    </xf>
    <xf numFmtId="0" fontId="28" fillId="0" borderId="0" xfId="58" applyFont="1" applyFill="1" applyBorder="1" applyAlignment="1">
      <alignment vertical="center"/>
    </xf>
    <xf numFmtId="0" fontId="28" fillId="0" borderId="0" xfId="58" applyFont="1" applyBorder="1"/>
    <xf numFmtId="49" fontId="28" fillId="0" borderId="0" xfId="58" applyNumberFormat="1" applyFont="1" applyFill="1" applyBorder="1" applyAlignment="1">
      <alignment horizontal="left" vertical="center"/>
    </xf>
    <xf numFmtId="0" fontId="30" fillId="0" borderId="0" xfId="58" applyFont="1" applyBorder="1" applyAlignment="1">
      <alignment vertical="center"/>
    </xf>
    <xf numFmtId="0" fontId="30" fillId="0" borderId="0" xfId="0" applyFont="1" applyAlignment="1">
      <alignment vertical="center"/>
    </xf>
    <xf numFmtId="0" fontId="30" fillId="0" borderId="0" xfId="0" applyFont="1" applyAlignment="1">
      <alignment horizontal="left" vertical="center"/>
    </xf>
    <xf numFmtId="0" fontId="28" fillId="0" borderId="0" xfId="0" applyFont="1" applyAlignment="1">
      <alignment horizontal="left" vertical="center"/>
    </xf>
    <xf numFmtId="0" fontId="31" fillId="0" borderId="0" xfId="0" applyFont="1" applyAlignment="1">
      <alignment vertical="center"/>
    </xf>
    <xf numFmtId="0" fontId="28" fillId="0" borderId="0" xfId="46" applyFont="1" applyFill="1" applyBorder="1" applyAlignment="1">
      <alignment horizontal="left" vertical="center"/>
    </xf>
    <xf numFmtId="0" fontId="28" fillId="0" borderId="0" xfId="0" applyFont="1" applyAlignment="1">
      <alignment vertical="center"/>
    </xf>
    <xf numFmtId="0" fontId="28" fillId="0" borderId="0" xfId="0" applyFont="1" applyBorder="1" applyAlignment="1">
      <alignment horizontal="left" vertical="center"/>
    </xf>
    <xf numFmtId="14" fontId="28" fillId="0" borderId="0" xfId="0" applyNumberFormat="1" applyFont="1" applyBorder="1" applyAlignment="1">
      <alignment horizontal="left" vertical="center"/>
    </xf>
    <xf numFmtId="0" fontId="27" fillId="0" borderId="0" xfId="0" applyFont="1" applyAlignment="1">
      <alignment vertical="center"/>
    </xf>
    <xf numFmtId="0" fontId="32" fillId="25" borderId="0" xfId="0" applyFont="1" applyFill="1" applyAlignment="1">
      <alignment vertical="center"/>
    </xf>
    <xf numFmtId="169" fontId="28" fillId="0" borderId="0" xfId="0" applyNumberFormat="1" applyFont="1" applyAlignment="1">
      <alignment vertical="center"/>
    </xf>
    <xf numFmtId="0" fontId="28" fillId="0" borderId="0" xfId="0" applyFont="1" applyFill="1" applyAlignment="1">
      <alignment vertical="center"/>
    </xf>
    <xf numFmtId="49" fontId="30" fillId="0" borderId="0" xfId="58" applyNumberFormat="1" applyFont="1" applyFill="1" applyBorder="1" applyAlignment="1">
      <alignment horizontal="left" vertical="center"/>
    </xf>
    <xf numFmtId="49" fontId="30" fillId="0" borderId="0" xfId="0" applyNumberFormat="1" applyFont="1" applyFill="1" applyAlignment="1">
      <alignment horizontal="left" vertical="center"/>
    </xf>
    <xf numFmtId="49" fontId="30" fillId="0" borderId="0" xfId="58" applyNumberFormat="1" applyFont="1" applyFill="1" applyBorder="1" applyAlignment="1">
      <alignment vertical="center"/>
    </xf>
    <xf numFmtId="49" fontId="30" fillId="0" borderId="0" xfId="0" applyNumberFormat="1" applyFont="1" applyFill="1" applyAlignment="1">
      <alignment vertical="center"/>
    </xf>
    <xf numFmtId="49" fontId="28" fillId="0" borderId="0" xfId="0" applyNumberFormat="1" applyFont="1" applyFill="1" applyAlignment="1">
      <alignment vertical="center"/>
    </xf>
    <xf numFmtId="0" fontId="28" fillId="0" borderId="0" xfId="58" applyFont="1" applyAlignment="1">
      <alignment horizontal="left" vertical="center"/>
    </xf>
    <xf numFmtId="49" fontId="29" fillId="0" borderId="0" xfId="58" applyNumberFormat="1" applyFont="1" applyFill="1" applyBorder="1" applyAlignment="1">
      <alignment horizontal="right" vertical="center"/>
    </xf>
    <xf numFmtId="49" fontId="29" fillId="0" borderId="0" xfId="58" applyNumberFormat="1" applyFont="1" applyFill="1" applyBorder="1" applyAlignment="1">
      <alignment vertical="center"/>
    </xf>
    <xf numFmtId="0" fontId="30" fillId="0" borderId="0" xfId="58" applyFont="1" applyBorder="1" applyAlignment="1">
      <alignment horizontal="left" vertical="center"/>
    </xf>
    <xf numFmtId="49" fontId="29" fillId="0" borderId="0" xfId="58" applyNumberFormat="1" applyFont="1" applyFill="1" applyBorder="1" applyAlignment="1">
      <alignment horizontal="left" vertical="center"/>
    </xf>
    <xf numFmtId="0" fontId="28" fillId="0" borderId="0" xfId="58" applyFont="1" applyBorder="1" applyAlignment="1">
      <alignment horizontal="left" vertical="center"/>
    </xf>
    <xf numFmtId="49" fontId="28" fillId="0" borderId="10" xfId="58" applyNumberFormat="1" applyFont="1" applyFill="1" applyBorder="1" applyAlignment="1">
      <alignment horizontal="left" vertical="center"/>
    </xf>
    <xf numFmtId="178" fontId="28" fillId="26" borderId="0" xfId="0" applyNumberFormat="1" applyFont="1" applyFill="1" applyBorder="1" applyAlignment="1">
      <alignment horizontal="right" vertical="center"/>
    </xf>
    <xf numFmtId="178" fontId="28" fillId="0" borderId="0" xfId="0" applyNumberFormat="1" applyFont="1" applyFill="1" applyBorder="1" applyAlignment="1">
      <alignment horizontal="right" vertical="center"/>
    </xf>
    <xf numFmtId="0" fontId="34" fillId="0" borderId="0" xfId="67" applyFont="1" applyBorder="1" applyAlignment="1">
      <alignment horizontal="left" vertical="center"/>
    </xf>
    <xf numFmtId="0" fontId="34" fillId="0" borderId="0" xfId="67" applyFont="1" applyAlignment="1">
      <alignment horizontal="left" vertical="center"/>
    </xf>
    <xf numFmtId="0" fontId="28" fillId="0" borderId="0" xfId="58" applyFont="1" applyFill="1" applyBorder="1" applyAlignment="1">
      <alignment horizontal="left" vertical="center"/>
    </xf>
    <xf numFmtId="0" fontId="28" fillId="0" borderId="0" xfId="58" applyNumberFormat="1" applyFont="1" applyFill="1" applyBorder="1" applyAlignment="1">
      <alignment horizontal="left" vertical="center"/>
    </xf>
    <xf numFmtId="0" fontId="28" fillId="0" borderId="0" xfId="58" applyFont="1" applyBorder="1" applyAlignment="1">
      <alignment horizontal="left"/>
    </xf>
    <xf numFmtId="49" fontId="30" fillId="0" borderId="0" xfId="0" applyNumberFormat="1" applyFont="1" applyFill="1" applyBorder="1" applyAlignment="1">
      <alignment vertical="center"/>
    </xf>
    <xf numFmtId="49" fontId="27" fillId="0" borderId="10" xfId="58" applyNumberFormat="1" applyFont="1" applyFill="1" applyBorder="1" applyAlignment="1">
      <alignment horizontal="left" vertical="center"/>
    </xf>
    <xf numFmtId="49" fontId="27" fillId="0" borderId="11" xfId="58" applyNumberFormat="1" applyFont="1" applyFill="1" applyBorder="1" applyAlignment="1">
      <alignment vertical="center" wrapText="1"/>
    </xf>
    <xf numFmtId="49" fontId="27" fillId="0" borderId="0" xfId="58" applyNumberFormat="1" applyFont="1" applyFill="1" applyBorder="1" applyAlignment="1">
      <alignment horizontal="left" vertical="center"/>
    </xf>
    <xf numFmtId="49" fontId="27" fillId="0" borderId="10" xfId="58" applyNumberFormat="1" applyFont="1" applyBorder="1" applyAlignment="1">
      <alignment horizontal="left" vertical="center"/>
    </xf>
    <xf numFmtId="49" fontId="27" fillId="0" borderId="10" xfId="0" applyNumberFormat="1" applyFont="1" applyFill="1" applyBorder="1" applyAlignment="1">
      <alignment horizontal="left" vertical="center"/>
    </xf>
    <xf numFmtId="49" fontId="27" fillId="0" borderId="10" xfId="58" applyNumberFormat="1" applyFont="1" applyFill="1" applyBorder="1" applyAlignment="1">
      <alignment horizontal="left" vertical="center" shrinkToFit="1"/>
    </xf>
    <xf numFmtId="49" fontId="30" fillId="0" borderId="0" xfId="0" applyNumberFormat="1" applyFont="1" applyFill="1" applyAlignment="1">
      <alignment vertical="center"/>
    </xf>
    <xf numFmtId="0" fontId="30" fillId="0" borderId="0" xfId="0" applyFont="1" applyAlignment="1">
      <alignment vertical="center"/>
    </xf>
    <xf numFmtId="49" fontId="4" fillId="0" borderId="0" xfId="58" applyNumberFormat="1" applyFont="1" applyFill="1" applyBorder="1" applyAlignment="1">
      <alignment horizontal="left" vertical="center"/>
    </xf>
    <xf numFmtId="169" fontId="28" fillId="0" borderId="0" xfId="58" applyNumberFormat="1" applyFont="1" applyFill="1" applyBorder="1" applyAlignment="1">
      <alignment horizontal="left" vertical="center"/>
    </xf>
    <xf numFmtId="171" fontId="28" fillId="0" borderId="0" xfId="58" applyNumberFormat="1" applyFont="1" applyFill="1" applyBorder="1" applyAlignment="1">
      <alignment horizontal="left" vertical="center"/>
    </xf>
    <xf numFmtId="0" fontId="27" fillId="0" borderId="0" xfId="58" applyFont="1" applyBorder="1" applyAlignment="1">
      <alignment horizontal="left" vertical="center"/>
    </xf>
    <xf numFmtId="0" fontId="28" fillId="0" borderId="0" xfId="58" applyFont="1" applyBorder="1" applyAlignment="1">
      <alignment vertical="center"/>
    </xf>
    <xf numFmtId="0" fontId="28" fillId="0" borderId="0" xfId="58" applyFont="1" applyAlignment="1">
      <alignment vertical="center" wrapText="1"/>
    </xf>
    <xf numFmtId="1" fontId="27" fillId="0" borderId="0" xfId="58" applyNumberFormat="1" applyFont="1" applyBorder="1" applyAlignment="1">
      <alignment horizontal="left" vertical="center"/>
    </xf>
    <xf numFmtId="49" fontId="28" fillId="0" borderId="10" xfId="0" applyNumberFormat="1" applyFont="1" applyFill="1" applyBorder="1" applyAlignment="1">
      <alignment vertical="center"/>
    </xf>
    <xf numFmtId="49" fontId="27" fillId="0" borderId="10" xfId="58" applyNumberFormat="1" applyFont="1" applyFill="1" applyBorder="1" applyAlignment="1">
      <alignment vertical="center"/>
    </xf>
    <xf numFmtId="49" fontId="27" fillId="0" borderId="10" xfId="0" applyNumberFormat="1" applyFont="1" applyFill="1" applyBorder="1" applyAlignment="1">
      <alignment vertical="center"/>
    </xf>
    <xf numFmtId="49" fontId="30" fillId="0" borderId="0" xfId="0" applyNumberFormat="1" applyFont="1" applyFill="1" applyBorder="1" applyAlignment="1">
      <alignment horizontal="left" vertical="center"/>
    </xf>
    <xf numFmtId="0" fontId="30" fillId="0" borderId="0" xfId="0" applyFont="1" applyBorder="1" applyAlignment="1">
      <alignment horizontal="left" vertical="center"/>
    </xf>
    <xf numFmtId="0" fontId="27" fillId="0" borderId="10" xfId="0" applyFont="1" applyBorder="1" applyAlignment="1">
      <alignment horizontal="left" vertical="center"/>
    </xf>
    <xf numFmtId="168" fontId="28" fillId="0" borderId="0" xfId="63" applyNumberFormat="1" applyFont="1" applyBorder="1" applyAlignment="1">
      <alignment horizontal="left" vertical="center"/>
    </xf>
    <xf numFmtId="3" fontId="28" fillId="0" borderId="0" xfId="58" applyNumberFormat="1" applyFont="1" applyBorder="1" applyAlignment="1">
      <alignment horizontal="left" vertical="center"/>
    </xf>
    <xf numFmtId="3" fontId="28" fillId="0" borderId="0" xfId="58" applyNumberFormat="1" applyFont="1" applyFill="1" applyBorder="1" applyAlignment="1">
      <alignment horizontal="left" vertical="center"/>
    </xf>
    <xf numFmtId="166" fontId="28" fillId="0" borderId="0" xfId="58" applyNumberFormat="1" applyFont="1" applyBorder="1" applyAlignment="1">
      <alignment horizontal="left" vertical="center"/>
    </xf>
    <xf numFmtId="166" fontId="28" fillId="0" borderId="0" xfId="58" quotePrefix="1" applyNumberFormat="1" applyFont="1" applyBorder="1" applyAlignment="1">
      <alignment horizontal="left" vertical="center"/>
    </xf>
    <xf numFmtId="1" fontId="28" fillId="0" borderId="0" xfId="58" applyNumberFormat="1" applyFont="1" applyBorder="1" applyAlignment="1">
      <alignment horizontal="left" vertical="center"/>
    </xf>
    <xf numFmtId="49" fontId="28" fillId="0" borderId="0" xfId="60" applyNumberFormat="1" applyFont="1" applyFill="1" applyBorder="1" applyAlignment="1">
      <alignment horizontal="left" vertical="center"/>
    </xf>
    <xf numFmtId="176" fontId="28" fillId="0" borderId="0" xfId="60" applyNumberFormat="1" applyFont="1" applyFill="1" applyBorder="1" applyAlignment="1">
      <alignment horizontal="left" vertical="center"/>
    </xf>
    <xf numFmtId="49" fontId="31" fillId="0" borderId="0" xfId="0" applyNumberFormat="1" applyFont="1" applyFill="1" applyAlignment="1">
      <alignment vertical="center"/>
    </xf>
    <xf numFmtId="49" fontId="28" fillId="0" borderId="0" xfId="58" applyNumberFormat="1" applyFont="1" applyFill="1" applyAlignment="1">
      <alignment horizontal="left" vertical="center"/>
    </xf>
    <xf numFmtId="49" fontId="28" fillId="0" borderId="0" xfId="61" applyNumberFormat="1" applyFont="1" applyFill="1" applyBorder="1" applyAlignment="1">
      <alignment horizontal="left" vertical="center"/>
    </xf>
    <xf numFmtId="174" fontId="28" fillId="0" borderId="0" xfId="35" applyNumberFormat="1" applyFont="1" applyFill="1" applyBorder="1" applyAlignment="1">
      <alignment horizontal="left" vertical="center"/>
    </xf>
    <xf numFmtId="49" fontId="28" fillId="0" borderId="0" xfId="35" applyNumberFormat="1" applyFont="1" applyFill="1" applyBorder="1" applyAlignment="1">
      <alignment horizontal="left" vertical="center"/>
    </xf>
    <xf numFmtId="41" fontId="28" fillId="0" borderId="0" xfId="58" applyNumberFormat="1" applyFont="1" applyFill="1" applyBorder="1" applyAlignment="1">
      <alignment horizontal="left" vertical="center"/>
    </xf>
    <xf numFmtId="49" fontId="27" fillId="0" borderId="0" xfId="58" applyNumberFormat="1" applyFont="1" applyFill="1" applyBorder="1" applyAlignment="1">
      <alignment vertical="center"/>
    </xf>
    <xf numFmtId="0" fontId="31" fillId="0" borderId="0" xfId="58" applyFont="1" applyAlignment="1">
      <alignment horizontal="left" vertical="center"/>
    </xf>
    <xf numFmtId="49" fontId="27" fillId="0" borderId="0" xfId="58" applyNumberFormat="1" applyFont="1" applyFill="1" applyAlignment="1">
      <alignment vertical="center"/>
    </xf>
    <xf numFmtId="49" fontId="27" fillId="0" borderId="0" xfId="0" applyNumberFormat="1" applyFont="1" applyFill="1" applyAlignment="1">
      <alignment vertical="center"/>
    </xf>
    <xf numFmtId="49" fontId="27" fillId="0" borderId="11" xfId="0" applyNumberFormat="1" applyFont="1" applyFill="1" applyBorder="1" applyAlignment="1">
      <alignment horizontal="left" vertical="center"/>
    </xf>
    <xf numFmtId="49" fontId="27" fillId="0" borderId="11" xfId="58" applyNumberFormat="1" applyFont="1" applyFill="1" applyBorder="1" applyAlignment="1">
      <alignment horizontal="left" vertical="center"/>
    </xf>
    <xf numFmtId="179" fontId="28" fillId="0" borderId="0" xfId="0" applyNumberFormat="1" applyFont="1" applyFill="1" applyBorder="1" applyAlignment="1">
      <alignment horizontal="right" vertical="center"/>
    </xf>
    <xf numFmtId="49" fontId="27" fillId="0" borderId="0" xfId="58" applyNumberFormat="1" applyFont="1" applyFill="1" applyAlignment="1">
      <alignment horizontal="left" vertical="center"/>
    </xf>
    <xf numFmtId="49" fontId="27" fillId="0" borderId="0" xfId="0" applyNumberFormat="1" applyFont="1" applyFill="1" applyAlignment="1">
      <alignment horizontal="left" vertical="center"/>
    </xf>
    <xf numFmtId="179" fontId="28" fillId="26" borderId="0" xfId="0" applyNumberFormat="1" applyFont="1" applyFill="1" applyBorder="1" applyAlignment="1">
      <alignment horizontal="right" vertical="center"/>
    </xf>
    <xf numFmtId="49" fontId="28" fillId="0" borderId="10" xfId="0" applyNumberFormat="1" applyFont="1" applyFill="1" applyBorder="1" applyAlignment="1">
      <alignment horizontal="left" vertical="center"/>
    </xf>
    <xf numFmtId="166" fontId="28" fillId="0" borderId="0" xfId="58" quotePrefix="1" applyNumberFormat="1" applyFont="1" applyFill="1" applyBorder="1" applyAlignment="1">
      <alignment horizontal="left" vertical="center"/>
    </xf>
    <xf numFmtId="1" fontId="28" fillId="0" borderId="0" xfId="58" applyNumberFormat="1" applyFont="1" applyAlignment="1">
      <alignment horizontal="left" vertical="center"/>
    </xf>
    <xf numFmtId="0" fontId="28" fillId="0" borderId="0" xfId="58" applyFont="1" applyFill="1" applyAlignment="1">
      <alignment horizontal="left" vertical="center"/>
    </xf>
    <xf numFmtId="0" fontId="28" fillId="0" borderId="10" xfId="58" applyFont="1" applyBorder="1" applyAlignment="1">
      <alignment horizontal="left" vertical="center"/>
    </xf>
    <xf numFmtId="49" fontId="31" fillId="0" borderId="0" xfId="0" applyNumberFormat="1" applyFont="1" applyFill="1" applyAlignment="1">
      <alignment horizontal="left" vertical="center"/>
    </xf>
    <xf numFmtId="49" fontId="28" fillId="0" borderId="0" xfId="0" applyNumberFormat="1" applyFont="1" applyFill="1" applyAlignment="1">
      <alignment horizontal="left" vertical="center"/>
    </xf>
    <xf numFmtId="49" fontId="27" fillId="0" borderId="0" xfId="35" applyNumberFormat="1" applyFont="1" applyFill="1" applyBorder="1" applyAlignment="1">
      <alignment horizontal="left" vertical="center"/>
    </xf>
    <xf numFmtId="49" fontId="31" fillId="0" borderId="0" xfId="0" applyNumberFormat="1" applyFont="1" applyFill="1" applyBorder="1" applyAlignment="1">
      <alignment vertical="center"/>
    </xf>
    <xf numFmtId="0" fontId="31" fillId="0" borderId="0" xfId="58" applyFont="1" applyBorder="1" applyAlignment="1">
      <alignment horizontal="left" vertical="center"/>
    </xf>
    <xf numFmtId="49" fontId="27" fillId="0" borderId="0" xfId="0" applyNumberFormat="1" applyFont="1" applyFill="1" applyBorder="1" applyAlignment="1">
      <alignment horizontal="left" vertical="center"/>
    </xf>
    <xf numFmtId="49" fontId="27" fillId="0" borderId="0" xfId="0" applyNumberFormat="1" applyFont="1" applyFill="1" applyBorder="1" applyAlignment="1">
      <alignment vertical="center"/>
    </xf>
    <xf numFmtId="49" fontId="28" fillId="0" borderId="0" xfId="0" applyNumberFormat="1" applyFont="1" applyFill="1" applyBorder="1" applyAlignment="1">
      <alignment vertical="center"/>
    </xf>
    <xf numFmtId="49" fontId="28" fillId="0" borderId="0" xfId="35" applyNumberFormat="1" applyFont="1" applyFill="1" applyBorder="1" applyAlignment="1">
      <alignment horizontal="left" vertical="center" wrapText="1"/>
    </xf>
    <xf numFmtId="165" fontId="27" fillId="0" borderId="0" xfId="58" applyNumberFormat="1" applyFont="1" applyFill="1" applyBorder="1" applyAlignment="1">
      <alignment horizontal="left" vertical="center"/>
    </xf>
    <xf numFmtId="0" fontId="27" fillId="0" borderId="0" xfId="0" applyFont="1" applyFill="1" applyBorder="1" applyAlignment="1">
      <alignment horizontal="left" vertical="center"/>
    </xf>
    <xf numFmtId="0" fontId="31" fillId="0" borderId="0" xfId="58" applyFont="1" applyFill="1" applyBorder="1" applyAlignment="1">
      <alignment horizontal="left" vertical="center"/>
    </xf>
    <xf numFmtId="169" fontId="28" fillId="0" borderId="0" xfId="43" applyNumberFormat="1" applyFont="1" applyFill="1" applyBorder="1" applyAlignment="1">
      <alignment horizontal="left" vertical="center"/>
    </xf>
    <xf numFmtId="174" fontId="28" fillId="0" borderId="0" xfId="43" applyNumberFormat="1" applyFont="1" applyFill="1" applyBorder="1" applyAlignment="1">
      <alignment horizontal="left" vertical="center"/>
    </xf>
    <xf numFmtId="170" fontId="28" fillId="0" borderId="0" xfId="43" applyNumberFormat="1" applyFont="1" applyFill="1" applyBorder="1" applyAlignment="1">
      <alignment horizontal="left" vertical="center"/>
    </xf>
    <xf numFmtId="49" fontId="28" fillId="0" borderId="0" xfId="35" quotePrefix="1" applyNumberFormat="1" applyFont="1" applyFill="1" applyBorder="1" applyAlignment="1">
      <alignment horizontal="left" vertical="center"/>
    </xf>
    <xf numFmtId="49" fontId="28" fillId="0" borderId="0" xfId="0" applyNumberFormat="1" applyFont="1" applyAlignment="1">
      <alignment horizontal="left" vertical="center"/>
    </xf>
    <xf numFmtId="0" fontId="31" fillId="0" borderId="0" xfId="58" applyFont="1" applyBorder="1" applyAlignment="1">
      <alignment vertical="center"/>
    </xf>
    <xf numFmtId="49" fontId="27" fillId="0" borderId="10" xfId="58" applyNumberFormat="1" applyFont="1" applyFill="1" applyBorder="1" applyAlignment="1">
      <alignment horizontal="right" vertical="center"/>
    </xf>
    <xf numFmtId="164" fontId="28" fillId="0" borderId="0" xfId="58" applyNumberFormat="1" applyFont="1" applyBorder="1" applyAlignment="1">
      <alignment horizontal="left" vertical="center"/>
    </xf>
    <xf numFmtId="0" fontId="28" fillId="0" borderId="0" xfId="61" applyFont="1" applyFill="1" applyBorder="1" applyAlignment="1">
      <alignment horizontal="left" vertical="center"/>
    </xf>
    <xf numFmtId="173" fontId="28" fillId="0" borderId="0" xfId="58" applyNumberFormat="1" applyFont="1" applyFill="1" applyBorder="1" applyAlignment="1">
      <alignment horizontal="right" vertical="center"/>
    </xf>
    <xf numFmtId="169" fontId="28" fillId="0" borderId="0" xfId="51" applyNumberFormat="1" applyFont="1" applyAlignment="1">
      <alignment vertical="center"/>
    </xf>
    <xf numFmtId="1" fontId="28" fillId="0" borderId="0" xfId="51" applyNumberFormat="1" applyFont="1" applyAlignment="1">
      <alignment vertical="center"/>
    </xf>
    <xf numFmtId="0" fontId="27" fillId="0" borderId="0" xfId="58" applyFont="1" applyFill="1" applyAlignment="1">
      <alignment vertical="center"/>
    </xf>
    <xf numFmtId="0" fontId="0" fillId="0" borderId="0" xfId="0" applyAlignment="1"/>
    <xf numFmtId="164" fontId="28" fillId="0" borderId="0" xfId="58" applyNumberFormat="1" applyFont="1" applyFill="1" applyBorder="1" applyAlignment="1">
      <alignment horizontal="left" vertical="center"/>
    </xf>
    <xf numFmtId="0" fontId="28" fillId="0" borderId="0" xfId="58" applyFont="1" applyFill="1" applyAlignment="1">
      <alignment vertical="center"/>
    </xf>
    <xf numFmtId="0" fontId="28" fillId="0" borderId="0" xfId="55" applyFont="1" applyFill="1" applyBorder="1" applyAlignment="1">
      <alignment horizontal="left" vertical="center" wrapText="1"/>
    </xf>
    <xf numFmtId="0" fontId="28" fillId="0" borderId="0" xfId="51" applyFont="1" applyAlignment="1">
      <alignment vertical="center"/>
    </xf>
    <xf numFmtId="0" fontId="28" fillId="0" borderId="0" xfId="0" applyFont="1" applyFill="1" applyBorder="1" applyAlignment="1">
      <alignment vertical="center"/>
    </xf>
    <xf numFmtId="0" fontId="29" fillId="0" borderId="0" xfId="58" applyFont="1" applyBorder="1" applyAlignment="1">
      <alignment horizontal="left" vertical="center"/>
    </xf>
    <xf numFmtId="0" fontId="28" fillId="0" borderId="10" xfId="52" applyFont="1" applyBorder="1" applyAlignment="1">
      <alignment horizontal="left" vertical="center"/>
    </xf>
    <xf numFmtId="3" fontId="28" fillId="0" borderId="0" xfId="61" applyNumberFormat="1" applyFont="1" applyBorder="1" applyAlignment="1">
      <alignment horizontal="left" vertical="center"/>
    </xf>
    <xf numFmtId="177" fontId="28" fillId="0" borderId="0" xfId="61" applyNumberFormat="1" applyFont="1" applyBorder="1" applyAlignment="1">
      <alignment horizontal="left" vertical="center"/>
    </xf>
    <xf numFmtId="0" fontId="29" fillId="0" borderId="0" xfId="58" applyFont="1" applyFill="1" applyBorder="1" applyAlignment="1">
      <alignment horizontal="left" vertical="center"/>
    </xf>
    <xf numFmtId="0" fontId="28" fillId="0" borderId="0" xfId="51" applyFont="1" applyFill="1" applyBorder="1" applyAlignment="1">
      <alignment horizontal="left" vertical="center"/>
    </xf>
    <xf numFmtId="0" fontId="36" fillId="0" borderId="0" xfId="55" applyFont="1" applyFill="1" applyBorder="1" applyAlignment="1">
      <alignment horizontal="left" vertical="center"/>
    </xf>
    <xf numFmtId="3" fontId="28" fillId="0" borderId="0" xfId="59" applyNumberFormat="1" applyFont="1" applyFill="1" applyBorder="1" applyAlignment="1">
      <alignment horizontal="left" vertical="center"/>
    </xf>
    <xf numFmtId="3" fontId="28" fillId="0" borderId="0" xfId="61" applyNumberFormat="1" applyFont="1" applyFill="1" applyBorder="1" applyAlignment="1">
      <alignment horizontal="left" vertical="center"/>
    </xf>
    <xf numFmtId="0" fontId="28" fillId="0" borderId="0" xfId="55" applyFont="1" applyFill="1" applyBorder="1" applyAlignment="1">
      <alignment horizontal="left" vertical="center"/>
    </xf>
    <xf numFmtId="0" fontId="28" fillId="0" borderId="0" xfId="51" applyFont="1" applyAlignment="1">
      <alignment horizontal="left" vertical="center"/>
    </xf>
    <xf numFmtId="170" fontId="28" fillId="0" borderId="0" xfId="61" applyNumberFormat="1" applyFont="1" applyFill="1" applyBorder="1" applyAlignment="1">
      <alignment horizontal="left" vertical="center"/>
    </xf>
    <xf numFmtId="0" fontId="28" fillId="0" borderId="0" xfId="51" applyFont="1" applyBorder="1" applyAlignment="1">
      <alignment horizontal="left" vertical="center"/>
    </xf>
    <xf numFmtId="0" fontId="28" fillId="0" borderId="0" xfId="0" applyFont="1" applyFill="1" applyBorder="1" applyAlignment="1">
      <alignment horizontal="left" vertical="center"/>
    </xf>
    <xf numFmtId="0" fontId="27" fillId="0" borderId="0" xfId="51" applyFont="1" applyBorder="1" applyAlignment="1">
      <alignment horizontal="left" vertical="center"/>
    </xf>
    <xf numFmtId="49" fontId="31" fillId="0" borderId="0" xfId="0" applyNumberFormat="1" applyFont="1" applyFill="1" applyBorder="1" applyAlignment="1">
      <alignment horizontal="left" vertical="center"/>
    </xf>
    <xf numFmtId="0" fontId="38" fillId="0" borderId="0" xfId="55" applyFont="1" applyFill="1" applyBorder="1" applyAlignment="1">
      <alignment horizontal="left" vertical="center"/>
    </xf>
    <xf numFmtId="0" fontId="31" fillId="0" borderId="0" xfId="51" applyFont="1" applyAlignment="1">
      <alignment horizontal="left" vertical="center"/>
    </xf>
    <xf numFmtId="0" fontId="27" fillId="0" borderId="0" xfId="58" applyFont="1" applyFill="1" applyBorder="1" applyAlignment="1">
      <alignment horizontal="left" vertical="center"/>
    </xf>
    <xf numFmtId="0" fontId="28" fillId="0" borderId="0" xfId="0" applyFont="1" applyFill="1" applyAlignment="1">
      <alignment horizontal="left" vertical="center"/>
    </xf>
    <xf numFmtId="0" fontId="28" fillId="0" borderId="0" xfId="58" applyFont="1" applyFill="1" applyAlignment="1">
      <alignment vertical="center" wrapText="1"/>
    </xf>
    <xf numFmtId="0" fontId="27" fillId="0" borderId="0" xfId="58" applyFont="1" applyFill="1" applyBorder="1" applyAlignment="1">
      <alignment vertical="center"/>
    </xf>
    <xf numFmtId="49" fontId="29" fillId="0" borderId="0" xfId="0" applyNumberFormat="1" applyFont="1" applyFill="1" applyAlignment="1">
      <alignment vertical="center"/>
    </xf>
    <xf numFmtId="49" fontId="31" fillId="0" borderId="0" xfId="51" applyNumberFormat="1" applyFont="1" applyFill="1" applyBorder="1" applyAlignment="1">
      <alignment horizontal="left" vertical="center"/>
    </xf>
    <xf numFmtId="0" fontId="31" fillId="0" borderId="0" xfId="0" applyFont="1" applyAlignment="1">
      <alignment horizontal="left" vertical="center"/>
    </xf>
    <xf numFmtId="0" fontId="29" fillId="0" borderId="0" xfId="0" applyFont="1" applyAlignment="1">
      <alignment horizontal="left" vertical="center"/>
    </xf>
    <xf numFmtId="49" fontId="30" fillId="0" borderId="0" xfId="61" applyNumberFormat="1" applyFont="1" applyFill="1" applyBorder="1" applyAlignment="1">
      <alignment vertical="center"/>
    </xf>
    <xf numFmtId="0" fontId="28" fillId="0" borderId="0" xfId="55" applyFont="1" applyBorder="1" applyAlignment="1">
      <alignment horizontal="left" vertical="center"/>
    </xf>
    <xf numFmtId="0" fontId="27" fillId="0" borderId="0" xfId="55" applyFont="1" applyFill="1" applyBorder="1" applyAlignment="1">
      <alignment vertical="center"/>
    </xf>
    <xf numFmtId="0" fontId="28" fillId="0" borderId="0" xfId="55" applyFont="1" applyFill="1" applyBorder="1" applyAlignment="1">
      <alignment vertical="center"/>
    </xf>
    <xf numFmtId="49" fontId="27" fillId="0" borderId="10" xfId="55" applyNumberFormat="1" applyFont="1" applyFill="1" applyBorder="1" applyAlignment="1">
      <alignment horizontal="left" vertical="center"/>
    </xf>
    <xf numFmtId="49" fontId="30" fillId="0" borderId="0" xfId="61" applyNumberFormat="1" applyFont="1" applyFill="1" applyBorder="1" applyAlignment="1">
      <alignment horizontal="left" vertical="center"/>
    </xf>
    <xf numFmtId="49" fontId="39" fillId="0" borderId="0" xfId="58" applyNumberFormat="1" applyFont="1" applyFill="1" applyBorder="1" applyAlignment="1">
      <alignment horizontal="left" vertical="center"/>
    </xf>
    <xf numFmtId="0" fontId="27" fillId="0" borderId="0" xfId="55" applyFont="1" applyFill="1" applyBorder="1" applyAlignment="1">
      <alignment horizontal="left" vertical="center"/>
    </xf>
    <xf numFmtId="0" fontId="37" fillId="0" borderId="0" xfId="55" applyFont="1" applyFill="1" applyBorder="1" applyAlignment="1">
      <alignment horizontal="left" vertical="center"/>
    </xf>
    <xf numFmtId="49" fontId="31" fillId="0" borderId="0" xfId="51" applyNumberFormat="1" applyFont="1" applyFill="1" applyAlignment="1">
      <alignment horizontal="left" vertical="center"/>
    </xf>
    <xf numFmtId="178" fontId="27" fillId="0" borderId="0" xfId="0" applyNumberFormat="1" applyFont="1" applyFill="1" applyBorder="1" applyAlignment="1">
      <alignment horizontal="right" vertical="center"/>
    </xf>
    <xf numFmtId="178" fontId="27" fillId="0" borderId="11" xfId="0" applyNumberFormat="1" applyFont="1" applyFill="1" applyBorder="1" applyAlignment="1">
      <alignment horizontal="right" vertical="center"/>
    </xf>
    <xf numFmtId="0" fontId="27" fillId="0" borderId="10" xfId="55" applyFont="1" applyFill="1" applyBorder="1" applyAlignment="1">
      <alignment horizontal="left" vertical="center"/>
    </xf>
    <xf numFmtId="49" fontId="27" fillId="0" borderId="0" xfId="55" applyNumberFormat="1" applyFont="1" applyFill="1" applyBorder="1" applyAlignment="1">
      <alignment horizontal="left" vertical="center"/>
    </xf>
    <xf numFmtId="49" fontId="30" fillId="0" borderId="0" xfId="51" applyNumberFormat="1" applyFont="1" applyAlignment="1">
      <alignment vertical="center"/>
    </xf>
    <xf numFmtId="49" fontId="27" fillId="0" borderId="10" xfId="51" applyNumberFormat="1" applyFont="1" applyBorder="1" applyAlignment="1">
      <alignment horizontal="left" vertical="center"/>
    </xf>
    <xf numFmtId="49" fontId="27" fillId="27" borderId="10" xfId="58" applyNumberFormat="1" applyFont="1" applyFill="1" applyBorder="1" applyAlignment="1">
      <alignment horizontal="left" vertical="center"/>
    </xf>
    <xf numFmtId="0" fontId="28" fillId="27" borderId="0" xfId="55" applyFont="1" applyFill="1" applyBorder="1" applyAlignment="1">
      <alignment horizontal="left" vertical="center"/>
    </xf>
    <xf numFmtId="0" fontId="28" fillId="27" borderId="0" xfId="55" applyFont="1" applyFill="1" applyBorder="1" applyAlignment="1">
      <alignment vertical="center"/>
    </xf>
    <xf numFmtId="0" fontId="28" fillId="27" borderId="0" xfId="0" applyFont="1" applyFill="1" applyAlignment="1">
      <alignment vertical="center"/>
    </xf>
    <xf numFmtId="0" fontId="27" fillId="27" borderId="0" xfId="55" applyFont="1" applyFill="1" applyBorder="1" applyAlignment="1">
      <alignment vertical="center"/>
    </xf>
    <xf numFmtId="178" fontId="28" fillId="27" borderId="0" xfId="0" applyNumberFormat="1" applyFont="1" applyFill="1" applyBorder="1" applyAlignment="1">
      <alignment horizontal="right" vertical="center"/>
    </xf>
    <xf numFmtId="0" fontId="31" fillId="0" borderId="0" xfId="55" applyFont="1" applyFill="1" applyBorder="1" applyAlignment="1">
      <alignment horizontal="left" vertical="center"/>
    </xf>
    <xf numFmtId="0" fontId="27" fillId="0" borderId="10" xfId="55" applyNumberFormat="1" applyFont="1" applyFill="1" applyBorder="1" applyAlignment="1">
      <alignment horizontal="left" vertical="center"/>
    </xf>
    <xf numFmtId="0" fontId="31" fillId="0" borderId="0" xfId="0" applyFont="1" applyFill="1" applyAlignment="1">
      <alignment horizontal="left" vertical="center"/>
    </xf>
    <xf numFmtId="178" fontId="28" fillId="0" borderId="0" xfId="0" applyNumberFormat="1" applyFont="1" applyFill="1" applyBorder="1" applyAlignment="1">
      <alignment horizontal="left" vertical="center"/>
    </xf>
    <xf numFmtId="0" fontId="28" fillId="0" borderId="0" xfId="0" applyFont="1" applyAlignment="1">
      <alignment horizontal="left" vertical="center"/>
    </xf>
    <xf numFmtId="0" fontId="29" fillId="0" borderId="0" xfId="58" applyFont="1" applyFill="1" applyBorder="1" applyAlignment="1">
      <alignment vertical="center"/>
    </xf>
    <xf numFmtId="0" fontId="30" fillId="0" borderId="0" xfId="51" applyFont="1" applyFill="1" applyBorder="1" applyAlignment="1">
      <alignment vertical="center"/>
    </xf>
    <xf numFmtId="0" fontId="31" fillId="0" borderId="0" xfId="51" applyFont="1" applyFill="1" applyBorder="1" applyAlignment="1">
      <alignment horizontal="left" vertical="center"/>
    </xf>
    <xf numFmtId="0" fontId="28" fillId="0" borderId="0" xfId="51" applyFont="1" applyFill="1" applyBorder="1" applyAlignment="1">
      <alignment vertical="center"/>
    </xf>
    <xf numFmtId="0" fontId="27" fillId="0" borderId="0" xfId="51" applyFont="1" applyFill="1" applyBorder="1" applyAlignment="1">
      <alignment vertical="center"/>
    </xf>
    <xf numFmtId="0" fontId="28" fillId="0" borderId="0" xfId="0" applyFont="1" applyBorder="1" applyAlignment="1">
      <alignment vertical="center"/>
    </xf>
    <xf numFmtId="0" fontId="28" fillId="0" borderId="10" xfId="51" applyFont="1" applyFill="1" applyBorder="1" applyAlignment="1">
      <alignment horizontal="left" vertical="center"/>
    </xf>
    <xf numFmtId="0" fontId="27" fillId="0" borderId="10" xfId="58" applyFont="1" applyFill="1" applyBorder="1" applyAlignment="1">
      <alignment horizontal="left" vertical="center"/>
    </xf>
    <xf numFmtId="0" fontId="27" fillId="0" borderId="0" xfId="51" applyFont="1" applyFill="1" applyBorder="1" applyAlignment="1">
      <alignment horizontal="left" vertical="center"/>
    </xf>
    <xf numFmtId="0" fontId="27" fillId="0" borderId="10" xfId="52" applyFont="1" applyBorder="1" applyAlignment="1">
      <alignment horizontal="left" vertical="center"/>
    </xf>
    <xf numFmtId="0" fontId="31" fillId="0" borderId="0" xfId="52" applyFont="1" applyBorder="1" applyAlignment="1">
      <alignment horizontal="left" vertical="center"/>
    </xf>
    <xf numFmtId="0" fontId="28" fillId="0" borderId="0" xfId="52" applyFont="1" applyBorder="1" applyAlignment="1">
      <alignment horizontal="left" vertical="center"/>
    </xf>
    <xf numFmtId="0" fontId="27" fillId="0" borderId="0" xfId="52" applyFont="1" applyBorder="1" applyAlignment="1">
      <alignment horizontal="left" vertical="center"/>
    </xf>
    <xf numFmtId="0" fontId="30" fillId="0" borderId="0" xfId="52" applyFont="1" applyBorder="1" applyAlignment="1">
      <alignment horizontal="left" vertical="center"/>
    </xf>
    <xf numFmtId="178" fontId="28" fillId="28" borderId="0" xfId="0" applyNumberFormat="1" applyFont="1" applyFill="1" applyBorder="1" applyAlignment="1">
      <alignment horizontal="right" vertical="center"/>
    </xf>
    <xf numFmtId="0" fontId="28" fillId="0" borderId="0" xfId="52" applyFont="1" applyFill="1" applyBorder="1" applyAlignment="1">
      <alignment horizontal="left" vertical="center"/>
    </xf>
    <xf numFmtId="169" fontId="28" fillId="0" borderId="0" xfId="52" applyNumberFormat="1" applyFont="1" applyFill="1" applyBorder="1" applyAlignment="1">
      <alignment horizontal="left" vertical="center"/>
    </xf>
    <xf numFmtId="0" fontId="30" fillId="0" borderId="0" xfId="52" applyFont="1" applyFill="1" applyBorder="1" applyAlignment="1">
      <alignment horizontal="left" vertical="center"/>
    </xf>
    <xf numFmtId="0" fontId="31" fillId="0" borderId="0" xfId="52" applyFont="1" applyFill="1" applyBorder="1" applyAlignment="1">
      <alignment horizontal="left" vertical="center"/>
    </xf>
    <xf numFmtId="0" fontId="27" fillId="0" borderId="0" xfId="52" applyFont="1" applyFill="1" applyBorder="1" applyAlignment="1">
      <alignment horizontal="left" vertical="center"/>
    </xf>
    <xf numFmtId="0" fontId="28" fillId="0" borderId="0" xfId="53" applyFont="1" applyFill="1" applyBorder="1" applyAlignment="1">
      <alignment horizontal="left" vertical="center"/>
    </xf>
    <xf numFmtId="0" fontId="39" fillId="0" borderId="0" xfId="58" applyFont="1" applyFill="1" applyBorder="1" applyAlignment="1">
      <alignment horizontal="left" vertical="center"/>
    </xf>
    <xf numFmtId="0" fontId="27" fillId="0" borderId="10" xfId="52" applyFont="1" applyFill="1" applyBorder="1" applyAlignment="1">
      <alignment horizontal="left" vertical="center"/>
    </xf>
    <xf numFmtId="0" fontId="27" fillId="0" borderId="10" xfId="0" applyFont="1" applyFill="1" applyBorder="1" applyAlignment="1">
      <alignment horizontal="left" vertical="center"/>
    </xf>
    <xf numFmtId="0" fontId="28" fillId="0" borderId="0" xfId="54" applyFont="1" applyBorder="1" applyAlignment="1">
      <alignment horizontal="left" vertical="center"/>
    </xf>
    <xf numFmtId="49" fontId="27" fillId="0" borderId="0" xfId="57" applyNumberFormat="1" applyFont="1" applyBorder="1" applyAlignment="1">
      <alignment horizontal="left" vertical="center"/>
    </xf>
    <xf numFmtId="49" fontId="27" fillId="0" borderId="10" xfId="57" applyNumberFormat="1" applyFont="1" applyFill="1" applyBorder="1" applyAlignment="1">
      <alignment horizontal="left" vertical="center"/>
    </xf>
    <xf numFmtId="49" fontId="27" fillId="0" borderId="10" xfId="51" applyNumberFormat="1" applyFont="1" applyFill="1" applyBorder="1" applyAlignment="1">
      <alignment horizontal="left" vertical="center"/>
    </xf>
    <xf numFmtId="49" fontId="27" fillId="0" borderId="0" xfId="51" applyNumberFormat="1" applyFont="1" applyFill="1" applyBorder="1" applyAlignment="1">
      <alignment horizontal="left" vertical="center"/>
    </xf>
    <xf numFmtId="49" fontId="27" fillId="0" borderId="0" xfId="57" applyNumberFormat="1" applyFont="1" applyFill="1" applyBorder="1" applyAlignment="1">
      <alignment vertical="center"/>
    </xf>
    <xf numFmtId="49" fontId="30" fillId="0" borderId="0" xfId="57" applyNumberFormat="1" applyFont="1" applyFill="1" applyBorder="1" applyAlignment="1">
      <alignment vertical="center"/>
    </xf>
    <xf numFmtId="49" fontId="28" fillId="0" borderId="0" xfId="51" applyNumberFormat="1" applyFont="1" applyFill="1" applyAlignment="1">
      <alignment vertical="center"/>
    </xf>
    <xf numFmtId="0" fontId="28" fillId="0" borderId="0" xfId="57" applyFont="1" applyAlignment="1">
      <alignment vertical="center"/>
    </xf>
    <xf numFmtId="49" fontId="27" fillId="0" borderId="0" xfId="57" applyNumberFormat="1" applyFont="1" applyFill="1" applyBorder="1" applyAlignment="1">
      <alignment horizontal="left" vertical="center"/>
    </xf>
    <xf numFmtId="0" fontId="28" fillId="0" borderId="0" xfId="57" applyFont="1" applyBorder="1" applyAlignment="1">
      <alignment vertical="center"/>
    </xf>
    <xf numFmtId="49" fontId="28" fillId="0" borderId="0" xfId="58" applyNumberFormat="1" applyFont="1" applyFill="1" applyBorder="1" applyAlignment="1">
      <alignment horizontal="right" vertical="center"/>
    </xf>
    <xf numFmtId="0" fontId="28" fillId="0" borderId="0" xfId="57" applyFont="1" applyFill="1" applyBorder="1" applyAlignment="1">
      <alignment vertical="center"/>
    </xf>
    <xf numFmtId="49" fontId="28" fillId="0" borderId="0" xfId="57" applyNumberFormat="1" applyFont="1" applyBorder="1" applyAlignment="1">
      <alignment horizontal="left" vertical="center"/>
    </xf>
    <xf numFmtId="49" fontId="28" fillId="0" borderId="0" xfId="57" applyNumberFormat="1" applyFont="1" applyFill="1" applyBorder="1" applyAlignment="1">
      <alignment horizontal="left" vertical="center"/>
    </xf>
    <xf numFmtId="175" fontId="28" fillId="0" borderId="0" xfId="57" applyNumberFormat="1" applyFont="1" applyFill="1" applyBorder="1" applyAlignment="1">
      <alignment vertical="center"/>
    </xf>
    <xf numFmtId="172" fontId="28" fillId="0" borderId="0" xfId="57" applyNumberFormat="1" applyFont="1" applyFill="1" applyBorder="1" applyAlignment="1">
      <alignment vertical="center"/>
    </xf>
    <xf numFmtId="49" fontId="28" fillId="0" borderId="0" xfId="57" applyNumberFormat="1" applyFont="1" applyBorder="1" applyAlignment="1">
      <alignment vertical="center"/>
    </xf>
    <xf numFmtId="41" fontId="28" fillId="0" borderId="0" xfId="57" applyNumberFormat="1" applyFont="1" applyBorder="1" applyAlignment="1">
      <alignment vertical="center"/>
    </xf>
    <xf numFmtId="41" fontId="28" fillId="0" borderId="0" xfId="57" applyNumberFormat="1" applyFont="1" applyFill="1" applyBorder="1" applyAlignment="1">
      <alignment vertical="center"/>
    </xf>
    <xf numFmtId="49" fontId="28" fillId="0" borderId="0" xfId="57" applyNumberFormat="1" applyFont="1" applyAlignment="1">
      <alignment vertical="center"/>
    </xf>
    <xf numFmtId="49" fontId="28" fillId="0" borderId="0" xfId="35" quotePrefix="1" applyNumberFormat="1" applyFont="1" applyFill="1" applyBorder="1" applyAlignment="1">
      <alignment vertical="center"/>
    </xf>
    <xf numFmtId="49" fontId="27" fillId="0" borderId="10" xfId="57" applyNumberFormat="1" applyFont="1" applyFill="1" applyBorder="1" applyAlignment="1">
      <alignment vertical="center"/>
    </xf>
    <xf numFmtId="49" fontId="27" fillId="0" borderId="10" xfId="51" applyNumberFormat="1" applyFont="1" applyFill="1" applyBorder="1" applyAlignment="1">
      <alignment vertical="center"/>
    </xf>
    <xf numFmtId="0" fontId="27" fillId="0" borderId="10" xfId="0" applyFont="1" applyBorder="1" applyAlignment="1">
      <alignment vertical="center"/>
    </xf>
    <xf numFmtId="49" fontId="28" fillId="0" borderId="0" xfId="51" applyNumberFormat="1" applyFont="1" applyFill="1" applyBorder="1" applyAlignment="1">
      <alignment horizontal="left" vertical="center"/>
    </xf>
    <xf numFmtId="49" fontId="27" fillId="0" borderId="0" xfId="61" applyNumberFormat="1" applyFont="1" applyFill="1" applyBorder="1" applyAlignment="1">
      <alignment horizontal="left" vertical="center"/>
    </xf>
    <xf numFmtId="49" fontId="27" fillId="0" borderId="10" xfId="61" applyNumberFormat="1" applyFont="1" applyFill="1" applyBorder="1" applyAlignment="1">
      <alignment horizontal="left" vertical="center"/>
    </xf>
    <xf numFmtId="49" fontId="27" fillId="0" borderId="10" xfId="62" applyNumberFormat="1" applyFont="1" applyFill="1" applyBorder="1" applyAlignment="1">
      <alignment horizontal="left" vertical="center"/>
    </xf>
    <xf numFmtId="49" fontId="27" fillId="0" borderId="10" xfId="61" quotePrefix="1" applyNumberFormat="1" applyFont="1" applyFill="1" applyBorder="1" applyAlignment="1">
      <alignment horizontal="left" vertical="center"/>
    </xf>
    <xf numFmtId="49" fontId="27" fillId="0" borderId="10" xfId="63" applyNumberFormat="1" applyFont="1" applyFill="1" applyBorder="1" applyAlignment="1">
      <alignment horizontal="left" vertical="center"/>
    </xf>
    <xf numFmtId="179" fontId="28" fillId="0" borderId="0" xfId="0" applyNumberFormat="1" applyFont="1" applyFill="1" applyBorder="1" applyAlignment="1">
      <alignment horizontal="left" vertical="center"/>
    </xf>
    <xf numFmtId="0" fontId="28" fillId="0" borderId="0" xfId="61" applyNumberFormat="1" applyFont="1" applyFill="1" applyBorder="1" applyAlignment="1">
      <alignment horizontal="left" vertical="center"/>
    </xf>
    <xf numFmtId="49" fontId="30" fillId="0" borderId="0" xfId="51" applyNumberFormat="1" applyFont="1" applyFill="1" applyBorder="1" applyAlignment="1">
      <alignment horizontal="left" vertical="center"/>
    </xf>
    <xf numFmtId="0" fontId="31" fillId="0" borderId="0" xfId="61" applyFont="1" applyAlignment="1">
      <alignment horizontal="left" vertical="center"/>
    </xf>
    <xf numFmtId="0" fontId="28" fillId="0" borderId="0" xfId="61" applyFont="1" applyAlignment="1">
      <alignment horizontal="left" vertical="center"/>
    </xf>
    <xf numFmtId="49" fontId="28" fillId="0" borderId="10" xfId="61" applyNumberFormat="1" applyFont="1" applyFill="1" applyBorder="1" applyAlignment="1">
      <alignment horizontal="left" vertical="center"/>
    </xf>
    <xf numFmtId="0" fontId="28" fillId="0" borderId="0" xfId="61" applyNumberFormat="1" applyFont="1" applyAlignment="1">
      <alignment horizontal="left" vertical="center"/>
    </xf>
    <xf numFmtId="49" fontId="27" fillId="0" borderId="0" xfId="61" applyNumberFormat="1" applyFont="1" applyFill="1" applyAlignment="1">
      <alignment horizontal="left" vertical="center"/>
    </xf>
    <xf numFmtId="49" fontId="27" fillId="0" borderId="11" xfId="61" applyNumberFormat="1" applyFont="1" applyFill="1" applyBorder="1" applyAlignment="1">
      <alignment horizontal="left" vertical="center"/>
    </xf>
    <xf numFmtId="0" fontId="28" fillId="0" borderId="0" xfId="61" applyNumberFormat="1" applyFont="1" applyFill="1" applyAlignment="1">
      <alignment horizontal="left" vertical="center"/>
    </xf>
    <xf numFmtId="0" fontId="28" fillId="0" borderId="0" xfId="61" applyFont="1" applyFill="1" applyAlignment="1">
      <alignment horizontal="left" vertical="center"/>
    </xf>
    <xf numFmtId="0" fontId="27" fillId="0" borderId="0" xfId="61" applyNumberFormat="1" applyFont="1" applyFill="1" applyAlignment="1">
      <alignment horizontal="left" vertical="center"/>
    </xf>
    <xf numFmtId="0" fontId="28" fillId="0" borderId="0" xfId="62" applyNumberFormat="1" applyFont="1" applyFill="1" applyBorder="1" applyAlignment="1">
      <alignment horizontal="left" vertical="center"/>
    </xf>
    <xf numFmtId="0" fontId="28" fillId="0" borderId="0" xfId="62" applyFont="1" applyFill="1" applyBorder="1" applyAlignment="1">
      <alignment horizontal="left" vertical="center"/>
    </xf>
    <xf numFmtId="49" fontId="27" fillId="0" borderId="0" xfId="62" applyNumberFormat="1" applyFont="1" applyFill="1" applyBorder="1" applyAlignment="1">
      <alignment horizontal="left" vertical="center"/>
    </xf>
    <xf numFmtId="49" fontId="28" fillId="0" borderId="0" xfId="0" applyNumberFormat="1" applyFont="1" applyFill="1" applyBorder="1" applyAlignment="1">
      <alignment horizontal="left" vertical="center"/>
    </xf>
    <xf numFmtId="49" fontId="27" fillId="0" borderId="11" xfId="61" quotePrefix="1" applyNumberFormat="1" applyFont="1" applyFill="1" applyBorder="1" applyAlignment="1">
      <alignment vertical="center"/>
    </xf>
    <xf numFmtId="49" fontId="30" fillId="0" borderId="0" xfId="62" applyNumberFormat="1" applyFont="1" applyFill="1" applyBorder="1" applyAlignment="1">
      <alignment vertical="center"/>
    </xf>
    <xf numFmtId="0" fontId="28" fillId="0" borderId="0" xfId="62" applyNumberFormat="1" applyFont="1" applyFill="1" applyAlignment="1">
      <alignment horizontal="left" vertical="center"/>
    </xf>
    <xf numFmtId="0" fontId="28" fillId="0" borderId="0" xfId="62" applyFont="1" applyFill="1" applyAlignment="1">
      <alignment horizontal="left" vertical="center"/>
    </xf>
    <xf numFmtId="169" fontId="28" fillId="0" borderId="0" xfId="62" applyNumberFormat="1" applyFont="1" applyFill="1" applyAlignment="1">
      <alignment horizontal="left" vertical="center"/>
    </xf>
    <xf numFmtId="0" fontId="30" fillId="0" borderId="0" xfId="63" applyFont="1" applyFill="1" applyBorder="1" applyAlignment="1">
      <alignment vertical="center"/>
    </xf>
    <xf numFmtId="0" fontId="28" fillId="0" borderId="0" xfId="63" applyFont="1" applyFill="1" applyBorder="1" applyAlignment="1">
      <alignment vertical="center"/>
    </xf>
    <xf numFmtId="0" fontId="28" fillId="0" borderId="0" xfId="63" applyNumberFormat="1" applyFont="1" applyFill="1" applyBorder="1" applyAlignment="1">
      <alignment horizontal="left" vertical="center"/>
    </xf>
    <xf numFmtId="0" fontId="28" fillId="0" borderId="0" xfId="63" applyFont="1" applyFill="1" applyAlignment="1">
      <alignment vertical="center"/>
    </xf>
    <xf numFmtId="0" fontId="30" fillId="0" borderId="0" xfId="63" applyFont="1" applyFill="1" applyBorder="1" applyAlignment="1">
      <alignment horizontal="left" vertical="center"/>
    </xf>
    <xf numFmtId="0" fontId="31" fillId="0" borderId="0" xfId="63" applyFont="1" applyFill="1" applyAlignment="1">
      <alignment horizontal="left" vertical="center"/>
    </xf>
    <xf numFmtId="0" fontId="27" fillId="0" borderId="0" xfId="63" applyFont="1" applyFill="1" applyBorder="1" applyAlignment="1">
      <alignment horizontal="left" vertical="center"/>
    </xf>
    <xf numFmtId="0" fontId="28" fillId="0" borderId="0" xfId="63" applyFont="1" applyFill="1" applyAlignment="1">
      <alignment horizontal="left" vertical="center"/>
    </xf>
    <xf numFmtId="0" fontId="28" fillId="0" borderId="0" xfId="63" applyFont="1" applyFill="1" applyBorder="1" applyAlignment="1">
      <alignment horizontal="left" vertical="center"/>
    </xf>
    <xf numFmtId="0" fontId="27" fillId="0" borderId="0" xfId="61" applyNumberFormat="1" applyFont="1" applyFill="1" applyBorder="1" applyAlignment="1">
      <alignment horizontal="left" vertical="center"/>
    </xf>
    <xf numFmtId="1" fontId="28" fillId="0" borderId="0" xfId="63" applyNumberFormat="1" applyFont="1" applyFill="1" applyAlignment="1">
      <alignment horizontal="left" vertical="center"/>
    </xf>
    <xf numFmtId="0" fontId="27" fillId="0" borderId="10" xfId="61" applyFont="1" applyFill="1" applyBorder="1" applyAlignment="1">
      <alignment horizontal="left" vertical="center"/>
    </xf>
    <xf numFmtId="0" fontId="27" fillId="0" borderId="11" xfId="0" applyFont="1" applyFill="1" applyBorder="1" applyAlignment="1">
      <alignment horizontal="left" vertical="center"/>
    </xf>
    <xf numFmtId="0" fontId="27" fillId="0" borderId="11" xfId="0" applyFont="1" applyBorder="1" applyAlignment="1">
      <alignment horizontal="left" vertical="center"/>
    </xf>
    <xf numFmtId="1" fontId="28" fillId="0" borderId="0" xfId="63" applyNumberFormat="1" applyFont="1" applyFill="1" applyBorder="1" applyAlignment="1">
      <alignment horizontal="left" vertical="center"/>
    </xf>
    <xf numFmtId="49" fontId="29" fillId="0" borderId="0" xfId="63" applyNumberFormat="1" applyFont="1" applyFill="1" applyBorder="1" applyAlignment="1">
      <alignment vertical="center"/>
    </xf>
    <xf numFmtId="49" fontId="27" fillId="0" borderId="11" xfId="61" applyNumberFormat="1" applyFont="1" applyFill="1" applyBorder="1" applyAlignment="1">
      <alignment vertical="center"/>
    </xf>
    <xf numFmtId="49" fontId="27" fillId="0" borderId="11" xfId="0" applyNumberFormat="1" applyFont="1" applyFill="1" applyBorder="1" applyAlignment="1">
      <alignment vertical="center"/>
    </xf>
    <xf numFmtId="0" fontId="27" fillId="0" borderId="0" xfId="63" applyFont="1" applyFill="1" applyAlignment="1">
      <alignment vertical="center"/>
    </xf>
    <xf numFmtId="0" fontId="27" fillId="0" borderId="0" xfId="63" applyFont="1" applyFill="1" applyAlignment="1">
      <alignment horizontal="left" vertical="center"/>
    </xf>
    <xf numFmtId="176" fontId="28" fillId="0" borderId="0" xfId="63" applyNumberFormat="1" applyFont="1" applyFill="1" applyAlignment="1">
      <alignment horizontal="left" vertical="center"/>
    </xf>
    <xf numFmtId="49" fontId="28" fillId="0" borderId="0" xfId="63" applyNumberFormat="1" applyFont="1" applyFill="1" applyBorder="1" applyAlignment="1">
      <alignment horizontal="left" vertical="center"/>
    </xf>
    <xf numFmtId="167" fontId="28" fillId="0" borderId="0" xfId="35" applyNumberFormat="1" applyFont="1" applyFill="1" applyAlignment="1">
      <alignment horizontal="left" vertical="center"/>
    </xf>
    <xf numFmtId="0" fontId="27" fillId="0" borderId="0" xfId="0" applyFont="1" applyFill="1" applyAlignment="1">
      <alignment horizontal="left" vertical="center"/>
    </xf>
    <xf numFmtId="169" fontId="28" fillId="0" borderId="0" xfId="0" applyNumberFormat="1" applyFont="1" applyAlignment="1">
      <alignment horizontal="left" vertical="center"/>
    </xf>
    <xf numFmtId="174" fontId="28" fillId="0" borderId="0" xfId="63" applyNumberFormat="1" applyFont="1" applyFill="1" applyBorder="1" applyAlignment="1">
      <alignment horizontal="left" vertical="center"/>
    </xf>
    <xf numFmtId="49" fontId="28" fillId="0" borderId="0" xfId="63" applyNumberFormat="1" applyFont="1" applyFill="1" applyBorder="1" applyAlignment="1">
      <alignment vertical="center"/>
    </xf>
    <xf numFmtId="49" fontId="27" fillId="0" borderId="0" xfId="63" applyNumberFormat="1" applyFont="1" applyFill="1" applyBorder="1" applyAlignment="1">
      <alignment horizontal="left" vertical="center"/>
    </xf>
    <xf numFmtId="49" fontId="27" fillId="0" borderId="10" xfId="61" applyNumberFormat="1" applyFont="1" applyFill="1" applyBorder="1" applyAlignment="1">
      <alignment vertical="center"/>
    </xf>
    <xf numFmtId="49" fontId="27" fillId="0" borderId="11" xfId="63" applyNumberFormat="1" applyFont="1" applyFill="1" applyBorder="1" applyAlignment="1">
      <alignment horizontal="left" vertical="center"/>
    </xf>
    <xf numFmtId="0" fontId="30" fillId="0" borderId="0" xfId="0" applyFont="1" applyFill="1" applyAlignment="1">
      <alignment vertical="center"/>
    </xf>
    <xf numFmtId="1" fontId="27" fillId="0" borderId="0" xfId="63" applyNumberFormat="1" applyFont="1" applyFill="1" applyAlignment="1">
      <alignment vertical="center"/>
    </xf>
    <xf numFmtId="0" fontId="28" fillId="0" borderId="0" xfId="56" applyFont="1" applyFill="1" applyAlignment="1">
      <alignment vertical="center"/>
    </xf>
    <xf numFmtId="1" fontId="27" fillId="0" borderId="10" xfId="63" applyNumberFormat="1" applyFont="1" applyFill="1" applyBorder="1" applyAlignment="1">
      <alignment horizontal="left" vertical="center"/>
    </xf>
    <xf numFmtId="0" fontId="27" fillId="0" borderId="10" xfId="56" applyFont="1" applyFill="1" applyBorder="1" applyAlignment="1">
      <alignment horizontal="left" vertical="center"/>
    </xf>
    <xf numFmtId="0" fontId="27" fillId="0" borderId="10" xfId="63" applyFont="1" applyFill="1" applyBorder="1" applyAlignment="1">
      <alignment horizontal="left" vertical="center"/>
    </xf>
    <xf numFmtId="0" fontId="28" fillId="0" borderId="0" xfId="60" applyFont="1" applyFill="1" applyBorder="1" applyAlignment="1">
      <alignment horizontal="left" vertical="center"/>
    </xf>
    <xf numFmtId="169" fontId="28" fillId="0" borderId="0" xfId="60" applyNumberFormat="1" applyFont="1" applyFill="1" applyBorder="1" applyAlignment="1">
      <alignment horizontal="left" vertical="center"/>
    </xf>
    <xf numFmtId="0" fontId="27" fillId="0" borderId="0" xfId="60" applyFont="1" applyFill="1" applyBorder="1" applyAlignment="1">
      <alignment horizontal="left" vertical="center"/>
    </xf>
    <xf numFmtId="0" fontId="28" fillId="0" borderId="0" xfId="60" applyFont="1" applyFill="1" applyAlignment="1">
      <alignment horizontal="left" vertical="center"/>
    </xf>
    <xf numFmtId="0" fontId="28" fillId="0" borderId="0" xfId="60" applyNumberFormat="1" applyFont="1" applyFill="1" applyAlignment="1">
      <alignment horizontal="left" vertical="center"/>
    </xf>
    <xf numFmtId="0" fontId="28" fillId="0" borderId="0" xfId="59" applyNumberFormat="1" applyFont="1" applyFill="1" applyAlignment="1">
      <alignment vertical="center"/>
    </xf>
    <xf numFmtId="0" fontId="27" fillId="0" borderId="0" xfId="60" applyNumberFormat="1" applyFont="1" applyFill="1" applyBorder="1" applyAlignment="1">
      <alignment vertical="center"/>
    </xf>
    <xf numFmtId="0" fontId="28" fillId="0" borderId="0" xfId="60" applyNumberFormat="1" applyFont="1" applyFill="1" applyBorder="1" applyAlignment="1">
      <alignment horizontal="left" vertical="center"/>
    </xf>
    <xf numFmtId="1" fontId="28" fillId="0" borderId="0" xfId="57" applyNumberFormat="1" applyFont="1" applyFill="1" applyBorder="1" applyAlignment="1">
      <alignment vertical="center"/>
    </xf>
    <xf numFmtId="0" fontId="31" fillId="0" borderId="0" xfId="60" applyFont="1" applyFill="1" applyBorder="1" applyAlignment="1">
      <alignment horizontal="left" vertical="center"/>
    </xf>
    <xf numFmtId="49" fontId="27" fillId="0" borderId="0" xfId="60" applyNumberFormat="1" applyFont="1" applyFill="1" applyBorder="1" applyAlignment="1">
      <alignment vertical="center"/>
    </xf>
    <xf numFmtId="49" fontId="27" fillId="0" borderId="0" xfId="60" applyNumberFormat="1" applyFont="1" applyFill="1" applyBorder="1" applyAlignment="1">
      <alignment horizontal="left" vertical="center"/>
    </xf>
    <xf numFmtId="49" fontId="27" fillId="0" borderId="10" xfId="60" applyNumberFormat="1" applyFont="1" applyFill="1" applyBorder="1" applyAlignment="1">
      <alignment vertical="center"/>
    </xf>
    <xf numFmtId="49" fontId="27" fillId="0" borderId="10" xfId="60" applyNumberFormat="1" applyFont="1" applyFill="1" applyBorder="1" applyAlignment="1">
      <alignment horizontal="left" vertical="center"/>
    </xf>
    <xf numFmtId="1" fontId="27" fillId="0" borderId="0" xfId="57" applyNumberFormat="1" applyFont="1" applyFill="1" applyBorder="1" applyAlignment="1">
      <alignment vertical="center"/>
    </xf>
    <xf numFmtId="49" fontId="42" fillId="0" borderId="0" xfId="67" applyNumberFormat="1" applyFont="1" applyFill="1" applyBorder="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xf>
    <xf numFmtId="49" fontId="42" fillId="0" borderId="0" xfId="67" applyNumberFormat="1" applyFont="1" applyFill="1" applyAlignment="1">
      <alignment horizontal="left" vertical="center"/>
    </xf>
    <xf numFmtId="0" fontId="42" fillId="0" borderId="0" xfId="67" applyFont="1" applyAlignment="1">
      <alignment horizontal="left" vertical="center"/>
    </xf>
    <xf numFmtId="0" fontId="42" fillId="0" borderId="0" xfId="67" quotePrefix="1" applyFont="1" applyAlignment="1">
      <alignment horizontal="left" vertical="center"/>
    </xf>
    <xf numFmtId="0" fontId="42" fillId="0" borderId="0" xfId="67" applyFont="1" applyAlignment="1">
      <alignment horizontal="left"/>
    </xf>
    <xf numFmtId="49" fontId="28" fillId="0" borderId="0" xfId="35" applyNumberFormat="1" applyFont="1" applyFill="1" applyBorder="1" applyAlignment="1">
      <alignment horizontal="left" vertical="center" wrapText="1"/>
    </xf>
    <xf numFmtId="49" fontId="28" fillId="0" borderId="0" xfId="35" quotePrefix="1" applyNumberFormat="1" applyFont="1" applyFill="1" applyBorder="1" applyAlignment="1">
      <alignment horizontal="left" vertical="center" wrapText="1"/>
    </xf>
    <xf numFmtId="0" fontId="28" fillId="0" borderId="0" xfId="58" applyFont="1" applyAlignment="1">
      <alignment horizontal="left" vertical="center" wrapText="1"/>
    </xf>
    <xf numFmtId="0" fontId="28" fillId="0" borderId="0" xfId="58" applyFont="1" applyFill="1" applyAlignment="1">
      <alignment horizontal="left" vertical="center" wrapText="1"/>
    </xf>
    <xf numFmtId="49" fontId="28" fillId="0" borderId="0" xfId="58" applyNumberFormat="1" applyFont="1" applyBorder="1" applyAlignment="1">
      <alignment horizontal="left" vertical="center"/>
    </xf>
    <xf numFmtId="0" fontId="27" fillId="0" borderId="0" xfId="51" applyFont="1" applyAlignment="1">
      <alignment horizontal="left" vertical="center"/>
    </xf>
    <xf numFmtId="0" fontId="28" fillId="0" borderId="0" xfId="0" applyFont="1" applyAlignment="1">
      <alignment horizontal="left" vertical="center"/>
    </xf>
    <xf numFmtId="0" fontId="4" fillId="0" borderId="0" xfId="68" applyFont="1" applyFill="1" applyAlignment="1"/>
    <xf numFmtId="0" fontId="1" fillId="0" borderId="0" xfId="68" applyFont="1" applyAlignment="1"/>
    <xf numFmtId="0" fontId="43" fillId="0" borderId="0" xfId="68" applyAlignment="1"/>
    <xf numFmtId="0" fontId="28" fillId="0" borderId="0" xfId="69" applyFont="1"/>
    <xf numFmtId="0" fontId="4" fillId="0" borderId="0" xfId="68" applyFont="1" applyFill="1" applyAlignment="1"/>
    <xf numFmtId="0" fontId="1" fillId="0" borderId="0" xfId="68" applyFont="1" applyAlignment="1"/>
    <xf numFmtId="0" fontId="43" fillId="0" borderId="0" xfId="68" applyAlignment="1"/>
    <xf numFmtId="0" fontId="28" fillId="0" borderId="12" xfId="69" applyFont="1" applyBorder="1" applyAlignment="1">
      <alignment horizontal="right"/>
    </xf>
    <xf numFmtId="0" fontId="43" fillId="0" borderId="12" xfId="68" applyBorder="1" applyAlignment="1">
      <alignment horizontal="right"/>
    </xf>
    <xf numFmtId="0" fontId="28" fillId="0" borderId="13" xfId="69" applyFont="1" applyBorder="1"/>
    <xf numFmtId="0" fontId="27" fillId="0" borderId="14" xfId="69" applyFont="1" applyBorder="1" applyAlignment="1">
      <alignment wrapText="1"/>
    </xf>
    <xf numFmtId="0" fontId="27" fillId="0" borderId="14" xfId="69" applyFont="1" applyFill="1" applyBorder="1" applyAlignment="1">
      <alignment wrapText="1"/>
    </xf>
    <xf numFmtId="0" fontId="27" fillId="0" borderId="15" xfId="69" applyFont="1" applyBorder="1" applyAlignment="1">
      <alignment wrapText="1"/>
    </xf>
    <xf numFmtId="0" fontId="28" fillId="0" borderId="16" xfId="69" applyFont="1" applyBorder="1"/>
    <xf numFmtId="174" fontId="28" fillId="0" borderId="17" xfId="58" applyNumberFormat="1" applyFont="1" applyBorder="1" applyAlignment="1"/>
    <xf numFmtId="0" fontId="28" fillId="0" borderId="17" xfId="69" applyFont="1" applyBorder="1" applyAlignment="1">
      <alignment horizontal="right"/>
    </xf>
    <xf numFmtId="0" fontId="28" fillId="0" borderId="18" xfId="69" applyFont="1" applyBorder="1" applyAlignment="1">
      <alignment horizontal="right"/>
    </xf>
    <xf numFmtId="0" fontId="28" fillId="0" borderId="19" xfId="69" applyFont="1" applyBorder="1"/>
    <xf numFmtId="174" fontId="28" fillId="0" borderId="0" xfId="58" applyNumberFormat="1" applyFont="1" applyBorder="1" applyAlignment="1"/>
    <xf numFmtId="169" fontId="28" fillId="0" borderId="0" xfId="69" applyNumberFormat="1" applyFont="1" applyBorder="1"/>
    <xf numFmtId="0" fontId="28" fillId="0" borderId="0" xfId="69" applyFont="1" applyBorder="1"/>
    <xf numFmtId="169" fontId="28" fillId="0" borderId="20" xfId="69" applyNumberFormat="1" applyFont="1" applyBorder="1"/>
    <xf numFmtId="0" fontId="28" fillId="0" borderId="21" xfId="69" applyFont="1" applyBorder="1"/>
    <xf numFmtId="174" fontId="28" fillId="0" borderId="12" xfId="58" applyNumberFormat="1" applyFont="1" applyBorder="1" applyAlignment="1"/>
    <xf numFmtId="169" fontId="28" fillId="0" borderId="12" xfId="69" applyNumberFormat="1" applyFont="1" applyBorder="1"/>
    <xf numFmtId="169" fontId="28" fillId="0" borderId="22" xfId="69" applyNumberFormat="1" applyFont="1" applyBorder="1"/>
    <xf numFmtId="169" fontId="6" fillId="0" borderId="0" xfId="58" applyNumberFormat="1" applyFont="1" applyFill="1" applyBorder="1" applyAlignment="1">
      <alignment wrapText="1"/>
    </xf>
    <xf numFmtId="0" fontId="30" fillId="0" borderId="23" xfId="69" applyFont="1" applyBorder="1" applyAlignment="1">
      <alignment horizontal="left" wrapText="1"/>
    </xf>
    <xf numFmtId="0" fontId="30" fillId="0" borderId="0" xfId="69" applyFont="1" applyBorder="1" applyAlignment="1">
      <alignment horizontal="left" wrapText="1"/>
    </xf>
    <xf numFmtId="0" fontId="6" fillId="0" borderId="0" xfId="69" applyAlignment="1">
      <alignment horizontal="left" wrapText="1"/>
    </xf>
    <xf numFmtId="0" fontId="30" fillId="0" borderId="23" xfId="69" applyFont="1" applyBorder="1" applyAlignment="1">
      <alignment wrapText="1"/>
    </xf>
    <xf numFmtId="0" fontId="30" fillId="0" borderId="0" xfId="69" applyFont="1" applyBorder="1" applyAlignment="1">
      <alignment wrapText="1"/>
    </xf>
    <xf numFmtId="0" fontId="28" fillId="0" borderId="24" xfId="69" applyFont="1" applyBorder="1" applyAlignment="1">
      <alignment horizontal="right"/>
    </xf>
    <xf numFmtId="0" fontId="28" fillId="0" borderId="25" xfId="69" applyFont="1" applyBorder="1" applyAlignment="1">
      <alignment horizontal="right"/>
    </xf>
    <xf numFmtId="0" fontId="6" fillId="0" borderId="25" xfId="69" applyBorder="1" applyAlignment="1">
      <alignment horizontal="right"/>
    </xf>
    <xf numFmtId="0" fontId="28" fillId="0" borderId="26" xfId="69" applyFont="1" applyBorder="1"/>
    <xf numFmtId="0" fontId="27" fillId="0" borderId="27" xfId="69" applyFont="1" applyBorder="1" applyAlignment="1"/>
    <xf numFmtId="0" fontId="44" fillId="0" borderId="27" xfId="68" applyFont="1" applyBorder="1" applyAlignment="1"/>
    <xf numFmtId="0" fontId="28" fillId="0" borderId="28" xfId="69" applyFont="1" applyBorder="1"/>
    <xf numFmtId="0" fontId="46" fillId="0" borderId="0" xfId="70" applyFont="1" applyFill="1" applyBorder="1" applyAlignment="1" applyProtection="1">
      <alignment horizontal="left" vertical="top" wrapText="1"/>
    </xf>
    <xf numFmtId="0" fontId="27" fillId="0" borderId="29" xfId="69" applyFont="1" applyBorder="1"/>
    <xf numFmtId="1" fontId="27" fillId="0" borderId="17" xfId="69" applyNumberFormat="1" applyFont="1" applyBorder="1"/>
    <xf numFmtId="1" fontId="28" fillId="0" borderId="0" xfId="69" applyNumberFormat="1" applyFont="1" applyBorder="1"/>
    <xf numFmtId="0" fontId="37" fillId="0" borderId="28" xfId="69" applyFont="1" applyFill="1" applyBorder="1" applyAlignment="1">
      <alignment horizontal="left" vertical="top" wrapText="1" indent="1"/>
    </xf>
    <xf numFmtId="1" fontId="37" fillId="0" borderId="0" xfId="69" applyNumberFormat="1" applyFont="1" applyFill="1" applyBorder="1" applyAlignment="1">
      <alignment horizontal="right" vertical="top" wrapText="1"/>
    </xf>
    <xf numFmtId="0" fontId="37" fillId="0" borderId="28" xfId="69" applyFont="1" applyFill="1" applyBorder="1" applyAlignment="1">
      <alignment horizontal="left" vertical="top" wrapText="1"/>
    </xf>
    <xf numFmtId="0" fontId="37" fillId="0" borderId="30" xfId="69" applyFont="1" applyFill="1" applyBorder="1" applyAlignment="1">
      <alignment horizontal="left" vertical="top" wrapText="1"/>
    </xf>
    <xf numFmtId="1" fontId="37" fillId="0" borderId="25" xfId="69" applyNumberFormat="1" applyFont="1" applyFill="1" applyBorder="1" applyAlignment="1">
      <alignment horizontal="right" vertical="top" wrapText="1"/>
    </xf>
    <xf numFmtId="0" fontId="37" fillId="0" borderId="27" xfId="69" applyFont="1" applyFill="1" applyBorder="1" applyAlignment="1">
      <alignment horizontal="left" vertical="top" wrapText="1"/>
    </xf>
    <xf numFmtId="180" fontId="37" fillId="0" borderId="27" xfId="69" applyNumberFormat="1" applyFont="1" applyFill="1" applyBorder="1" applyAlignment="1">
      <alignment horizontal="right" vertical="top" wrapText="1"/>
    </xf>
    <xf numFmtId="0" fontId="46" fillId="0" borderId="0" xfId="69" applyFont="1" applyFill="1" applyBorder="1" applyAlignment="1">
      <alignment horizontal="left" vertical="top" wrapText="1"/>
    </xf>
    <xf numFmtId="0" fontId="37" fillId="0" borderId="0" xfId="69" applyFont="1" applyFill="1" applyBorder="1" applyAlignment="1">
      <alignment horizontal="left" vertical="top" wrapText="1"/>
    </xf>
    <xf numFmtId="0" fontId="37" fillId="0" borderId="25" xfId="69" applyFont="1" applyFill="1" applyBorder="1" applyAlignment="1">
      <alignment horizontal="left" vertical="top" wrapText="1"/>
    </xf>
    <xf numFmtId="0" fontId="28" fillId="0" borderId="0" xfId="69" applyFont="1" applyFill="1" applyAlignment="1">
      <alignment wrapText="1"/>
    </xf>
    <xf numFmtId="0" fontId="46" fillId="0" borderId="0" xfId="69" applyFont="1" applyFill="1" applyBorder="1" applyAlignment="1">
      <alignment horizontal="left" vertical="top" wrapText="1"/>
    </xf>
    <xf numFmtId="0" fontId="6" fillId="0" borderId="0" xfId="69" applyAlignment="1">
      <alignment vertical="top" wrapText="1"/>
    </xf>
    <xf numFmtId="0" fontId="37" fillId="0" borderId="0" xfId="69" applyFont="1" applyFill="1" applyBorder="1" applyAlignment="1">
      <alignment horizontal="left" vertical="top" wrapText="1"/>
    </xf>
    <xf numFmtId="0" fontId="28" fillId="0" borderId="0" xfId="68" applyFont="1" applyFill="1" applyAlignment="1">
      <alignment wrapText="1"/>
    </xf>
    <xf numFmtId="0" fontId="43" fillId="0" borderId="0" xfId="68" applyFill="1" applyAlignment="1"/>
  </cellXfs>
  <cellStyles count="71">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Komma" xfId="35" builtinId="3"/>
    <cellStyle name="Link" xfId="67" builtinId="8"/>
    <cellStyle name="Link 2" xfId="70" xr:uid="{0948CA73-DF0E-4EA1-AD80-A8565F8623B3}"/>
    <cellStyle name="Linked Cell" xfId="36" xr:uid="{00000000-0005-0000-0000-000023000000}"/>
    <cellStyle name="Neutral" xfId="37" builtinId="28" customBuiltin="1"/>
    <cellStyle name="Neutral 2" xfId="38" xr:uid="{00000000-0005-0000-0000-000025000000}"/>
    <cellStyle name="Note" xfId="39" xr:uid="{00000000-0005-0000-0000-000026000000}"/>
    <cellStyle name="Note 2" xfId="40" xr:uid="{00000000-0005-0000-0000-000027000000}"/>
    <cellStyle name="Note 3" xfId="41" xr:uid="{00000000-0005-0000-0000-000028000000}"/>
    <cellStyle name="Output" xfId="42" xr:uid="{00000000-0005-0000-0000-000029000000}"/>
    <cellStyle name="Prozent" xfId="43" builtinId="5"/>
    <cellStyle name="Standard" xfId="0" builtinId="0"/>
    <cellStyle name="Standard 2" xfId="44" xr:uid="{00000000-0005-0000-0000-00002C000000}"/>
    <cellStyle name="Standard 2 2" xfId="69" xr:uid="{60FEDAF2-A216-48FF-A620-3C7DA6F13C42}"/>
    <cellStyle name="Standard 3" xfId="45" xr:uid="{00000000-0005-0000-0000-00002D000000}"/>
    <cellStyle name="Standard 4" xfId="46" xr:uid="{00000000-0005-0000-0000-00002E000000}"/>
    <cellStyle name="Standard 5" xfId="47" xr:uid="{00000000-0005-0000-0000-00002F000000}"/>
    <cellStyle name="Standard 6" xfId="48" xr:uid="{00000000-0005-0000-0000-000030000000}"/>
    <cellStyle name="Standard 6 2" xfId="49" xr:uid="{00000000-0005-0000-0000-000031000000}"/>
    <cellStyle name="Standard 7" xfId="50" xr:uid="{00000000-0005-0000-0000-000032000000}"/>
    <cellStyle name="Standard 8" xfId="51" xr:uid="{00000000-0005-0000-0000-000033000000}"/>
    <cellStyle name="Standard 9" xfId="68" xr:uid="{FF071C16-E154-4722-B3F6-E05D65D1949A}"/>
    <cellStyle name="Standard_AAA_weitereTabellen" xfId="52" xr:uid="{00000000-0005-0000-0000-000034000000}"/>
    <cellStyle name="Standard_AAA_weitereTabellen 2" xfId="53" xr:uid="{00000000-0005-0000-0000-000035000000}"/>
    <cellStyle name="Standard_Kennwerte_Verteilung" xfId="54" xr:uid="{00000000-0005-0000-0000-000036000000}"/>
    <cellStyle name="Standard_Kennwerte_Verteilung 2" xfId="55" xr:uid="{00000000-0005-0000-0000-000037000000}"/>
    <cellStyle name="Standard_Medikamente nach therapeutischen Gruppen 2009" xfId="56" xr:uid="{00000000-0005-0000-0000-000038000000}"/>
    <cellStyle name="Standard_T1 Versicherte und Finanzen OKP E" xfId="57" xr:uid="{00000000-0005-0000-0000-000039000000}"/>
    <cellStyle name="Standard_T1 Versicherte und Finanzen OKP Endversion" xfId="58" xr:uid="{00000000-0005-0000-0000-00003A000000}"/>
    <cellStyle name="Standard_T3 PVerb Endversion" xfId="59" xr:uid="{00000000-0005-0000-0000-00003B000000}"/>
    <cellStyle name="Standard_T5 Spitäler Endversion2" xfId="60" xr:uid="{00000000-0005-0000-0000-00003C000000}"/>
    <cellStyle name="Standard_T6 Krankengeld Endversion" xfId="61" xr:uid="{00000000-0005-0000-0000-00003D000000}"/>
    <cellStyle name="Standard_T7 FreiwVers Endversion" xfId="62" xr:uid="{00000000-0005-0000-0000-00003E000000}"/>
    <cellStyle name="Standard_Tabellen 4.7_Freiwillige Vers." xfId="63" xr:uid="{00000000-0005-0000-0000-00003F000000}"/>
    <cellStyle name="Title" xfId="64" xr:uid="{00000000-0005-0000-0000-000040000000}"/>
    <cellStyle name="Total" xfId="65" xr:uid="{00000000-0005-0000-0000-000041000000}"/>
    <cellStyle name="Warning Text" xfId="66" xr:uid="{00000000-0005-0000-0000-00004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399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0</xdr:rowOff>
    </xdr:from>
    <xdr:to>
      <xdr:col>5</xdr:col>
      <xdr:colOff>0</xdr:colOff>
      <xdr:row>0</xdr:row>
      <xdr:rowOff>0</xdr:rowOff>
    </xdr:to>
    <xdr:sp macro="" textlink="">
      <xdr:nvSpPr>
        <xdr:cNvPr id="2" name="Text Box 1">
          <a:extLst>
            <a:ext uri="{FF2B5EF4-FFF2-40B4-BE49-F238E27FC236}">
              <a16:creationId xmlns:a16="http://schemas.microsoft.com/office/drawing/2014/main" id="{A62927A3-0DB8-41D3-8E2D-80F7831D0102}"/>
            </a:ext>
          </a:extLst>
        </xdr:cNvPr>
        <xdr:cNvSpPr txBox="1">
          <a:spLocks noChangeArrowheads="1"/>
        </xdr:cNvSpPr>
      </xdr:nvSpPr>
      <xdr:spPr bwMode="auto">
        <a:xfrm>
          <a:off x="6181725" y="0"/>
          <a:ext cx="2228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66675</xdr:colOff>
      <xdr:row>0</xdr:row>
      <xdr:rowOff>0</xdr:rowOff>
    </xdr:from>
    <xdr:to>
      <xdr:col>8</xdr:col>
      <xdr:colOff>0</xdr:colOff>
      <xdr:row>0</xdr:row>
      <xdr:rowOff>0</xdr:rowOff>
    </xdr:to>
    <xdr:sp macro="" textlink="">
      <xdr:nvSpPr>
        <xdr:cNvPr id="2" name="Text Box 1">
          <a:extLst>
            <a:ext uri="{FF2B5EF4-FFF2-40B4-BE49-F238E27FC236}">
              <a16:creationId xmlns:a16="http://schemas.microsoft.com/office/drawing/2014/main" id="{6DF188B6-8144-4926-916E-2C4E8D1273ED}"/>
            </a:ext>
          </a:extLst>
        </xdr:cNvPr>
        <xdr:cNvSpPr txBox="1">
          <a:spLocks noChangeArrowheads="1"/>
        </xdr:cNvSpPr>
      </xdr:nvSpPr>
      <xdr:spPr bwMode="auto">
        <a:xfrm>
          <a:off x="6181725" y="0"/>
          <a:ext cx="2228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2" name="Text Box 1">
          <a:extLst>
            <a:ext uri="{FF2B5EF4-FFF2-40B4-BE49-F238E27FC236}">
              <a16:creationId xmlns:a16="http://schemas.microsoft.com/office/drawing/2014/main" id="{ED7AEA98-2090-431E-8613-F0850F6F13E1}"/>
            </a:ext>
          </a:extLst>
        </xdr:cNvPr>
        <xdr:cNvSpPr txBox="1">
          <a:spLocks noChangeArrowheads="1"/>
        </xdr:cNvSpPr>
      </xdr:nvSpPr>
      <xdr:spPr bwMode="auto">
        <a:xfrm>
          <a:off x="6181725" y="0"/>
          <a:ext cx="2228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CH" sz="1000" b="0" i="0" u="none" strike="noStrike" baseline="0">
              <a:solidFill>
                <a:srgbClr val="000000"/>
              </a:solidFill>
              <a:latin typeface="Arial"/>
              <a:cs typeface="Arial"/>
            </a:rPr>
            <a:t>Bitte Kommentar auf     Seite 73 beachten</a:t>
          </a:r>
          <a:endParaRPr lang="de-CH"/>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kumente%2520und%2520Einstellungen\frfr\Lokale%2520Einstellungen\Temporary%2520Internet%2520Files\OLK4\SR%25202008%2520-%2520H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rankenversicherer%202021%20Grafik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tab Vaduz"/>
      <sheetName val="Hitab St. Gallen"/>
      <sheetName val="Hitab Grabs"/>
      <sheetName val="Hitab Grabs ambulant"/>
      <sheetName val="Hitab Walenstadt"/>
      <sheetName val="Hitab Walenstadt ambulant"/>
      <sheetName val="Hitab KISPI"/>
      <sheetName val="Hitab Valens"/>
      <sheetName val="Hitab Seewis"/>
      <sheetName val="Hitab Walenstadtberg"/>
      <sheetName val="Hitab Schulthess"/>
      <sheetName val="Hitab Graubünden"/>
      <sheetName val="Hitab Feldkirch"/>
      <sheetName val="Hitab Rankweil"/>
      <sheetName val="Hitab Balgrist"/>
      <sheetName val="Hitab Littenheid"/>
      <sheetName val="Hitab Epi"/>
      <sheetName val="Hitab Schenk"/>
      <sheetName val="Hitab Gais"/>
      <sheetName val="Hilfstabelle"/>
      <sheetName val="Formular"/>
    </sheetNames>
    <sheetDataSet>
      <sheetData sheetId="0"/>
      <sheetData sheetId="1"/>
      <sheetData sheetId="2"/>
      <sheetData sheetId="3"/>
      <sheetData sheetId="4"/>
      <sheetData sheetId="5"/>
      <sheetData sheetId="6">
        <row r="1">
          <cell r="A1" t="str">
            <v>Eintrittsdatum</v>
          </cell>
          <cell r="B1" t="str">
            <v>Austrittsdatum</v>
          </cell>
          <cell r="C1" t="str">
            <v>bis Alter</v>
          </cell>
          <cell r="D1" t="str">
            <v>Geschlecht</v>
          </cell>
          <cell r="E1" t="str">
            <v>Diagnose</v>
          </cell>
          <cell r="F1" t="str">
            <v>Bezeichnung</v>
          </cell>
        </row>
        <row r="2">
          <cell r="A2">
            <v>39455</v>
          </cell>
          <cell r="B2">
            <v>39464</v>
          </cell>
          <cell r="C2">
            <v>16</v>
          </cell>
          <cell r="D2">
            <v>1</v>
          </cell>
          <cell r="E2" t="str">
            <v>F60.30</v>
          </cell>
          <cell r="F2" t="str">
            <v>Aggressiver Anfall</v>
          </cell>
        </row>
        <row r="3">
          <cell r="A3">
            <v>39463</v>
          </cell>
          <cell r="B3">
            <v>39464</v>
          </cell>
          <cell r="C3">
            <v>8</v>
          </cell>
          <cell r="D3">
            <v>1</v>
          </cell>
          <cell r="E3" t="str">
            <v>D69.0</v>
          </cell>
          <cell r="F3" t="str">
            <v>Purpura Schoenlein-Henoch</v>
          </cell>
        </row>
        <row r="4">
          <cell r="A4">
            <v>39470</v>
          </cell>
          <cell r="B4">
            <v>39476</v>
          </cell>
          <cell r="C4">
            <v>2</v>
          </cell>
          <cell r="D4">
            <v>1</v>
          </cell>
          <cell r="E4" t="str">
            <v>P92.1</v>
          </cell>
          <cell r="F4" t="str">
            <v>Reflux gastroösophageal (Neugeborenes)</v>
          </cell>
        </row>
        <row r="5">
          <cell r="A5">
            <v>39471</v>
          </cell>
          <cell r="B5">
            <v>39477</v>
          </cell>
          <cell r="C5">
            <v>16</v>
          </cell>
          <cell r="D5">
            <v>1</v>
          </cell>
          <cell r="E5" t="str">
            <v>M93.2</v>
          </cell>
          <cell r="F5" t="str">
            <v>Osteochondritis dissecans Knie</v>
          </cell>
        </row>
        <row r="6">
          <cell r="A6">
            <v>39479</v>
          </cell>
          <cell r="B6">
            <v>39491</v>
          </cell>
          <cell r="C6">
            <v>2</v>
          </cell>
          <cell r="D6">
            <v>1</v>
          </cell>
          <cell r="E6" t="str">
            <v>G91.1</v>
          </cell>
          <cell r="F6" t="str">
            <v>Hydrocephalus occlusus</v>
          </cell>
        </row>
        <row r="7">
          <cell r="A7">
            <v>39481</v>
          </cell>
          <cell r="B7">
            <v>39483</v>
          </cell>
          <cell r="C7">
            <v>6</v>
          </cell>
          <cell r="D7">
            <v>2</v>
          </cell>
          <cell r="E7" t="str">
            <v>G40.2</v>
          </cell>
          <cell r="F7" t="str">
            <v>Lokalisation bezogene sympt. Epilepsie und epilept. Syndrom mit komplex fokalen Anfällen</v>
          </cell>
        </row>
        <row r="8">
          <cell r="A8">
            <v>39483</v>
          </cell>
          <cell r="B8">
            <v>39584</v>
          </cell>
          <cell r="C8">
            <v>14</v>
          </cell>
          <cell r="D8">
            <v>2</v>
          </cell>
          <cell r="E8" t="str">
            <v>E83.3</v>
          </cell>
          <cell r="F8" t="str">
            <v>Hypophosphatämie</v>
          </cell>
        </row>
        <row r="9">
          <cell r="A9">
            <v>39485</v>
          </cell>
          <cell r="B9">
            <v>39487</v>
          </cell>
          <cell r="C9">
            <v>15</v>
          </cell>
          <cell r="D9">
            <v>1</v>
          </cell>
          <cell r="E9" t="str">
            <v>D16.3</v>
          </cell>
          <cell r="F9" t="str">
            <v>Exostose kartilaginär Großzehe</v>
          </cell>
        </row>
        <row r="10">
          <cell r="A10">
            <v>39486</v>
          </cell>
          <cell r="B10">
            <v>39497</v>
          </cell>
          <cell r="C10">
            <v>7</v>
          </cell>
          <cell r="D10">
            <v>1</v>
          </cell>
          <cell r="E10" t="str">
            <v>E10.9</v>
          </cell>
          <cell r="F10" t="str">
            <v>Diabetes mellitus primär insulinabhängig ohne Komplikation</v>
          </cell>
        </row>
        <row r="11">
          <cell r="A11">
            <v>39490</v>
          </cell>
          <cell r="B11">
            <v>39492</v>
          </cell>
          <cell r="C11">
            <v>15</v>
          </cell>
          <cell r="D11">
            <v>1</v>
          </cell>
          <cell r="E11" t="str">
            <v>G80.1</v>
          </cell>
          <cell r="F11" t="str">
            <v>Diplegie spastisch infantil</v>
          </cell>
        </row>
        <row r="12">
          <cell r="A12">
            <v>39503</v>
          </cell>
          <cell r="B12">
            <v>39528</v>
          </cell>
          <cell r="C12">
            <v>10</v>
          </cell>
          <cell r="D12">
            <v>1</v>
          </cell>
          <cell r="E12" t="str">
            <v>C83.7</v>
          </cell>
          <cell r="F12" t="str">
            <v>Burkitt-Lymphom</v>
          </cell>
        </row>
        <row r="13">
          <cell r="A13">
            <v>39505</v>
          </cell>
          <cell r="B13">
            <v>39509</v>
          </cell>
          <cell r="C13">
            <v>16</v>
          </cell>
          <cell r="D13">
            <v>1</v>
          </cell>
          <cell r="E13" t="str">
            <v>N10</v>
          </cell>
          <cell r="F13" t="str">
            <v>Pyelonephritis akut</v>
          </cell>
        </row>
        <row r="14">
          <cell r="A14">
            <v>39520</v>
          </cell>
          <cell r="B14">
            <v>39526</v>
          </cell>
          <cell r="C14">
            <v>5</v>
          </cell>
          <cell r="D14">
            <v>2</v>
          </cell>
          <cell r="E14" t="str">
            <v>J00</v>
          </cell>
          <cell r="F14" t="str">
            <v>Rhinopharyngitis akut</v>
          </cell>
        </row>
        <row r="15">
          <cell r="A15">
            <v>39526</v>
          </cell>
          <cell r="B15">
            <v>39527</v>
          </cell>
          <cell r="C15">
            <v>2</v>
          </cell>
          <cell r="D15">
            <v>1</v>
          </cell>
          <cell r="E15" t="str">
            <v>H65.1</v>
          </cell>
          <cell r="F15" t="str">
            <v>Sonstige akute nichteitrige Otitis media</v>
          </cell>
        </row>
        <row r="16">
          <cell r="A16">
            <v>39531</v>
          </cell>
          <cell r="B16">
            <v>39533</v>
          </cell>
          <cell r="C16">
            <v>2</v>
          </cell>
          <cell r="D16">
            <v>1</v>
          </cell>
          <cell r="E16" t="str">
            <v>A08.0</v>
          </cell>
          <cell r="F16" t="str">
            <v>Rotavirengastroenteritis</v>
          </cell>
        </row>
        <row r="17">
          <cell r="A17">
            <v>39536</v>
          </cell>
          <cell r="B17">
            <v>39545</v>
          </cell>
          <cell r="C17">
            <v>2</v>
          </cell>
          <cell r="D17">
            <v>1</v>
          </cell>
          <cell r="E17" t="str">
            <v>J21.9</v>
          </cell>
          <cell r="F17" t="str">
            <v>Bronchiolitis akut onA</v>
          </cell>
        </row>
        <row r="18">
          <cell r="A18">
            <v>39536</v>
          </cell>
          <cell r="B18">
            <v>39542</v>
          </cell>
          <cell r="C18">
            <v>10</v>
          </cell>
          <cell r="D18">
            <v>1</v>
          </cell>
          <cell r="E18" t="str">
            <v>K56.5</v>
          </cell>
          <cell r="F18" t="str">
            <v>Bridenileus</v>
          </cell>
        </row>
        <row r="19">
          <cell r="A19">
            <v>39539</v>
          </cell>
          <cell r="B19">
            <v>39540</v>
          </cell>
          <cell r="C19">
            <v>12</v>
          </cell>
          <cell r="D19">
            <v>1</v>
          </cell>
          <cell r="E19" t="str">
            <v>Z51.1</v>
          </cell>
          <cell r="F19" t="str">
            <v>Chemotherapie-Sitzung wegen bösartiger Neubildung</v>
          </cell>
        </row>
        <row r="20">
          <cell r="A20">
            <v>39539</v>
          </cell>
          <cell r="B20">
            <v>39542</v>
          </cell>
          <cell r="C20">
            <v>15</v>
          </cell>
          <cell r="D20">
            <v>1</v>
          </cell>
          <cell r="E20" t="str">
            <v>Z51.8</v>
          </cell>
          <cell r="F20" t="str">
            <v>Sonstige medizinische Behandlung</v>
          </cell>
        </row>
        <row r="21">
          <cell r="A21">
            <v>39542</v>
          </cell>
          <cell r="B21">
            <v>39545</v>
          </cell>
          <cell r="C21">
            <v>1</v>
          </cell>
          <cell r="D21">
            <v>1</v>
          </cell>
          <cell r="E21" t="str">
            <v>P59.8</v>
          </cell>
          <cell r="F21" t="str">
            <v>Ikterus durch sonstige Ursache (Neugeborenes)</v>
          </cell>
        </row>
        <row r="22">
          <cell r="A22">
            <v>39545</v>
          </cell>
          <cell r="B22">
            <v>39551</v>
          </cell>
          <cell r="C22">
            <v>10</v>
          </cell>
          <cell r="D22">
            <v>1</v>
          </cell>
          <cell r="E22" t="str">
            <v>Z51.1</v>
          </cell>
          <cell r="F22" t="str">
            <v>Chemotherapie-Sitzung wegen bösartiger Neubildung</v>
          </cell>
        </row>
        <row r="23">
          <cell r="A23">
            <v>39550</v>
          </cell>
          <cell r="B23">
            <v>39556</v>
          </cell>
          <cell r="C23">
            <v>12</v>
          </cell>
          <cell r="D23">
            <v>1</v>
          </cell>
          <cell r="E23" t="str">
            <v>J06.9</v>
          </cell>
          <cell r="F23" t="str">
            <v>Akute Infektion obere Atemwege onA</v>
          </cell>
        </row>
        <row r="24">
          <cell r="A24">
            <v>39556</v>
          </cell>
          <cell r="B24">
            <v>39557</v>
          </cell>
          <cell r="C24">
            <v>5</v>
          </cell>
          <cell r="D24">
            <v>2</v>
          </cell>
          <cell r="E24" t="str">
            <v>R41.8</v>
          </cell>
          <cell r="F24" t="str">
            <v>Symptom Erkennungsvermögen und Bewußtsein betreffend sonstige und onA</v>
          </cell>
        </row>
        <row r="25">
          <cell r="A25">
            <v>39556</v>
          </cell>
          <cell r="B25">
            <v>39562</v>
          </cell>
          <cell r="C25">
            <v>10</v>
          </cell>
          <cell r="D25">
            <v>1</v>
          </cell>
          <cell r="E25" t="str">
            <v>K91.8</v>
          </cell>
          <cell r="F25" t="str">
            <v>Sonstige Krankheit Verdauungssystem nach medizinischer Maßnahme</v>
          </cell>
        </row>
        <row r="26">
          <cell r="A26">
            <v>39558</v>
          </cell>
          <cell r="B26">
            <v>39559</v>
          </cell>
          <cell r="C26">
            <v>5</v>
          </cell>
          <cell r="D26">
            <v>2</v>
          </cell>
          <cell r="E26" t="str">
            <v>K56.1</v>
          </cell>
          <cell r="F26" t="str">
            <v>Invagination Kolon</v>
          </cell>
        </row>
        <row r="27">
          <cell r="A27">
            <v>39559</v>
          </cell>
          <cell r="B27">
            <v>39560</v>
          </cell>
          <cell r="C27">
            <v>2</v>
          </cell>
          <cell r="D27">
            <v>2</v>
          </cell>
          <cell r="E27" t="str">
            <v>H66.9</v>
          </cell>
          <cell r="F27" t="str">
            <v>Otitis media onA</v>
          </cell>
        </row>
        <row r="28">
          <cell r="A28">
            <v>39565</v>
          </cell>
          <cell r="B28">
            <v>39570</v>
          </cell>
          <cell r="C28">
            <v>10</v>
          </cell>
          <cell r="D28">
            <v>1</v>
          </cell>
          <cell r="E28" t="str">
            <v>Z51.1</v>
          </cell>
          <cell r="F28" t="str">
            <v>Adjuvante Chemotherapie wegen bösartiger Neubildung</v>
          </cell>
        </row>
        <row r="29">
          <cell r="A29">
            <v>39581</v>
          </cell>
          <cell r="B29">
            <v>39583</v>
          </cell>
          <cell r="C29">
            <v>10</v>
          </cell>
          <cell r="D29">
            <v>1</v>
          </cell>
          <cell r="E29" t="str">
            <v>D70</v>
          </cell>
          <cell r="F29" t="str">
            <v>Neutropenie arzneimittelinduziert</v>
          </cell>
        </row>
        <row r="30">
          <cell r="A30">
            <v>39584</v>
          </cell>
          <cell r="B30">
            <v>39586</v>
          </cell>
          <cell r="C30">
            <v>2</v>
          </cell>
          <cell r="D30">
            <v>1</v>
          </cell>
          <cell r="E30" t="str">
            <v>J06.9</v>
          </cell>
          <cell r="F30" t="str">
            <v>Akute Infektion obere Atemwege onA</v>
          </cell>
        </row>
        <row r="31">
          <cell r="A31">
            <v>39584</v>
          </cell>
          <cell r="B31">
            <v>39587</v>
          </cell>
          <cell r="C31">
            <v>5</v>
          </cell>
          <cell r="D31">
            <v>2</v>
          </cell>
          <cell r="E31" t="str">
            <v>K56.1</v>
          </cell>
          <cell r="F31" t="str">
            <v>Invagination ileozäkal</v>
          </cell>
        </row>
        <row r="32">
          <cell r="A32">
            <v>39586</v>
          </cell>
          <cell r="B32">
            <v>39593</v>
          </cell>
          <cell r="C32">
            <v>10</v>
          </cell>
          <cell r="D32">
            <v>1</v>
          </cell>
          <cell r="E32" t="str">
            <v>Z51.1</v>
          </cell>
          <cell r="F32" t="str">
            <v>Chemotherapie-Sitzung wegen bösartiger Neubildung</v>
          </cell>
        </row>
        <row r="33">
          <cell r="A33">
            <v>39599</v>
          </cell>
          <cell r="B33">
            <v>39604</v>
          </cell>
          <cell r="C33">
            <v>10</v>
          </cell>
          <cell r="D33">
            <v>1</v>
          </cell>
          <cell r="E33" t="str">
            <v>K91.8</v>
          </cell>
          <cell r="F33" t="str">
            <v>Sonstige Krankheit Verdauungssystem nach medizinischer Maßnahme</v>
          </cell>
        </row>
        <row r="34">
          <cell r="A34">
            <v>39607</v>
          </cell>
          <cell r="B34">
            <v>39613</v>
          </cell>
          <cell r="C34">
            <v>10</v>
          </cell>
          <cell r="D34">
            <v>1</v>
          </cell>
          <cell r="E34" t="str">
            <v>Z51.1</v>
          </cell>
          <cell r="F34" t="str">
            <v>Chemotherapie-Sitzung wegen bösartiger Neubildung</v>
          </cell>
        </row>
        <row r="35">
          <cell r="A35">
            <v>39608</v>
          </cell>
          <cell r="B35">
            <v>39611</v>
          </cell>
          <cell r="C35">
            <v>5</v>
          </cell>
          <cell r="D35">
            <v>2</v>
          </cell>
          <cell r="E35" t="str">
            <v>K56.1</v>
          </cell>
          <cell r="F35" t="str">
            <v>Invagination onA</v>
          </cell>
        </row>
        <row r="36">
          <cell r="A36">
            <v>39614</v>
          </cell>
          <cell r="B36">
            <v>39627</v>
          </cell>
          <cell r="C36">
            <v>10</v>
          </cell>
          <cell r="D36">
            <v>1</v>
          </cell>
          <cell r="E36" t="str">
            <v>K91.8</v>
          </cell>
          <cell r="F36" t="str">
            <v>Sonstige Krankheit Verdauungssystem nach medizinischer Maßnahme</v>
          </cell>
        </row>
        <row r="37">
          <cell r="A37">
            <v>39617</v>
          </cell>
          <cell r="B37">
            <v>39622</v>
          </cell>
          <cell r="C37">
            <v>5</v>
          </cell>
          <cell r="D37">
            <v>2</v>
          </cell>
          <cell r="E37" t="str">
            <v>S42.40</v>
          </cell>
          <cell r="F37" t="str">
            <v>Fraktur distales Ende Humerus geschlossen</v>
          </cell>
        </row>
        <row r="38">
          <cell r="A38">
            <v>39626</v>
          </cell>
          <cell r="B38">
            <v>39627</v>
          </cell>
          <cell r="C38">
            <v>3</v>
          </cell>
          <cell r="D38">
            <v>2</v>
          </cell>
          <cell r="E38" t="str">
            <v>S92.40</v>
          </cell>
          <cell r="F38" t="str">
            <v>Fraktur Großzehe onA</v>
          </cell>
        </row>
        <row r="39">
          <cell r="A39">
            <v>39632</v>
          </cell>
          <cell r="B39">
            <v>39640</v>
          </cell>
          <cell r="C39">
            <v>12</v>
          </cell>
          <cell r="D39">
            <v>1</v>
          </cell>
          <cell r="E39" t="str">
            <v>I80.2</v>
          </cell>
          <cell r="F39" t="str">
            <v>Beckenvenenthrombose</v>
          </cell>
        </row>
        <row r="40">
          <cell r="A40">
            <v>39643</v>
          </cell>
          <cell r="B40">
            <v>39667</v>
          </cell>
          <cell r="C40">
            <v>1</v>
          </cell>
          <cell r="D40">
            <v>2</v>
          </cell>
          <cell r="E40" t="str">
            <v>P24.0</v>
          </cell>
          <cell r="F40" t="str">
            <v>Mekoniumaspirationssyndrom (Neugeborenes)</v>
          </cell>
        </row>
        <row r="41">
          <cell r="A41">
            <v>39650</v>
          </cell>
          <cell r="B41">
            <v>39653</v>
          </cell>
          <cell r="C41">
            <v>6</v>
          </cell>
          <cell r="D41">
            <v>1</v>
          </cell>
          <cell r="E41" t="str">
            <v>J35.3</v>
          </cell>
          <cell r="F41" t="str">
            <v>Hypertrophie adenoides Gewebe und Tonsillen</v>
          </cell>
        </row>
        <row r="42">
          <cell r="A42">
            <v>39653</v>
          </cell>
          <cell r="B42">
            <v>39662</v>
          </cell>
          <cell r="C42">
            <v>14</v>
          </cell>
          <cell r="D42">
            <v>2</v>
          </cell>
          <cell r="E42" t="str">
            <v>Q65.8</v>
          </cell>
          <cell r="F42" t="str">
            <v>Coxa antetorta angeboren</v>
          </cell>
        </row>
        <row r="43">
          <cell r="A43">
            <v>39654</v>
          </cell>
          <cell r="B43">
            <v>39769</v>
          </cell>
          <cell r="C43">
            <v>1</v>
          </cell>
          <cell r="D43">
            <v>1</v>
          </cell>
          <cell r="E43" t="str">
            <v>G80.9</v>
          </cell>
          <cell r="F43" t="str">
            <v>Infantile Zerebralparese onA</v>
          </cell>
        </row>
        <row r="44">
          <cell r="A44">
            <v>39674</v>
          </cell>
          <cell r="B44">
            <v>39675</v>
          </cell>
          <cell r="C44">
            <v>1</v>
          </cell>
          <cell r="D44">
            <v>2</v>
          </cell>
          <cell r="E44" t="str">
            <v>Q31.4</v>
          </cell>
          <cell r="F44" t="str">
            <v>Stridor congenitus</v>
          </cell>
        </row>
        <row r="45">
          <cell r="A45">
            <v>39679</v>
          </cell>
          <cell r="B45">
            <v>39687</v>
          </cell>
          <cell r="C45">
            <v>2</v>
          </cell>
          <cell r="D45">
            <v>1</v>
          </cell>
          <cell r="E45" t="str">
            <v>G80.8</v>
          </cell>
          <cell r="F45" t="str">
            <v>Sonstige infantile Zerebralparese</v>
          </cell>
        </row>
        <row r="46">
          <cell r="A46">
            <v>39682</v>
          </cell>
          <cell r="B46">
            <v>39701</v>
          </cell>
          <cell r="C46">
            <v>2</v>
          </cell>
          <cell r="D46">
            <v>1</v>
          </cell>
          <cell r="E46" t="str">
            <v>T21.2</v>
          </cell>
          <cell r="F46" t="str">
            <v>Verbrennung Rumpf Grad 2</v>
          </cell>
        </row>
        <row r="47">
          <cell r="A47">
            <v>39682</v>
          </cell>
          <cell r="B47">
            <v>39683</v>
          </cell>
          <cell r="C47">
            <v>4</v>
          </cell>
          <cell r="D47">
            <v>1</v>
          </cell>
          <cell r="E47" t="str">
            <v>E86</v>
          </cell>
          <cell r="F47" t="str">
            <v>Dehydratation</v>
          </cell>
        </row>
        <row r="48">
          <cell r="A48">
            <v>39696</v>
          </cell>
          <cell r="B48">
            <v>39699</v>
          </cell>
          <cell r="C48">
            <v>9</v>
          </cell>
          <cell r="D48">
            <v>1</v>
          </cell>
          <cell r="E48" t="str">
            <v>S02.11</v>
          </cell>
          <cell r="F48" t="str">
            <v>Schädelbasisfraktur offen</v>
          </cell>
        </row>
        <row r="49">
          <cell r="A49">
            <v>39700</v>
          </cell>
          <cell r="B49">
            <v>39703</v>
          </cell>
          <cell r="C49">
            <v>10</v>
          </cell>
          <cell r="D49">
            <v>1</v>
          </cell>
          <cell r="E49" t="str">
            <v>K35.9</v>
          </cell>
          <cell r="F49" t="str">
            <v>Appendizitis akut onA</v>
          </cell>
        </row>
        <row r="50">
          <cell r="A50">
            <v>39702</v>
          </cell>
          <cell r="B50">
            <v>39710</v>
          </cell>
          <cell r="C50">
            <v>2</v>
          </cell>
          <cell r="D50">
            <v>1</v>
          </cell>
          <cell r="E50" t="str">
            <v>G91.1</v>
          </cell>
          <cell r="F50" t="str">
            <v>Hydrocephalus occlusus</v>
          </cell>
        </row>
        <row r="51">
          <cell r="A51">
            <v>39710</v>
          </cell>
          <cell r="B51">
            <v>39731</v>
          </cell>
          <cell r="C51">
            <v>14</v>
          </cell>
          <cell r="D51">
            <v>2</v>
          </cell>
          <cell r="E51" t="str">
            <v>F50.0</v>
          </cell>
          <cell r="F51" t="str">
            <v>Anorexia nervosa</v>
          </cell>
        </row>
        <row r="52">
          <cell r="A52">
            <v>39716</v>
          </cell>
          <cell r="B52">
            <v>39719</v>
          </cell>
          <cell r="C52">
            <v>7</v>
          </cell>
          <cell r="D52">
            <v>1</v>
          </cell>
          <cell r="E52" t="str">
            <v>J35.3</v>
          </cell>
          <cell r="F52" t="str">
            <v>Hypertrophie Gaumenmandel mit Rachenmandel</v>
          </cell>
        </row>
        <row r="53">
          <cell r="A53">
            <v>39721</v>
          </cell>
          <cell r="B53">
            <v>39723</v>
          </cell>
          <cell r="C53">
            <v>2</v>
          </cell>
          <cell r="D53">
            <v>1</v>
          </cell>
          <cell r="E53" t="str">
            <v>Z03.6</v>
          </cell>
          <cell r="F53" t="str">
            <v>Beobachtung bei Verdacht auf toxische Wirkung von aufgenommenen Substanzen</v>
          </cell>
        </row>
        <row r="54">
          <cell r="A54">
            <v>39721</v>
          </cell>
          <cell r="B54">
            <v>39724</v>
          </cell>
          <cell r="C54">
            <v>4</v>
          </cell>
          <cell r="D54">
            <v>1</v>
          </cell>
          <cell r="E54" t="str">
            <v>J35.3</v>
          </cell>
          <cell r="F54" t="str">
            <v>Hypertrophie Gaumenmandel mit Rachenmandel</v>
          </cell>
        </row>
        <row r="55">
          <cell r="A55">
            <v>39734</v>
          </cell>
          <cell r="B55">
            <v>39735</v>
          </cell>
          <cell r="C55">
            <v>4</v>
          </cell>
          <cell r="D55">
            <v>2</v>
          </cell>
          <cell r="E55" t="str">
            <v>B34.9</v>
          </cell>
          <cell r="F55" t="str">
            <v>Virusinfektion onA</v>
          </cell>
        </row>
        <row r="56">
          <cell r="A56">
            <v>39736</v>
          </cell>
          <cell r="B56">
            <v>39741</v>
          </cell>
          <cell r="C56">
            <v>10</v>
          </cell>
          <cell r="D56">
            <v>2</v>
          </cell>
          <cell r="E56" t="str">
            <v>G70.0</v>
          </cell>
          <cell r="F56" t="str">
            <v>Myasthenia gravis</v>
          </cell>
        </row>
        <row r="57">
          <cell r="A57">
            <v>39739</v>
          </cell>
          <cell r="B57">
            <v>39751</v>
          </cell>
          <cell r="C57">
            <v>1</v>
          </cell>
          <cell r="D57">
            <v>1</v>
          </cell>
          <cell r="E57" t="str">
            <v>P07.3</v>
          </cell>
          <cell r="F57" t="str">
            <v>Sonstige vor dem Termin Geborene (Betreuung Neugeborenes)</v>
          </cell>
        </row>
        <row r="58">
          <cell r="A58">
            <v>39745</v>
          </cell>
          <cell r="B58">
            <v>39755</v>
          </cell>
          <cell r="C58">
            <v>10</v>
          </cell>
          <cell r="D58">
            <v>1</v>
          </cell>
          <cell r="E58" t="str">
            <v>J96.9</v>
          </cell>
          <cell r="F58" t="str">
            <v>Respiratorische Insuffizienz onA</v>
          </cell>
        </row>
        <row r="59">
          <cell r="A59">
            <v>39751</v>
          </cell>
          <cell r="B59">
            <v>39754</v>
          </cell>
          <cell r="C59">
            <v>10</v>
          </cell>
          <cell r="D59">
            <v>1</v>
          </cell>
          <cell r="E59" t="str">
            <v>J35.0</v>
          </cell>
          <cell r="F59" t="str">
            <v>Tonsillitis chronisch</v>
          </cell>
        </row>
      </sheetData>
      <sheetData sheetId="7"/>
      <sheetData sheetId="8"/>
      <sheetData sheetId="9"/>
      <sheetData sheetId="10"/>
      <sheetData sheetId="11"/>
      <sheetData sheetId="12">
        <row r="3">
          <cell r="A3" t="str">
            <v>A08.0</v>
          </cell>
          <cell r="B3" t="str">
            <v>Enteritis durch Rotaviren</v>
          </cell>
          <cell r="C3" t="str">
            <v>W</v>
          </cell>
          <cell r="D3">
            <v>3</v>
          </cell>
          <cell r="E3">
            <v>6</v>
          </cell>
        </row>
        <row r="4">
          <cell r="A4" t="str">
            <v>A08.0</v>
          </cell>
          <cell r="B4" t="str">
            <v>Enteritis durch Rotaviren</v>
          </cell>
          <cell r="C4" t="str">
            <v>W</v>
          </cell>
          <cell r="D4">
            <v>2</v>
          </cell>
          <cell r="E4">
            <v>1</v>
          </cell>
        </row>
        <row r="5">
          <cell r="A5" t="str">
            <v>A08.4</v>
          </cell>
          <cell r="B5" t="str">
            <v>Virusbedingte Darminfektion, nicht näher bezeichnet</v>
          </cell>
          <cell r="C5" t="str">
            <v>M</v>
          </cell>
          <cell r="D5">
            <v>1</v>
          </cell>
          <cell r="E5">
            <v>69</v>
          </cell>
        </row>
        <row r="6">
          <cell r="A6" t="str">
            <v>A09</v>
          </cell>
          <cell r="B6" t="str">
            <v>Diarrhoe und Gastroenteritis, vermutlich infektiösen Ursprungs</v>
          </cell>
          <cell r="C6" t="str">
            <v>M</v>
          </cell>
          <cell r="D6">
            <v>1</v>
          </cell>
          <cell r="E6">
            <v>8</v>
          </cell>
        </row>
        <row r="7">
          <cell r="A7" t="str">
            <v>A09</v>
          </cell>
          <cell r="B7" t="str">
            <v>Diarrhoe und Gastroenteritis, vermutlich infektiösen Ursprungs</v>
          </cell>
          <cell r="C7" t="str">
            <v>W</v>
          </cell>
          <cell r="D7">
            <v>3</v>
          </cell>
          <cell r="E7">
            <v>3</v>
          </cell>
        </row>
        <row r="8">
          <cell r="A8" t="str">
            <v>A09</v>
          </cell>
          <cell r="B8" t="str">
            <v>Diarrhoe und Gastroenteritis, vermutlich infektiösen Ursprungs</v>
          </cell>
          <cell r="C8" t="str">
            <v>W</v>
          </cell>
          <cell r="D8">
            <v>1</v>
          </cell>
          <cell r="E8">
            <v>2</v>
          </cell>
        </row>
        <row r="9">
          <cell r="A9" t="str">
            <v>A09</v>
          </cell>
          <cell r="B9" t="str">
            <v>Diarrhoe und Gastroenteritis, vermutlich infektiösen Ursprungs</v>
          </cell>
          <cell r="C9" t="str">
            <v>W</v>
          </cell>
          <cell r="D9">
            <v>1</v>
          </cell>
          <cell r="E9">
            <v>0</v>
          </cell>
        </row>
        <row r="10">
          <cell r="A10" t="str">
            <v>A09</v>
          </cell>
          <cell r="B10" t="str">
            <v>Diarrhoe und Gastroenteritis, vermutlich infektiösen Ursprungs</v>
          </cell>
          <cell r="C10" t="str">
            <v>M</v>
          </cell>
          <cell r="D10">
            <v>2</v>
          </cell>
          <cell r="E10">
            <v>56</v>
          </cell>
        </row>
        <row r="11">
          <cell r="A11" t="str">
            <v>A09</v>
          </cell>
          <cell r="B11" t="str">
            <v>Diarrhoe und Gastroenteritis, vermutlich infektiösen Ursprungs</v>
          </cell>
          <cell r="C11" t="str">
            <v>M</v>
          </cell>
          <cell r="D11">
            <v>1</v>
          </cell>
          <cell r="E11">
            <v>9</v>
          </cell>
        </row>
        <row r="12">
          <cell r="A12" t="str">
            <v>A09</v>
          </cell>
          <cell r="B12" t="str">
            <v>Diarrhoe und Gastroenteritis, vermutlich infektiösen Ursprungs</v>
          </cell>
          <cell r="C12" t="str">
            <v>W</v>
          </cell>
          <cell r="D12">
            <v>2</v>
          </cell>
          <cell r="E12">
            <v>1</v>
          </cell>
        </row>
        <row r="13">
          <cell r="A13" t="str">
            <v>A09</v>
          </cell>
          <cell r="B13" t="str">
            <v>Diarrhoe und Gastroenteritis, vermutlich infektiösen Ursprungs</v>
          </cell>
          <cell r="C13" t="str">
            <v>W</v>
          </cell>
          <cell r="D13">
            <v>4</v>
          </cell>
          <cell r="E13">
            <v>75</v>
          </cell>
        </row>
        <row r="14">
          <cell r="A14" t="str">
            <v>A41.9</v>
          </cell>
          <cell r="B14" t="str">
            <v>Sepsis, nicht näher bezeichnet, Septischer Schock</v>
          </cell>
          <cell r="C14" t="str">
            <v>W</v>
          </cell>
          <cell r="D14">
            <v>35</v>
          </cell>
          <cell r="E14">
            <v>66</v>
          </cell>
        </row>
        <row r="15">
          <cell r="A15" t="str">
            <v>A46</v>
          </cell>
          <cell r="B15" t="str">
            <v>Erysipel [Wundrose]</v>
          </cell>
          <cell r="C15" t="str">
            <v>M</v>
          </cell>
          <cell r="D15">
            <v>17</v>
          </cell>
          <cell r="E15">
            <v>65</v>
          </cell>
        </row>
        <row r="16">
          <cell r="A16" t="str">
            <v>A46</v>
          </cell>
          <cell r="B16" t="str">
            <v>Erysipel [Wundrose]</v>
          </cell>
          <cell r="C16" t="str">
            <v>W</v>
          </cell>
          <cell r="D16">
            <v>5</v>
          </cell>
          <cell r="E16">
            <v>47</v>
          </cell>
        </row>
        <row r="17">
          <cell r="A17" t="str">
            <v>B00.9</v>
          </cell>
          <cell r="B17" t="str">
            <v>Infektion durch Herpesviren [Herpes simplex], nicht näher bezeichnet, Infektion durch Herpes-simplex-Virus o.n.A.</v>
          </cell>
          <cell r="C17" t="str">
            <v>W</v>
          </cell>
          <cell r="D17">
            <v>2</v>
          </cell>
          <cell r="E17">
            <v>15</v>
          </cell>
        </row>
        <row r="18">
          <cell r="A18" t="str">
            <v>B37.1</v>
          </cell>
          <cell r="B18" t="str">
            <v>Kandidose der Lunge</v>
          </cell>
          <cell r="C18" t="str">
            <v>M</v>
          </cell>
          <cell r="D18">
            <v>42</v>
          </cell>
          <cell r="E18">
            <v>76</v>
          </cell>
        </row>
        <row r="19">
          <cell r="A19" t="str">
            <v>C01</v>
          </cell>
          <cell r="B19" t="str">
            <v>Bösartige Neubildung des Zungengrundes, Dorsalfläche der Zungenbasis, Fixierter Zungenteil o.n.A., Hinteres Drittel der Zunge</v>
          </cell>
          <cell r="C19" t="str">
            <v>M</v>
          </cell>
          <cell r="D19">
            <v>3</v>
          </cell>
          <cell r="E19">
            <v>66</v>
          </cell>
        </row>
        <row r="20">
          <cell r="A20" t="str">
            <v>C01</v>
          </cell>
          <cell r="B20" t="str">
            <v>Bösartige Neubildung des Zungengrundes, Dorsalfläche der Zungenbasis, Fixierter Zungenteil o.n.A., Hinteres Drittel der Zunge</v>
          </cell>
          <cell r="C20" t="str">
            <v>M</v>
          </cell>
          <cell r="D20">
            <v>1</v>
          </cell>
          <cell r="E20">
            <v>66</v>
          </cell>
        </row>
        <row r="21">
          <cell r="A21" t="str">
            <v>C01</v>
          </cell>
          <cell r="B21" t="str">
            <v>Bösartige Neubildung des Zungengrundes, Dorsalfläche der Zungenbasis, Fixierter Zungenteil o.n.A., Hinteres Drittel der Zunge</v>
          </cell>
          <cell r="C21" t="str">
            <v>M</v>
          </cell>
          <cell r="D21">
            <v>2</v>
          </cell>
          <cell r="E21">
            <v>66</v>
          </cell>
        </row>
        <row r="22">
          <cell r="A22" t="str">
            <v>C01</v>
          </cell>
          <cell r="B22" t="str">
            <v>Bösartige Neubildung des Zungengrundes, Dorsalfläche der Zungenbasis, Fixierter Zungenteil o.n.A., Hinteres Drittel der Zunge</v>
          </cell>
          <cell r="C22" t="str">
            <v>M</v>
          </cell>
          <cell r="D22">
            <v>3</v>
          </cell>
          <cell r="E22">
            <v>66</v>
          </cell>
        </row>
        <row r="23">
          <cell r="A23" t="str">
            <v>C01</v>
          </cell>
          <cell r="B23" t="str">
            <v>Bösartige Neubildung des Zungengrundes, Dorsalfläche der Zungenbasis, Fixierter Zungenteil o.n.A., Hinteres Drittel der Zunge</v>
          </cell>
          <cell r="C23" t="str">
            <v>M</v>
          </cell>
          <cell r="D23">
            <v>52</v>
          </cell>
          <cell r="E23">
            <v>66</v>
          </cell>
        </row>
        <row r="24">
          <cell r="A24" t="str">
            <v>C01</v>
          </cell>
          <cell r="B24" t="str">
            <v>Bösartige Neubildung des Zungengrundes, Dorsalfläche der Zungenbasis, Fixierter Zungenteil o.n.A., Hinteres Drittel der Zunge</v>
          </cell>
          <cell r="C24" t="str">
            <v>M</v>
          </cell>
          <cell r="D24">
            <v>3</v>
          </cell>
          <cell r="E24">
            <v>61</v>
          </cell>
        </row>
        <row r="25">
          <cell r="A25" t="str">
            <v>C01</v>
          </cell>
          <cell r="B25" t="str">
            <v>Bösartige Neubildung des Zungengrundes, Dorsalfläche der Zungenbasis, Fixierter Zungenteil o.n.A., Hinteres Drittel der Zunge</v>
          </cell>
          <cell r="C25" t="str">
            <v>M</v>
          </cell>
          <cell r="D25">
            <v>3</v>
          </cell>
          <cell r="E25">
            <v>66</v>
          </cell>
        </row>
        <row r="26">
          <cell r="A26" t="str">
            <v>C02.9</v>
          </cell>
          <cell r="B26" t="str">
            <v>Bösartige Neubildung - Zunge, nicht näher bezeichnet</v>
          </cell>
          <cell r="C26" t="str">
            <v>M</v>
          </cell>
          <cell r="D26">
            <v>0</v>
          </cell>
          <cell r="E26">
            <v>66</v>
          </cell>
        </row>
        <row r="27">
          <cell r="A27" t="str">
            <v>C05.1</v>
          </cell>
          <cell r="B27" t="str">
            <v>Bösartige Neubildung - Weicher Gaumen</v>
          </cell>
          <cell r="C27" t="str">
            <v>W</v>
          </cell>
          <cell r="D27">
            <v>3</v>
          </cell>
          <cell r="E27">
            <v>56</v>
          </cell>
        </row>
        <row r="28">
          <cell r="A28" t="str">
            <v>C05.1</v>
          </cell>
          <cell r="B28" t="str">
            <v>Bösartige Neubildung - Weicher Gaumen</v>
          </cell>
          <cell r="C28" t="str">
            <v>W</v>
          </cell>
          <cell r="D28">
            <v>8</v>
          </cell>
          <cell r="E28">
            <v>56</v>
          </cell>
        </row>
        <row r="29">
          <cell r="A29" t="str">
            <v>C09.0</v>
          </cell>
          <cell r="B29" t="str">
            <v>Bösartige Neubildung - Fossa tonsillaris</v>
          </cell>
          <cell r="C29" t="str">
            <v>M</v>
          </cell>
          <cell r="D29">
            <v>4</v>
          </cell>
          <cell r="E29">
            <v>62</v>
          </cell>
        </row>
        <row r="30">
          <cell r="A30" t="str">
            <v>C09.0</v>
          </cell>
          <cell r="B30" t="str">
            <v>Bösartige Neubildung - Fossa tonsillaris</v>
          </cell>
          <cell r="C30" t="str">
            <v>M</v>
          </cell>
          <cell r="D30">
            <v>18</v>
          </cell>
          <cell r="E30">
            <v>62</v>
          </cell>
        </row>
        <row r="31">
          <cell r="A31" t="str">
            <v>C09.0</v>
          </cell>
          <cell r="B31" t="str">
            <v>Bösartige Neubildung - Fossa tonsillaris</v>
          </cell>
          <cell r="C31" t="str">
            <v>M</v>
          </cell>
          <cell r="D31">
            <v>3</v>
          </cell>
          <cell r="E31">
            <v>62</v>
          </cell>
        </row>
        <row r="32">
          <cell r="A32" t="str">
            <v>C09.0</v>
          </cell>
          <cell r="B32" t="str">
            <v>Bösartige Neubildung - Fossa tonsillaris</v>
          </cell>
          <cell r="C32" t="str">
            <v>M</v>
          </cell>
          <cell r="D32">
            <v>4</v>
          </cell>
          <cell r="E32">
            <v>62</v>
          </cell>
        </row>
        <row r="33">
          <cell r="A33" t="str">
            <v>C09.0</v>
          </cell>
          <cell r="B33" t="str">
            <v>Bösartige Neubildung - Fossa tonsillaris</v>
          </cell>
          <cell r="C33" t="str">
            <v>M</v>
          </cell>
          <cell r="D33">
            <v>3</v>
          </cell>
          <cell r="E33">
            <v>62</v>
          </cell>
        </row>
        <row r="34">
          <cell r="A34" t="str">
            <v>C09.0</v>
          </cell>
          <cell r="B34" t="str">
            <v>Bösartige Neubildung - Fossa tonsillaris</v>
          </cell>
          <cell r="C34" t="str">
            <v>M</v>
          </cell>
          <cell r="D34">
            <v>20</v>
          </cell>
          <cell r="E34">
            <v>62</v>
          </cell>
        </row>
        <row r="35">
          <cell r="A35" t="str">
            <v>C09.0</v>
          </cell>
          <cell r="B35" t="str">
            <v>Bösartige Neubildung - Fossa tonsillaris</v>
          </cell>
          <cell r="C35" t="str">
            <v>M</v>
          </cell>
          <cell r="D35">
            <v>4</v>
          </cell>
          <cell r="E35">
            <v>62</v>
          </cell>
        </row>
        <row r="36">
          <cell r="A36" t="str">
            <v>C09.9</v>
          </cell>
          <cell r="B36" t="str">
            <v>Bösartige Neubildung - Tonsille, nicht näher bezeichnet. Tonsille: Gaumen-, Schlund-, o.n.A.</v>
          </cell>
          <cell r="C36" t="str">
            <v>M</v>
          </cell>
          <cell r="D36">
            <v>8</v>
          </cell>
          <cell r="E36">
            <v>62</v>
          </cell>
        </row>
        <row r="37">
          <cell r="A37" t="str">
            <v>C18.2</v>
          </cell>
          <cell r="B37" t="str">
            <v>Bösartige Neubildung - Colon ascendens</v>
          </cell>
          <cell r="C37" t="str">
            <v>M</v>
          </cell>
          <cell r="D37">
            <v>13</v>
          </cell>
          <cell r="E37">
            <v>69</v>
          </cell>
        </row>
        <row r="38">
          <cell r="A38" t="str">
            <v>C18.9</v>
          </cell>
          <cell r="B38" t="str">
            <v>Bösartige Neubildung - Kolon, nicht näher bezeichnet Dickdarm o.n.A.</v>
          </cell>
          <cell r="C38" t="str">
            <v>M</v>
          </cell>
          <cell r="D38">
            <v>9</v>
          </cell>
          <cell r="E38">
            <v>68</v>
          </cell>
        </row>
        <row r="39">
          <cell r="A39" t="str">
            <v>C20</v>
          </cell>
          <cell r="B39" t="str">
            <v>Bösartige Neubildung des Rektums, Ampulla recti</v>
          </cell>
          <cell r="C39" t="str">
            <v>W</v>
          </cell>
          <cell r="D39">
            <v>5</v>
          </cell>
          <cell r="E39">
            <v>56</v>
          </cell>
        </row>
        <row r="40">
          <cell r="A40" t="str">
            <v>C25.0</v>
          </cell>
          <cell r="B40" t="str">
            <v>Bösartige Neubildung - Pankreaskopf</v>
          </cell>
          <cell r="C40" t="str">
            <v>M</v>
          </cell>
          <cell r="D40">
            <v>16</v>
          </cell>
          <cell r="E40">
            <v>71</v>
          </cell>
        </row>
        <row r="41">
          <cell r="A41" t="str">
            <v>C25.0</v>
          </cell>
          <cell r="B41" t="str">
            <v>Bösartige Neubildung - Pankreaskopf</v>
          </cell>
          <cell r="C41" t="str">
            <v>M</v>
          </cell>
          <cell r="D41">
            <v>2</v>
          </cell>
          <cell r="E41">
            <v>60</v>
          </cell>
        </row>
        <row r="42">
          <cell r="A42" t="str">
            <v>C25.2</v>
          </cell>
          <cell r="B42" t="str">
            <v>Bösartige Neubildung - Pankreasschwanz</v>
          </cell>
          <cell r="C42" t="str">
            <v>M</v>
          </cell>
          <cell r="D42">
            <v>2</v>
          </cell>
          <cell r="E42">
            <v>60</v>
          </cell>
        </row>
        <row r="43">
          <cell r="A43" t="str">
            <v>C25.9</v>
          </cell>
          <cell r="B43" t="str">
            <v>Bösartige Neubildung - Pankreas, nicht näher bezeichnet</v>
          </cell>
          <cell r="C43" t="str">
            <v>M</v>
          </cell>
          <cell r="D43">
            <v>1</v>
          </cell>
          <cell r="E43">
            <v>61</v>
          </cell>
        </row>
        <row r="44">
          <cell r="A44" t="str">
            <v>C32.0</v>
          </cell>
          <cell r="B44" t="str">
            <v>Bösartige Neubildung - Glottis, Lig. vocale [echtes Stimmband] o.n.A., Ventriculus laryngis</v>
          </cell>
          <cell r="C44" t="str">
            <v>M</v>
          </cell>
          <cell r="D44">
            <v>13</v>
          </cell>
          <cell r="E44">
            <v>54</v>
          </cell>
        </row>
        <row r="45">
          <cell r="A45" t="str">
            <v>C32.2</v>
          </cell>
          <cell r="B45" t="str">
            <v>Bösartige Neubildung - Subglottis</v>
          </cell>
          <cell r="C45" t="str">
            <v>M</v>
          </cell>
          <cell r="D45">
            <v>28</v>
          </cell>
          <cell r="E45">
            <v>71</v>
          </cell>
        </row>
        <row r="46">
          <cell r="A46" t="str">
            <v>C32.9</v>
          </cell>
          <cell r="B46" t="str">
            <v>Bösartige Neubildung - Larynx, nicht näher bezeichnet</v>
          </cell>
          <cell r="C46" t="str">
            <v>M</v>
          </cell>
          <cell r="D46">
            <v>0</v>
          </cell>
          <cell r="E46">
            <v>57</v>
          </cell>
        </row>
        <row r="47">
          <cell r="A47" t="str">
            <v>C32.9</v>
          </cell>
          <cell r="B47" t="str">
            <v>Bösartige Neubildung - Larynx, nicht näher bezeichnet</v>
          </cell>
          <cell r="C47" t="str">
            <v>M</v>
          </cell>
          <cell r="D47">
            <v>53</v>
          </cell>
          <cell r="E47">
            <v>71</v>
          </cell>
        </row>
        <row r="48">
          <cell r="A48" t="str">
            <v>C32.9</v>
          </cell>
          <cell r="B48" t="str">
            <v>Bösartige Neubildung - Larynx, nicht näher bezeichnet</v>
          </cell>
          <cell r="C48" t="str">
            <v>M</v>
          </cell>
          <cell r="D48">
            <v>4</v>
          </cell>
          <cell r="E48">
            <v>65</v>
          </cell>
        </row>
        <row r="49">
          <cell r="A49" t="str">
            <v>C44.9</v>
          </cell>
          <cell r="B49" t="str">
            <v>Sonstige bösartige Neubildung der Haut, nicht näher bezeichnet</v>
          </cell>
          <cell r="C49" t="str">
            <v>M</v>
          </cell>
          <cell r="D49">
            <v>0</v>
          </cell>
          <cell r="E49">
            <v>68</v>
          </cell>
        </row>
        <row r="50">
          <cell r="A50" t="str">
            <v>C49.6</v>
          </cell>
          <cell r="B50" t="str">
            <v>Bösartige Neubildung - Bindegewebe und andere Weichteilgewebe des Rumpfes, nicht näher bezeichnet, Rücken o.n.A.</v>
          </cell>
          <cell r="C50" t="str">
            <v>W</v>
          </cell>
          <cell r="D50">
            <v>16</v>
          </cell>
          <cell r="E50">
            <v>79</v>
          </cell>
        </row>
        <row r="51">
          <cell r="A51" t="str">
            <v>C50.5</v>
          </cell>
          <cell r="B51" t="str">
            <v>Bösartige Neubildung - Unterer äußerer Quadrant der Brustdrüse</v>
          </cell>
          <cell r="C51" t="str">
            <v>W</v>
          </cell>
          <cell r="D51">
            <v>0</v>
          </cell>
          <cell r="E51">
            <v>76</v>
          </cell>
        </row>
        <row r="52">
          <cell r="A52" t="str">
            <v>C50.5</v>
          </cell>
          <cell r="B52" t="str">
            <v>Bösartige Neubildung - Unterer äußerer Quadrant der Brustdrüse</v>
          </cell>
          <cell r="C52" t="str">
            <v>W</v>
          </cell>
          <cell r="D52">
            <v>0</v>
          </cell>
          <cell r="E52">
            <v>76</v>
          </cell>
        </row>
        <row r="53">
          <cell r="A53" t="str">
            <v>C50.5</v>
          </cell>
          <cell r="B53" t="str">
            <v>Bösartige Neubildung - Unterer äußerer Quadrant der Brustdrüse</v>
          </cell>
          <cell r="C53" t="str">
            <v>W</v>
          </cell>
          <cell r="D53">
            <v>0</v>
          </cell>
          <cell r="E53">
            <v>76</v>
          </cell>
        </row>
        <row r="54">
          <cell r="A54" t="str">
            <v>C50.5</v>
          </cell>
          <cell r="B54" t="str">
            <v>Bösartige Neubildung - Unterer äußerer Quadrant der Brustdrüse</v>
          </cell>
          <cell r="C54" t="str">
            <v>W</v>
          </cell>
          <cell r="D54">
            <v>0</v>
          </cell>
          <cell r="E54">
            <v>76</v>
          </cell>
        </row>
        <row r="55">
          <cell r="A55" t="str">
            <v>C50.9</v>
          </cell>
          <cell r="B55" t="str">
            <v>Bösartige Neubildung - Brustdrüse, nicht näher bezeichnet</v>
          </cell>
          <cell r="C55" t="str">
            <v>W</v>
          </cell>
          <cell r="D55">
            <v>4</v>
          </cell>
          <cell r="E55">
            <v>72</v>
          </cell>
        </row>
        <row r="56">
          <cell r="A56" t="str">
            <v>C50.9</v>
          </cell>
          <cell r="B56" t="str">
            <v>Bösartige Neubildung - Brustdrüse, nicht näher bezeichnet</v>
          </cell>
          <cell r="C56" t="str">
            <v>W</v>
          </cell>
          <cell r="D56">
            <v>0</v>
          </cell>
          <cell r="E56">
            <v>57</v>
          </cell>
        </row>
        <row r="57">
          <cell r="A57" t="str">
            <v>C50.9</v>
          </cell>
          <cell r="B57" t="str">
            <v>Bösartige Neubildung - Brustdrüse, nicht näher bezeichnet</v>
          </cell>
          <cell r="C57" t="str">
            <v>W</v>
          </cell>
          <cell r="D57">
            <v>1</v>
          </cell>
          <cell r="E57">
            <v>57</v>
          </cell>
        </row>
        <row r="58">
          <cell r="A58" t="str">
            <v>C50.9</v>
          </cell>
          <cell r="B58" t="str">
            <v>Bösartige Neubildung - Brustdrüse, nicht näher bezeichnet</v>
          </cell>
          <cell r="C58" t="str">
            <v>W</v>
          </cell>
          <cell r="D58">
            <v>0</v>
          </cell>
          <cell r="E58">
            <v>67</v>
          </cell>
        </row>
        <row r="59">
          <cell r="A59" t="str">
            <v>C50.9</v>
          </cell>
          <cell r="B59" t="str">
            <v>Bösartige Neubildung - Brustdrüse, nicht näher bezeichnet</v>
          </cell>
          <cell r="C59" t="str">
            <v>W</v>
          </cell>
          <cell r="D59">
            <v>0</v>
          </cell>
          <cell r="E59">
            <v>67</v>
          </cell>
        </row>
        <row r="60">
          <cell r="A60" t="str">
            <v>C50.9</v>
          </cell>
          <cell r="B60" t="str">
            <v>Bösartige Neubildung - Brustdrüse, nicht näher bezeichnet</v>
          </cell>
          <cell r="C60" t="str">
            <v>W</v>
          </cell>
          <cell r="D60">
            <v>0</v>
          </cell>
          <cell r="E60">
            <v>57</v>
          </cell>
        </row>
        <row r="61">
          <cell r="A61" t="str">
            <v>C50.9</v>
          </cell>
          <cell r="B61" t="str">
            <v>Bösartige Neubildung - Brustdrüse, nicht näher bezeichnet</v>
          </cell>
          <cell r="C61" t="str">
            <v>W</v>
          </cell>
          <cell r="D61">
            <v>0</v>
          </cell>
          <cell r="E61">
            <v>57</v>
          </cell>
        </row>
        <row r="62">
          <cell r="A62" t="str">
            <v>C50.9</v>
          </cell>
          <cell r="B62" t="str">
            <v>Bösartige Neubildung - Brustdrüse, nicht näher bezeichnet</v>
          </cell>
          <cell r="C62" t="str">
            <v>W</v>
          </cell>
          <cell r="D62">
            <v>3</v>
          </cell>
          <cell r="E62">
            <v>67</v>
          </cell>
        </row>
        <row r="63">
          <cell r="A63" t="str">
            <v>C50.9</v>
          </cell>
          <cell r="B63" t="str">
            <v>Bösartige Neubildung - Brustdrüse, nicht näher bezeichnet</v>
          </cell>
          <cell r="C63" t="str">
            <v>W</v>
          </cell>
          <cell r="D63">
            <v>2</v>
          </cell>
          <cell r="E63">
            <v>75</v>
          </cell>
        </row>
        <row r="64">
          <cell r="A64" t="str">
            <v>C50.9</v>
          </cell>
          <cell r="B64" t="str">
            <v>Bösartige Neubildung - Brustdrüse, nicht näher bezeichnet</v>
          </cell>
          <cell r="C64" t="str">
            <v>W</v>
          </cell>
          <cell r="D64">
            <v>0</v>
          </cell>
          <cell r="E64">
            <v>67</v>
          </cell>
        </row>
        <row r="65">
          <cell r="A65" t="str">
            <v>C50.9</v>
          </cell>
          <cell r="B65" t="str">
            <v>Bösartige Neubildung - Brustdrüse, nicht näher bezeichnet</v>
          </cell>
          <cell r="C65" t="str">
            <v>W</v>
          </cell>
          <cell r="D65">
            <v>5</v>
          </cell>
          <cell r="E65">
            <v>57</v>
          </cell>
        </row>
        <row r="66">
          <cell r="A66" t="str">
            <v>C50.9</v>
          </cell>
          <cell r="B66" t="str">
            <v>Bösartige Neubildung - Brustdrüse, nicht näher bezeichnet</v>
          </cell>
          <cell r="C66" t="str">
            <v>W</v>
          </cell>
          <cell r="D66">
            <v>0</v>
          </cell>
          <cell r="E66">
            <v>57</v>
          </cell>
        </row>
        <row r="67">
          <cell r="A67" t="str">
            <v>C50.9</v>
          </cell>
          <cell r="B67" t="str">
            <v>Bösartige Neubildung - Brustdrüse, nicht näher bezeichnet</v>
          </cell>
          <cell r="C67" t="str">
            <v>W</v>
          </cell>
          <cell r="D67">
            <v>0</v>
          </cell>
          <cell r="E67">
            <v>57</v>
          </cell>
        </row>
        <row r="68">
          <cell r="A68" t="str">
            <v>C50.9</v>
          </cell>
          <cell r="B68" t="str">
            <v>Bösartige Neubildung - Brustdrüse, nicht näher bezeichnet</v>
          </cell>
          <cell r="C68" t="str">
            <v>W</v>
          </cell>
          <cell r="D68">
            <v>3</v>
          </cell>
          <cell r="E68">
            <v>66</v>
          </cell>
        </row>
        <row r="69">
          <cell r="A69" t="str">
            <v>C50.9</v>
          </cell>
          <cell r="B69" t="str">
            <v>Bösartige Neubildung - Brustdrüse, nicht näher bezeichnet</v>
          </cell>
          <cell r="C69" t="str">
            <v>W</v>
          </cell>
          <cell r="D69">
            <v>0</v>
          </cell>
          <cell r="E69">
            <v>57</v>
          </cell>
        </row>
        <row r="70">
          <cell r="A70" t="str">
            <v>C50.9</v>
          </cell>
          <cell r="B70" t="str">
            <v>Bösartige Neubildung - Brustdrüse, nicht näher bezeichnet</v>
          </cell>
          <cell r="C70" t="str">
            <v>W</v>
          </cell>
          <cell r="D70">
            <v>0</v>
          </cell>
          <cell r="E70">
            <v>67</v>
          </cell>
        </row>
        <row r="71">
          <cell r="A71" t="str">
            <v>C50.9</v>
          </cell>
          <cell r="B71" t="str">
            <v>Bösartige Neubildung - Brustdrüse, nicht näher bezeichnet</v>
          </cell>
          <cell r="C71" t="str">
            <v>W</v>
          </cell>
          <cell r="D71">
            <v>0</v>
          </cell>
          <cell r="E71">
            <v>57</v>
          </cell>
        </row>
        <row r="72">
          <cell r="A72" t="str">
            <v>C50.9</v>
          </cell>
          <cell r="B72" t="str">
            <v>Bösartige Neubildung - Brustdrüse, nicht näher bezeichnet</v>
          </cell>
          <cell r="C72" t="str">
            <v>W</v>
          </cell>
          <cell r="D72">
            <v>0</v>
          </cell>
          <cell r="E72">
            <v>57</v>
          </cell>
        </row>
        <row r="73">
          <cell r="A73" t="str">
            <v>C50.9</v>
          </cell>
          <cell r="B73" t="str">
            <v>Bösartige Neubildung - Brustdrüse, nicht näher bezeichnet</v>
          </cell>
          <cell r="C73" t="str">
            <v>W</v>
          </cell>
          <cell r="D73">
            <v>0</v>
          </cell>
          <cell r="E73">
            <v>75</v>
          </cell>
        </row>
        <row r="74">
          <cell r="A74" t="str">
            <v>C50.9</v>
          </cell>
          <cell r="B74" t="str">
            <v>Bösartige Neubildung - Brustdrüse, nicht näher bezeichnet</v>
          </cell>
          <cell r="C74" t="str">
            <v>W</v>
          </cell>
          <cell r="D74">
            <v>6</v>
          </cell>
          <cell r="E74">
            <v>72</v>
          </cell>
        </row>
        <row r="75">
          <cell r="A75" t="str">
            <v>C50.9</v>
          </cell>
          <cell r="B75" t="str">
            <v>Bösartige Neubildung - Brustdrüse, nicht näher bezeichnet</v>
          </cell>
          <cell r="C75" t="str">
            <v>W</v>
          </cell>
          <cell r="D75">
            <v>0</v>
          </cell>
          <cell r="E75">
            <v>57</v>
          </cell>
        </row>
        <row r="76">
          <cell r="A76" t="str">
            <v>C50.9</v>
          </cell>
          <cell r="B76" t="str">
            <v>Bösartige Neubildung - Brustdrüse, nicht näher bezeichnet</v>
          </cell>
          <cell r="C76" t="str">
            <v>W</v>
          </cell>
          <cell r="D76">
            <v>0</v>
          </cell>
          <cell r="E76">
            <v>67</v>
          </cell>
        </row>
        <row r="77">
          <cell r="A77" t="str">
            <v>C50.9</v>
          </cell>
          <cell r="B77" t="str">
            <v>Bösartige Neubildung - Brustdrüse, nicht näher bezeichnet</v>
          </cell>
          <cell r="C77" t="str">
            <v>W</v>
          </cell>
          <cell r="D77">
            <v>0</v>
          </cell>
          <cell r="E77">
            <v>57</v>
          </cell>
        </row>
        <row r="78">
          <cell r="A78" t="str">
            <v>C53.1</v>
          </cell>
          <cell r="B78" t="str">
            <v>Bösartige Neubildung - Ektozervix</v>
          </cell>
          <cell r="C78" t="str">
            <v>W</v>
          </cell>
          <cell r="D78">
            <v>0</v>
          </cell>
          <cell r="E78">
            <v>56</v>
          </cell>
        </row>
        <row r="79">
          <cell r="A79" t="str">
            <v>C54.9</v>
          </cell>
          <cell r="B79" t="str">
            <v>Bösartige Neubildung - Corpus uteri, nicht näher bezeichnet</v>
          </cell>
          <cell r="C79" t="str">
            <v>W</v>
          </cell>
          <cell r="D79">
            <v>0</v>
          </cell>
          <cell r="E79">
            <v>74</v>
          </cell>
        </row>
        <row r="80">
          <cell r="A80" t="str">
            <v>C54.9</v>
          </cell>
          <cell r="B80" t="str">
            <v>Bösartige Neubildung - Corpus uteri, nicht näher bezeichnet</v>
          </cell>
          <cell r="C80" t="str">
            <v>W</v>
          </cell>
          <cell r="D80">
            <v>0</v>
          </cell>
          <cell r="E80">
            <v>74</v>
          </cell>
        </row>
        <row r="81">
          <cell r="A81" t="str">
            <v>C61</v>
          </cell>
          <cell r="B81" t="str">
            <v>Bösartige Neubildung der Prostata</v>
          </cell>
          <cell r="C81" t="str">
            <v>M</v>
          </cell>
          <cell r="D81">
            <v>1</v>
          </cell>
          <cell r="E81">
            <v>59</v>
          </cell>
        </row>
        <row r="82">
          <cell r="A82" t="str">
            <v>C61</v>
          </cell>
          <cell r="B82" t="str">
            <v>Bösartige Neubildung der Prostata</v>
          </cell>
          <cell r="C82" t="str">
            <v>M</v>
          </cell>
          <cell r="D82">
            <v>1</v>
          </cell>
          <cell r="E82">
            <v>79</v>
          </cell>
        </row>
        <row r="83">
          <cell r="A83" t="str">
            <v>C61</v>
          </cell>
          <cell r="B83" t="str">
            <v>Bösartige Neubildung der Prostata</v>
          </cell>
          <cell r="C83" t="str">
            <v>M</v>
          </cell>
          <cell r="D83">
            <v>1</v>
          </cell>
          <cell r="E83">
            <v>75</v>
          </cell>
        </row>
        <row r="84">
          <cell r="A84" t="str">
            <v>C61</v>
          </cell>
          <cell r="B84" t="str">
            <v>Bösartige Neubildung der Prostata</v>
          </cell>
          <cell r="C84" t="str">
            <v>M</v>
          </cell>
          <cell r="D84">
            <v>1</v>
          </cell>
          <cell r="E84">
            <v>55</v>
          </cell>
        </row>
        <row r="85">
          <cell r="A85" t="str">
            <v>C67.8</v>
          </cell>
          <cell r="B85" t="str">
            <v>Bösartige Neubildung - Harnblase, mehrere Teilbereiche überlappend [Siehe Hinw.5-Kap II: Falls mehr.Teilber. betroffen, Ursprungsort unbest.u.Kombi. nicht angeführt, hier codieren]</v>
          </cell>
          <cell r="C85" t="str">
            <v>M</v>
          </cell>
          <cell r="D85">
            <v>1</v>
          </cell>
          <cell r="E85">
            <v>65</v>
          </cell>
        </row>
        <row r="86">
          <cell r="A86" t="str">
            <v>C77.9</v>
          </cell>
          <cell r="B86" t="str">
            <v>Sekundäre und nicht näher bezeichnete bösartige Neubildung - Lymphknoten, nicht näher bezeichnet</v>
          </cell>
          <cell r="C86" t="str">
            <v>W</v>
          </cell>
          <cell r="D86">
            <v>4</v>
          </cell>
          <cell r="E86">
            <v>56</v>
          </cell>
        </row>
        <row r="87">
          <cell r="A87" t="str">
            <v>C77.9</v>
          </cell>
          <cell r="B87" t="str">
            <v>Sekundäre und nicht näher bezeichnete bösartige Neubildung - Lymphknoten, nicht näher bezeichnet</v>
          </cell>
          <cell r="C87" t="str">
            <v>W</v>
          </cell>
          <cell r="D87">
            <v>0</v>
          </cell>
          <cell r="E87">
            <v>56</v>
          </cell>
        </row>
        <row r="88">
          <cell r="A88" t="str">
            <v>C77.9</v>
          </cell>
          <cell r="B88" t="str">
            <v>Sekundäre und nicht näher bezeichnete bösartige Neubildung - Lymphknoten, nicht näher bezeichnet</v>
          </cell>
          <cell r="C88" t="str">
            <v>W</v>
          </cell>
          <cell r="D88">
            <v>5</v>
          </cell>
          <cell r="E88">
            <v>56</v>
          </cell>
        </row>
        <row r="89">
          <cell r="A89" t="str">
            <v>C77.9</v>
          </cell>
          <cell r="B89" t="str">
            <v>Sekundäre und nicht näher bezeichnete bösartige Neubildung - Lymphknoten, nicht näher bezeichnet</v>
          </cell>
          <cell r="C89" t="str">
            <v>W</v>
          </cell>
          <cell r="D89">
            <v>0</v>
          </cell>
          <cell r="E89">
            <v>56</v>
          </cell>
        </row>
        <row r="90">
          <cell r="A90" t="str">
            <v>C78.0</v>
          </cell>
          <cell r="B90" t="str">
            <v>Sekundäre bösartige Neubildung der Lunge</v>
          </cell>
          <cell r="C90" t="str">
            <v>W</v>
          </cell>
          <cell r="D90">
            <v>14</v>
          </cell>
          <cell r="E90">
            <v>67</v>
          </cell>
        </row>
        <row r="91">
          <cell r="A91" t="str">
            <v>C81.1</v>
          </cell>
          <cell r="B91" t="str">
            <v>Hodgkin-Krankheit [Lymphogranulomatose] - Nodulär-sklerosierende Form</v>
          </cell>
          <cell r="C91" t="str">
            <v>M</v>
          </cell>
          <cell r="D91">
            <v>20</v>
          </cell>
          <cell r="E91">
            <v>70</v>
          </cell>
        </row>
        <row r="92">
          <cell r="A92" t="str">
            <v>C90.0</v>
          </cell>
          <cell r="B92" t="str">
            <v>Plasmozytom [Multiples Myelom], Kahler-Krankheit, Myelomatose, Plasmozytom o.n.A.</v>
          </cell>
          <cell r="C92" t="str">
            <v>M</v>
          </cell>
          <cell r="D92">
            <v>0</v>
          </cell>
          <cell r="E92">
            <v>83</v>
          </cell>
        </row>
        <row r="93">
          <cell r="A93" t="str">
            <v>C91.1</v>
          </cell>
          <cell r="B93" t="str">
            <v>Chronische lymphatische Leukämie</v>
          </cell>
          <cell r="C93" t="str">
            <v>M</v>
          </cell>
          <cell r="D93">
            <v>0</v>
          </cell>
          <cell r="E93">
            <v>46</v>
          </cell>
        </row>
        <row r="94">
          <cell r="A94" t="str">
            <v>C91.1</v>
          </cell>
          <cell r="B94" t="str">
            <v>Chronische lymphatische Leukämie</v>
          </cell>
          <cell r="C94" t="str">
            <v>M</v>
          </cell>
          <cell r="D94">
            <v>0</v>
          </cell>
          <cell r="E94">
            <v>46</v>
          </cell>
        </row>
        <row r="95">
          <cell r="A95" t="str">
            <v>C91.1</v>
          </cell>
          <cell r="B95" t="str">
            <v>Chronische lymphatische Leukämie</v>
          </cell>
          <cell r="C95" t="str">
            <v>M</v>
          </cell>
          <cell r="D95">
            <v>0</v>
          </cell>
          <cell r="E95">
            <v>46</v>
          </cell>
        </row>
        <row r="96">
          <cell r="A96" t="str">
            <v>C91.1</v>
          </cell>
          <cell r="B96" t="str">
            <v>Chronische lymphatische Leukämie</v>
          </cell>
          <cell r="C96" t="str">
            <v>M</v>
          </cell>
          <cell r="D96">
            <v>0</v>
          </cell>
          <cell r="E96">
            <v>46</v>
          </cell>
        </row>
        <row r="97">
          <cell r="A97" t="str">
            <v>C91.1</v>
          </cell>
          <cell r="B97" t="str">
            <v>Chronische lymphatische Leukämie</v>
          </cell>
          <cell r="C97" t="str">
            <v>M</v>
          </cell>
          <cell r="D97">
            <v>0</v>
          </cell>
          <cell r="E97">
            <v>46</v>
          </cell>
        </row>
        <row r="98">
          <cell r="A98" t="str">
            <v>C91.1</v>
          </cell>
          <cell r="B98" t="str">
            <v>Chronische lymphatische Leukämie</v>
          </cell>
          <cell r="C98" t="str">
            <v>M</v>
          </cell>
          <cell r="D98">
            <v>0</v>
          </cell>
          <cell r="E98">
            <v>46</v>
          </cell>
        </row>
        <row r="99">
          <cell r="A99" t="str">
            <v>C91.1</v>
          </cell>
          <cell r="B99" t="str">
            <v>Chronische lymphatische Leukämie</v>
          </cell>
          <cell r="C99" t="str">
            <v>M</v>
          </cell>
          <cell r="D99">
            <v>3</v>
          </cell>
          <cell r="E99">
            <v>45</v>
          </cell>
        </row>
        <row r="100">
          <cell r="A100" t="str">
            <v>C91.1</v>
          </cell>
          <cell r="B100" t="str">
            <v>Chronische lymphatische Leukämie</v>
          </cell>
          <cell r="C100" t="str">
            <v>M</v>
          </cell>
          <cell r="D100">
            <v>1</v>
          </cell>
          <cell r="E100">
            <v>45</v>
          </cell>
        </row>
        <row r="101">
          <cell r="A101" t="str">
            <v>C91.1</v>
          </cell>
          <cell r="B101" t="str">
            <v>Chronische lymphatische Leukämie</v>
          </cell>
          <cell r="C101" t="str">
            <v>M</v>
          </cell>
          <cell r="D101">
            <v>0</v>
          </cell>
          <cell r="E101">
            <v>79</v>
          </cell>
        </row>
        <row r="102">
          <cell r="A102" t="str">
            <v>C91.1</v>
          </cell>
          <cell r="B102" t="str">
            <v>Chronische lymphatische Leukämie</v>
          </cell>
          <cell r="C102" t="str">
            <v>M</v>
          </cell>
          <cell r="D102">
            <v>0</v>
          </cell>
          <cell r="E102">
            <v>46</v>
          </cell>
        </row>
        <row r="103">
          <cell r="A103" t="str">
            <v>C91.1</v>
          </cell>
          <cell r="B103" t="str">
            <v>Chronische lymphatische Leukämie</v>
          </cell>
          <cell r="C103" t="str">
            <v>M</v>
          </cell>
          <cell r="D103">
            <v>0</v>
          </cell>
          <cell r="E103">
            <v>46</v>
          </cell>
        </row>
        <row r="104">
          <cell r="A104" t="str">
            <v>C91.1</v>
          </cell>
          <cell r="B104" t="str">
            <v>Chronische lymphatische Leukämie</v>
          </cell>
          <cell r="C104" t="str">
            <v>M</v>
          </cell>
          <cell r="D104">
            <v>0</v>
          </cell>
          <cell r="E104">
            <v>46</v>
          </cell>
        </row>
        <row r="105">
          <cell r="A105" t="str">
            <v>C91.1</v>
          </cell>
          <cell r="B105" t="str">
            <v>Chronische lymphatische Leukämie</v>
          </cell>
          <cell r="C105" t="str">
            <v>M</v>
          </cell>
          <cell r="D105">
            <v>0</v>
          </cell>
          <cell r="E105">
            <v>45</v>
          </cell>
        </row>
        <row r="106">
          <cell r="A106" t="str">
            <v>C91.1</v>
          </cell>
          <cell r="B106" t="str">
            <v>Chronische lymphatische Leukämie</v>
          </cell>
          <cell r="C106" t="str">
            <v>M</v>
          </cell>
          <cell r="D106">
            <v>0</v>
          </cell>
          <cell r="E106">
            <v>46</v>
          </cell>
        </row>
        <row r="107">
          <cell r="A107" t="str">
            <v>C91.1</v>
          </cell>
          <cell r="B107" t="str">
            <v>Chronische lymphatische Leukämie</v>
          </cell>
          <cell r="C107" t="str">
            <v>M</v>
          </cell>
          <cell r="D107">
            <v>0</v>
          </cell>
          <cell r="E107">
            <v>46</v>
          </cell>
        </row>
        <row r="108">
          <cell r="A108" t="str">
            <v>C91.1</v>
          </cell>
          <cell r="B108" t="str">
            <v>Chronische lymphatische Leukämie</v>
          </cell>
          <cell r="C108" t="str">
            <v>M</v>
          </cell>
          <cell r="D108">
            <v>0</v>
          </cell>
          <cell r="E108">
            <v>46</v>
          </cell>
        </row>
        <row r="109">
          <cell r="A109" t="str">
            <v>C91.1</v>
          </cell>
          <cell r="B109" t="str">
            <v>Chronische lymphatische Leukämie</v>
          </cell>
          <cell r="C109" t="str">
            <v>M</v>
          </cell>
          <cell r="D109">
            <v>0</v>
          </cell>
          <cell r="E109">
            <v>79</v>
          </cell>
        </row>
        <row r="110">
          <cell r="A110" t="str">
            <v>C91.1</v>
          </cell>
          <cell r="B110" t="str">
            <v>Chronische lymphatische Leukämie</v>
          </cell>
          <cell r="C110" t="str">
            <v>M</v>
          </cell>
          <cell r="D110">
            <v>0</v>
          </cell>
          <cell r="E110">
            <v>46</v>
          </cell>
        </row>
        <row r="111">
          <cell r="A111" t="str">
            <v>C91.1</v>
          </cell>
          <cell r="B111" t="str">
            <v>Chronische lymphatische Leukämie</v>
          </cell>
          <cell r="C111" t="str">
            <v>M</v>
          </cell>
          <cell r="D111">
            <v>0</v>
          </cell>
          <cell r="E111">
            <v>79</v>
          </cell>
        </row>
        <row r="112">
          <cell r="A112" t="str">
            <v>D14.1</v>
          </cell>
          <cell r="B112" t="str">
            <v>Gutartige Neubildung - Larynx, Epiglottis (suprahyoidaler Anteil)</v>
          </cell>
          <cell r="C112" t="str">
            <v>W</v>
          </cell>
          <cell r="D112">
            <v>2</v>
          </cell>
          <cell r="E112">
            <v>50</v>
          </cell>
        </row>
        <row r="113">
          <cell r="A113" t="str">
            <v>D17.9</v>
          </cell>
          <cell r="B113" t="str">
            <v>Gutartige Neubildung des Fettgewebes, nicht näher bezeichnet, Lipom o.n.A.</v>
          </cell>
          <cell r="C113" t="str">
            <v>M</v>
          </cell>
          <cell r="D113">
            <v>0</v>
          </cell>
          <cell r="E113">
            <v>31</v>
          </cell>
        </row>
        <row r="114">
          <cell r="A114" t="str">
            <v>D25.9</v>
          </cell>
          <cell r="B114" t="str">
            <v>Leiomyom des Uterus, nicht näher bezeichnet</v>
          </cell>
          <cell r="C114" t="str">
            <v>W</v>
          </cell>
          <cell r="D114">
            <v>8</v>
          </cell>
          <cell r="E114">
            <v>47</v>
          </cell>
        </row>
        <row r="115">
          <cell r="A115" t="str">
            <v>D25.9</v>
          </cell>
          <cell r="B115" t="str">
            <v>Leiomyom des Uterus, nicht näher bezeichnet</v>
          </cell>
          <cell r="C115" t="str">
            <v>W</v>
          </cell>
          <cell r="D115">
            <v>2</v>
          </cell>
          <cell r="E115">
            <v>54</v>
          </cell>
        </row>
        <row r="116">
          <cell r="A116" t="str">
            <v>D35.0</v>
          </cell>
          <cell r="B116" t="str">
            <v>Gutartige Neubildung - Nebenniere</v>
          </cell>
          <cell r="C116" t="str">
            <v>M</v>
          </cell>
          <cell r="D116">
            <v>0</v>
          </cell>
          <cell r="E116">
            <v>81</v>
          </cell>
        </row>
        <row r="117">
          <cell r="A117" t="str">
            <v>D38.0</v>
          </cell>
          <cell r="B117" t="str">
            <v>Neubildung unsicheren oder unbekannten Verhaltens - Larynx, Aryepiglottische Falte, laryngeale Seite, Epiglottis (suprahyoidaler Anteil)</v>
          </cell>
          <cell r="C117" t="str">
            <v>M</v>
          </cell>
          <cell r="D117">
            <v>2</v>
          </cell>
          <cell r="E117">
            <v>54</v>
          </cell>
        </row>
        <row r="118">
          <cell r="A118" t="str">
            <v>D40.0</v>
          </cell>
          <cell r="B118" t="str">
            <v>Neubildung unsicheren oder unbekannten Verhaltens - Prostata</v>
          </cell>
          <cell r="C118" t="str">
            <v>M</v>
          </cell>
          <cell r="D118">
            <v>1</v>
          </cell>
          <cell r="E118">
            <v>60</v>
          </cell>
        </row>
        <row r="119">
          <cell r="A119" t="str">
            <v>D40.0</v>
          </cell>
          <cell r="B119" t="str">
            <v>Neubildung unsicheren oder unbekannten Verhaltens - Prostata</v>
          </cell>
          <cell r="C119" t="str">
            <v>M</v>
          </cell>
          <cell r="D119">
            <v>1</v>
          </cell>
          <cell r="E119">
            <v>75</v>
          </cell>
        </row>
        <row r="120">
          <cell r="A120" t="str">
            <v>D40.0</v>
          </cell>
          <cell r="B120" t="str">
            <v>Neubildung unsicheren oder unbekannten Verhaltens - Prostata</v>
          </cell>
          <cell r="C120" t="str">
            <v>M</v>
          </cell>
          <cell r="D120">
            <v>1</v>
          </cell>
          <cell r="E120">
            <v>53</v>
          </cell>
        </row>
        <row r="121">
          <cell r="A121" t="str">
            <v>D41.0</v>
          </cell>
          <cell r="B121" t="str">
            <v>Neubildung unsicheren oder unbekannten Verhaltens - Niere</v>
          </cell>
          <cell r="C121" t="str">
            <v>M</v>
          </cell>
          <cell r="D121">
            <v>2</v>
          </cell>
          <cell r="E121">
            <v>59</v>
          </cell>
        </row>
        <row r="122">
          <cell r="A122" t="str">
            <v>D41.0</v>
          </cell>
          <cell r="B122" t="str">
            <v>Neubildung unsicheren oder unbekannten Verhaltens - Niere</v>
          </cell>
          <cell r="C122" t="str">
            <v>M</v>
          </cell>
          <cell r="D122">
            <v>1</v>
          </cell>
          <cell r="E122">
            <v>59</v>
          </cell>
        </row>
        <row r="123">
          <cell r="A123" t="str">
            <v>D47.1</v>
          </cell>
          <cell r="B123" t="str">
            <v>Chronische myeloproliferative Krankheit, Myelofibrose (mit myeloider Metaplasie), Myeloproliferative Krankheit, nicht näher bezeichnet, Myelosklerose (megakaryozytär) mit myeloider Metaplasie</v>
          </cell>
          <cell r="C123" t="str">
            <v>W</v>
          </cell>
          <cell r="D123">
            <v>0</v>
          </cell>
          <cell r="E123">
            <v>68</v>
          </cell>
        </row>
        <row r="124">
          <cell r="A124" t="str">
            <v>D68.1</v>
          </cell>
          <cell r="B124" t="str">
            <v>Hereditärer Faktor-XI-Mangel, Hämophilie C, Plasma-Thromboplastin-Antecedent[PTA]-Mangel</v>
          </cell>
          <cell r="C124" t="str">
            <v>M</v>
          </cell>
          <cell r="D124">
            <v>0</v>
          </cell>
          <cell r="E124">
            <v>0</v>
          </cell>
        </row>
        <row r="125">
          <cell r="A125" t="str">
            <v>D69.0</v>
          </cell>
          <cell r="B125" t="str">
            <v>Purpura anaphylactoides, Allergische Vaskulitis, Purpura: allergica, nichtthrombozytopenisch: hämorrhagisch, idiopathisch, Schoenlein-Henoch, vaskulär</v>
          </cell>
          <cell r="C125" t="str">
            <v>M</v>
          </cell>
          <cell r="D125">
            <v>2</v>
          </cell>
          <cell r="E125">
            <v>17</v>
          </cell>
        </row>
        <row r="126">
          <cell r="A126" t="str">
            <v>D69.6</v>
          </cell>
          <cell r="B126" t="str">
            <v>Thrombozytopenie, nicht näher bezeichnet</v>
          </cell>
          <cell r="C126" t="str">
            <v>M</v>
          </cell>
          <cell r="D126">
            <v>1</v>
          </cell>
          <cell r="E126">
            <v>79</v>
          </cell>
        </row>
        <row r="127">
          <cell r="A127" t="str">
            <v>D69.6</v>
          </cell>
          <cell r="B127" t="str">
            <v>Thrombozytopenie, nicht näher bezeichnet</v>
          </cell>
          <cell r="C127" t="str">
            <v>M</v>
          </cell>
          <cell r="D127">
            <v>3</v>
          </cell>
          <cell r="E127">
            <v>78</v>
          </cell>
        </row>
        <row r="128">
          <cell r="A128" t="str">
            <v>E01.1</v>
          </cell>
          <cell r="B128" t="str">
            <v>Jodmangelbedingte mehrknotige Struma (endemisch); Jodmangelbedingte knotige Struma</v>
          </cell>
          <cell r="C128" t="str">
            <v>M</v>
          </cell>
          <cell r="D128">
            <v>3</v>
          </cell>
          <cell r="E128">
            <v>58</v>
          </cell>
        </row>
        <row r="129">
          <cell r="A129" t="str">
            <v>E01.1</v>
          </cell>
          <cell r="B129" t="str">
            <v>Jodmangelbedingte mehrknotige Struma (endemisch); Jodmangelbedingte knotige Struma</v>
          </cell>
          <cell r="C129" t="str">
            <v>W</v>
          </cell>
          <cell r="D129">
            <v>5</v>
          </cell>
          <cell r="E129">
            <v>64</v>
          </cell>
        </row>
        <row r="130">
          <cell r="A130" t="str">
            <v>E13.0</v>
          </cell>
          <cell r="B130" t="str">
            <v>Sonstiger näher bezeichneter Diabetes mellitus \ Mit Koma. Diabetisches Koma: hyperosmolar, hypoglykämisch, mit oder ohne Ketoazidose, Hyperglykämisches Koma o.n.A.</v>
          </cell>
          <cell r="C130" t="str">
            <v>W</v>
          </cell>
          <cell r="D130">
            <v>6</v>
          </cell>
          <cell r="E130">
            <v>72</v>
          </cell>
        </row>
        <row r="131">
          <cell r="A131" t="str">
            <v>E14.8</v>
          </cell>
          <cell r="B131" t="str">
            <v>Nicht näher bezeichneter Diabetes mellitus \ Mit nicht näher bezeichneten Komplikationen</v>
          </cell>
          <cell r="C131" t="str">
            <v>M</v>
          </cell>
          <cell r="D131">
            <v>4</v>
          </cell>
          <cell r="E131">
            <v>82</v>
          </cell>
        </row>
        <row r="132">
          <cell r="A132" t="str">
            <v>E34.3</v>
          </cell>
          <cell r="B132" t="str">
            <v>Minderwuchs, anderenorts nicht klassifiziert, Minderwuchs: konstitutionell, Laron-Typ, psychosozial, o.n.A.</v>
          </cell>
          <cell r="C132" t="str">
            <v>M</v>
          </cell>
          <cell r="D132">
            <v>0</v>
          </cell>
          <cell r="E132">
            <v>14</v>
          </cell>
        </row>
        <row r="133">
          <cell r="A133" t="str">
            <v>E65</v>
          </cell>
          <cell r="B133" t="str">
            <v>Lokalisierte Adipositas, Fettpolster</v>
          </cell>
          <cell r="C133" t="str">
            <v>W</v>
          </cell>
          <cell r="D133">
            <v>4</v>
          </cell>
          <cell r="E133">
            <v>49</v>
          </cell>
        </row>
        <row r="134">
          <cell r="A134" t="str">
            <v>E85.9</v>
          </cell>
          <cell r="B134" t="str">
            <v>Amyloidose, nicht näher bezeichnet</v>
          </cell>
          <cell r="C134" t="str">
            <v>M</v>
          </cell>
          <cell r="D134">
            <v>2</v>
          </cell>
          <cell r="E134">
            <v>7</v>
          </cell>
        </row>
        <row r="135">
          <cell r="A135" t="str">
            <v>E87.6</v>
          </cell>
          <cell r="B135" t="str">
            <v>Hypokaliämie, Kaliummangel</v>
          </cell>
          <cell r="C135" t="str">
            <v>W</v>
          </cell>
          <cell r="D135">
            <v>1</v>
          </cell>
          <cell r="E135">
            <v>23</v>
          </cell>
        </row>
        <row r="136">
          <cell r="A136" t="str">
            <v>F10.0</v>
          </cell>
          <cell r="B136" t="str">
            <v>Psychische und Verhaltensstörungen durch Alkohol \ Akute Intoxikation (bei Abhängigkeit)</v>
          </cell>
          <cell r="C136" t="str">
            <v>W</v>
          </cell>
          <cell r="D136">
            <v>1</v>
          </cell>
          <cell r="E136">
            <v>46</v>
          </cell>
        </row>
        <row r="137">
          <cell r="A137" t="str">
            <v>F10.0</v>
          </cell>
          <cell r="B137" t="str">
            <v>Psychische und Verhaltensstörungen durch Alkohol \ Akute Intoxikation (bei Abhängigkeit)</v>
          </cell>
          <cell r="C137" t="str">
            <v>W</v>
          </cell>
          <cell r="D137">
            <v>0</v>
          </cell>
          <cell r="E137">
            <v>21</v>
          </cell>
        </row>
        <row r="138">
          <cell r="A138" t="str">
            <v>F10.0</v>
          </cell>
          <cell r="B138" t="str">
            <v>Psychische und Verhaltensstörungen durch Alkohol \ Akute Intoxikation (bei Abhängigkeit)</v>
          </cell>
          <cell r="C138" t="str">
            <v>M</v>
          </cell>
          <cell r="D138">
            <v>0</v>
          </cell>
          <cell r="E138">
            <v>43</v>
          </cell>
        </row>
        <row r="139">
          <cell r="A139" t="str">
            <v>F50.2</v>
          </cell>
          <cell r="B139" t="str">
            <v>Bulimia nervosa, Bulimie o.n.A., Hyperorexia nervosa</v>
          </cell>
          <cell r="C139" t="str">
            <v>W</v>
          </cell>
          <cell r="D139">
            <v>2</v>
          </cell>
          <cell r="E139">
            <v>23</v>
          </cell>
        </row>
        <row r="140">
          <cell r="A140" t="str">
            <v>F50.9</v>
          </cell>
          <cell r="B140" t="str">
            <v>Eßstörung, nicht näher bezeichnet</v>
          </cell>
          <cell r="C140" t="str">
            <v>M</v>
          </cell>
          <cell r="D140">
            <v>49</v>
          </cell>
          <cell r="E140">
            <v>1</v>
          </cell>
        </row>
        <row r="141">
          <cell r="A141" t="str">
            <v>F98.8</v>
          </cell>
          <cell r="B141" t="str">
            <v>Sonstige näher bezeichnete Verhaltens- und emotionale Störungen mit Beginn in der Kindheit und Jugend</v>
          </cell>
          <cell r="C141" t="str">
            <v>M</v>
          </cell>
          <cell r="D141">
            <v>1</v>
          </cell>
          <cell r="E141">
            <v>9</v>
          </cell>
        </row>
        <row r="142">
          <cell r="A142" t="str">
            <v>G04.0</v>
          </cell>
          <cell r="B142" t="str">
            <v>Akute disseminierte Enzephalitis, Enzephalitis, Enzephalomyelitis, nach Impfung</v>
          </cell>
          <cell r="C142" t="str">
            <v>W</v>
          </cell>
          <cell r="D142">
            <v>2</v>
          </cell>
          <cell r="E142">
            <v>21</v>
          </cell>
        </row>
        <row r="143">
          <cell r="A143" t="str">
            <v>G20</v>
          </cell>
          <cell r="B143" t="str">
            <v>Primäres Parkinson-Syndrom, Hemiparkinson, Paralysis agitans, Parkinsonismus oder Parkinson-Krankheit: idiopathisch, primär, o.n.A.</v>
          </cell>
          <cell r="C143" t="str">
            <v>M</v>
          </cell>
          <cell r="D143">
            <v>22</v>
          </cell>
          <cell r="E143">
            <v>82</v>
          </cell>
        </row>
        <row r="144">
          <cell r="A144" t="str">
            <v>G40.3</v>
          </cell>
          <cell r="B144" t="str">
            <v>Generalisierte idiopathische Epilepsie und epileptische Syndrome, Absencen-Epilepsie des Kindesalters [Pyknolepsie], Grand-mal-Aufwachepilepsie</v>
          </cell>
          <cell r="C144" t="str">
            <v>W</v>
          </cell>
          <cell r="D144">
            <v>1</v>
          </cell>
          <cell r="E144">
            <v>2</v>
          </cell>
        </row>
        <row r="145">
          <cell r="A145" t="str">
            <v>G40.6</v>
          </cell>
          <cell r="B145" t="str">
            <v>Grand-mal-Anfälle, nicht näher bezeichnet (mit oder ohne Petit mal)</v>
          </cell>
          <cell r="C145" t="str">
            <v>W</v>
          </cell>
          <cell r="D145">
            <v>2</v>
          </cell>
          <cell r="E145">
            <v>37</v>
          </cell>
        </row>
        <row r="146">
          <cell r="A146" t="str">
            <v>H02.1</v>
          </cell>
          <cell r="B146" t="str">
            <v>Ektropium des Augenlides</v>
          </cell>
          <cell r="C146" t="str">
            <v>M</v>
          </cell>
          <cell r="D146">
            <v>1</v>
          </cell>
          <cell r="E146">
            <v>74</v>
          </cell>
        </row>
        <row r="147">
          <cell r="A147" t="str">
            <v>H25.0</v>
          </cell>
          <cell r="B147" t="str">
            <v>Cataracta senilis incipiens, Cataracta senilis: coronaria, corticalis, punctata, Senile subkapsuläre Katarakt (anterior) (posterior), Wasserspalten-Speichen-Katarakt</v>
          </cell>
          <cell r="C147" t="str">
            <v>M</v>
          </cell>
          <cell r="D147">
            <v>1</v>
          </cell>
          <cell r="E147">
            <v>77</v>
          </cell>
        </row>
        <row r="148">
          <cell r="A148" t="str">
            <v>H25.0</v>
          </cell>
          <cell r="B148" t="str">
            <v>Cataracta senilis incipiens, Cataracta senilis: coronaria, corticalis, punctata, Senile subkapsuläre Katarakt (anterior) (posterior), Wasserspalten-Speichen-Katarakt</v>
          </cell>
          <cell r="C148" t="str">
            <v>W</v>
          </cell>
          <cell r="D148">
            <v>3</v>
          </cell>
          <cell r="E148">
            <v>46</v>
          </cell>
        </row>
        <row r="149">
          <cell r="A149" t="str">
            <v>H25.0</v>
          </cell>
          <cell r="B149" t="str">
            <v>Cataracta senilis incipiens, Cataracta senilis: coronaria, corticalis, punctata, Senile subkapsuläre Katarakt (anterior) (posterior), Wasserspalten-Speichen-Katarakt</v>
          </cell>
          <cell r="C149" t="str">
            <v>W</v>
          </cell>
          <cell r="D149">
            <v>2</v>
          </cell>
          <cell r="E149">
            <v>79</v>
          </cell>
        </row>
        <row r="150">
          <cell r="A150" t="str">
            <v>H25.1</v>
          </cell>
          <cell r="B150" t="str">
            <v>Cataracta nuclearis senilis, Cataracta brunescens, Linsenkernsklerose</v>
          </cell>
          <cell r="C150" t="str">
            <v>W</v>
          </cell>
          <cell r="D150">
            <v>6</v>
          </cell>
          <cell r="E150">
            <v>68</v>
          </cell>
        </row>
        <row r="151">
          <cell r="A151" t="str">
            <v>H25.1</v>
          </cell>
          <cell r="B151" t="str">
            <v>Cataracta nuclearis senilis, Cataracta brunescens, Linsenkernsklerose</v>
          </cell>
          <cell r="C151" t="str">
            <v>M</v>
          </cell>
          <cell r="D151">
            <v>2</v>
          </cell>
          <cell r="E151">
            <v>62</v>
          </cell>
        </row>
        <row r="152">
          <cell r="A152" t="str">
            <v>H25.8</v>
          </cell>
          <cell r="B152" t="str">
            <v>Sonstige senile Kataraktformen, Kombinierte Formen der senilen Katarakt</v>
          </cell>
          <cell r="C152" t="str">
            <v>M</v>
          </cell>
          <cell r="D152">
            <v>3</v>
          </cell>
          <cell r="E152">
            <v>68</v>
          </cell>
        </row>
        <row r="153">
          <cell r="A153" t="str">
            <v>H25.8</v>
          </cell>
          <cell r="B153" t="str">
            <v>Sonstige senile Kataraktformen, Kombinierte Formen der senilen Katarakt</v>
          </cell>
          <cell r="C153" t="str">
            <v>M</v>
          </cell>
          <cell r="D153">
            <v>3</v>
          </cell>
          <cell r="E153">
            <v>86</v>
          </cell>
        </row>
        <row r="154">
          <cell r="A154" t="str">
            <v>H26.9</v>
          </cell>
          <cell r="B154" t="str">
            <v>Katarakt, nicht näher bezeichnet</v>
          </cell>
          <cell r="C154" t="str">
            <v>W</v>
          </cell>
          <cell r="D154">
            <v>1</v>
          </cell>
          <cell r="E154">
            <v>79</v>
          </cell>
        </row>
        <row r="155">
          <cell r="A155" t="str">
            <v>H26.9</v>
          </cell>
          <cell r="B155" t="str">
            <v>Katarakt, nicht näher bezeichnet</v>
          </cell>
          <cell r="C155" t="str">
            <v>M</v>
          </cell>
          <cell r="D155">
            <v>0</v>
          </cell>
          <cell r="E155">
            <v>64</v>
          </cell>
        </row>
        <row r="156">
          <cell r="A156" t="str">
            <v>H26.9</v>
          </cell>
          <cell r="B156" t="str">
            <v>Katarakt, nicht näher bezeichnet</v>
          </cell>
          <cell r="C156" t="str">
            <v>W</v>
          </cell>
          <cell r="D156">
            <v>1</v>
          </cell>
          <cell r="E156">
            <v>68</v>
          </cell>
        </row>
        <row r="157">
          <cell r="A157" t="str">
            <v>H26.9</v>
          </cell>
          <cell r="B157" t="str">
            <v>Katarakt, nicht näher bezeichnet</v>
          </cell>
          <cell r="C157" t="str">
            <v>M</v>
          </cell>
          <cell r="D157">
            <v>4</v>
          </cell>
          <cell r="E157">
            <v>72</v>
          </cell>
        </row>
        <row r="158">
          <cell r="A158" t="str">
            <v>H34.8</v>
          </cell>
          <cell r="B158" t="str">
            <v>Sonstiger Netzhautgefäßverschluß, Venöser retinaler Gefäßverschluß: Anfangsstadium, partiell, Venenast, zentral</v>
          </cell>
          <cell r="C158" t="str">
            <v>M</v>
          </cell>
          <cell r="D158">
            <v>35</v>
          </cell>
          <cell r="E158">
            <v>88</v>
          </cell>
        </row>
        <row r="159">
          <cell r="A159" t="str">
            <v>H43.1</v>
          </cell>
          <cell r="B159" t="str">
            <v>Glaskörperblutung</v>
          </cell>
          <cell r="C159" t="str">
            <v>W</v>
          </cell>
          <cell r="D159">
            <v>13</v>
          </cell>
          <cell r="E159">
            <v>52</v>
          </cell>
        </row>
        <row r="160">
          <cell r="A160" t="str">
            <v>H72.0</v>
          </cell>
          <cell r="B160" t="str">
            <v>Zentrale Perforation des Trommelfells</v>
          </cell>
          <cell r="C160" t="str">
            <v>M</v>
          </cell>
          <cell r="D160">
            <v>5</v>
          </cell>
          <cell r="E160">
            <v>39</v>
          </cell>
        </row>
        <row r="161">
          <cell r="A161" t="str">
            <v>H72.0</v>
          </cell>
          <cell r="B161" t="str">
            <v>Zentrale Perforation des Trommelfells</v>
          </cell>
          <cell r="C161" t="str">
            <v>M</v>
          </cell>
          <cell r="D161">
            <v>4</v>
          </cell>
          <cell r="E161">
            <v>25</v>
          </cell>
        </row>
        <row r="162">
          <cell r="A162" t="str">
            <v>I05.8</v>
          </cell>
          <cell r="B162" t="str">
            <v>Sonstige Mitralklappenkrankheiten, Mitralklappenfehler, Mitralvitium</v>
          </cell>
          <cell r="C162" t="str">
            <v>W</v>
          </cell>
          <cell r="D162">
            <v>2</v>
          </cell>
          <cell r="E162">
            <v>74</v>
          </cell>
        </row>
        <row r="163">
          <cell r="A163" t="str">
            <v>I05.9</v>
          </cell>
          <cell r="B163" t="str">
            <v>Mitralklappenkrankheit, nicht näher bezeichnet, Mitralklappenkrankheit (chronisch) o.n.A.</v>
          </cell>
          <cell r="C163" t="str">
            <v>M</v>
          </cell>
          <cell r="D163">
            <v>2</v>
          </cell>
          <cell r="E163">
            <v>81</v>
          </cell>
        </row>
        <row r="164">
          <cell r="A164" t="str">
            <v>I10</v>
          </cell>
          <cell r="B164" t="str">
            <v>Essentielle (primäre) Hypertonie, Bluthochdruck, Hypertonie (arteriell) (benigne) (essentiell) (maligne) (primär) (systemisch)</v>
          </cell>
          <cell r="C164" t="str">
            <v>W</v>
          </cell>
          <cell r="D164">
            <v>6</v>
          </cell>
          <cell r="E164">
            <v>87</v>
          </cell>
        </row>
        <row r="165">
          <cell r="A165" t="str">
            <v>I10</v>
          </cell>
          <cell r="B165" t="str">
            <v>Essentielle (primäre) Hypertonie, Bluthochdruck, Hypertonie (arteriell) (benigne) (essentiell) (maligne) (primär) (systemisch)</v>
          </cell>
          <cell r="C165" t="str">
            <v>M</v>
          </cell>
          <cell r="D165">
            <v>8</v>
          </cell>
          <cell r="E165">
            <v>37</v>
          </cell>
        </row>
        <row r="166">
          <cell r="A166" t="str">
            <v>I10</v>
          </cell>
          <cell r="B166" t="str">
            <v>Essentielle (primäre) Hypertonie, Bluthochdruck, Hypertonie (arteriell) (benigne) (essentiell) (maligne) (primär) (systemisch)</v>
          </cell>
          <cell r="C166" t="str">
            <v>M</v>
          </cell>
          <cell r="D166">
            <v>6</v>
          </cell>
          <cell r="E166">
            <v>91</v>
          </cell>
        </row>
        <row r="167">
          <cell r="A167" t="str">
            <v>I20.0</v>
          </cell>
          <cell r="B167" t="str">
            <v>Instabile Angina pectoris</v>
          </cell>
          <cell r="C167" t="str">
            <v>M</v>
          </cell>
          <cell r="D167">
            <v>6</v>
          </cell>
          <cell r="E167">
            <v>75</v>
          </cell>
        </row>
        <row r="168">
          <cell r="A168" t="str">
            <v>I20.0</v>
          </cell>
          <cell r="B168" t="str">
            <v>Instabile Angina pectoris</v>
          </cell>
          <cell r="C168" t="str">
            <v>M</v>
          </cell>
          <cell r="D168">
            <v>2</v>
          </cell>
          <cell r="E168">
            <v>48</v>
          </cell>
        </row>
        <row r="169">
          <cell r="A169" t="str">
            <v>I20.9</v>
          </cell>
          <cell r="B169" t="str">
            <v>Angina pectoris, nicht näher bezeichnet, Angina pectoris o.n.A., Angina-pectoris-Syndrom, Ischämischer Thoraxschmerz</v>
          </cell>
          <cell r="C169" t="str">
            <v>W</v>
          </cell>
          <cell r="D169">
            <v>7</v>
          </cell>
          <cell r="E169">
            <v>71</v>
          </cell>
        </row>
        <row r="170">
          <cell r="A170" t="str">
            <v>I21.0</v>
          </cell>
          <cell r="B170" t="str">
            <v>Akuter transmuraler Myokardinfarkt der Vorderwand, Transmuraler Infarkt (akut): anterior o.n.A., anteroapikal, anterolateral, anteroseptal, Vorderwand o.n.A.</v>
          </cell>
          <cell r="C170" t="str">
            <v>M</v>
          </cell>
          <cell r="D170">
            <v>34</v>
          </cell>
          <cell r="E170">
            <v>59</v>
          </cell>
        </row>
        <row r="171">
          <cell r="A171" t="str">
            <v>I21.0</v>
          </cell>
          <cell r="B171" t="str">
            <v>Akuter transmuraler Myokardinfarkt der Vorderwand, Transmuraler Infarkt (akut): anterior o.n.A., anteroapikal, anterolateral, anteroseptal, Vorderwand o.n.A.</v>
          </cell>
          <cell r="C171" t="str">
            <v>M</v>
          </cell>
          <cell r="D171">
            <v>0</v>
          </cell>
          <cell r="E171">
            <v>42</v>
          </cell>
        </row>
        <row r="172">
          <cell r="A172" t="str">
            <v>I21.0</v>
          </cell>
          <cell r="B172" t="str">
            <v>Akuter transmuraler Myokardinfarkt der Vorderwand, Transmuraler Infarkt (akut): anterior o.n.A., anteroapikal, anterolateral, anteroseptal, Vorderwand o.n.A.</v>
          </cell>
          <cell r="C172" t="str">
            <v>M</v>
          </cell>
          <cell r="D172">
            <v>5</v>
          </cell>
          <cell r="E172">
            <v>71</v>
          </cell>
        </row>
        <row r="173">
          <cell r="A173" t="str">
            <v>I21.1</v>
          </cell>
          <cell r="B173" t="str">
            <v>Akuter transmuraler Myokardinfarkt der Hinterwand, Transmuraler Infarkt (akut): , diaphragmal, Hinterwand, inferior, o.n.A., inferolateral, inferoposterior</v>
          </cell>
          <cell r="C173" t="str">
            <v>M</v>
          </cell>
          <cell r="D173">
            <v>5</v>
          </cell>
          <cell r="E173">
            <v>78</v>
          </cell>
        </row>
        <row r="174">
          <cell r="A174" t="str">
            <v>I21.1</v>
          </cell>
          <cell r="B174" t="str">
            <v>Akuter transmuraler Myokardinfarkt der Hinterwand, Transmuraler Infarkt (akut): , diaphragmal, Hinterwand, inferior, o.n.A., inferolateral, inferoposterior</v>
          </cell>
          <cell r="C174" t="str">
            <v>W</v>
          </cell>
          <cell r="D174">
            <v>12</v>
          </cell>
          <cell r="E174">
            <v>79</v>
          </cell>
        </row>
        <row r="175">
          <cell r="A175" t="str">
            <v>I21.4</v>
          </cell>
          <cell r="B175" t="str">
            <v>Akuter subendokardialer Myokardinfarkt, Nichttransmuraler Myokardinfarkt o.n.A.</v>
          </cell>
          <cell r="C175" t="str">
            <v>W</v>
          </cell>
          <cell r="D175">
            <v>27</v>
          </cell>
          <cell r="E175">
            <v>58</v>
          </cell>
        </row>
        <row r="176">
          <cell r="A176" t="str">
            <v>I21.4</v>
          </cell>
          <cell r="B176" t="str">
            <v>Akuter subendokardialer Myokardinfarkt, Nichttransmuraler Myokardinfarkt o.n.A.</v>
          </cell>
          <cell r="C176" t="str">
            <v>W</v>
          </cell>
          <cell r="D176">
            <v>6</v>
          </cell>
          <cell r="E176">
            <v>82</v>
          </cell>
        </row>
        <row r="177">
          <cell r="A177" t="str">
            <v>I21.4</v>
          </cell>
          <cell r="B177" t="str">
            <v>Akuter subendokardialer Myokardinfarkt, Nichttransmuraler Myokardinfarkt o.n.A.</v>
          </cell>
          <cell r="C177" t="str">
            <v>W</v>
          </cell>
          <cell r="D177">
            <v>5</v>
          </cell>
          <cell r="E177">
            <v>76</v>
          </cell>
        </row>
        <row r="178">
          <cell r="A178" t="str">
            <v>I21.4</v>
          </cell>
          <cell r="B178" t="str">
            <v>Akuter subendokardialer Myokardinfarkt, Nichttransmuraler Myokardinfarkt o.n.A.</v>
          </cell>
          <cell r="C178" t="str">
            <v>M</v>
          </cell>
          <cell r="D178">
            <v>15</v>
          </cell>
          <cell r="E178">
            <v>84</v>
          </cell>
        </row>
        <row r="179">
          <cell r="A179" t="str">
            <v>I21.9</v>
          </cell>
          <cell r="B179" t="str">
            <v>Akuter Myokardinfarkt, nicht näher bezeichnet, Myokardinfarkt (akut) o.n.A.</v>
          </cell>
          <cell r="C179" t="str">
            <v>M</v>
          </cell>
          <cell r="D179">
            <v>6</v>
          </cell>
          <cell r="E179">
            <v>69</v>
          </cell>
        </row>
        <row r="180">
          <cell r="A180" t="str">
            <v>I25.9</v>
          </cell>
          <cell r="B180" t="str">
            <v>Chronische ischämische Herzkrankheit, nicht näher bezeichnet, Ischämische Herzkrankheit (chronisch) o.n.A.</v>
          </cell>
          <cell r="C180" t="str">
            <v>M</v>
          </cell>
          <cell r="D180">
            <v>0</v>
          </cell>
          <cell r="E180">
            <v>54</v>
          </cell>
        </row>
        <row r="181">
          <cell r="A181" t="str">
            <v>I25.9</v>
          </cell>
          <cell r="B181" t="str">
            <v>Chronische ischämische Herzkrankheit, nicht näher bezeichnet, Ischämische Herzkrankheit (chronisch) o.n.A.</v>
          </cell>
          <cell r="C181" t="str">
            <v>M</v>
          </cell>
          <cell r="D181">
            <v>2</v>
          </cell>
          <cell r="E181">
            <v>75</v>
          </cell>
        </row>
        <row r="182">
          <cell r="A182" t="str">
            <v>I25.9</v>
          </cell>
          <cell r="B182" t="str">
            <v>Chronische ischämische Herzkrankheit, nicht näher bezeichnet, Ischämische Herzkrankheit (chronisch) o.n.A.</v>
          </cell>
          <cell r="C182" t="str">
            <v>M</v>
          </cell>
          <cell r="D182">
            <v>9</v>
          </cell>
          <cell r="E182">
            <v>78</v>
          </cell>
        </row>
        <row r="183">
          <cell r="A183" t="str">
            <v>I25.9</v>
          </cell>
          <cell r="B183" t="str">
            <v>Chronische ischämische Herzkrankheit, nicht näher bezeichnet, Ischämische Herzkrankheit (chronisch) o.n.A.</v>
          </cell>
          <cell r="C183" t="str">
            <v>M</v>
          </cell>
          <cell r="D183">
            <v>1</v>
          </cell>
          <cell r="E183">
            <v>47</v>
          </cell>
        </row>
        <row r="184">
          <cell r="A184" t="str">
            <v>I25.9</v>
          </cell>
          <cell r="B184" t="str">
            <v>Chronische ischämische Herzkrankheit, nicht näher bezeichnet, Ischämische Herzkrankheit (chronisch) o.n.A.</v>
          </cell>
          <cell r="C184" t="str">
            <v>M</v>
          </cell>
          <cell r="D184">
            <v>2</v>
          </cell>
          <cell r="E184">
            <v>42</v>
          </cell>
        </row>
        <row r="185">
          <cell r="A185" t="str">
            <v>I25.9</v>
          </cell>
          <cell r="B185" t="str">
            <v>Chronische ischämische Herzkrankheit, nicht näher bezeichnet, Ischämische Herzkrankheit (chronisch) o.n.A.</v>
          </cell>
          <cell r="C185" t="str">
            <v>M</v>
          </cell>
          <cell r="D185">
            <v>4</v>
          </cell>
          <cell r="E185">
            <v>78</v>
          </cell>
        </row>
        <row r="186">
          <cell r="A186" t="str">
            <v>I25.9</v>
          </cell>
          <cell r="B186" t="str">
            <v>Chronische ischämische Herzkrankheit, nicht näher bezeichnet, Ischämische Herzkrankheit (chronisch) o.n.A.</v>
          </cell>
          <cell r="C186" t="str">
            <v>M</v>
          </cell>
          <cell r="D186">
            <v>1</v>
          </cell>
          <cell r="E186">
            <v>75</v>
          </cell>
        </row>
        <row r="187">
          <cell r="A187" t="str">
            <v>I25.9</v>
          </cell>
          <cell r="B187" t="str">
            <v>Chronische ischämische Herzkrankheit, nicht näher bezeichnet, Ischämische Herzkrankheit (chronisch) o.n.A.</v>
          </cell>
          <cell r="C187" t="str">
            <v>M</v>
          </cell>
          <cell r="D187">
            <v>3</v>
          </cell>
          <cell r="E187">
            <v>78</v>
          </cell>
        </row>
        <row r="188">
          <cell r="A188" t="str">
            <v>I25.9</v>
          </cell>
          <cell r="B188" t="str">
            <v>Chronische ischämische Herzkrankheit, nicht näher bezeichnet, Ischämische Herzkrankheit (chronisch) o.n.A.</v>
          </cell>
          <cell r="C188" t="str">
            <v>W</v>
          </cell>
          <cell r="D188">
            <v>9</v>
          </cell>
          <cell r="E188">
            <v>60</v>
          </cell>
        </row>
        <row r="189">
          <cell r="A189" t="str">
            <v>I25.9</v>
          </cell>
          <cell r="B189" t="str">
            <v>Chronische ischämische Herzkrankheit, nicht näher bezeichnet, Ischämische Herzkrankheit (chronisch) o.n.A.</v>
          </cell>
          <cell r="C189" t="str">
            <v>W</v>
          </cell>
          <cell r="D189">
            <v>2</v>
          </cell>
          <cell r="E189">
            <v>78</v>
          </cell>
        </row>
        <row r="190">
          <cell r="A190" t="str">
            <v>I25.9</v>
          </cell>
          <cell r="B190" t="str">
            <v>Chronische ischämische Herzkrankheit, nicht näher bezeichnet, Ischämische Herzkrankheit (chronisch) o.n.A.</v>
          </cell>
          <cell r="C190" t="str">
            <v>M</v>
          </cell>
          <cell r="D190">
            <v>49</v>
          </cell>
          <cell r="E190">
            <v>82</v>
          </cell>
        </row>
        <row r="191">
          <cell r="A191" t="str">
            <v>I25.9</v>
          </cell>
          <cell r="B191" t="str">
            <v>Chronische ischämische Herzkrankheit, nicht näher bezeichnet, Ischämische Herzkrankheit (chronisch) o.n.A.</v>
          </cell>
          <cell r="C191" t="str">
            <v>M</v>
          </cell>
          <cell r="D191">
            <v>1</v>
          </cell>
          <cell r="E191">
            <v>54</v>
          </cell>
        </row>
        <row r="192">
          <cell r="A192" t="str">
            <v>I25.9</v>
          </cell>
          <cell r="B192" t="str">
            <v>Chronische ischämische Herzkrankheit, nicht näher bezeichnet, Ischämische Herzkrankheit (chronisch) o.n.A.</v>
          </cell>
          <cell r="C192" t="str">
            <v>M</v>
          </cell>
          <cell r="D192">
            <v>2</v>
          </cell>
          <cell r="E192">
            <v>59</v>
          </cell>
        </row>
        <row r="193">
          <cell r="A193" t="str">
            <v>I31.9</v>
          </cell>
          <cell r="B193" t="str">
            <v>Krankheit des Perikards, nicht näher bezeichnet, Herzbeuteltamponade, Perikarditis (chronisch) o.n.A.</v>
          </cell>
          <cell r="C193" t="str">
            <v>M</v>
          </cell>
          <cell r="D193">
            <v>7</v>
          </cell>
          <cell r="E193">
            <v>42</v>
          </cell>
        </row>
        <row r="194">
          <cell r="A194" t="str">
            <v>I31.9</v>
          </cell>
          <cell r="B194" t="str">
            <v>Krankheit des Perikards, nicht näher bezeichnet, Herzbeuteltamponade, Perikarditis (chronisch) o.n.A.</v>
          </cell>
          <cell r="C194" t="str">
            <v>W</v>
          </cell>
          <cell r="D194">
            <v>4</v>
          </cell>
          <cell r="E194">
            <v>60</v>
          </cell>
        </row>
        <row r="195">
          <cell r="A195" t="str">
            <v>I33.9</v>
          </cell>
          <cell r="B195" t="str">
            <v>Akute Endokarditis, nicht näher bezeichnet, Endokarditis, Myoendokarditis, Periendokarditis, akut oder subakut</v>
          </cell>
          <cell r="C195" t="str">
            <v>M</v>
          </cell>
          <cell r="D195">
            <v>19</v>
          </cell>
          <cell r="E195">
            <v>70</v>
          </cell>
        </row>
        <row r="196">
          <cell r="A196" t="str">
            <v>I42.0</v>
          </cell>
          <cell r="B196" t="str">
            <v>Dilatative Kardiomyopathie</v>
          </cell>
          <cell r="C196" t="str">
            <v>W</v>
          </cell>
          <cell r="D196">
            <v>4</v>
          </cell>
          <cell r="E196">
            <v>63</v>
          </cell>
        </row>
        <row r="197">
          <cell r="A197" t="str">
            <v>I42.0</v>
          </cell>
          <cell r="B197" t="str">
            <v>Dilatative Kardiomyopathie</v>
          </cell>
          <cell r="C197" t="str">
            <v>W</v>
          </cell>
          <cell r="D197">
            <v>7</v>
          </cell>
          <cell r="E197">
            <v>63</v>
          </cell>
        </row>
        <row r="198">
          <cell r="A198" t="str">
            <v>I42.0</v>
          </cell>
          <cell r="B198" t="str">
            <v>Dilatative Kardiomyopathie</v>
          </cell>
          <cell r="C198" t="str">
            <v>W</v>
          </cell>
          <cell r="D198">
            <v>6</v>
          </cell>
          <cell r="E198">
            <v>63</v>
          </cell>
        </row>
        <row r="199">
          <cell r="A199" t="str">
            <v>I42.0</v>
          </cell>
          <cell r="B199" t="str">
            <v>Dilatative Kardiomyopathie</v>
          </cell>
          <cell r="C199" t="str">
            <v>W</v>
          </cell>
          <cell r="D199">
            <v>2</v>
          </cell>
          <cell r="E199">
            <v>63</v>
          </cell>
        </row>
        <row r="200">
          <cell r="A200" t="str">
            <v>I42.9</v>
          </cell>
          <cell r="B200" t="str">
            <v>Kardiomyopathie, nicht näher bezeichnet, Kardiomyopathie (primär) (sekundär) o.n.A.</v>
          </cell>
          <cell r="C200" t="str">
            <v>W</v>
          </cell>
          <cell r="D200">
            <v>18</v>
          </cell>
          <cell r="E200">
            <v>63</v>
          </cell>
        </row>
        <row r="201">
          <cell r="A201" t="str">
            <v>I47.1</v>
          </cell>
          <cell r="B201" t="str">
            <v>Supraventrikuläre Tachykardie, Paroxysmale: atrioventrikuläre [AV-], AV-junktionale, Knoten, Vorhof Tachykardie</v>
          </cell>
          <cell r="C201" t="str">
            <v>W</v>
          </cell>
          <cell r="D201">
            <v>15</v>
          </cell>
          <cell r="E201">
            <v>2</v>
          </cell>
        </row>
        <row r="202">
          <cell r="A202" t="str">
            <v>I48</v>
          </cell>
          <cell r="B202" t="str">
            <v>Vorhofflattern und Vorhofflimmern</v>
          </cell>
          <cell r="C202" t="str">
            <v>M</v>
          </cell>
          <cell r="D202">
            <v>1</v>
          </cell>
          <cell r="E202">
            <v>80</v>
          </cell>
        </row>
        <row r="203">
          <cell r="A203" t="str">
            <v>I48</v>
          </cell>
          <cell r="B203" t="str">
            <v>Vorhofflattern und Vorhofflimmern</v>
          </cell>
          <cell r="C203" t="str">
            <v>M</v>
          </cell>
          <cell r="D203">
            <v>1</v>
          </cell>
          <cell r="E203">
            <v>35</v>
          </cell>
        </row>
        <row r="204">
          <cell r="A204" t="str">
            <v>I48</v>
          </cell>
          <cell r="B204" t="str">
            <v>Vorhofflattern und Vorhofflimmern</v>
          </cell>
          <cell r="C204" t="str">
            <v>M</v>
          </cell>
          <cell r="D204">
            <v>17</v>
          </cell>
          <cell r="E204">
            <v>51</v>
          </cell>
        </row>
        <row r="205">
          <cell r="A205" t="str">
            <v>I48</v>
          </cell>
          <cell r="B205" t="str">
            <v>Vorhofflattern und Vorhofflimmern</v>
          </cell>
          <cell r="C205" t="str">
            <v>W</v>
          </cell>
          <cell r="D205">
            <v>2</v>
          </cell>
          <cell r="E205">
            <v>64</v>
          </cell>
        </row>
        <row r="206">
          <cell r="A206" t="str">
            <v>I49.0</v>
          </cell>
          <cell r="B206" t="str">
            <v>Kammerflattern und Kammerflimmern</v>
          </cell>
          <cell r="C206" t="str">
            <v>M</v>
          </cell>
          <cell r="D206">
            <v>3</v>
          </cell>
          <cell r="E206">
            <v>66</v>
          </cell>
        </row>
        <row r="207">
          <cell r="A207" t="str">
            <v>I49.0</v>
          </cell>
          <cell r="B207" t="str">
            <v>Kammerflattern und Kammerflimmern</v>
          </cell>
          <cell r="C207" t="str">
            <v>M</v>
          </cell>
          <cell r="D207">
            <v>3</v>
          </cell>
          <cell r="E207">
            <v>58</v>
          </cell>
        </row>
        <row r="208">
          <cell r="A208" t="str">
            <v>I49.0</v>
          </cell>
          <cell r="B208" t="str">
            <v>Kammerflattern und Kammerflimmern</v>
          </cell>
          <cell r="C208" t="str">
            <v>M</v>
          </cell>
          <cell r="D208">
            <v>2</v>
          </cell>
          <cell r="E208">
            <v>67</v>
          </cell>
        </row>
        <row r="209">
          <cell r="A209" t="str">
            <v>I51.9</v>
          </cell>
          <cell r="B209" t="str">
            <v>Herzkrankheit, nicht näher bezeichnet</v>
          </cell>
          <cell r="C209" t="str">
            <v>M</v>
          </cell>
          <cell r="D209">
            <v>9</v>
          </cell>
          <cell r="E209">
            <v>57</v>
          </cell>
        </row>
        <row r="210">
          <cell r="A210" t="str">
            <v>I51.9</v>
          </cell>
          <cell r="B210" t="str">
            <v>Herzkrankheit, nicht näher bezeichnet</v>
          </cell>
          <cell r="C210" t="str">
            <v>M</v>
          </cell>
          <cell r="D210">
            <v>9</v>
          </cell>
          <cell r="E210">
            <v>75</v>
          </cell>
        </row>
        <row r="211">
          <cell r="A211" t="str">
            <v>I51.9</v>
          </cell>
          <cell r="B211" t="str">
            <v>Herzkrankheit, nicht näher bezeichnet</v>
          </cell>
          <cell r="C211" t="str">
            <v>M</v>
          </cell>
          <cell r="D211">
            <v>13</v>
          </cell>
          <cell r="E211">
            <v>84</v>
          </cell>
        </row>
        <row r="212">
          <cell r="A212" t="str">
            <v>I61.0</v>
          </cell>
          <cell r="B212" t="str">
            <v>Intrazerebrale Blutung in die Großhirnhemisphäre, subkortikal, Tiefe intrazerebrale Blutung</v>
          </cell>
          <cell r="C212" t="str">
            <v>W</v>
          </cell>
          <cell r="D212">
            <v>3</v>
          </cell>
          <cell r="E212">
            <v>82</v>
          </cell>
        </row>
        <row r="213">
          <cell r="A213" t="str">
            <v>I61.3</v>
          </cell>
          <cell r="B213" t="str">
            <v>Intrazerebrale Blutung in den Hirnstamm</v>
          </cell>
          <cell r="C213" t="str">
            <v>M</v>
          </cell>
          <cell r="D213">
            <v>2</v>
          </cell>
          <cell r="E213">
            <v>74</v>
          </cell>
        </row>
        <row r="214">
          <cell r="A214" t="str">
            <v>I63.5</v>
          </cell>
          <cell r="B214" t="str">
            <v>Hirninfarkt durch nicht näher bezeichneten Verschluß oder Stenose intrakranieller Arterien</v>
          </cell>
          <cell r="C214" t="str">
            <v>M</v>
          </cell>
          <cell r="D214">
            <v>2</v>
          </cell>
          <cell r="E214">
            <v>74</v>
          </cell>
        </row>
        <row r="215">
          <cell r="A215" t="str">
            <v>I64</v>
          </cell>
          <cell r="B215" t="str">
            <v>Schlaganfall, nicht als Blutung oder Infarkt bezeichnet, Zerebrovaskulärer Insult o.n.A.</v>
          </cell>
          <cell r="C215" t="str">
            <v>M</v>
          </cell>
          <cell r="D215">
            <v>2</v>
          </cell>
          <cell r="E215">
            <v>62</v>
          </cell>
        </row>
        <row r="216">
          <cell r="A216" t="str">
            <v>I64</v>
          </cell>
          <cell r="B216" t="str">
            <v>Schlaganfall, nicht als Blutung oder Infarkt bezeichnet, Zerebrovaskulärer Insult o.n.A.</v>
          </cell>
          <cell r="C216" t="str">
            <v>W</v>
          </cell>
          <cell r="D216">
            <v>13</v>
          </cell>
          <cell r="E216">
            <v>79</v>
          </cell>
        </row>
        <row r="217">
          <cell r="A217" t="str">
            <v>I64</v>
          </cell>
          <cell r="B217" t="str">
            <v>Schlaganfall, nicht als Blutung oder Infarkt bezeichnet, Zerebrovaskulärer Insult o.n.A.</v>
          </cell>
          <cell r="C217" t="str">
            <v>M</v>
          </cell>
          <cell r="D217">
            <v>12</v>
          </cell>
          <cell r="E217">
            <v>72</v>
          </cell>
        </row>
        <row r="218">
          <cell r="A218" t="str">
            <v>I65.2</v>
          </cell>
          <cell r="B218" t="str">
            <v>Verschluß und Stenose der A. carotis</v>
          </cell>
          <cell r="C218" t="str">
            <v>W</v>
          </cell>
          <cell r="D218">
            <v>7</v>
          </cell>
          <cell r="E218">
            <v>80</v>
          </cell>
        </row>
        <row r="219">
          <cell r="A219" t="str">
            <v>I71.3</v>
          </cell>
          <cell r="B219" t="str">
            <v>Aneurysma der Aorta abdominalis, rupturiert</v>
          </cell>
          <cell r="C219" t="str">
            <v>M</v>
          </cell>
          <cell r="D219">
            <v>12</v>
          </cell>
          <cell r="E219">
            <v>52</v>
          </cell>
        </row>
        <row r="220">
          <cell r="A220" t="str">
            <v>I71.4</v>
          </cell>
          <cell r="B220" t="str">
            <v>Aneurysma der Aorta abdominalis, ohne Angabe einer Ruptur</v>
          </cell>
          <cell r="C220" t="str">
            <v>M</v>
          </cell>
          <cell r="D220">
            <v>24</v>
          </cell>
          <cell r="E220">
            <v>83</v>
          </cell>
        </row>
        <row r="221">
          <cell r="A221" t="str">
            <v>I72.9</v>
          </cell>
          <cell r="B221" t="str">
            <v>Aneurysma nicht näher bezeichneter Lokalisation</v>
          </cell>
          <cell r="C221" t="str">
            <v>W</v>
          </cell>
          <cell r="D221">
            <v>8</v>
          </cell>
          <cell r="E221">
            <v>39</v>
          </cell>
        </row>
        <row r="222">
          <cell r="A222" t="str">
            <v>I73.9</v>
          </cell>
          <cell r="B222" t="str">
            <v>Periphere Gefäßkrankheit, nicht näher bezeichnet, Arterielle Verschlußkrankheit [AVK], Arterienspasmus, Claudicatio intermittens</v>
          </cell>
          <cell r="C222" t="str">
            <v>M</v>
          </cell>
          <cell r="D222">
            <v>12</v>
          </cell>
          <cell r="E222">
            <v>37</v>
          </cell>
        </row>
        <row r="223">
          <cell r="A223" t="str">
            <v>I73.9</v>
          </cell>
          <cell r="B223" t="str">
            <v>Periphere Gefäßkrankheit, nicht näher bezeichnet, Arterielle Verschlußkrankheit [AVK], Arterienspasmus, Claudicatio intermittens</v>
          </cell>
          <cell r="C223" t="str">
            <v>M</v>
          </cell>
          <cell r="D223">
            <v>2</v>
          </cell>
          <cell r="E223">
            <v>69</v>
          </cell>
        </row>
        <row r="224">
          <cell r="A224" t="str">
            <v>I73.9</v>
          </cell>
          <cell r="B224" t="str">
            <v>Periphere Gefäßkrankheit, nicht näher bezeichnet, Arterielle Verschlußkrankheit [AVK], Arterienspasmus, Claudicatio intermittens</v>
          </cell>
          <cell r="C224" t="str">
            <v>W</v>
          </cell>
          <cell r="D224">
            <v>2</v>
          </cell>
          <cell r="E224">
            <v>83</v>
          </cell>
        </row>
        <row r="225">
          <cell r="A225" t="str">
            <v>I73.9</v>
          </cell>
          <cell r="B225" t="str">
            <v>Periphere Gefäßkrankheit, nicht näher bezeichnet, Arterielle Verschlußkrankheit [AVK], Arterienspasmus, Claudicatio intermittens</v>
          </cell>
          <cell r="C225" t="str">
            <v>M</v>
          </cell>
          <cell r="D225">
            <v>1</v>
          </cell>
          <cell r="E225">
            <v>69</v>
          </cell>
        </row>
        <row r="226">
          <cell r="A226" t="str">
            <v>I73.9</v>
          </cell>
          <cell r="B226" t="str">
            <v>Periphere Gefäßkrankheit, nicht näher bezeichnet, Arterielle Verschlußkrankheit [AVK], Arterienspasmus, Claudicatio intermittens</v>
          </cell>
          <cell r="C226" t="str">
            <v>W</v>
          </cell>
          <cell r="D226">
            <v>4</v>
          </cell>
          <cell r="E226">
            <v>83</v>
          </cell>
        </row>
        <row r="227">
          <cell r="A227" t="str">
            <v>I80.2</v>
          </cell>
          <cell r="B227" t="str">
            <v>Phlebitis und Thrombophlebitis sonstiger tiefer Gefäße der unteren Extremitäten, Tiefe Venenthrombose o.n.A.</v>
          </cell>
          <cell r="C227" t="str">
            <v>M</v>
          </cell>
          <cell r="D227">
            <v>24</v>
          </cell>
          <cell r="E227">
            <v>65</v>
          </cell>
        </row>
        <row r="228">
          <cell r="A228" t="str">
            <v>I83.9</v>
          </cell>
          <cell r="B228" t="str">
            <v>Varizen der unteren Extremitäten ohne Ulzeration oder Entzündung, Phlebektasie, Status varicosus, Variköse Venen, untere Extremität [jeder Abschnitt] oder nicht näher bezeichnete Lokalisation</v>
          </cell>
          <cell r="C228" t="str">
            <v>M</v>
          </cell>
          <cell r="D228">
            <v>0</v>
          </cell>
          <cell r="E228">
            <v>36</v>
          </cell>
        </row>
        <row r="229">
          <cell r="A229" t="str">
            <v>I83.9</v>
          </cell>
          <cell r="B229" t="str">
            <v>Varizen der unteren Extremitäten ohne Ulzeration oder Entzündung, Phlebektasie, Status varicosus, Variköse Venen, untere Extremität [jeder Abschnitt] oder nicht näher bezeichnete Lokalisation</v>
          </cell>
          <cell r="C229" t="str">
            <v>M</v>
          </cell>
          <cell r="D229">
            <v>2</v>
          </cell>
          <cell r="E229">
            <v>55</v>
          </cell>
        </row>
        <row r="230">
          <cell r="A230" t="str">
            <v>I84.3</v>
          </cell>
          <cell r="B230" t="str">
            <v>Äußere thrombosierte Hämorrhoiden</v>
          </cell>
          <cell r="C230" t="str">
            <v>M</v>
          </cell>
          <cell r="D230">
            <v>1</v>
          </cell>
          <cell r="E230">
            <v>34</v>
          </cell>
        </row>
        <row r="231">
          <cell r="A231" t="str">
            <v>I84.4</v>
          </cell>
          <cell r="B231" t="str">
            <v>Äußere Hämorrhoiden mit sonstigen Komplikationen, Äußere Hämorrhoiden: blutend, eingeklemmt, prolabiert, ulzeriert</v>
          </cell>
          <cell r="C231" t="str">
            <v>M</v>
          </cell>
          <cell r="D231">
            <v>1</v>
          </cell>
          <cell r="E231">
            <v>45</v>
          </cell>
        </row>
        <row r="232">
          <cell r="A232" t="str">
            <v>I89.8</v>
          </cell>
          <cell r="B232" t="str">
            <v>Sonstige näher bezeichnete nichtinfektiöse Krankheiten der Lymphgefäße und Lymphknoten, Chylozele (nicht durch Filarien), Lipomelanotische Retikulose</v>
          </cell>
          <cell r="C232" t="str">
            <v>M</v>
          </cell>
          <cell r="D232">
            <v>5</v>
          </cell>
          <cell r="E232">
            <v>52</v>
          </cell>
        </row>
        <row r="233">
          <cell r="A233" t="str">
            <v>J06.0</v>
          </cell>
          <cell r="B233" t="str">
            <v>Akute Laryngopharyngitis</v>
          </cell>
          <cell r="C233" t="str">
            <v>M</v>
          </cell>
          <cell r="D233">
            <v>10</v>
          </cell>
          <cell r="E233">
            <v>0</v>
          </cell>
        </row>
        <row r="234">
          <cell r="A234" t="str">
            <v>J11.1</v>
          </cell>
          <cell r="B234" t="str">
            <v>Grippe mit sonstigen Manifestationen an den Atemwegen, Viren nicht nachgewiesen, Grippe o.n.A.</v>
          </cell>
          <cell r="C234" t="str">
            <v>M</v>
          </cell>
          <cell r="D234">
            <v>2</v>
          </cell>
          <cell r="E234">
            <v>11</v>
          </cell>
        </row>
        <row r="235">
          <cell r="A235" t="str">
            <v>J12.1</v>
          </cell>
          <cell r="B235" t="str">
            <v>Pneumonie durch Respiratory-Syncytial-Viren [RS-Viren]</v>
          </cell>
          <cell r="C235" t="str">
            <v>W</v>
          </cell>
          <cell r="D235">
            <v>2</v>
          </cell>
          <cell r="E235">
            <v>0</v>
          </cell>
        </row>
        <row r="236">
          <cell r="A236" t="str">
            <v>J15.7</v>
          </cell>
          <cell r="B236" t="str">
            <v>Pneumonie durch Mycoplasma pneumoniae</v>
          </cell>
          <cell r="C236" t="str">
            <v>M</v>
          </cell>
          <cell r="D236">
            <v>9</v>
          </cell>
          <cell r="E236">
            <v>78</v>
          </cell>
        </row>
        <row r="237">
          <cell r="A237" t="str">
            <v>J18.0</v>
          </cell>
          <cell r="B237" t="str">
            <v>Bronchopneumonie, nicht näher bezeichnet</v>
          </cell>
          <cell r="C237" t="str">
            <v>M</v>
          </cell>
          <cell r="D237">
            <v>4</v>
          </cell>
          <cell r="E237">
            <v>79</v>
          </cell>
        </row>
        <row r="238">
          <cell r="A238" t="str">
            <v>J18.0</v>
          </cell>
          <cell r="B238" t="str">
            <v>Bronchopneumonie, nicht näher bezeichnet</v>
          </cell>
          <cell r="C238" t="str">
            <v>M</v>
          </cell>
          <cell r="D238">
            <v>5</v>
          </cell>
          <cell r="E238">
            <v>0</v>
          </cell>
        </row>
        <row r="239">
          <cell r="A239" t="str">
            <v>J18.0</v>
          </cell>
          <cell r="B239" t="str">
            <v>Bronchopneumonie, nicht näher bezeichnet</v>
          </cell>
          <cell r="C239" t="str">
            <v>M</v>
          </cell>
          <cell r="D239">
            <v>2</v>
          </cell>
          <cell r="E239">
            <v>5</v>
          </cell>
        </row>
        <row r="240">
          <cell r="A240" t="str">
            <v>J18.1</v>
          </cell>
          <cell r="B240" t="str">
            <v>Lobärpneumonie, nicht näher bezeichnet</v>
          </cell>
          <cell r="C240" t="str">
            <v>W</v>
          </cell>
          <cell r="D240">
            <v>2</v>
          </cell>
          <cell r="E240">
            <v>0</v>
          </cell>
        </row>
        <row r="241">
          <cell r="A241" t="str">
            <v>J20.9</v>
          </cell>
          <cell r="B241" t="str">
            <v>Akute Bronchitis, nicht näher bezeichnet</v>
          </cell>
          <cell r="C241" t="str">
            <v>W</v>
          </cell>
          <cell r="D241">
            <v>3</v>
          </cell>
          <cell r="E241">
            <v>69</v>
          </cell>
        </row>
        <row r="242">
          <cell r="A242" t="str">
            <v>J20.9</v>
          </cell>
          <cell r="B242" t="str">
            <v>Akute Bronchitis, nicht näher bezeichnet</v>
          </cell>
          <cell r="C242" t="str">
            <v>M</v>
          </cell>
          <cell r="D242">
            <v>2</v>
          </cell>
          <cell r="E242">
            <v>50</v>
          </cell>
        </row>
        <row r="243">
          <cell r="A243" t="str">
            <v>J21.0</v>
          </cell>
          <cell r="B243" t="str">
            <v>Akute Bronchiolitis durch Respiratory-Syncytial-Viren [RS-Viren]</v>
          </cell>
          <cell r="C243" t="str">
            <v>W</v>
          </cell>
          <cell r="D243">
            <v>4</v>
          </cell>
          <cell r="E243">
            <v>0</v>
          </cell>
        </row>
        <row r="244">
          <cell r="A244" t="str">
            <v>J21.9</v>
          </cell>
          <cell r="B244" t="str">
            <v>Akute Bronchiolitis, nicht näher bezeichnet, Bronchiolitis (akut)</v>
          </cell>
          <cell r="C244" t="str">
            <v>M</v>
          </cell>
          <cell r="D244">
            <v>3</v>
          </cell>
          <cell r="E244">
            <v>0</v>
          </cell>
        </row>
        <row r="245">
          <cell r="A245" t="str">
            <v>J21.9</v>
          </cell>
          <cell r="B245" t="str">
            <v>Akute Bronchiolitis, nicht näher bezeichnet, Bronchiolitis (akut)</v>
          </cell>
          <cell r="C245" t="str">
            <v>M</v>
          </cell>
          <cell r="D245">
            <v>2</v>
          </cell>
          <cell r="E245">
            <v>0</v>
          </cell>
        </row>
        <row r="246">
          <cell r="A246" t="str">
            <v>J33.8</v>
          </cell>
          <cell r="B246" t="str">
            <v>Sonstige Polypen der Nasennebenhöhlen, Polyp, Polyposis: Nasennebenhöhlen, Sinus ethmoidalis, Sinus maxillaris, Sinus sphenoidalis</v>
          </cell>
          <cell r="C246" t="str">
            <v>M</v>
          </cell>
          <cell r="D246">
            <v>2</v>
          </cell>
          <cell r="E246">
            <v>40</v>
          </cell>
        </row>
        <row r="247">
          <cell r="A247" t="str">
            <v>J33.8</v>
          </cell>
          <cell r="B247" t="str">
            <v>Sonstige Polypen der Nasennebenhöhlen, Polyp, Polyposis: Nasennebenhöhlen, Sinus ethmoidalis, Sinus maxillaris, Sinus sphenoidalis</v>
          </cell>
          <cell r="C247" t="str">
            <v>M</v>
          </cell>
          <cell r="D247">
            <v>6</v>
          </cell>
          <cell r="E247">
            <v>34</v>
          </cell>
        </row>
        <row r="248">
          <cell r="A248" t="str">
            <v>J34.2</v>
          </cell>
          <cell r="B248" t="str">
            <v>Nasenseptumdeviation, Verbiegung oder Subluxation des Nasenseptums (erworben)</v>
          </cell>
          <cell r="C248" t="str">
            <v>M</v>
          </cell>
          <cell r="D248">
            <v>5</v>
          </cell>
          <cell r="E248">
            <v>35</v>
          </cell>
        </row>
        <row r="249">
          <cell r="A249" t="str">
            <v>J34.2</v>
          </cell>
          <cell r="B249" t="str">
            <v>Nasenseptumdeviation, Verbiegung oder Subluxation des Nasenseptums (erworben)</v>
          </cell>
          <cell r="C249" t="str">
            <v>M</v>
          </cell>
          <cell r="D249">
            <v>1</v>
          </cell>
          <cell r="E249">
            <v>42</v>
          </cell>
        </row>
        <row r="250">
          <cell r="A250" t="str">
            <v>J34.2</v>
          </cell>
          <cell r="B250" t="str">
            <v>Nasenseptumdeviation, Verbiegung oder Subluxation des Nasenseptums (erworben)</v>
          </cell>
          <cell r="C250" t="str">
            <v>M</v>
          </cell>
          <cell r="D250">
            <v>5</v>
          </cell>
          <cell r="E250">
            <v>42</v>
          </cell>
        </row>
        <row r="251">
          <cell r="A251" t="str">
            <v>J34.2</v>
          </cell>
          <cell r="B251" t="str">
            <v>Nasenseptumdeviation, Verbiegung oder Subluxation des Nasenseptums (erworben)</v>
          </cell>
          <cell r="C251" t="str">
            <v>M</v>
          </cell>
          <cell r="D251">
            <v>5</v>
          </cell>
          <cell r="E251">
            <v>40</v>
          </cell>
        </row>
        <row r="252">
          <cell r="A252" t="str">
            <v>J34.8</v>
          </cell>
          <cell r="B252" t="str">
            <v>Sonstige näher bezeichnete Krankheiten der Nase und der Nasennebenhöhlen, Perforation des Nasenseptums o.n.A., Rhinolith</v>
          </cell>
          <cell r="C252" t="str">
            <v>M</v>
          </cell>
          <cell r="D252">
            <v>0</v>
          </cell>
          <cell r="E252">
            <v>34</v>
          </cell>
        </row>
        <row r="253">
          <cell r="A253" t="str">
            <v>J35.0</v>
          </cell>
          <cell r="B253" t="str">
            <v>Chronische Tonsillitis</v>
          </cell>
          <cell r="C253" t="str">
            <v>W</v>
          </cell>
          <cell r="D253">
            <v>4</v>
          </cell>
          <cell r="E253">
            <v>27</v>
          </cell>
        </row>
        <row r="254">
          <cell r="A254" t="str">
            <v>J35.0</v>
          </cell>
          <cell r="B254" t="str">
            <v>Chronische Tonsillitis</v>
          </cell>
          <cell r="C254" t="str">
            <v>W</v>
          </cell>
          <cell r="D254">
            <v>3</v>
          </cell>
          <cell r="E254">
            <v>25</v>
          </cell>
        </row>
        <row r="255">
          <cell r="A255" t="str">
            <v>J35.0</v>
          </cell>
          <cell r="B255" t="str">
            <v>Chronische Tonsillitis</v>
          </cell>
          <cell r="C255" t="str">
            <v>W</v>
          </cell>
          <cell r="D255">
            <v>5</v>
          </cell>
          <cell r="E255">
            <v>7</v>
          </cell>
        </row>
        <row r="256">
          <cell r="A256" t="str">
            <v>J35.1</v>
          </cell>
          <cell r="B256" t="str">
            <v>Hypertrophie der Gaumenmandeln, Vergrößerung der Gaumenmandeln</v>
          </cell>
          <cell r="C256" t="str">
            <v>M</v>
          </cell>
          <cell r="D256">
            <v>3</v>
          </cell>
          <cell r="E256">
            <v>9</v>
          </cell>
        </row>
        <row r="257">
          <cell r="A257" t="str">
            <v>J38.0</v>
          </cell>
          <cell r="B257" t="str">
            <v>Lähmung der Stimmlippen und des Kehlkopfes, Lähmung: Glottis, Kehlkopf</v>
          </cell>
          <cell r="C257" t="str">
            <v>M</v>
          </cell>
          <cell r="D257">
            <v>1</v>
          </cell>
          <cell r="E257">
            <v>50</v>
          </cell>
        </row>
        <row r="258">
          <cell r="A258" t="str">
            <v>J40</v>
          </cell>
          <cell r="B258" t="str">
            <v>Bronchitis, nicht als akut oder chronisch bezeichnet, Bronchitis:, katarrhalisch, mit Tracheitis o.n.A., o.n.A., Tracheobronchitis o.n.A.</v>
          </cell>
          <cell r="C258" t="str">
            <v>M</v>
          </cell>
          <cell r="D258">
            <v>3</v>
          </cell>
          <cell r="E258">
            <v>72</v>
          </cell>
        </row>
        <row r="259">
          <cell r="A259" t="str">
            <v>J43.9</v>
          </cell>
          <cell r="B259" t="str">
            <v>Emphysem, nicht näher bezeichnet, Emphysem (Lunge) (pulmonal): bullös, vesikulär, o.n.A., Emphysembläschen</v>
          </cell>
          <cell r="C259" t="str">
            <v>W</v>
          </cell>
          <cell r="D259">
            <v>0</v>
          </cell>
          <cell r="E259">
            <v>81</v>
          </cell>
        </row>
        <row r="260">
          <cell r="A260" t="str">
            <v>J43.9</v>
          </cell>
          <cell r="B260" t="str">
            <v>Emphysem, nicht näher bezeichnet, Emphysem (Lunge) (pulmonal): bullös, vesikulär, o.n.A., Emphysembläschen</v>
          </cell>
          <cell r="C260" t="str">
            <v>W</v>
          </cell>
          <cell r="D260">
            <v>0</v>
          </cell>
          <cell r="E260">
            <v>81</v>
          </cell>
        </row>
        <row r="261">
          <cell r="A261" t="str">
            <v>J45.9</v>
          </cell>
          <cell r="B261" t="str">
            <v>Asthma bronchiale, nicht näher bezeichnet, Asthmatische Bronchitis o.n.A., Late-Onset-Asthma</v>
          </cell>
          <cell r="C261" t="str">
            <v>W</v>
          </cell>
          <cell r="D261">
            <v>0</v>
          </cell>
          <cell r="E261">
            <v>81</v>
          </cell>
        </row>
        <row r="262">
          <cell r="A262" t="str">
            <v>J93.9</v>
          </cell>
          <cell r="B262" t="str">
            <v>Pneumothorax, nicht näher bezeichnet</v>
          </cell>
          <cell r="C262" t="str">
            <v>M</v>
          </cell>
          <cell r="D262">
            <v>6</v>
          </cell>
          <cell r="E262">
            <v>19</v>
          </cell>
        </row>
        <row r="263">
          <cell r="A263" t="str">
            <v>K05.3</v>
          </cell>
          <cell r="B263" t="str">
            <v>Chronische Parodontitis, Chronische Perikoronitis, Parodontitis: complex, simplex, o.n.A.</v>
          </cell>
          <cell r="C263" t="str">
            <v>M</v>
          </cell>
          <cell r="D263">
            <v>3</v>
          </cell>
          <cell r="E263">
            <v>61</v>
          </cell>
        </row>
        <row r="264">
          <cell r="A264" t="str">
            <v>K21.0</v>
          </cell>
          <cell r="B264" t="str">
            <v>Gastroösophageale Refluxkrankheit mit Ösophagitis, Refluxösophagitis</v>
          </cell>
          <cell r="C264" t="str">
            <v>M</v>
          </cell>
          <cell r="D264">
            <v>5</v>
          </cell>
          <cell r="E264">
            <v>50</v>
          </cell>
        </row>
        <row r="265">
          <cell r="A265" t="str">
            <v>K21.9</v>
          </cell>
          <cell r="B265" t="str">
            <v>Gastroösophageale Refluxkrankheit ohne Ösophagitis, Ösophagealer Reflux o.n.A.</v>
          </cell>
          <cell r="C265" t="str">
            <v>M</v>
          </cell>
          <cell r="D265">
            <v>2</v>
          </cell>
          <cell r="E265">
            <v>0</v>
          </cell>
        </row>
        <row r="266">
          <cell r="A266" t="str">
            <v>K21.9</v>
          </cell>
          <cell r="B266" t="str">
            <v>Gastroösophageale Refluxkrankheit ohne Ösophagitis, Ösophagealer Reflux o.n.A.</v>
          </cell>
          <cell r="C266" t="str">
            <v>M</v>
          </cell>
          <cell r="D266">
            <v>1</v>
          </cell>
          <cell r="E266">
            <v>0</v>
          </cell>
        </row>
        <row r="267">
          <cell r="A267" t="str">
            <v>K31.7</v>
          </cell>
          <cell r="B267" t="str">
            <v>Polyp des Magens und des Duodenums</v>
          </cell>
          <cell r="C267" t="str">
            <v>M</v>
          </cell>
          <cell r="D267">
            <v>1</v>
          </cell>
          <cell r="E267">
            <v>79</v>
          </cell>
        </row>
        <row r="268">
          <cell r="A268" t="str">
            <v>K35.0</v>
          </cell>
          <cell r="B268" t="str">
            <v>Akute Appendizitis mit diffuser Peritonitis, Appendizitis (akut) mit: Perforation, Peritonitis (diffus), Ruptur</v>
          </cell>
          <cell r="C268" t="str">
            <v>W</v>
          </cell>
          <cell r="D268">
            <v>5</v>
          </cell>
          <cell r="E268">
            <v>10</v>
          </cell>
        </row>
        <row r="269">
          <cell r="A269" t="str">
            <v>K35.9</v>
          </cell>
          <cell r="B269" t="str">
            <v>Akute Appendizitis, nicht näher bezeichnet, Akute Appendizitis ohne: Perforation, Peritonealabszeß, Peritonitis, Ruptur</v>
          </cell>
          <cell r="C269" t="str">
            <v>M</v>
          </cell>
          <cell r="D269">
            <v>8</v>
          </cell>
          <cell r="E269">
            <v>8</v>
          </cell>
        </row>
        <row r="270">
          <cell r="A270" t="str">
            <v>K35.9</v>
          </cell>
          <cell r="B270" t="str">
            <v>Akute Appendizitis, nicht näher bezeichnet, Akute Appendizitis ohne: Perforation, Peritonealabszeß, Peritonitis, Ruptur</v>
          </cell>
          <cell r="C270" t="str">
            <v>M</v>
          </cell>
          <cell r="D270">
            <v>2</v>
          </cell>
          <cell r="E270">
            <v>23</v>
          </cell>
        </row>
        <row r="271">
          <cell r="A271" t="str">
            <v>K40.9</v>
          </cell>
          <cell r="B271" t="str">
            <v>Hernia inguinalis, einseitig oder ohne Seitenangabe, ohne Einklemmung und ohne Gangrän, Hernia inguinalis (einseitig) o.n.A.</v>
          </cell>
          <cell r="C271" t="str">
            <v>M</v>
          </cell>
          <cell r="D271">
            <v>2</v>
          </cell>
          <cell r="E271">
            <v>74</v>
          </cell>
        </row>
        <row r="272">
          <cell r="A272" t="str">
            <v>K40.9</v>
          </cell>
          <cell r="B272" t="str">
            <v>Hernia inguinalis, einseitig oder ohne Seitenangabe, ohne Einklemmung und ohne Gangrän, Hernia inguinalis (einseitig) o.n.A.</v>
          </cell>
          <cell r="C272" t="str">
            <v>M</v>
          </cell>
          <cell r="D272">
            <v>1</v>
          </cell>
          <cell r="E272">
            <v>0</v>
          </cell>
        </row>
        <row r="273">
          <cell r="A273" t="str">
            <v>K40.9</v>
          </cell>
          <cell r="B273" t="str">
            <v>Hernia inguinalis, einseitig oder ohne Seitenangabe, ohne Einklemmung und ohne Gangrän, Hernia inguinalis (einseitig) o.n.A.</v>
          </cell>
          <cell r="C273" t="str">
            <v>M</v>
          </cell>
          <cell r="D273">
            <v>1</v>
          </cell>
          <cell r="E273">
            <v>0</v>
          </cell>
        </row>
        <row r="274">
          <cell r="A274" t="str">
            <v>K40.9</v>
          </cell>
          <cell r="B274" t="str">
            <v>Hernia inguinalis, einseitig oder ohne Seitenangabe, ohne Einklemmung und ohne Gangrän, Hernia inguinalis (einseitig) o.n.A.</v>
          </cell>
          <cell r="C274" t="str">
            <v>M</v>
          </cell>
          <cell r="D274">
            <v>1</v>
          </cell>
          <cell r="E274">
            <v>56</v>
          </cell>
        </row>
        <row r="275">
          <cell r="A275" t="str">
            <v>K50.9</v>
          </cell>
          <cell r="B275" t="str">
            <v>Crohn-Krankheit, nicht näher bezeichnet, Crohn-Krankheit o.n.A., Enteritis regionalis o.n.A.</v>
          </cell>
          <cell r="C275" t="str">
            <v>M</v>
          </cell>
          <cell r="D275">
            <v>0</v>
          </cell>
          <cell r="E275">
            <v>32</v>
          </cell>
        </row>
        <row r="276">
          <cell r="A276" t="str">
            <v>K50.9</v>
          </cell>
          <cell r="B276" t="str">
            <v>Crohn-Krankheit, nicht näher bezeichnet, Crohn-Krankheit o.n.A., Enteritis regionalis o.n.A.</v>
          </cell>
          <cell r="C276" t="str">
            <v>M</v>
          </cell>
          <cell r="D276">
            <v>0</v>
          </cell>
          <cell r="E276">
            <v>32</v>
          </cell>
        </row>
        <row r="277">
          <cell r="A277" t="str">
            <v>K52.9</v>
          </cell>
          <cell r="B277" t="str">
            <v>Nichtinfektiöse Gastroenteritis und Kolitis, nicht näher bezeichnet, Diarrhoe, Enteritis, Ileitis, Jejunitis, Sigmoiditis</v>
          </cell>
          <cell r="C277" t="str">
            <v>W</v>
          </cell>
          <cell r="D277">
            <v>2</v>
          </cell>
          <cell r="E277">
            <v>2</v>
          </cell>
        </row>
        <row r="278">
          <cell r="A278" t="str">
            <v>K52.9</v>
          </cell>
          <cell r="B278" t="str">
            <v>Nichtinfektiöse Gastroenteritis und Kolitis, nicht näher bezeichnet, Diarrhoe, Enteritis, Ileitis, Jejunitis, Sigmoiditis</v>
          </cell>
          <cell r="C278" t="str">
            <v>W</v>
          </cell>
          <cell r="D278">
            <v>2</v>
          </cell>
          <cell r="E278">
            <v>3</v>
          </cell>
        </row>
        <row r="279">
          <cell r="A279" t="str">
            <v>K56.1</v>
          </cell>
          <cell r="B279" t="str">
            <v>Invagination, Invagination oder Intussuszeption: Darm, Intestinum, Kolon, Rektum</v>
          </cell>
          <cell r="C279" t="str">
            <v>M</v>
          </cell>
          <cell r="D279">
            <v>1</v>
          </cell>
          <cell r="E279">
            <v>4</v>
          </cell>
        </row>
        <row r="280">
          <cell r="A280" t="str">
            <v>K56.1</v>
          </cell>
          <cell r="B280" t="str">
            <v>Invagination, Invagination oder Intussuszeption: Darm, Intestinum, Kolon, Rektum</v>
          </cell>
          <cell r="C280" t="str">
            <v>M</v>
          </cell>
          <cell r="D280">
            <v>4</v>
          </cell>
          <cell r="E280">
            <v>1</v>
          </cell>
        </row>
        <row r="281">
          <cell r="A281" t="str">
            <v>K56.4</v>
          </cell>
          <cell r="B281" t="str">
            <v>Sonstige Obturation des Darmes, Enterolith, Impaktion: Kolon, Kot, Kotstein</v>
          </cell>
          <cell r="C281" t="str">
            <v>M</v>
          </cell>
          <cell r="D281">
            <v>1</v>
          </cell>
          <cell r="E281">
            <v>12</v>
          </cell>
        </row>
        <row r="282">
          <cell r="A282" t="str">
            <v>K57.3</v>
          </cell>
          <cell r="B282" t="str">
            <v>Divertikulose des Dickdarmes ohne Perforation oder Abszeß, Divertikulose des Kolons o.n.A.</v>
          </cell>
          <cell r="C282" t="str">
            <v>M</v>
          </cell>
          <cell r="D282">
            <v>14</v>
          </cell>
          <cell r="E282">
            <v>49</v>
          </cell>
        </row>
        <row r="283">
          <cell r="A283" t="str">
            <v>K59.0</v>
          </cell>
          <cell r="B283" t="str">
            <v>Obstipation</v>
          </cell>
          <cell r="C283" t="str">
            <v>M</v>
          </cell>
          <cell r="D283">
            <v>1</v>
          </cell>
          <cell r="E283">
            <v>4</v>
          </cell>
        </row>
        <row r="284">
          <cell r="A284" t="str">
            <v>K63.5</v>
          </cell>
          <cell r="B284" t="str">
            <v>Polyp des Kolons</v>
          </cell>
          <cell r="C284" t="str">
            <v>W</v>
          </cell>
          <cell r="D284">
            <v>6</v>
          </cell>
          <cell r="E284">
            <v>56</v>
          </cell>
        </row>
        <row r="285">
          <cell r="A285" t="str">
            <v>K63.5</v>
          </cell>
          <cell r="B285" t="str">
            <v>Polyp des Kolons</v>
          </cell>
          <cell r="C285" t="str">
            <v>M</v>
          </cell>
          <cell r="D285">
            <v>9</v>
          </cell>
          <cell r="E285">
            <v>66</v>
          </cell>
        </row>
        <row r="286">
          <cell r="A286" t="str">
            <v>K65.0</v>
          </cell>
          <cell r="B286" t="str">
            <v>Akute Peritonitis</v>
          </cell>
          <cell r="C286" t="str">
            <v>M</v>
          </cell>
          <cell r="D286">
            <v>39</v>
          </cell>
          <cell r="E286">
            <v>80</v>
          </cell>
        </row>
        <row r="287">
          <cell r="A287" t="str">
            <v>K80.1</v>
          </cell>
          <cell r="B287" t="str">
            <v>Gallenblasenstein mit sonstiger Cholezystitis, Cholezystitis mit Cholelithiasis o.n.A., Jeder unter K80.2 aufgeführte Zustand mit Cholezystitis (chronisch)</v>
          </cell>
          <cell r="C287" t="str">
            <v>M</v>
          </cell>
          <cell r="D287">
            <v>5</v>
          </cell>
          <cell r="E287">
            <v>62</v>
          </cell>
        </row>
        <row r="288">
          <cell r="A288" t="str">
            <v>K80.2</v>
          </cell>
          <cell r="B288" t="str">
            <v>Gallenblasenstein ohne Cholezystitis, Cholelithiasis, Cholezystolithiasis</v>
          </cell>
          <cell r="C288" t="str">
            <v>W</v>
          </cell>
          <cell r="D288">
            <v>5</v>
          </cell>
          <cell r="E288">
            <v>23</v>
          </cell>
        </row>
        <row r="289">
          <cell r="A289" t="str">
            <v>K80.2</v>
          </cell>
          <cell r="B289" t="str">
            <v>Gallenblasenstein ohne Cholezystitis, Cholelithiasis, Cholezystolithiasis</v>
          </cell>
          <cell r="C289" t="str">
            <v>W</v>
          </cell>
          <cell r="D289">
            <v>7</v>
          </cell>
          <cell r="E289">
            <v>61</v>
          </cell>
        </row>
        <row r="290">
          <cell r="A290" t="str">
            <v>K80.2</v>
          </cell>
          <cell r="B290" t="str">
            <v>Gallenblasenstein ohne Cholezystitis, Cholelithiasis, Cholezystolithiasis</v>
          </cell>
          <cell r="C290" t="str">
            <v>W</v>
          </cell>
          <cell r="D290">
            <v>5</v>
          </cell>
          <cell r="E290">
            <v>56</v>
          </cell>
        </row>
        <row r="291">
          <cell r="A291" t="str">
            <v>K80.2</v>
          </cell>
          <cell r="B291" t="str">
            <v>Gallenblasenstein ohne Cholezystitis, Cholelithiasis, Cholezystolithiasis</v>
          </cell>
          <cell r="C291" t="str">
            <v>M</v>
          </cell>
          <cell r="D291">
            <v>18</v>
          </cell>
          <cell r="E291">
            <v>79</v>
          </cell>
        </row>
        <row r="292">
          <cell r="A292" t="str">
            <v>K80.5</v>
          </cell>
          <cell r="B292" t="str">
            <v>Gallengangsstein ohne Cholangitis oder Cholezystitis</v>
          </cell>
          <cell r="C292" t="str">
            <v>W</v>
          </cell>
          <cell r="D292">
            <v>4</v>
          </cell>
          <cell r="E292">
            <v>44</v>
          </cell>
        </row>
        <row r="293">
          <cell r="A293" t="str">
            <v>K80.8</v>
          </cell>
          <cell r="B293" t="str">
            <v>Sonstige Cholelithiasis</v>
          </cell>
          <cell r="C293" t="str">
            <v>M</v>
          </cell>
          <cell r="D293">
            <v>1</v>
          </cell>
          <cell r="E293">
            <v>31</v>
          </cell>
        </row>
        <row r="294">
          <cell r="A294" t="str">
            <v>K85</v>
          </cell>
          <cell r="B294" t="str">
            <v>Akute Pankreatitis, Pankreasabszeß, Pankreasnekrose: akut, infektiös, Pankreatitis: akut (rezidivierend), eitrig, hämorrhagisch, subakut, o.n.A.</v>
          </cell>
          <cell r="C294" t="str">
            <v>W</v>
          </cell>
          <cell r="D294">
            <v>6</v>
          </cell>
          <cell r="E294">
            <v>56</v>
          </cell>
        </row>
        <row r="295">
          <cell r="A295" t="str">
            <v>K85</v>
          </cell>
          <cell r="B295" t="str">
            <v>Akute Pankreatitis, Pankreasabszeß, Pankreasnekrose: akut, infektiös, Pankreatitis: akut (rezidivierend), eitrig, hämorrhagisch, subakut, o.n.A.</v>
          </cell>
          <cell r="C295" t="str">
            <v>M</v>
          </cell>
          <cell r="D295">
            <v>6</v>
          </cell>
          <cell r="E295">
            <v>31</v>
          </cell>
        </row>
        <row r="296">
          <cell r="A296" t="str">
            <v>K85</v>
          </cell>
          <cell r="B296" t="str">
            <v>Akute Pankreatitis, Pankreasabszeß, Pankreasnekrose: akut, infektiös, Pankreatitis: akut (rezidivierend), eitrig, hämorrhagisch, subakut, o.n.A.</v>
          </cell>
          <cell r="C296" t="str">
            <v>M</v>
          </cell>
          <cell r="D296">
            <v>22</v>
          </cell>
          <cell r="E296">
            <v>63</v>
          </cell>
        </row>
        <row r="297">
          <cell r="A297" t="str">
            <v>K85</v>
          </cell>
          <cell r="B297" t="str">
            <v>Akute Pankreatitis, Pankreasabszeß, Pankreasnekrose: akut, infektiös, Pankreatitis: akut (rezidivierend), eitrig, hämorrhagisch, subakut, o.n.A.</v>
          </cell>
          <cell r="C297" t="str">
            <v>W</v>
          </cell>
          <cell r="D297">
            <v>27</v>
          </cell>
          <cell r="E297">
            <v>79</v>
          </cell>
        </row>
        <row r="298">
          <cell r="A298" t="str">
            <v>K85</v>
          </cell>
          <cell r="B298" t="str">
            <v>Akute Pankreatitis, Pankreasabszeß, Pankreasnekrose: akut, infektiös, Pankreatitis: akut (rezidivierend), eitrig, hämorrhagisch, subakut, o.n.A.</v>
          </cell>
          <cell r="C298" t="str">
            <v>M</v>
          </cell>
          <cell r="D298">
            <v>6</v>
          </cell>
          <cell r="E298">
            <v>76</v>
          </cell>
        </row>
        <row r="299">
          <cell r="A299" t="str">
            <v>K86.3</v>
          </cell>
          <cell r="B299" t="str">
            <v>Pseudozyste des Pankreas</v>
          </cell>
          <cell r="C299" t="str">
            <v>M</v>
          </cell>
          <cell r="D299">
            <v>1</v>
          </cell>
          <cell r="E299">
            <v>34</v>
          </cell>
        </row>
        <row r="300">
          <cell r="A300" t="str">
            <v>K86.3</v>
          </cell>
          <cell r="B300" t="str">
            <v>Pseudozyste des Pankreas</v>
          </cell>
          <cell r="C300" t="str">
            <v>M</v>
          </cell>
          <cell r="D300">
            <v>0</v>
          </cell>
          <cell r="E300">
            <v>34</v>
          </cell>
        </row>
        <row r="301">
          <cell r="A301" t="str">
            <v>K90.0</v>
          </cell>
          <cell r="B301" t="str">
            <v>Zöliakie, Einheimische (nichttropische) Sprue, Gluten-sensitive Enteropathie, Idiopathische Steatorrhoe</v>
          </cell>
          <cell r="C301" t="str">
            <v>M</v>
          </cell>
          <cell r="D301">
            <v>2</v>
          </cell>
          <cell r="E301">
            <v>37</v>
          </cell>
        </row>
        <row r="302">
          <cell r="A302" t="str">
            <v>K90.0</v>
          </cell>
          <cell r="B302" t="str">
            <v>Zöliakie, Einheimische (nichttropische) Sprue, Gluten-sensitive Enteropathie, Idiopathische Steatorrhoe</v>
          </cell>
          <cell r="C302" t="str">
            <v>M</v>
          </cell>
          <cell r="D302">
            <v>2</v>
          </cell>
          <cell r="E302">
            <v>37</v>
          </cell>
        </row>
        <row r="303">
          <cell r="A303" t="str">
            <v>K92.1</v>
          </cell>
          <cell r="B303" t="str">
            <v>Meläna</v>
          </cell>
          <cell r="C303" t="str">
            <v>M</v>
          </cell>
          <cell r="D303">
            <v>1</v>
          </cell>
          <cell r="E303">
            <v>7</v>
          </cell>
        </row>
        <row r="304">
          <cell r="A304" t="str">
            <v>K92.2</v>
          </cell>
          <cell r="B304" t="str">
            <v>Gastrointestinale Blutung, nicht näher bezeichnet, Blutung: Darm o.n.A., Magen o.n.A.</v>
          </cell>
          <cell r="C304" t="str">
            <v>W</v>
          </cell>
          <cell r="D304">
            <v>8</v>
          </cell>
          <cell r="E304">
            <v>78</v>
          </cell>
        </row>
        <row r="305">
          <cell r="A305" t="str">
            <v>L03.0</v>
          </cell>
          <cell r="B305" t="str">
            <v>Phlegmone an Fingern und Zehen, Infektion des Nagels, Onychie, Paronychie, Perionychie</v>
          </cell>
          <cell r="C305" t="str">
            <v>M</v>
          </cell>
          <cell r="D305">
            <v>3</v>
          </cell>
          <cell r="E305">
            <v>4</v>
          </cell>
        </row>
        <row r="306">
          <cell r="A306" t="str">
            <v>L03.1</v>
          </cell>
          <cell r="B306" t="str">
            <v>Phlegmone an sonstigen Teilen der Extremitäten, Achselhöhle, Hüfte, Schulter</v>
          </cell>
          <cell r="C306" t="str">
            <v>W</v>
          </cell>
          <cell r="D306">
            <v>0</v>
          </cell>
          <cell r="E306">
            <v>7</v>
          </cell>
        </row>
        <row r="307">
          <cell r="A307" t="str">
            <v>L12.0</v>
          </cell>
          <cell r="B307" t="str">
            <v>Bullöses Pemphigoid</v>
          </cell>
          <cell r="C307" t="str">
            <v>W</v>
          </cell>
          <cell r="D307">
            <v>4</v>
          </cell>
          <cell r="E307">
            <v>80</v>
          </cell>
        </row>
        <row r="308">
          <cell r="A308" t="str">
            <v>L20.9</v>
          </cell>
          <cell r="B308" t="str">
            <v>Atopisches [endogenes] Ekzem, nicht näher bezeichnet</v>
          </cell>
          <cell r="C308" t="str">
            <v>M</v>
          </cell>
          <cell r="D308">
            <v>5</v>
          </cell>
          <cell r="E308">
            <v>24</v>
          </cell>
        </row>
        <row r="309">
          <cell r="A309" t="str">
            <v>L23.9</v>
          </cell>
          <cell r="B309" t="str">
            <v>Allergische Kontaktdermatitis, nicht näher bezeichnete Ursache, Allergisches Kontaktekzem o.n.A.</v>
          </cell>
          <cell r="C309" t="str">
            <v>M</v>
          </cell>
          <cell r="D309">
            <v>11</v>
          </cell>
          <cell r="E309">
            <v>54</v>
          </cell>
        </row>
        <row r="310">
          <cell r="A310" t="str">
            <v>L23.9</v>
          </cell>
          <cell r="B310" t="str">
            <v>Allergische Kontaktdermatitis, nicht näher bezeichnete Ursache, Allergisches Kontaktekzem o.n.A.</v>
          </cell>
          <cell r="C310" t="str">
            <v>W</v>
          </cell>
          <cell r="D310">
            <v>4</v>
          </cell>
          <cell r="E310">
            <v>70</v>
          </cell>
        </row>
        <row r="311">
          <cell r="A311" t="str">
            <v>L40.9</v>
          </cell>
          <cell r="B311" t="str">
            <v>Psoriasis, nicht näher bezeichnet</v>
          </cell>
          <cell r="C311" t="str">
            <v>W</v>
          </cell>
          <cell r="D311">
            <v>1</v>
          </cell>
          <cell r="E311">
            <v>66</v>
          </cell>
        </row>
        <row r="312">
          <cell r="A312" t="str">
            <v>L43.9</v>
          </cell>
          <cell r="B312" t="str">
            <v>Lichen ruber planus, nicht näher bezeichnet</v>
          </cell>
          <cell r="C312" t="str">
            <v>W</v>
          </cell>
          <cell r="D312">
            <v>5</v>
          </cell>
          <cell r="E312">
            <v>72</v>
          </cell>
        </row>
        <row r="313">
          <cell r="A313" t="str">
            <v>L50.9</v>
          </cell>
          <cell r="B313" t="str">
            <v>Urtikaria, nicht näher bezeichnet</v>
          </cell>
          <cell r="C313" t="str">
            <v>W</v>
          </cell>
          <cell r="D313">
            <v>3</v>
          </cell>
          <cell r="E313">
            <v>10</v>
          </cell>
        </row>
        <row r="314">
          <cell r="A314" t="str">
            <v>L71.1</v>
          </cell>
          <cell r="B314" t="str">
            <v>Rhinophym</v>
          </cell>
          <cell r="C314" t="str">
            <v>M</v>
          </cell>
          <cell r="D314">
            <v>5</v>
          </cell>
          <cell r="E314">
            <v>65</v>
          </cell>
        </row>
        <row r="315">
          <cell r="A315" t="str">
            <v>L72.0</v>
          </cell>
          <cell r="B315" t="str">
            <v>Epidermalzyste</v>
          </cell>
          <cell r="C315" t="str">
            <v>W</v>
          </cell>
          <cell r="D315">
            <v>0</v>
          </cell>
          <cell r="E315">
            <v>35</v>
          </cell>
        </row>
        <row r="316">
          <cell r="A316" t="str">
            <v>L97</v>
          </cell>
          <cell r="B316" t="str">
            <v>Ulcus cruris, anderenorts nicht klassifiziert</v>
          </cell>
          <cell r="C316" t="str">
            <v>W</v>
          </cell>
          <cell r="D316">
            <v>11</v>
          </cell>
          <cell r="E316">
            <v>61</v>
          </cell>
        </row>
        <row r="317">
          <cell r="A317" t="str">
            <v>L98.4</v>
          </cell>
          <cell r="B317" t="str">
            <v>Chronisches Ulkus der Haut, anderenorts nicht klassifiziert, Chronisches Ulkus der Haut o.n.A., Ulcus tropicum o.n.A., Ulkus der Haut o.n.A.</v>
          </cell>
          <cell r="C317" t="str">
            <v>M</v>
          </cell>
          <cell r="D317">
            <v>19</v>
          </cell>
          <cell r="E317">
            <v>65</v>
          </cell>
        </row>
        <row r="318">
          <cell r="A318" t="str">
            <v>M12.8</v>
          </cell>
          <cell r="B318" t="str">
            <v>Sonstige näher bezeichnete Arthropathien, anderenorts nicht klassifiziert, Transitorische Arthropathie</v>
          </cell>
          <cell r="C318" t="str">
            <v>M</v>
          </cell>
          <cell r="D318">
            <v>1</v>
          </cell>
          <cell r="E318">
            <v>67</v>
          </cell>
        </row>
        <row r="319">
          <cell r="A319" t="str">
            <v>M16.1</v>
          </cell>
          <cell r="B319" t="str">
            <v>Sonstige primäre Koxarthrose, Primäre Koxarthrose: einseitig, o.n.A.</v>
          </cell>
          <cell r="C319" t="str">
            <v>M</v>
          </cell>
          <cell r="D319">
            <v>14</v>
          </cell>
          <cell r="E319">
            <v>65</v>
          </cell>
        </row>
        <row r="320">
          <cell r="A320" t="str">
            <v>M16.1</v>
          </cell>
          <cell r="B320" t="str">
            <v>Sonstige primäre Koxarthrose, Primäre Koxarthrose: einseitig, o.n.A.</v>
          </cell>
          <cell r="C320" t="str">
            <v>M</v>
          </cell>
          <cell r="D320">
            <v>12</v>
          </cell>
          <cell r="E320">
            <v>53</v>
          </cell>
        </row>
        <row r="321">
          <cell r="A321" t="str">
            <v>M16.9</v>
          </cell>
          <cell r="B321" t="str">
            <v>Koxarthrose, nicht näher bezeichnet</v>
          </cell>
          <cell r="C321" t="str">
            <v>M</v>
          </cell>
          <cell r="D321">
            <v>4</v>
          </cell>
          <cell r="E321">
            <v>66</v>
          </cell>
        </row>
        <row r="322">
          <cell r="A322" t="str">
            <v>M17.0</v>
          </cell>
          <cell r="B322" t="str">
            <v>Primäre Gonarthrose, beidseitig</v>
          </cell>
          <cell r="C322" t="str">
            <v>M</v>
          </cell>
          <cell r="D322">
            <v>7</v>
          </cell>
          <cell r="E322">
            <v>51</v>
          </cell>
        </row>
        <row r="323">
          <cell r="A323" t="str">
            <v>M20.1</v>
          </cell>
          <cell r="B323" t="str">
            <v>Hallux valgus (erworben), Fußballenentzündung</v>
          </cell>
          <cell r="C323" t="str">
            <v>W</v>
          </cell>
          <cell r="D323">
            <v>4</v>
          </cell>
          <cell r="E323">
            <v>60</v>
          </cell>
        </row>
        <row r="324">
          <cell r="A324" t="str">
            <v>M20.1</v>
          </cell>
          <cell r="B324" t="str">
            <v>Hallux valgus (erworben), Fußballenentzündung</v>
          </cell>
          <cell r="C324" t="str">
            <v>W</v>
          </cell>
          <cell r="D324">
            <v>0</v>
          </cell>
          <cell r="E324">
            <v>60</v>
          </cell>
        </row>
        <row r="325">
          <cell r="A325" t="str">
            <v>M20.3</v>
          </cell>
          <cell r="B325" t="str">
            <v>Sonstige Deformität der Großzehe (erworben), Hallux varus</v>
          </cell>
          <cell r="C325" t="str">
            <v>W</v>
          </cell>
          <cell r="D325">
            <v>4</v>
          </cell>
          <cell r="E325">
            <v>66</v>
          </cell>
        </row>
        <row r="326">
          <cell r="A326" t="str">
            <v>M20.4</v>
          </cell>
          <cell r="B326" t="str">
            <v>Sonstige Hammerzehe(n) (erworben)</v>
          </cell>
          <cell r="C326" t="str">
            <v>W</v>
          </cell>
          <cell r="D326">
            <v>2</v>
          </cell>
          <cell r="E326">
            <v>14</v>
          </cell>
        </row>
        <row r="327">
          <cell r="A327" t="str">
            <v>M21.6</v>
          </cell>
          <cell r="B327" t="str">
            <v>Sonstige erworbene Deformitäten des Knöchels und des Fußes</v>
          </cell>
          <cell r="C327" t="str">
            <v>W</v>
          </cell>
          <cell r="D327">
            <v>3</v>
          </cell>
          <cell r="E327">
            <v>15</v>
          </cell>
        </row>
        <row r="328">
          <cell r="A328" t="str">
            <v>M22.0</v>
          </cell>
          <cell r="B328" t="str">
            <v>Habituelle Luxation der Patella</v>
          </cell>
          <cell r="C328" t="str">
            <v>M</v>
          </cell>
          <cell r="D328">
            <v>10</v>
          </cell>
          <cell r="E328">
            <v>22</v>
          </cell>
        </row>
        <row r="329">
          <cell r="A329" t="str">
            <v>M23.1</v>
          </cell>
          <cell r="B329" t="str">
            <v>Scheibenmeniskus (angeboren)</v>
          </cell>
          <cell r="C329" t="str">
            <v>W</v>
          </cell>
          <cell r="D329">
            <v>4</v>
          </cell>
          <cell r="E329">
            <v>63</v>
          </cell>
        </row>
        <row r="330">
          <cell r="A330" t="str">
            <v>M23.3</v>
          </cell>
          <cell r="B330" t="str">
            <v>Sonstige Meniskusschädigungen, Meniskus: abgerissen, degeneriert, retiniert</v>
          </cell>
          <cell r="C330" t="str">
            <v>W</v>
          </cell>
          <cell r="D330">
            <v>2</v>
          </cell>
          <cell r="E330">
            <v>59</v>
          </cell>
        </row>
        <row r="331">
          <cell r="A331" t="str">
            <v>M23.3</v>
          </cell>
          <cell r="B331" t="str">
            <v>Sonstige Meniskusschädigungen, Meniskus: abgerissen, degeneriert, retiniert</v>
          </cell>
          <cell r="C331" t="str">
            <v>M</v>
          </cell>
          <cell r="D331">
            <v>2</v>
          </cell>
          <cell r="E331">
            <v>32</v>
          </cell>
        </row>
        <row r="332">
          <cell r="A332" t="str">
            <v>M23.9</v>
          </cell>
          <cell r="B332" t="str">
            <v>Binnenschädigung des Kniegelenkes, nicht näher bezeichnet \ Mehrere Lok.</v>
          </cell>
          <cell r="C332" t="str">
            <v>W</v>
          </cell>
          <cell r="D332">
            <v>6</v>
          </cell>
          <cell r="E332">
            <v>56</v>
          </cell>
        </row>
        <row r="333">
          <cell r="A333" t="str">
            <v>M23.9</v>
          </cell>
          <cell r="B333" t="str">
            <v>Binnenschädigung des Kniegelenkes, nicht näher bezeichnet \ NNB Band/Meniskus</v>
          </cell>
          <cell r="C333" t="str">
            <v>W</v>
          </cell>
          <cell r="D333">
            <v>3</v>
          </cell>
          <cell r="E333">
            <v>59</v>
          </cell>
        </row>
        <row r="334">
          <cell r="A334" t="str">
            <v>M42.9</v>
          </cell>
          <cell r="B334" t="str">
            <v>Osteochondrose der Wirbelsäule, nicht näher bezeichnet</v>
          </cell>
          <cell r="C334" t="str">
            <v>M</v>
          </cell>
          <cell r="D334">
            <v>4</v>
          </cell>
          <cell r="E334">
            <v>38</v>
          </cell>
        </row>
        <row r="335">
          <cell r="A335" t="str">
            <v>M42.9</v>
          </cell>
          <cell r="B335" t="str">
            <v>Osteochondrose der Wirbelsäule, nicht näher bezeichnet</v>
          </cell>
          <cell r="C335" t="str">
            <v>M</v>
          </cell>
          <cell r="D335">
            <v>6</v>
          </cell>
          <cell r="E335">
            <v>38</v>
          </cell>
        </row>
        <row r="336">
          <cell r="A336" t="str">
            <v>M48.0</v>
          </cell>
          <cell r="B336" t="str">
            <v>Spinalstenose, Lumbale Spinalstenose</v>
          </cell>
          <cell r="C336" t="str">
            <v>M</v>
          </cell>
          <cell r="D336">
            <v>0</v>
          </cell>
          <cell r="E336">
            <v>73</v>
          </cell>
        </row>
        <row r="337">
          <cell r="A337" t="str">
            <v>M50.1</v>
          </cell>
          <cell r="B337" t="str">
            <v>Zervikaler Bandscheibenschaden mit Radikulopathie</v>
          </cell>
          <cell r="C337" t="str">
            <v>M</v>
          </cell>
          <cell r="D337">
            <v>3</v>
          </cell>
          <cell r="E337">
            <v>51</v>
          </cell>
        </row>
        <row r="338">
          <cell r="A338" t="str">
            <v>M50.2</v>
          </cell>
          <cell r="B338" t="str">
            <v>Sonstige zervikale Bandscheibenverlagerung</v>
          </cell>
          <cell r="C338" t="str">
            <v>W</v>
          </cell>
          <cell r="D338">
            <v>1</v>
          </cell>
          <cell r="E338">
            <v>47</v>
          </cell>
        </row>
        <row r="339">
          <cell r="A339" t="str">
            <v>M51.1</v>
          </cell>
          <cell r="B339" t="str">
            <v>Lumbale und sonstige Bandscheibenschäden mit Radikulopathie, Ischialgie durch Bandscheibenschaden \ Zervikal</v>
          </cell>
          <cell r="C339" t="str">
            <v>W</v>
          </cell>
          <cell r="D339">
            <v>11</v>
          </cell>
          <cell r="E339">
            <v>47</v>
          </cell>
        </row>
        <row r="340">
          <cell r="A340" t="str">
            <v>M51.2</v>
          </cell>
          <cell r="B340" t="str">
            <v>Sonstige näher bezeichnete Bandscheibenverlagerung, Lumbago durch Bandscheibenverlagerung</v>
          </cell>
          <cell r="C340" t="str">
            <v>M</v>
          </cell>
          <cell r="D340">
            <v>6</v>
          </cell>
          <cell r="E340">
            <v>32</v>
          </cell>
        </row>
        <row r="341">
          <cell r="A341" t="str">
            <v>M51.2</v>
          </cell>
          <cell r="B341" t="str">
            <v>Sonstige näher bezeichnete Bandscheibenverlagerung, Lumbago durch Bandscheibenverlagerung \ Lumbosakr.</v>
          </cell>
          <cell r="C341" t="str">
            <v>M</v>
          </cell>
          <cell r="D341">
            <v>1</v>
          </cell>
          <cell r="E341">
            <v>38</v>
          </cell>
        </row>
        <row r="342">
          <cell r="A342" t="str">
            <v>M51.9</v>
          </cell>
          <cell r="B342" t="str">
            <v>Bandscheibenschaden, nicht näher bezeichnet</v>
          </cell>
          <cell r="C342" t="str">
            <v>M</v>
          </cell>
          <cell r="D342">
            <v>2</v>
          </cell>
          <cell r="E342">
            <v>55</v>
          </cell>
        </row>
        <row r="343">
          <cell r="A343" t="str">
            <v>M53.1</v>
          </cell>
          <cell r="B343" t="str">
            <v>Zervikobrachial-Syndrom</v>
          </cell>
          <cell r="C343" t="str">
            <v>W</v>
          </cell>
          <cell r="D343">
            <v>10</v>
          </cell>
          <cell r="E343">
            <v>51</v>
          </cell>
        </row>
        <row r="344">
          <cell r="A344" t="str">
            <v>M53.2</v>
          </cell>
          <cell r="B344" t="str">
            <v>Instabilität der Wirbelsäule \ Lumbal</v>
          </cell>
          <cell r="C344" t="str">
            <v>W</v>
          </cell>
          <cell r="D344">
            <v>7</v>
          </cell>
          <cell r="E344">
            <v>55</v>
          </cell>
        </row>
        <row r="345">
          <cell r="A345" t="str">
            <v>M54.4</v>
          </cell>
          <cell r="B345" t="str">
            <v>Lumboischialgie</v>
          </cell>
          <cell r="C345" t="str">
            <v>W</v>
          </cell>
          <cell r="D345">
            <v>4</v>
          </cell>
          <cell r="E345">
            <v>54</v>
          </cell>
        </row>
        <row r="346">
          <cell r="A346" t="str">
            <v>M54.4</v>
          </cell>
          <cell r="B346" t="str">
            <v>Lumboischialgie</v>
          </cell>
          <cell r="C346" t="str">
            <v>W</v>
          </cell>
          <cell r="D346">
            <v>7</v>
          </cell>
          <cell r="E346">
            <v>78</v>
          </cell>
        </row>
        <row r="347">
          <cell r="A347" t="str">
            <v>M54.4</v>
          </cell>
          <cell r="B347" t="str">
            <v>Lumboischialgie</v>
          </cell>
          <cell r="C347" t="str">
            <v>W</v>
          </cell>
          <cell r="D347">
            <v>4</v>
          </cell>
          <cell r="E347">
            <v>60</v>
          </cell>
        </row>
        <row r="348">
          <cell r="A348" t="str">
            <v>M54.4</v>
          </cell>
          <cell r="B348" t="str">
            <v>Lumboischialgie</v>
          </cell>
          <cell r="C348" t="str">
            <v>W</v>
          </cell>
          <cell r="D348">
            <v>1</v>
          </cell>
          <cell r="E348">
            <v>55</v>
          </cell>
        </row>
        <row r="349">
          <cell r="A349" t="str">
            <v>M54.4</v>
          </cell>
          <cell r="B349" t="str">
            <v>Lumboischialgie</v>
          </cell>
          <cell r="C349" t="str">
            <v>M</v>
          </cell>
          <cell r="D349">
            <v>9</v>
          </cell>
          <cell r="E349">
            <v>66</v>
          </cell>
        </row>
        <row r="350">
          <cell r="A350" t="str">
            <v>M54.4</v>
          </cell>
          <cell r="B350" t="str">
            <v>Lumboischialgie</v>
          </cell>
          <cell r="C350" t="str">
            <v>W</v>
          </cell>
          <cell r="D350">
            <v>11</v>
          </cell>
          <cell r="E350">
            <v>78</v>
          </cell>
        </row>
        <row r="351">
          <cell r="A351" t="str">
            <v>M54.4</v>
          </cell>
          <cell r="B351" t="str">
            <v>Lumboischialgie</v>
          </cell>
          <cell r="C351" t="str">
            <v>M</v>
          </cell>
          <cell r="D351">
            <v>2</v>
          </cell>
          <cell r="E351">
            <v>77</v>
          </cell>
        </row>
        <row r="352">
          <cell r="A352" t="str">
            <v>M54.4</v>
          </cell>
          <cell r="B352" t="str">
            <v>Lumboischialgie</v>
          </cell>
          <cell r="C352" t="str">
            <v>W</v>
          </cell>
          <cell r="D352">
            <v>3</v>
          </cell>
          <cell r="E352">
            <v>62</v>
          </cell>
        </row>
        <row r="353">
          <cell r="A353" t="str">
            <v>M54.4</v>
          </cell>
          <cell r="B353" t="str">
            <v>Lumboischialgie</v>
          </cell>
          <cell r="C353" t="str">
            <v>M</v>
          </cell>
          <cell r="D353">
            <v>5</v>
          </cell>
          <cell r="E353">
            <v>38</v>
          </cell>
        </row>
        <row r="354">
          <cell r="A354" t="str">
            <v>M54.4</v>
          </cell>
          <cell r="B354" t="str">
            <v>Lumboischialgie</v>
          </cell>
          <cell r="C354" t="str">
            <v>W</v>
          </cell>
          <cell r="D354">
            <v>7</v>
          </cell>
          <cell r="E354">
            <v>60</v>
          </cell>
        </row>
        <row r="355">
          <cell r="A355" t="str">
            <v>M54.5</v>
          </cell>
          <cell r="B355" t="str">
            <v>Kreuzschmerz, Lendenschmerz, Lumbago o.n.A., Überlastung in der Kreuzbeingegend</v>
          </cell>
          <cell r="C355" t="str">
            <v>M</v>
          </cell>
          <cell r="D355">
            <v>6</v>
          </cell>
          <cell r="E355">
            <v>54</v>
          </cell>
        </row>
        <row r="356">
          <cell r="A356" t="str">
            <v>M54.5</v>
          </cell>
          <cell r="B356" t="str">
            <v>Kreuzschmerz, Lendenschmerz, Lumbago o.n.A., Überlastung in der Kreuzbeingegend</v>
          </cell>
          <cell r="C356" t="str">
            <v>W</v>
          </cell>
          <cell r="D356">
            <v>16</v>
          </cell>
          <cell r="E356">
            <v>83</v>
          </cell>
        </row>
        <row r="357">
          <cell r="A357" t="str">
            <v>M75.8</v>
          </cell>
          <cell r="B357" t="str">
            <v>Sonstige Schulterläsionen</v>
          </cell>
          <cell r="C357" t="str">
            <v>M</v>
          </cell>
          <cell r="D357">
            <v>2</v>
          </cell>
          <cell r="E357">
            <v>47</v>
          </cell>
        </row>
        <row r="358">
          <cell r="A358" t="str">
            <v>M79.1</v>
          </cell>
          <cell r="B358" t="str">
            <v>Myalgie</v>
          </cell>
          <cell r="C358" t="str">
            <v>M</v>
          </cell>
          <cell r="D358">
            <v>3</v>
          </cell>
          <cell r="E358">
            <v>44</v>
          </cell>
        </row>
        <row r="359">
          <cell r="A359" t="str">
            <v>M81.9</v>
          </cell>
          <cell r="B359" t="str">
            <v>Osteoporose, nicht näher bezeichnet</v>
          </cell>
          <cell r="C359" t="str">
            <v>M</v>
          </cell>
          <cell r="D359">
            <v>7</v>
          </cell>
          <cell r="E359">
            <v>73</v>
          </cell>
        </row>
        <row r="360">
          <cell r="A360" t="str">
            <v>M92.6</v>
          </cell>
          <cell r="B360" t="str">
            <v>Juvenile Osteochondrose des Tarsus, Osteochondrose (juvenile): Kalkaneus [Sever-Krankheit], Os naviculare [Köhler- (I-) Krankheit], Os tibiale externum [Haglund-Krankheit], Talus [Diaz-Krankheit]</v>
          </cell>
          <cell r="C360" t="str">
            <v>W</v>
          </cell>
          <cell r="D360">
            <v>3</v>
          </cell>
          <cell r="E360">
            <v>15</v>
          </cell>
        </row>
        <row r="361">
          <cell r="A361" t="str">
            <v>M96.6</v>
          </cell>
          <cell r="B361" t="str">
            <v>Knochenfraktur nach Einsetzen eines orthopädischen Implantates, einer Gelenkprothese oder einer Knochenplatte</v>
          </cell>
          <cell r="C361" t="str">
            <v>W</v>
          </cell>
          <cell r="D361">
            <v>10</v>
          </cell>
          <cell r="E361">
            <v>57</v>
          </cell>
        </row>
        <row r="362">
          <cell r="A362" t="str">
            <v>N04.0</v>
          </cell>
          <cell r="B362" t="str">
            <v>Nephrotisches Syndrom \ Minimale glomeruläre Läsion, Minimal changes glomerulonephritis</v>
          </cell>
          <cell r="C362" t="str">
            <v>M</v>
          </cell>
          <cell r="D362">
            <v>9</v>
          </cell>
          <cell r="E362">
            <v>62</v>
          </cell>
        </row>
        <row r="363">
          <cell r="A363" t="str">
            <v>N10</v>
          </cell>
          <cell r="B363" t="str">
            <v>Akute tubulointerstitielle Nephritis. Akut: infektiöse interstitielle Nephritis, Pyelitis, Pyelonephritis</v>
          </cell>
          <cell r="C363" t="str">
            <v>W</v>
          </cell>
          <cell r="D363">
            <v>9</v>
          </cell>
          <cell r="E363">
            <v>77</v>
          </cell>
        </row>
        <row r="364">
          <cell r="A364" t="str">
            <v>N13.2</v>
          </cell>
          <cell r="B364" t="str">
            <v>Hydronephrose bei Obstruktion durch Nieren- und Ureterstein</v>
          </cell>
          <cell r="C364" t="str">
            <v>M</v>
          </cell>
          <cell r="D364">
            <v>1</v>
          </cell>
          <cell r="E364">
            <v>55</v>
          </cell>
        </row>
        <row r="365">
          <cell r="A365" t="str">
            <v>N13.3</v>
          </cell>
          <cell r="B365" t="str">
            <v>Sonstige und nicht näher bezeichnete Hydronephrose</v>
          </cell>
          <cell r="C365" t="str">
            <v>W</v>
          </cell>
          <cell r="D365">
            <v>1</v>
          </cell>
          <cell r="E365">
            <v>56</v>
          </cell>
        </row>
        <row r="366">
          <cell r="A366" t="str">
            <v>N13.3</v>
          </cell>
          <cell r="B366" t="str">
            <v>Sonstige und nicht näher bezeichnete Hydronephrose</v>
          </cell>
          <cell r="C366" t="str">
            <v>M</v>
          </cell>
          <cell r="D366">
            <v>2</v>
          </cell>
          <cell r="E366">
            <v>57</v>
          </cell>
        </row>
        <row r="367">
          <cell r="A367" t="str">
            <v>N13.6</v>
          </cell>
          <cell r="B367" t="str">
            <v>Pyonephrose, Obstruktive Uropathie mit Infektion, Zustände unter N13.0-N13.5 mit Infektion</v>
          </cell>
          <cell r="C367" t="str">
            <v>M</v>
          </cell>
          <cell r="D367">
            <v>1</v>
          </cell>
          <cell r="E367">
            <v>30</v>
          </cell>
        </row>
        <row r="368">
          <cell r="A368" t="str">
            <v>N17.9</v>
          </cell>
          <cell r="B368" t="str">
            <v>Akutes Nierenversagen, nicht näher bezeichnet</v>
          </cell>
          <cell r="C368" t="str">
            <v>M</v>
          </cell>
          <cell r="D368">
            <v>13</v>
          </cell>
          <cell r="E368">
            <v>66</v>
          </cell>
        </row>
        <row r="369">
          <cell r="A369" t="str">
            <v>N17.9</v>
          </cell>
          <cell r="B369" t="str">
            <v>Akutes Nierenversagen, nicht näher bezeichnet</v>
          </cell>
          <cell r="C369" t="str">
            <v>M</v>
          </cell>
          <cell r="D369">
            <v>8</v>
          </cell>
          <cell r="E369">
            <v>72</v>
          </cell>
        </row>
        <row r="370">
          <cell r="A370" t="str">
            <v>N17.9</v>
          </cell>
          <cell r="B370" t="str">
            <v>Akutes Nierenversagen, nicht näher bezeichnet</v>
          </cell>
          <cell r="C370" t="str">
            <v>M</v>
          </cell>
          <cell r="D370">
            <v>6</v>
          </cell>
          <cell r="E370">
            <v>77</v>
          </cell>
        </row>
        <row r="371">
          <cell r="A371" t="str">
            <v>N17.9</v>
          </cell>
          <cell r="B371" t="str">
            <v>Akutes Nierenversagen, nicht näher bezeichnet</v>
          </cell>
          <cell r="C371" t="str">
            <v>M</v>
          </cell>
          <cell r="D371">
            <v>10</v>
          </cell>
          <cell r="E371">
            <v>77</v>
          </cell>
        </row>
        <row r="372">
          <cell r="A372" t="str">
            <v>N18.0</v>
          </cell>
          <cell r="B372" t="str">
            <v>Terminale Niereninsuffizienz</v>
          </cell>
          <cell r="C372" t="str">
            <v>W</v>
          </cell>
          <cell r="D372">
            <v>1</v>
          </cell>
          <cell r="E372">
            <v>71</v>
          </cell>
        </row>
        <row r="373">
          <cell r="A373" t="str">
            <v>N18.0</v>
          </cell>
          <cell r="B373" t="str">
            <v>Terminale Niereninsuffizienz</v>
          </cell>
          <cell r="C373" t="str">
            <v>W</v>
          </cell>
          <cell r="D373">
            <v>0</v>
          </cell>
          <cell r="E373">
            <v>62</v>
          </cell>
        </row>
        <row r="374">
          <cell r="A374" t="str">
            <v>N18.8</v>
          </cell>
          <cell r="B374" t="str">
            <v>Sonstige chronische Niereninsuffizienz, Urämisch: Neuropathie+ (G63.8*), Perikarditis+ (I32.8*)</v>
          </cell>
          <cell r="C374" t="str">
            <v>M</v>
          </cell>
          <cell r="D374">
            <v>1</v>
          </cell>
          <cell r="E374">
            <v>60</v>
          </cell>
        </row>
        <row r="375">
          <cell r="A375" t="str">
            <v>N18.9</v>
          </cell>
          <cell r="B375" t="str">
            <v>Chronische Niereninsuffizienz, nicht näher bezeichnet</v>
          </cell>
          <cell r="C375" t="str">
            <v>M</v>
          </cell>
          <cell r="D375">
            <v>2</v>
          </cell>
          <cell r="E375">
            <v>45</v>
          </cell>
        </row>
        <row r="376">
          <cell r="A376" t="str">
            <v>N18.9</v>
          </cell>
          <cell r="B376" t="str">
            <v>Chronische Niereninsuffizienz, nicht näher bezeichnet</v>
          </cell>
          <cell r="C376" t="str">
            <v>W</v>
          </cell>
          <cell r="D376">
            <v>0</v>
          </cell>
          <cell r="E376">
            <v>74</v>
          </cell>
        </row>
        <row r="377">
          <cell r="A377" t="str">
            <v>N18.9</v>
          </cell>
          <cell r="B377" t="str">
            <v>Chronische Niereninsuffizienz, nicht näher bezeichnet</v>
          </cell>
          <cell r="C377" t="str">
            <v>M</v>
          </cell>
          <cell r="D377">
            <v>5</v>
          </cell>
          <cell r="E377">
            <v>66</v>
          </cell>
        </row>
        <row r="378">
          <cell r="A378" t="str">
            <v>N18.9</v>
          </cell>
          <cell r="B378" t="str">
            <v>Chronische Niereninsuffizienz, nicht näher bezeichnet</v>
          </cell>
          <cell r="C378" t="str">
            <v>M</v>
          </cell>
          <cell r="D378">
            <v>1</v>
          </cell>
          <cell r="E378">
            <v>66</v>
          </cell>
        </row>
        <row r="379">
          <cell r="A379" t="str">
            <v>N20.1</v>
          </cell>
          <cell r="B379" t="str">
            <v>Ureterstein, Harnleiterstein</v>
          </cell>
          <cell r="C379" t="str">
            <v>M</v>
          </cell>
          <cell r="D379">
            <v>1</v>
          </cell>
          <cell r="E379">
            <v>50</v>
          </cell>
        </row>
        <row r="380">
          <cell r="A380" t="str">
            <v>N20.1</v>
          </cell>
          <cell r="B380" t="str">
            <v>Ureterstein, Harnleiterstein</v>
          </cell>
          <cell r="C380" t="str">
            <v>M</v>
          </cell>
          <cell r="D380">
            <v>2</v>
          </cell>
          <cell r="E380">
            <v>30</v>
          </cell>
        </row>
        <row r="381">
          <cell r="A381" t="str">
            <v>N20.1</v>
          </cell>
          <cell r="B381" t="str">
            <v>Ureterstein, Harnleiterstein</v>
          </cell>
          <cell r="C381" t="str">
            <v>M</v>
          </cell>
          <cell r="D381">
            <v>1</v>
          </cell>
          <cell r="E381">
            <v>55</v>
          </cell>
        </row>
        <row r="382">
          <cell r="A382" t="str">
            <v>N25.8</v>
          </cell>
          <cell r="B382" t="str">
            <v>Sonstige Krankheiten infolge Schädigung der tubulären Nierenfunktion</v>
          </cell>
          <cell r="C382" t="str">
            <v>W</v>
          </cell>
          <cell r="D382">
            <v>1</v>
          </cell>
          <cell r="E382">
            <v>62</v>
          </cell>
        </row>
        <row r="383">
          <cell r="A383" t="str">
            <v>N25.8</v>
          </cell>
          <cell r="B383" t="str">
            <v>Sonstige Krankheiten infolge Schädigung der tubulären Nierenfunktion</v>
          </cell>
          <cell r="C383" t="str">
            <v>W</v>
          </cell>
          <cell r="D383">
            <v>0</v>
          </cell>
          <cell r="E383">
            <v>62</v>
          </cell>
        </row>
        <row r="384">
          <cell r="A384" t="str">
            <v>N25.8</v>
          </cell>
          <cell r="B384" t="str">
            <v>Sonstige Krankheiten infolge Schädigung der tubulären Nierenfunktion</v>
          </cell>
          <cell r="C384" t="str">
            <v>W</v>
          </cell>
          <cell r="D384">
            <v>0</v>
          </cell>
          <cell r="E384">
            <v>62</v>
          </cell>
        </row>
        <row r="385">
          <cell r="A385" t="str">
            <v>N25.8</v>
          </cell>
          <cell r="B385" t="str">
            <v>Sonstige Krankheiten infolge Schädigung der tubulären Nierenfunktion</v>
          </cell>
          <cell r="C385" t="str">
            <v>M</v>
          </cell>
          <cell r="D385">
            <v>3</v>
          </cell>
          <cell r="E385">
            <v>86</v>
          </cell>
        </row>
        <row r="386">
          <cell r="A386" t="str">
            <v>N39.0</v>
          </cell>
          <cell r="B386" t="str">
            <v>Harnwegsinfektion, Lokalisation nicht näher bezeichnet</v>
          </cell>
          <cell r="C386" t="str">
            <v>W</v>
          </cell>
          <cell r="D386">
            <v>1</v>
          </cell>
          <cell r="E386">
            <v>1</v>
          </cell>
        </row>
        <row r="387">
          <cell r="A387" t="str">
            <v>N39.0</v>
          </cell>
          <cell r="B387" t="str">
            <v>Harnwegsinfektion, Lokalisation nicht näher bezeichnet</v>
          </cell>
          <cell r="C387" t="str">
            <v>M</v>
          </cell>
          <cell r="D387">
            <v>0</v>
          </cell>
          <cell r="E387">
            <v>75</v>
          </cell>
        </row>
        <row r="388">
          <cell r="A388" t="str">
            <v>N39.0</v>
          </cell>
          <cell r="B388" t="str">
            <v>Harnwegsinfektion, Lokalisation nicht näher bezeichnet</v>
          </cell>
          <cell r="C388" t="str">
            <v>M</v>
          </cell>
          <cell r="D388">
            <v>0</v>
          </cell>
          <cell r="E388">
            <v>0</v>
          </cell>
        </row>
        <row r="389">
          <cell r="A389" t="str">
            <v>N39.0</v>
          </cell>
          <cell r="B389" t="str">
            <v>Harnwegsinfektion, Lokalisation nicht näher bezeichnet</v>
          </cell>
          <cell r="C389" t="str">
            <v>M</v>
          </cell>
          <cell r="D389">
            <v>0</v>
          </cell>
          <cell r="E389">
            <v>0</v>
          </cell>
        </row>
        <row r="390">
          <cell r="A390" t="str">
            <v>N39.0</v>
          </cell>
          <cell r="B390" t="str">
            <v>Harnwegsinfektion, Lokalisation nicht näher bezeichnet</v>
          </cell>
          <cell r="C390" t="str">
            <v>W</v>
          </cell>
          <cell r="D390">
            <v>3</v>
          </cell>
          <cell r="E390">
            <v>0</v>
          </cell>
        </row>
        <row r="391">
          <cell r="A391" t="str">
            <v>N39.0</v>
          </cell>
          <cell r="B391" t="str">
            <v>Harnwegsinfektion, Lokalisation nicht näher bezeichnet</v>
          </cell>
          <cell r="C391" t="str">
            <v>M</v>
          </cell>
          <cell r="D391">
            <v>2</v>
          </cell>
          <cell r="E391">
            <v>0</v>
          </cell>
        </row>
        <row r="392">
          <cell r="A392" t="str">
            <v>N39.0</v>
          </cell>
          <cell r="B392" t="str">
            <v>Harnwegsinfektion, Lokalisation nicht näher bezeichnet</v>
          </cell>
          <cell r="C392" t="str">
            <v>W</v>
          </cell>
          <cell r="D392">
            <v>3</v>
          </cell>
          <cell r="E392">
            <v>73</v>
          </cell>
        </row>
        <row r="393">
          <cell r="A393" t="str">
            <v>N39.3</v>
          </cell>
          <cell r="B393" t="str">
            <v>Streßinkontinenz</v>
          </cell>
          <cell r="C393" t="str">
            <v>W</v>
          </cell>
          <cell r="D393">
            <v>3</v>
          </cell>
          <cell r="E393">
            <v>47</v>
          </cell>
        </row>
        <row r="394">
          <cell r="A394" t="str">
            <v>N39.3</v>
          </cell>
          <cell r="B394" t="str">
            <v>Streßinkontinenz</v>
          </cell>
          <cell r="C394" t="str">
            <v>W</v>
          </cell>
          <cell r="D394">
            <v>3</v>
          </cell>
          <cell r="E394">
            <v>47</v>
          </cell>
        </row>
        <row r="395">
          <cell r="A395" t="str">
            <v>N40</v>
          </cell>
          <cell r="B395" t="str">
            <v>Prostatahyperplasie</v>
          </cell>
          <cell r="C395" t="str">
            <v>M</v>
          </cell>
          <cell r="D395">
            <v>7</v>
          </cell>
          <cell r="E395">
            <v>74</v>
          </cell>
        </row>
        <row r="396">
          <cell r="A396" t="str">
            <v>N47</v>
          </cell>
          <cell r="B396" t="str">
            <v>Vorhauthypertrophie, Phimose und Paraphimose, Präputiale Adhäsion, Vorhautverengung</v>
          </cell>
          <cell r="C396" t="str">
            <v>M</v>
          </cell>
          <cell r="D396">
            <v>1</v>
          </cell>
          <cell r="E396">
            <v>6</v>
          </cell>
        </row>
        <row r="397">
          <cell r="A397" t="str">
            <v>N48.3</v>
          </cell>
          <cell r="B397" t="str">
            <v>Priapismus, Schmerzhafte Dauererektion</v>
          </cell>
          <cell r="C397" t="str">
            <v>M</v>
          </cell>
          <cell r="D397">
            <v>3</v>
          </cell>
          <cell r="E397">
            <v>31</v>
          </cell>
        </row>
        <row r="398">
          <cell r="A398" t="str">
            <v>N61</v>
          </cell>
          <cell r="B398" t="str">
            <v>Entzündliche Krankheiten der Mamma [Brustdrüse], Abszeß (akut) (chronisch) (nichtpuerperal): Areola, Mamma, Karbunkel der Mamma, Mastitis (akut) (subakut) (nichtpuerperal): infektiös, o.n.A.</v>
          </cell>
          <cell r="C398" t="str">
            <v>W</v>
          </cell>
          <cell r="D398">
            <v>1</v>
          </cell>
          <cell r="E398">
            <v>50</v>
          </cell>
        </row>
        <row r="399">
          <cell r="A399" t="str">
            <v>N92.0</v>
          </cell>
          <cell r="B399" t="str">
            <v>Zu starke oder zu häufige Menstruation bei regelmäßigem Menstruationszyklus, Hypermenorrhoe o.n.A., Menorrhagie o.n.A., Polymenorrhoe</v>
          </cell>
          <cell r="C399" t="str">
            <v>W</v>
          </cell>
          <cell r="D399">
            <v>1</v>
          </cell>
          <cell r="E399">
            <v>50</v>
          </cell>
        </row>
        <row r="400">
          <cell r="A400" t="str">
            <v>N93.9</v>
          </cell>
          <cell r="B400" t="str">
            <v>Abnorme Uterus- oder Vaginalblutung, nicht näher bezeichnet</v>
          </cell>
          <cell r="C400" t="str">
            <v>W</v>
          </cell>
          <cell r="D400">
            <v>8</v>
          </cell>
          <cell r="E400">
            <v>31</v>
          </cell>
        </row>
        <row r="401">
          <cell r="A401" t="str">
            <v>N97.9</v>
          </cell>
          <cell r="B401" t="str">
            <v>Sterilität der Frau, nicht näher bezeichnet</v>
          </cell>
          <cell r="C401" t="str">
            <v>W</v>
          </cell>
          <cell r="D401">
            <v>0</v>
          </cell>
          <cell r="E401">
            <v>38</v>
          </cell>
        </row>
        <row r="402">
          <cell r="A402" t="str">
            <v>O26.9</v>
          </cell>
          <cell r="B402" t="str">
            <v>Mit der Schwangerschaft verbundener Zustand, nicht näher bezeichnet</v>
          </cell>
          <cell r="C402" t="str">
            <v>W</v>
          </cell>
          <cell r="D402">
            <v>0</v>
          </cell>
          <cell r="E402">
            <v>32</v>
          </cell>
        </row>
        <row r="403">
          <cell r="A403" t="str">
            <v>O60</v>
          </cell>
          <cell r="B403" t="str">
            <v>Vorzeitige Entbindung, Geburtsbeginn (spontan) vor der vollendeten 37. Schwangerschaftswoche</v>
          </cell>
          <cell r="C403" t="str">
            <v>W</v>
          </cell>
          <cell r="D403">
            <v>2</v>
          </cell>
          <cell r="E403">
            <v>31</v>
          </cell>
        </row>
        <row r="404">
          <cell r="A404" t="str">
            <v>O60</v>
          </cell>
          <cell r="B404" t="str">
            <v>Vorzeitige Entbindung, Geburtsbeginn (spontan) vor der vollendeten 37. Schwangerschaftswoche</v>
          </cell>
          <cell r="C404" t="str">
            <v>W</v>
          </cell>
          <cell r="D404">
            <v>7</v>
          </cell>
          <cell r="E404">
            <v>26</v>
          </cell>
        </row>
        <row r="405">
          <cell r="A405" t="str">
            <v>O65.4</v>
          </cell>
          <cell r="B405" t="str">
            <v>Geburtshindernis durch Mißverhältnis zwischen Fet und Becken, nicht näher bezeichnet</v>
          </cell>
          <cell r="C405" t="str">
            <v>W</v>
          </cell>
          <cell r="D405">
            <v>0</v>
          </cell>
          <cell r="E405">
            <v>34</v>
          </cell>
        </row>
        <row r="406">
          <cell r="A406" t="str">
            <v>O70.9</v>
          </cell>
          <cell r="B406" t="str">
            <v>Dammriß unter der Geburt, nicht näher bezeichnet</v>
          </cell>
          <cell r="C406" t="str">
            <v>W</v>
          </cell>
          <cell r="D406">
            <v>1</v>
          </cell>
          <cell r="E406">
            <v>5</v>
          </cell>
        </row>
        <row r="407">
          <cell r="A407" t="str">
            <v>O80.8</v>
          </cell>
          <cell r="B407" t="str">
            <v>Sonstige Spontangeburt eines Einlings</v>
          </cell>
          <cell r="C407" t="str">
            <v>W</v>
          </cell>
          <cell r="D407">
            <v>6</v>
          </cell>
          <cell r="E407">
            <v>35</v>
          </cell>
        </row>
        <row r="408">
          <cell r="A408" t="str">
            <v>O80.8</v>
          </cell>
          <cell r="B408" t="str">
            <v>Sonstige Spontangeburt eines Einlings</v>
          </cell>
          <cell r="C408" t="str">
            <v>W</v>
          </cell>
          <cell r="D408">
            <v>5</v>
          </cell>
          <cell r="E408">
            <v>38</v>
          </cell>
        </row>
        <row r="409">
          <cell r="A409" t="str">
            <v>O80.9</v>
          </cell>
          <cell r="B409" t="str">
            <v>Spontangeburt eines Einlings, nicht näher bezeichnet, Spontangeburt o.n.A.</v>
          </cell>
          <cell r="C409" t="str">
            <v>W</v>
          </cell>
          <cell r="D409">
            <v>5</v>
          </cell>
          <cell r="E409">
            <v>30</v>
          </cell>
        </row>
        <row r="410">
          <cell r="A410" t="str">
            <v>O80.9</v>
          </cell>
          <cell r="B410" t="str">
            <v>Spontangeburt eines Einlings, nicht näher bezeichnet, Spontangeburt o.n.A.</v>
          </cell>
          <cell r="C410" t="str">
            <v>W</v>
          </cell>
          <cell r="D410">
            <v>6</v>
          </cell>
          <cell r="E410">
            <v>32</v>
          </cell>
        </row>
        <row r="411">
          <cell r="A411" t="str">
            <v>O80.9</v>
          </cell>
          <cell r="B411" t="str">
            <v>Spontangeburt eines Einlings, nicht näher bezeichnet, Spontangeburt o.n.A.</v>
          </cell>
          <cell r="C411" t="str">
            <v>W</v>
          </cell>
          <cell r="D411">
            <v>4</v>
          </cell>
          <cell r="E411">
            <v>37</v>
          </cell>
        </row>
        <row r="412">
          <cell r="A412" t="str">
            <v>O80.9</v>
          </cell>
          <cell r="B412" t="str">
            <v>Spontangeburt eines Einlings, nicht näher bezeichnet, Spontangeburt o.n.A.</v>
          </cell>
          <cell r="C412" t="str">
            <v>W</v>
          </cell>
          <cell r="D412">
            <v>6</v>
          </cell>
          <cell r="E412">
            <v>35</v>
          </cell>
        </row>
        <row r="413">
          <cell r="A413" t="str">
            <v>O80.9</v>
          </cell>
          <cell r="B413" t="str">
            <v>Spontangeburt eines Einlings, nicht näher bezeichnet, Spontangeburt o.n.A.</v>
          </cell>
          <cell r="C413" t="str">
            <v>W</v>
          </cell>
          <cell r="D413">
            <v>1</v>
          </cell>
          <cell r="E413">
            <v>33</v>
          </cell>
        </row>
        <row r="414">
          <cell r="A414" t="str">
            <v>O80.9</v>
          </cell>
          <cell r="B414" t="str">
            <v>Spontangeburt eines Einlings, nicht näher bezeichnet, Spontangeburt o.n.A.</v>
          </cell>
          <cell r="C414" t="str">
            <v>W</v>
          </cell>
          <cell r="D414">
            <v>5</v>
          </cell>
          <cell r="E414">
            <v>37</v>
          </cell>
        </row>
        <row r="415">
          <cell r="A415" t="str">
            <v>O81.4</v>
          </cell>
          <cell r="B415" t="str">
            <v>Entbindung mittels Vakuumextraktor, Entbindung mittels Saugglocke</v>
          </cell>
          <cell r="C415" t="str">
            <v>W</v>
          </cell>
          <cell r="D415">
            <v>5</v>
          </cell>
          <cell r="E415">
            <v>35</v>
          </cell>
        </row>
        <row r="416">
          <cell r="A416" t="str">
            <v>O82.0</v>
          </cell>
          <cell r="B416" t="str">
            <v>Geburt durch elektive Schnittentbindung, Primäre Sektio, Re-Sectio caesarea o.n.A.</v>
          </cell>
          <cell r="C416" t="str">
            <v>W</v>
          </cell>
          <cell r="D416">
            <v>5</v>
          </cell>
          <cell r="E416">
            <v>32</v>
          </cell>
        </row>
        <row r="417">
          <cell r="A417" t="str">
            <v>O82.0</v>
          </cell>
          <cell r="B417" t="str">
            <v>Geburt durch elektive Schnittentbindung, Primäre Sektio, Re-Sectio caesarea o.n.A.</v>
          </cell>
          <cell r="C417" t="str">
            <v>W</v>
          </cell>
          <cell r="D417">
            <v>5</v>
          </cell>
          <cell r="E417">
            <v>32</v>
          </cell>
        </row>
        <row r="418">
          <cell r="A418" t="str">
            <v>O82.0</v>
          </cell>
          <cell r="B418" t="str">
            <v>Geburt durch elektive Schnittentbindung, Primäre Sektio, Re-Sectio caesarea o.n.A.</v>
          </cell>
          <cell r="C418" t="str">
            <v>W</v>
          </cell>
          <cell r="D418">
            <v>26</v>
          </cell>
          <cell r="E418">
            <v>32</v>
          </cell>
        </row>
        <row r="419">
          <cell r="A419" t="str">
            <v>O82.9</v>
          </cell>
          <cell r="B419" t="str">
            <v>Geburt durch Schnittentbindung, nicht näher bezeichnet</v>
          </cell>
          <cell r="C419" t="str">
            <v>W</v>
          </cell>
          <cell r="D419">
            <v>8</v>
          </cell>
          <cell r="E419">
            <v>35</v>
          </cell>
        </row>
        <row r="420">
          <cell r="A420" t="str">
            <v>O82.9</v>
          </cell>
          <cell r="B420" t="str">
            <v>Geburt durch Schnittentbindung, nicht näher bezeichnet</v>
          </cell>
          <cell r="C420" t="str">
            <v>W</v>
          </cell>
          <cell r="D420">
            <v>8</v>
          </cell>
          <cell r="E420">
            <v>26</v>
          </cell>
        </row>
        <row r="421">
          <cell r="A421" t="str">
            <v>O82.9</v>
          </cell>
          <cell r="B421" t="str">
            <v>Geburt durch Schnittentbindung, nicht näher bezeichnet</v>
          </cell>
          <cell r="C421" t="str">
            <v>W</v>
          </cell>
          <cell r="D421">
            <v>9</v>
          </cell>
          <cell r="E421">
            <v>34</v>
          </cell>
        </row>
        <row r="422">
          <cell r="A422" t="str">
            <v>O82.9</v>
          </cell>
          <cell r="B422" t="str">
            <v>Geburt durch Schnittentbindung, nicht näher bezeichnet</v>
          </cell>
          <cell r="C422" t="str">
            <v>W</v>
          </cell>
          <cell r="D422">
            <v>11</v>
          </cell>
          <cell r="E422">
            <v>31</v>
          </cell>
        </row>
        <row r="423">
          <cell r="A423" t="str">
            <v>O82.9</v>
          </cell>
          <cell r="B423" t="str">
            <v>Geburt durch Schnittentbindung, nicht näher bezeichnet</v>
          </cell>
          <cell r="C423" t="str">
            <v>W</v>
          </cell>
          <cell r="D423">
            <v>5</v>
          </cell>
          <cell r="E423">
            <v>40</v>
          </cell>
        </row>
        <row r="424">
          <cell r="A424" t="str">
            <v>O82.9</v>
          </cell>
          <cell r="B424" t="str">
            <v>Geburt durch Schnittentbindung, nicht näher bezeichnet</v>
          </cell>
          <cell r="C424" t="str">
            <v>W</v>
          </cell>
          <cell r="D424">
            <v>7</v>
          </cell>
          <cell r="E424">
            <v>32</v>
          </cell>
        </row>
        <row r="425">
          <cell r="A425" t="str">
            <v>P07.3</v>
          </cell>
          <cell r="B425" t="str">
            <v>Sonstige vor dem Termin Geborene, Gestationsalter von 30 bis 32 mehr vollendeten Wochen</v>
          </cell>
          <cell r="C425" t="str">
            <v>M</v>
          </cell>
          <cell r="D425">
            <v>47</v>
          </cell>
          <cell r="E425">
            <v>0</v>
          </cell>
        </row>
        <row r="426">
          <cell r="A426" t="str">
            <v>P07.3</v>
          </cell>
          <cell r="B426" t="str">
            <v>Sonstige vor dem Termin Geborene, Gestationsalter von 33 bis 37 vollendeten Wochen</v>
          </cell>
          <cell r="C426" t="str">
            <v>W</v>
          </cell>
          <cell r="D426">
            <v>2</v>
          </cell>
          <cell r="E426">
            <v>0</v>
          </cell>
        </row>
        <row r="427">
          <cell r="A427" t="str">
            <v>P07.3</v>
          </cell>
          <cell r="B427" t="str">
            <v>Sonstige vor dem Termin Geborene, Gestationsalter von 33 bis 37 vollendeten Wochen</v>
          </cell>
          <cell r="C427" t="str">
            <v>W</v>
          </cell>
          <cell r="D427">
            <v>17</v>
          </cell>
          <cell r="E427">
            <v>0</v>
          </cell>
        </row>
        <row r="428">
          <cell r="A428" t="str">
            <v>P22.1</v>
          </cell>
          <cell r="B428" t="str">
            <v>Transitorische Tachypnoe beim Neugeborenen</v>
          </cell>
          <cell r="C428" t="str">
            <v>W</v>
          </cell>
          <cell r="D428">
            <v>0</v>
          </cell>
          <cell r="E428">
            <v>0</v>
          </cell>
        </row>
        <row r="429">
          <cell r="A429" t="str">
            <v>P28.4</v>
          </cell>
          <cell r="B429" t="str">
            <v>Sonstige Apnoe beim Neugeborenen</v>
          </cell>
          <cell r="C429" t="str">
            <v>W</v>
          </cell>
          <cell r="D429">
            <v>2</v>
          </cell>
          <cell r="E429">
            <v>0</v>
          </cell>
        </row>
        <row r="430">
          <cell r="A430" t="str">
            <v>P28.4</v>
          </cell>
          <cell r="B430" t="str">
            <v>Sonstige Apnoe beim Neugeborenen</v>
          </cell>
          <cell r="C430" t="str">
            <v>W</v>
          </cell>
          <cell r="D430">
            <v>1</v>
          </cell>
          <cell r="E430">
            <v>0</v>
          </cell>
        </row>
        <row r="431">
          <cell r="A431" t="str">
            <v>P28.4</v>
          </cell>
          <cell r="B431" t="str">
            <v>Sonstige Apnoe beim Neugeborenen</v>
          </cell>
          <cell r="C431" t="str">
            <v>M</v>
          </cell>
          <cell r="D431">
            <v>2</v>
          </cell>
          <cell r="E431">
            <v>0</v>
          </cell>
        </row>
        <row r="432">
          <cell r="A432" t="str">
            <v>Q03.0</v>
          </cell>
          <cell r="B432" t="str">
            <v>Fehlbildungen des Aquaeductus cerebri, Aquaeductus cerebri: Anomalie, Obstruktion, angeboren, Stenose</v>
          </cell>
          <cell r="C432" t="str">
            <v>M</v>
          </cell>
          <cell r="D432">
            <v>1</v>
          </cell>
          <cell r="E432">
            <v>0</v>
          </cell>
        </row>
        <row r="433">
          <cell r="A433" t="str">
            <v>Q16.1</v>
          </cell>
          <cell r="B433" t="str">
            <v>Angeborene(s) Fehlen, Atresie und Striktur des (äußeren) Gehörganges, Atresie oder Striktur des knöchernen Gehörganges</v>
          </cell>
          <cell r="C433" t="str">
            <v>M</v>
          </cell>
          <cell r="D433">
            <v>3</v>
          </cell>
          <cell r="E433">
            <v>59</v>
          </cell>
        </row>
        <row r="434">
          <cell r="A434" t="str">
            <v>Q25.3</v>
          </cell>
          <cell r="B434" t="str">
            <v>Stenose der Aorta (angeboren), Supravalvuläre Aortenstenose</v>
          </cell>
          <cell r="C434" t="str">
            <v>M</v>
          </cell>
          <cell r="D434">
            <v>11</v>
          </cell>
          <cell r="E434">
            <v>72</v>
          </cell>
        </row>
        <row r="435">
          <cell r="A435" t="str">
            <v>Q28.8</v>
          </cell>
          <cell r="B435" t="str">
            <v>Sonstige näher bezeichnete angeborene Fehlbildungen des Kreislaufsystems, Angeborenes Aneurysma näher bezeichneter Lokalisation, anderenorts nicht klassifiziert</v>
          </cell>
          <cell r="C435" t="str">
            <v>W</v>
          </cell>
          <cell r="D435">
            <v>1</v>
          </cell>
          <cell r="E435">
            <v>31</v>
          </cell>
        </row>
        <row r="436">
          <cell r="A436" t="str">
            <v>Q30.9</v>
          </cell>
          <cell r="B436" t="str">
            <v>Angeborene Fehlbildung der Nase, nicht näher bezeichnet</v>
          </cell>
          <cell r="C436" t="str">
            <v>W</v>
          </cell>
          <cell r="D436">
            <v>5</v>
          </cell>
          <cell r="E436">
            <v>38</v>
          </cell>
        </row>
        <row r="437">
          <cell r="A437" t="str">
            <v>Q30.9</v>
          </cell>
          <cell r="B437" t="str">
            <v>Angeborene Fehlbildung der Nase, nicht näher bezeichnet</v>
          </cell>
          <cell r="C437" t="str">
            <v>W</v>
          </cell>
          <cell r="D437">
            <v>5</v>
          </cell>
          <cell r="E437">
            <v>49</v>
          </cell>
        </row>
        <row r="438">
          <cell r="A438" t="str">
            <v>Q30.9</v>
          </cell>
          <cell r="B438" t="str">
            <v>Angeborene Fehlbildung der Nase, nicht näher bezeichnet</v>
          </cell>
          <cell r="C438" t="str">
            <v>W</v>
          </cell>
          <cell r="D438">
            <v>6</v>
          </cell>
          <cell r="E438">
            <v>23</v>
          </cell>
        </row>
        <row r="439">
          <cell r="A439" t="str">
            <v>Q44.2</v>
          </cell>
          <cell r="B439" t="str">
            <v>Atresie der Gallengänge</v>
          </cell>
          <cell r="C439" t="str">
            <v>M</v>
          </cell>
          <cell r="D439">
            <v>12</v>
          </cell>
          <cell r="E439">
            <v>7</v>
          </cell>
        </row>
        <row r="440">
          <cell r="A440" t="str">
            <v>Q44.2</v>
          </cell>
          <cell r="B440" t="str">
            <v>Atresie der Gallengänge</v>
          </cell>
          <cell r="C440" t="str">
            <v>M</v>
          </cell>
          <cell r="D440">
            <v>1</v>
          </cell>
          <cell r="E440">
            <v>7</v>
          </cell>
        </row>
        <row r="441">
          <cell r="A441" t="str">
            <v>Q82.2</v>
          </cell>
          <cell r="B441" t="str">
            <v>Mastozytose (angeboren), Urticaria pigmentosa</v>
          </cell>
          <cell r="C441" t="str">
            <v>W</v>
          </cell>
          <cell r="D441">
            <v>3</v>
          </cell>
          <cell r="E441">
            <v>5</v>
          </cell>
        </row>
        <row r="442">
          <cell r="A442" t="str">
            <v>Q90.9</v>
          </cell>
          <cell r="B442" t="str">
            <v>Down-Syndrom, nicht näher bezeichnet, Trisomie 21 o.n.A.</v>
          </cell>
          <cell r="C442" t="str">
            <v>M</v>
          </cell>
          <cell r="D442">
            <v>7</v>
          </cell>
          <cell r="E442">
            <v>0</v>
          </cell>
        </row>
        <row r="443">
          <cell r="A443" t="str">
            <v>R04.0</v>
          </cell>
          <cell r="B443" t="str">
            <v>Epistaxis, Blutung aus der Nase, Nasenbluten</v>
          </cell>
          <cell r="C443" t="str">
            <v>M</v>
          </cell>
          <cell r="D443">
            <v>2</v>
          </cell>
          <cell r="E443">
            <v>64</v>
          </cell>
        </row>
        <row r="444">
          <cell r="A444" t="str">
            <v>R04.0</v>
          </cell>
          <cell r="B444" t="str">
            <v>Epistaxis, Blutung aus der Nase, Nasenbluten</v>
          </cell>
          <cell r="C444" t="str">
            <v>M</v>
          </cell>
          <cell r="D444">
            <v>0</v>
          </cell>
          <cell r="E444">
            <v>84</v>
          </cell>
        </row>
        <row r="445">
          <cell r="A445" t="str">
            <v>R06.5</v>
          </cell>
          <cell r="B445" t="str">
            <v>Mundatmung, Schnarchen</v>
          </cell>
          <cell r="C445" t="str">
            <v>M</v>
          </cell>
          <cell r="D445">
            <v>0</v>
          </cell>
          <cell r="E445">
            <v>41</v>
          </cell>
        </row>
        <row r="446">
          <cell r="A446" t="str">
            <v>R06.5</v>
          </cell>
          <cell r="B446" t="str">
            <v>Mundatmung, Schnarchen</v>
          </cell>
          <cell r="C446" t="str">
            <v>M</v>
          </cell>
          <cell r="D446">
            <v>0</v>
          </cell>
          <cell r="E446">
            <v>41</v>
          </cell>
        </row>
        <row r="447">
          <cell r="A447" t="str">
            <v>R06.8</v>
          </cell>
          <cell r="B447" t="str">
            <v>Sonstige und nicht näher bezeichnete Störungen der Atmung, Apnoe o.n.A., Erstickungsgefühl, Respiratorische Affektkrämpfe, Seufzen</v>
          </cell>
          <cell r="C447" t="str">
            <v>W</v>
          </cell>
          <cell r="D447">
            <v>2</v>
          </cell>
          <cell r="E447">
            <v>0</v>
          </cell>
        </row>
        <row r="448">
          <cell r="A448" t="str">
            <v>R06.8</v>
          </cell>
          <cell r="B448" t="str">
            <v>Sonstige und nicht näher bezeichnete Störungen der Atmung, Apnoe o.n.A., Erstickungsgefühl, Respiratorische Affektkrämpfe, Seufzen</v>
          </cell>
          <cell r="C448" t="str">
            <v>W</v>
          </cell>
          <cell r="D448">
            <v>2</v>
          </cell>
          <cell r="E448">
            <v>0</v>
          </cell>
        </row>
        <row r="449">
          <cell r="A449" t="str">
            <v>R07.3</v>
          </cell>
          <cell r="B449" t="str">
            <v>Sonstige Brustschmerzen, Schmerzen in der vorderen Brustwand o.n.A.</v>
          </cell>
          <cell r="C449" t="str">
            <v>W</v>
          </cell>
          <cell r="D449">
            <v>2</v>
          </cell>
          <cell r="E449">
            <v>57</v>
          </cell>
        </row>
        <row r="450">
          <cell r="A450" t="str">
            <v>R07.4</v>
          </cell>
          <cell r="B450" t="str">
            <v>Brustschmerzen, nicht näher bezeichnet</v>
          </cell>
          <cell r="C450" t="str">
            <v>M</v>
          </cell>
          <cell r="D450">
            <v>5</v>
          </cell>
          <cell r="E450">
            <v>49</v>
          </cell>
        </row>
        <row r="451">
          <cell r="A451" t="str">
            <v>R07.4</v>
          </cell>
          <cell r="B451" t="str">
            <v>Brustschmerzen, nicht näher bezeichnet</v>
          </cell>
          <cell r="C451" t="str">
            <v>M</v>
          </cell>
          <cell r="D451">
            <v>1</v>
          </cell>
          <cell r="E451">
            <v>56</v>
          </cell>
        </row>
        <row r="452">
          <cell r="A452" t="str">
            <v>R10.1</v>
          </cell>
          <cell r="B452" t="str">
            <v>Schmerzen im Bereich des Oberbauches, Schmerzen im Epigastrium</v>
          </cell>
          <cell r="C452" t="str">
            <v>M</v>
          </cell>
          <cell r="D452">
            <v>5</v>
          </cell>
          <cell r="E452">
            <v>66</v>
          </cell>
        </row>
        <row r="453">
          <cell r="A453" t="str">
            <v>R10.4</v>
          </cell>
          <cell r="B453" t="str">
            <v>Sonstige und nicht näher bezeichnete Bauchschmerzen, Druckschmerzhaftigkeit des Bauches o.n.A., Kolik: beim Säugling und Kleinkind, o.n.A.</v>
          </cell>
          <cell r="C453" t="str">
            <v>W</v>
          </cell>
          <cell r="D453">
            <v>16</v>
          </cell>
          <cell r="E453">
            <v>72</v>
          </cell>
        </row>
        <row r="454">
          <cell r="A454" t="str">
            <v>R10.4</v>
          </cell>
          <cell r="B454" t="str">
            <v>Sonstige und nicht näher bezeichnete Bauchschmerzen, Druckschmerzhaftigkeit des Bauches o.n.A., Kolik: beim Säugling und Kleinkind, o.n.A.</v>
          </cell>
          <cell r="C454" t="str">
            <v>M</v>
          </cell>
          <cell r="D454">
            <v>1</v>
          </cell>
          <cell r="E454">
            <v>8</v>
          </cell>
        </row>
        <row r="455">
          <cell r="A455" t="str">
            <v>R13</v>
          </cell>
          <cell r="B455" t="str">
            <v>Dysphagie, Schluckbeschwerden</v>
          </cell>
          <cell r="C455" t="str">
            <v>M</v>
          </cell>
          <cell r="D455">
            <v>10</v>
          </cell>
          <cell r="E455">
            <v>66</v>
          </cell>
        </row>
        <row r="456">
          <cell r="A456" t="str">
            <v>R13</v>
          </cell>
          <cell r="B456" t="str">
            <v>Dysphagie, Schluckbeschwerden</v>
          </cell>
          <cell r="C456" t="str">
            <v>W</v>
          </cell>
          <cell r="D456">
            <v>2</v>
          </cell>
          <cell r="E456">
            <v>99</v>
          </cell>
        </row>
        <row r="457">
          <cell r="A457" t="str">
            <v>R13</v>
          </cell>
          <cell r="B457" t="str">
            <v>Dysphagie, Schluckbeschwerden</v>
          </cell>
          <cell r="C457" t="str">
            <v>W</v>
          </cell>
          <cell r="D457">
            <v>1</v>
          </cell>
          <cell r="E457">
            <v>57</v>
          </cell>
        </row>
        <row r="458">
          <cell r="A458" t="str">
            <v>R13</v>
          </cell>
          <cell r="B458" t="str">
            <v>Dysphagie, Schluckbeschwerden</v>
          </cell>
          <cell r="C458" t="str">
            <v>W</v>
          </cell>
          <cell r="D458">
            <v>2</v>
          </cell>
          <cell r="E458">
            <v>100</v>
          </cell>
        </row>
        <row r="459">
          <cell r="A459" t="str">
            <v>R31</v>
          </cell>
          <cell r="B459" t="str">
            <v>Nicht näher bezeichnete Hämaturie</v>
          </cell>
          <cell r="C459" t="str">
            <v>M</v>
          </cell>
          <cell r="D459">
            <v>0</v>
          </cell>
          <cell r="E459">
            <v>37</v>
          </cell>
        </row>
        <row r="460">
          <cell r="A460" t="str">
            <v>R33</v>
          </cell>
          <cell r="B460" t="str">
            <v>Harnverhaltung</v>
          </cell>
          <cell r="C460" t="str">
            <v>M</v>
          </cell>
          <cell r="D460">
            <v>7</v>
          </cell>
          <cell r="E460">
            <v>66</v>
          </cell>
        </row>
        <row r="461">
          <cell r="A461" t="str">
            <v>R42</v>
          </cell>
          <cell r="B461" t="str">
            <v>Schwindel und Taumel, Vertigo o.n.A.</v>
          </cell>
          <cell r="C461" t="str">
            <v>M</v>
          </cell>
          <cell r="D461">
            <v>0</v>
          </cell>
          <cell r="E461">
            <v>66</v>
          </cell>
        </row>
        <row r="462">
          <cell r="A462" t="str">
            <v>R50.9</v>
          </cell>
          <cell r="B462" t="str">
            <v>Fieber, nicht näher bezeichnet, Hyperpyrexie o.n.A., Pyrexie o.n.A.</v>
          </cell>
          <cell r="C462" t="str">
            <v>M</v>
          </cell>
          <cell r="D462">
            <v>4</v>
          </cell>
          <cell r="E462">
            <v>7</v>
          </cell>
        </row>
        <row r="463">
          <cell r="A463" t="str">
            <v>R55</v>
          </cell>
          <cell r="B463" t="str">
            <v>Synkope und Kollaps, Blackout, Ohnmacht</v>
          </cell>
          <cell r="C463" t="str">
            <v>W</v>
          </cell>
          <cell r="D463">
            <v>0</v>
          </cell>
          <cell r="E463">
            <v>10</v>
          </cell>
        </row>
        <row r="464">
          <cell r="A464" t="str">
            <v>R55</v>
          </cell>
          <cell r="B464" t="str">
            <v>Synkope und Kollaps, Blackout, Ohnmacht</v>
          </cell>
          <cell r="C464" t="str">
            <v>W</v>
          </cell>
          <cell r="D464">
            <v>1</v>
          </cell>
          <cell r="E464">
            <v>12</v>
          </cell>
        </row>
        <row r="465">
          <cell r="A465" t="str">
            <v>R55</v>
          </cell>
          <cell r="B465" t="str">
            <v>Synkope und Kollaps, Blackout, Ohnmacht</v>
          </cell>
          <cell r="C465" t="str">
            <v>M</v>
          </cell>
          <cell r="D465">
            <v>1</v>
          </cell>
          <cell r="E465">
            <v>59</v>
          </cell>
        </row>
        <row r="466">
          <cell r="A466" t="str">
            <v>R56.0</v>
          </cell>
          <cell r="B466" t="str">
            <v>Fieberkrämpfe</v>
          </cell>
          <cell r="C466" t="str">
            <v>W</v>
          </cell>
          <cell r="D466">
            <v>1</v>
          </cell>
          <cell r="E466">
            <v>3</v>
          </cell>
        </row>
        <row r="467">
          <cell r="A467" t="str">
            <v>R56.0</v>
          </cell>
          <cell r="B467" t="str">
            <v>Fieberkrämpfe</v>
          </cell>
          <cell r="C467" t="str">
            <v>M</v>
          </cell>
          <cell r="D467">
            <v>2</v>
          </cell>
          <cell r="E467">
            <v>0</v>
          </cell>
        </row>
        <row r="468">
          <cell r="A468" t="str">
            <v>R56.0</v>
          </cell>
          <cell r="B468" t="str">
            <v>Fieberkrämpfe</v>
          </cell>
          <cell r="C468" t="str">
            <v>W</v>
          </cell>
          <cell r="D468">
            <v>1</v>
          </cell>
          <cell r="E468">
            <v>0</v>
          </cell>
        </row>
        <row r="469">
          <cell r="A469" t="str">
            <v>R56.0</v>
          </cell>
          <cell r="B469" t="str">
            <v>Fieberkrämpfe</v>
          </cell>
          <cell r="C469" t="str">
            <v>W</v>
          </cell>
          <cell r="D469">
            <v>2</v>
          </cell>
          <cell r="E469">
            <v>2</v>
          </cell>
        </row>
        <row r="470">
          <cell r="A470" t="str">
            <v>R56.8</v>
          </cell>
          <cell r="B470" t="str">
            <v>Sonstige und nicht näher bezeichnete Krämpfe, Anfall o.n.A., Krampfanfall o.n.A.</v>
          </cell>
          <cell r="C470" t="str">
            <v>M</v>
          </cell>
          <cell r="D470">
            <v>1</v>
          </cell>
          <cell r="E470">
            <v>3</v>
          </cell>
        </row>
        <row r="471">
          <cell r="A471" t="str">
            <v>R56.8</v>
          </cell>
          <cell r="B471" t="str">
            <v>Sonstige und nicht näher bezeichnete Krämpfe, Anfall o.n.A., Krampfanfall o.n.A.</v>
          </cell>
          <cell r="C471" t="str">
            <v>M</v>
          </cell>
          <cell r="D471">
            <v>2</v>
          </cell>
          <cell r="E471">
            <v>15</v>
          </cell>
        </row>
        <row r="472">
          <cell r="A472" t="str">
            <v>R56.8</v>
          </cell>
          <cell r="B472" t="str">
            <v>Sonstige und nicht näher bezeichnete Krämpfe, Anfall o.n.A., Krampfanfall o.n.A.</v>
          </cell>
          <cell r="C472" t="str">
            <v>M</v>
          </cell>
          <cell r="D472">
            <v>3</v>
          </cell>
          <cell r="E472">
            <v>15</v>
          </cell>
        </row>
        <row r="473">
          <cell r="A473" t="str">
            <v>R56.8</v>
          </cell>
          <cell r="B473" t="str">
            <v>Sonstige und nicht näher bezeichnete Krämpfe, Anfall o.n.A., Krampfanfall o.n.A.</v>
          </cell>
          <cell r="C473" t="str">
            <v>M</v>
          </cell>
          <cell r="D473">
            <v>1</v>
          </cell>
          <cell r="E473">
            <v>1</v>
          </cell>
        </row>
        <row r="474">
          <cell r="A474" t="str">
            <v>R56.8</v>
          </cell>
          <cell r="B474" t="str">
            <v>Sonstige und nicht näher bezeichnete Krämpfe, Anfall o.n.A., Krampfanfall o.n.A.</v>
          </cell>
          <cell r="C474" t="str">
            <v>M</v>
          </cell>
          <cell r="D474">
            <v>2</v>
          </cell>
          <cell r="E474">
            <v>3</v>
          </cell>
        </row>
        <row r="475">
          <cell r="A475" t="str">
            <v>R56.8</v>
          </cell>
          <cell r="B475" t="str">
            <v>Sonstige und nicht näher bezeichnete Krämpfe, Anfall o.n.A., Krampfanfall o.n.A.</v>
          </cell>
          <cell r="C475" t="str">
            <v>W</v>
          </cell>
          <cell r="D475">
            <v>1</v>
          </cell>
          <cell r="E475">
            <v>6</v>
          </cell>
        </row>
        <row r="476">
          <cell r="A476" t="str">
            <v>R73.9</v>
          </cell>
          <cell r="B476" t="str">
            <v>Hyperglykämie, nicht näher bezeichnet</v>
          </cell>
          <cell r="C476" t="str">
            <v>W</v>
          </cell>
          <cell r="D476">
            <v>10</v>
          </cell>
          <cell r="E476">
            <v>49</v>
          </cell>
        </row>
        <row r="477">
          <cell r="A477" t="str">
            <v>S01.3</v>
          </cell>
          <cell r="B477" t="str">
            <v>Offene Wunde des Ohres</v>
          </cell>
          <cell r="C477" t="str">
            <v>M</v>
          </cell>
          <cell r="D477">
            <v>3</v>
          </cell>
          <cell r="E477">
            <v>31</v>
          </cell>
        </row>
        <row r="478">
          <cell r="A478" t="str">
            <v>S01.9</v>
          </cell>
          <cell r="B478" t="str">
            <v>Offene Wunde des Kopfes, Teil nicht näher bezeichnet</v>
          </cell>
          <cell r="C478" t="str">
            <v>W</v>
          </cell>
          <cell r="D478">
            <v>0</v>
          </cell>
          <cell r="E478">
            <v>6</v>
          </cell>
        </row>
        <row r="479">
          <cell r="A479" t="str">
            <v>S02.2</v>
          </cell>
          <cell r="B479" t="str">
            <v>Nasenbeinfraktur</v>
          </cell>
          <cell r="C479" t="str">
            <v>M</v>
          </cell>
          <cell r="D479">
            <v>4</v>
          </cell>
          <cell r="E479">
            <v>25</v>
          </cell>
        </row>
        <row r="480">
          <cell r="A480" t="str">
            <v>S02.21</v>
          </cell>
          <cell r="B480" t="str">
            <v>Nasenbeinfraktur \ offen</v>
          </cell>
          <cell r="C480" t="str">
            <v>M</v>
          </cell>
          <cell r="D480">
            <v>4</v>
          </cell>
          <cell r="E480">
            <v>33</v>
          </cell>
        </row>
        <row r="481">
          <cell r="A481" t="str">
            <v>S02.4</v>
          </cell>
          <cell r="B481" t="str">
            <v>Fraktur des Jochbeins und des Oberkiefers, Maxilla, Oberkiefer (-Knochen), Os zygomaticum</v>
          </cell>
          <cell r="C481" t="str">
            <v>M</v>
          </cell>
          <cell r="D481">
            <v>2</v>
          </cell>
          <cell r="E481">
            <v>59</v>
          </cell>
        </row>
        <row r="482">
          <cell r="A482" t="str">
            <v>S06.0</v>
          </cell>
          <cell r="B482" t="str">
            <v>Gehirnerschütterung, Commotio cerebri</v>
          </cell>
          <cell r="C482" t="str">
            <v>M</v>
          </cell>
          <cell r="D482">
            <v>2</v>
          </cell>
          <cell r="E482">
            <v>21</v>
          </cell>
        </row>
        <row r="483">
          <cell r="A483" t="str">
            <v>S06.0</v>
          </cell>
          <cell r="B483" t="str">
            <v>Gehirnerschütterung, Commotio cerebri</v>
          </cell>
          <cell r="C483" t="str">
            <v>M</v>
          </cell>
          <cell r="D483">
            <v>0</v>
          </cell>
          <cell r="E483">
            <v>53</v>
          </cell>
        </row>
        <row r="484">
          <cell r="A484" t="str">
            <v>S06.0</v>
          </cell>
          <cell r="B484" t="str">
            <v>Gehirnerschütterung, Commotio cerebri</v>
          </cell>
          <cell r="C484" t="str">
            <v>M</v>
          </cell>
          <cell r="D484">
            <v>2</v>
          </cell>
          <cell r="E484">
            <v>70</v>
          </cell>
        </row>
        <row r="485">
          <cell r="A485" t="str">
            <v>S06.0</v>
          </cell>
          <cell r="B485" t="str">
            <v>Gehirnerschütterung, Commotio cerebri</v>
          </cell>
          <cell r="C485" t="str">
            <v>M</v>
          </cell>
          <cell r="D485">
            <v>2</v>
          </cell>
          <cell r="E485">
            <v>23</v>
          </cell>
        </row>
        <row r="486">
          <cell r="A486" t="str">
            <v>S06.0</v>
          </cell>
          <cell r="B486" t="str">
            <v>Gehirnerschütterung, Commotio cerebri</v>
          </cell>
          <cell r="C486" t="str">
            <v>M</v>
          </cell>
          <cell r="D486">
            <v>2</v>
          </cell>
          <cell r="E486">
            <v>7</v>
          </cell>
        </row>
        <row r="487">
          <cell r="A487" t="str">
            <v>S06.0</v>
          </cell>
          <cell r="B487" t="str">
            <v>Gehirnerschütterung, Commotio cerebri</v>
          </cell>
          <cell r="C487" t="str">
            <v>M</v>
          </cell>
          <cell r="D487">
            <v>1</v>
          </cell>
          <cell r="E487">
            <v>48</v>
          </cell>
        </row>
        <row r="488">
          <cell r="A488" t="str">
            <v>S06.1</v>
          </cell>
          <cell r="B488" t="str">
            <v>Traumatisches Hirnödem</v>
          </cell>
          <cell r="C488" t="str">
            <v>W</v>
          </cell>
          <cell r="D488">
            <v>1</v>
          </cell>
          <cell r="E488">
            <v>2</v>
          </cell>
        </row>
        <row r="489">
          <cell r="A489" t="str">
            <v>S06.5</v>
          </cell>
          <cell r="B489" t="str">
            <v>Traumatische subdurale Blutung</v>
          </cell>
          <cell r="C489" t="str">
            <v>M</v>
          </cell>
          <cell r="D489">
            <v>38</v>
          </cell>
          <cell r="E489">
            <v>14</v>
          </cell>
        </row>
        <row r="490">
          <cell r="A490" t="str">
            <v>S06.5</v>
          </cell>
          <cell r="B490" t="str">
            <v>Traumatische subdurale Blutung</v>
          </cell>
          <cell r="C490" t="str">
            <v>M</v>
          </cell>
          <cell r="D490">
            <v>7</v>
          </cell>
          <cell r="E490">
            <v>14</v>
          </cell>
        </row>
        <row r="491">
          <cell r="A491" t="str">
            <v>S06.9</v>
          </cell>
          <cell r="B491" t="str">
            <v>Intrakranielle Verletzung, nicht näher bezeichnet, Hirnverletzung o.n.A.</v>
          </cell>
          <cell r="C491" t="str">
            <v>M</v>
          </cell>
          <cell r="D491">
            <v>0</v>
          </cell>
          <cell r="E491">
            <v>1</v>
          </cell>
        </row>
        <row r="492">
          <cell r="A492" t="str">
            <v>S06.9</v>
          </cell>
          <cell r="B492" t="str">
            <v>Intrakranielle Verletzung, nicht näher bezeichnet, Hirnverletzung o.n.A.</v>
          </cell>
          <cell r="C492" t="str">
            <v>W</v>
          </cell>
          <cell r="D492">
            <v>1</v>
          </cell>
          <cell r="E492">
            <v>0</v>
          </cell>
        </row>
        <row r="493">
          <cell r="A493" t="str">
            <v>S13.4</v>
          </cell>
          <cell r="B493" t="str">
            <v>Verstauchung und Zerrung der Halswirbelsäule, Atlantoaxial (-Gelenk), Atlantookzipital (-Gelenk), Lig. longitudinale anterius, zervikal, Schleudertrauma der Halswirbelsäule</v>
          </cell>
          <cell r="C493" t="str">
            <v>M</v>
          </cell>
          <cell r="D493">
            <v>1</v>
          </cell>
          <cell r="E493">
            <v>22</v>
          </cell>
        </row>
        <row r="494">
          <cell r="A494" t="str">
            <v>S14.3</v>
          </cell>
          <cell r="B494" t="str">
            <v>Verletzung des Plexus brachialis</v>
          </cell>
          <cell r="C494" t="str">
            <v>M</v>
          </cell>
          <cell r="D494">
            <v>4</v>
          </cell>
          <cell r="E494">
            <v>20</v>
          </cell>
        </row>
        <row r="495">
          <cell r="A495" t="str">
            <v>S21.7</v>
          </cell>
          <cell r="B495" t="str">
            <v>Multiple offene Wunden der Thoraxwand</v>
          </cell>
          <cell r="C495" t="str">
            <v>M</v>
          </cell>
          <cell r="D495">
            <v>2</v>
          </cell>
          <cell r="E495">
            <v>15</v>
          </cell>
        </row>
        <row r="496">
          <cell r="A496" t="str">
            <v>S22.00</v>
          </cell>
          <cell r="B496" t="str">
            <v>Fraktur eines Brustwirbels, Fraktur der Brustwirbelsäule o.n.A. \ geschlossen</v>
          </cell>
          <cell r="C496" t="str">
            <v>M</v>
          </cell>
          <cell r="D496">
            <v>2</v>
          </cell>
          <cell r="E496">
            <v>17</v>
          </cell>
        </row>
        <row r="497">
          <cell r="A497" t="str">
            <v>S22.20</v>
          </cell>
          <cell r="B497" t="str">
            <v>Fraktur des Sternums \ geschlossen</v>
          </cell>
          <cell r="C497" t="str">
            <v>W</v>
          </cell>
          <cell r="D497">
            <v>16</v>
          </cell>
          <cell r="E497">
            <v>73</v>
          </cell>
        </row>
        <row r="498">
          <cell r="A498" t="str">
            <v>S32.0</v>
          </cell>
          <cell r="B498" t="str">
            <v>Fraktur eines Lendenwirbels, Fraktur der Lendenwirbelsäule</v>
          </cell>
          <cell r="C498" t="str">
            <v>W</v>
          </cell>
          <cell r="D498">
            <v>12</v>
          </cell>
          <cell r="E498">
            <v>50</v>
          </cell>
        </row>
        <row r="499">
          <cell r="A499" t="str">
            <v>S32.0</v>
          </cell>
          <cell r="B499" t="str">
            <v>Fraktur eines Lendenwirbels, Fraktur der Lendenwirbelsäule</v>
          </cell>
          <cell r="C499" t="str">
            <v>W</v>
          </cell>
          <cell r="D499">
            <v>10</v>
          </cell>
          <cell r="E499">
            <v>50</v>
          </cell>
        </row>
        <row r="500">
          <cell r="A500" t="str">
            <v>S32.4</v>
          </cell>
          <cell r="B500" t="str">
            <v>Fraktur des Acetabulums</v>
          </cell>
          <cell r="C500" t="str">
            <v>M</v>
          </cell>
          <cell r="D500">
            <v>2</v>
          </cell>
          <cell r="E500">
            <v>15</v>
          </cell>
        </row>
        <row r="501">
          <cell r="A501" t="str">
            <v>S32.8</v>
          </cell>
          <cell r="B501" t="str">
            <v>Fraktur sonstiger und nicht näher bezeichneter Teile der Lendenwirbelsäule und des Beckens, Fraktur: Becken o.n.A., Lendenwirbelsäule und Kreuzbein o.n.A., Os ischium</v>
          </cell>
          <cell r="C501" t="str">
            <v>W</v>
          </cell>
          <cell r="D501">
            <v>62</v>
          </cell>
          <cell r="E501">
            <v>72</v>
          </cell>
        </row>
        <row r="502">
          <cell r="A502" t="str">
            <v>S42.20</v>
          </cell>
          <cell r="B502" t="str">
            <v>Fraktur des proximalen Endes des Humerus, Collum anatomicum humeri, Collum chirurgicum humeri, Obere Epiphyse, Proximales Ende, Tuberculum majus humeri \ geschlossen</v>
          </cell>
          <cell r="C502" t="str">
            <v>W</v>
          </cell>
          <cell r="D502">
            <v>8</v>
          </cell>
          <cell r="E502">
            <v>53</v>
          </cell>
        </row>
        <row r="503">
          <cell r="A503" t="str">
            <v>S42.30</v>
          </cell>
          <cell r="B503" t="str">
            <v>Fraktur des Humerusschaftes, Humerus o.n.A., Oberarm o.n.A. \ geschlossen</v>
          </cell>
          <cell r="C503" t="str">
            <v>M</v>
          </cell>
          <cell r="D503">
            <v>6</v>
          </cell>
          <cell r="E503">
            <v>47</v>
          </cell>
        </row>
        <row r="504">
          <cell r="A504" t="str">
            <v>S42.4</v>
          </cell>
          <cell r="B504" t="str">
            <v>Fraktur des distalen Endes des Humerus, Distale Epiphyse, Distales Ende, Epicondylus lateralis humeri, Epicondylus medialis humeri, Interkondyläre Region, Suprakondyläre Region, Trochlea humeri</v>
          </cell>
          <cell r="C504" t="str">
            <v>W</v>
          </cell>
          <cell r="D504">
            <v>17</v>
          </cell>
          <cell r="E504">
            <v>86</v>
          </cell>
        </row>
        <row r="505">
          <cell r="A505" t="str">
            <v>S42.4</v>
          </cell>
          <cell r="B505" t="str">
            <v>Fraktur des distalen Endes des Humerus, Distale Epiphyse, Distales Ende, Epicondylus lateralis humeri, Epicondylus medialis humeri, Interkondyläre Region, Suprakondyläre Region, Trochlea humeri</v>
          </cell>
          <cell r="C505" t="str">
            <v>M</v>
          </cell>
          <cell r="D505">
            <v>2</v>
          </cell>
          <cell r="E505">
            <v>6</v>
          </cell>
        </row>
        <row r="506">
          <cell r="A506" t="str">
            <v>S42.4</v>
          </cell>
          <cell r="B506" t="str">
            <v>Fraktur des distalen Endes des Humerus, Distale Epiphyse, Distales Ende, Epicondylus lateralis humeri, Epicondylus medialis humeri, Interkondyläre Region, Suprakondyläre Region, Trochlea humeri</v>
          </cell>
          <cell r="C506" t="str">
            <v>M</v>
          </cell>
          <cell r="D506">
            <v>1</v>
          </cell>
          <cell r="E506">
            <v>6</v>
          </cell>
        </row>
        <row r="507">
          <cell r="A507" t="str">
            <v>S52.61</v>
          </cell>
          <cell r="B507" t="str">
            <v>Distale Fraktur der Ulna und des Radius, kombiniert \ offen</v>
          </cell>
          <cell r="C507" t="str">
            <v>W</v>
          </cell>
          <cell r="D507">
            <v>6</v>
          </cell>
          <cell r="E507">
            <v>82</v>
          </cell>
        </row>
        <row r="508">
          <cell r="A508" t="str">
            <v>S52.9</v>
          </cell>
          <cell r="B508" t="str">
            <v>Fraktur des Unterarmes, Teil nicht näher bezeichnet</v>
          </cell>
          <cell r="C508" t="str">
            <v>W</v>
          </cell>
          <cell r="D508">
            <v>1</v>
          </cell>
          <cell r="E508">
            <v>11</v>
          </cell>
        </row>
        <row r="509">
          <cell r="A509" t="str">
            <v>S52.9</v>
          </cell>
          <cell r="B509" t="str">
            <v>Fraktur des Unterarmes, Teil nicht näher bezeichnet</v>
          </cell>
          <cell r="C509" t="str">
            <v>W</v>
          </cell>
          <cell r="D509">
            <v>1</v>
          </cell>
          <cell r="E509">
            <v>4</v>
          </cell>
        </row>
        <row r="510">
          <cell r="A510" t="str">
            <v>S60.7</v>
          </cell>
          <cell r="B510" t="str">
            <v>Multiple oberflächliche Verletzungen des Handgelenkes und der Hand</v>
          </cell>
          <cell r="C510" t="str">
            <v>M</v>
          </cell>
          <cell r="D510">
            <v>16</v>
          </cell>
          <cell r="E510">
            <v>35</v>
          </cell>
        </row>
        <row r="511">
          <cell r="A511" t="str">
            <v>S61.0</v>
          </cell>
          <cell r="B511" t="str">
            <v>Offene Wunde eines oder mehrerer Finger ohne Schädigung des Nagels, Offene Wunde eines oder mehrerer Finger o.n.A.</v>
          </cell>
          <cell r="C511" t="str">
            <v>M</v>
          </cell>
          <cell r="D511">
            <v>12</v>
          </cell>
          <cell r="E511">
            <v>80</v>
          </cell>
        </row>
        <row r="512">
          <cell r="A512" t="str">
            <v>S61.9</v>
          </cell>
          <cell r="B512" t="str">
            <v>Offene Wunde des Handgelenkes und der Hand, Teil nicht näher bezeichnet</v>
          </cell>
          <cell r="C512" t="str">
            <v>W</v>
          </cell>
          <cell r="D512">
            <v>2</v>
          </cell>
          <cell r="E512">
            <v>46</v>
          </cell>
        </row>
        <row r="513">
          <cell r="A513" t="str">
            <v>S62.6</v>
          </cell>
          <cell r="B513" t="str">
            <v>Fraktur eines sonstigen Fingers</v>
          </cell>
          <cell r="C513" t="str">
            <v>M</v>
          </cell>
          <cell r="D513">
            <v>10</v>
          </cell>
          <cell r="E513">
            <v>76</v>
          </cell>
        </row>
        <row r="514">
          <cell r="A514" t="str">
            <v>S62.61</v>
          </cell>
          <cell r="B514" t="str">
            <v>Fraktur eines sonstigen Fingers \ offen</v>
          </cell>
          <cell r="C514" t="str">
            <v>M</v>
          </cell>
          <cell r="D514">
            <v>4</v>
          </cell>
          <cell r="E514">
            <v>35</v>
          </cell>
        </row>
        <row r="515">
          <cell r="A515" t="str">
            <v>S62.61</v>
          </cell>
          <cell r="B515" t="str">
            <v>Fraktur eines sonstigen Fingers \ offen</v>
          </cell>
          <cell r="C515" t="str">
            <v>M</v>
          </cell>
          <cell r="D515">
            <v>2</v>
          </cell>
          <cell r="E515">
            <v>42</v>
          </cell>
        </row>
        <row r="516">
          <cell r="A516" t="str">
            <v>S73.0</v>
          </cell>
          <cell r="B516" t="str">
            <v>Luxation der Hüfte</v>
          </cell>
          <cell r="C516" t="str">
            <v>W</v>
          </cell>
          <cell r="D516">
            <v>1</v>
          </cell>
          <cell r="E516">
            <v>57</v>
          </cell>
        </row>
        <row r="517">
          <cell r="A517" t="str">
            <v>S76.0</v>
          </cell>
          <cell r="B517" t="str">
            <v>Verletzung von Muskeln und Sehnen der Hüfte</v>
          </cell>
          <cell r="C517" t="str">
            <v>M</v>
          </cell>
          <cell r="D517">
            <v>0</v>
          </cell>
          <cell r="E517">
            <v>44</v>
          </cell>
        </row>
        <row r="518">
          <cell r="A518" t="str">
            <v>S82.2</v>
          </cell>
          <cell r="B518" t="str">
            <v>Fraktur des Tibiaschaftes, Mit oder ohne Angabe einer Fraktur der Fibula</v>
          </cell>
          <cell r="C518" t="str">
            <v>M</v>
          </cell>
          <cell r="D518">
            <v>5</v>
          </cell>
          <cell r="E518">
            <v>15</v>
          </cell>
        </row>
        <row r="519">
          <cell r="A519" t="str">
            <v>S82.6</v>
          </cell>
          <cell r="B519" t="str">
            <v>Fraktur des Außenknöchels, Fibula, mit Beteiligung des: Knöchels, oberen Sprunggelenkes</v>
          </cell>
          <cell r="C519" t="str">
            <v>M</v>
          </cell>
          <cell r="D519">
            <v>4</v>
          </cell>
          <cell r="E519">
            <v>19</v>
          </cell>
        </row>
        <row r="520">
          <cell r="A520" t="str">
            <v>S82.60</v>
          </cell>
          <cell r="B520" t="str">
            <v>Fraktur des Außenknöchels, Fibula, mit Beteiligung des: Knöchels, oberen Sprunggelenkes \ geschlossen</v>
          </cell>
          <cell r="C520" t="str">
            <v>W</v>
          </cell>
          <cell r="D520">
            <v>3</v>
          </cell>
          <cell r="E520">
            <v>65</v>
          </cell>
        </row>
        <row r="521">
          <cell r="A521" t="str">
            <v>S82.81</v>
          </cell>
          <cell r="B521" t="str">
            <v>Frakturen sonstiger Teile der Unterschenkels, Bimalleolarfraktur, Fraktur des oberen Sprunggelenkes o.n.A., Trimalleolarfraktur \ offen</v>
          </cell>
          <cell r="C521" t="str">
            <v>W</v>
          </cell>
          <cell r="D521">
            <v>22</v>
          </cell>
          <cell r="E521">
            <v>57</v>
          </cell>
        </row>
        <row r="522">
          <cell r="A522" t="str">
            <v>S82.9</v>
          </cell>
          <cell r="B522" t="str">
            <v>Fraktur des Unterschenkels, Teil nicht näher bezeichnet</v>
          </cell>
          <cell r="C522" t="str">
            <v>W</v>
          </cell>
          <cell r="D522">
            <v>19</v>
          </cell>
          <cell r="E522">
            <v>55</v>
          </cell>
        </row>
        <row r="523">
          <cell r="A523" t="str">
            <v>S82.9</v>
          </cell>
          <cell r="B523" t="str">
            <v>Fraktur des Unterschenkels, Teil nicht näher bezeichnet</v>
          </cell>
          <cell r="C523" t="str">
            <v>W</v>
          </cell>
          <cell r="D523">
            <v>5</v>
          </cell>
          <cell r="E523">
            <v>49</v>
          </cell>
        </row>
        <row r="524">
          <cell r="A524" t="str">
            <v>T00.9</v>
          </cell>
          <cell r="B524" t="str">
            <v>Multiple oberflächliche Verletzungen, nicht näher bezeichnet</v>
          </cell>
          <cell r="C524" t="str">
            <v>W</v>
          </cell>
          <cell r="D524">
            <v>3</v>
          </cell>
          <cell r="E524">
            <v>15</v>
          </cell>
        </row>
        <row r="525">
          <cell r="A525" t="str">
            <v>T00.9</v>
          </cell>
          <cell r="B525" t="str">
            <v>Multiple oberflächliche Verletzungen, nicht näher bezeichnet</v>
          </cell>
          <cell r="C525" t="str">
            <v>M</v>
          </cell>
          <cell r="D525">
            <v>1</v>
          </cell>
          <cell r="E525">
            <v>40</v>
          </cell>
        </row>
        <row r="526">
          <cell r="A526" t="str">
            <v>T09.1</v>
          </cell>
          <cell r="B526" t="str">
            <v>Offene Wunde des Rumpfes, Höhe nicht näher bezeichnet</v>
          </cell>
          <cell r="C526" t="str">
            <v>M</v>
          </cell>
          <cell r="D526">
            <v>4</v>
          </cell>
          <cell r="E526">
            <v>39</v>
          </cell>
        </row>
        <row r="527">
          <cell r="A527" t="str">
            <v>T14.6</v>
          </cell>
          <cell r="B527" t="str">
            <v>Verletzung von Muskeln und Sehnen an einer nicht näher bezeichneten Körperregion, Abriß, Riß, Schnittverletzung, Traumatische Ruptur, Verletzung, Muskel(n) o.n.A., Sehne(n) o.n.A.</v>
          </cell>
          <cell r="C527" t="str">
            <v>M</v>
          </cell>
          <cell r="D527">
            <v>3</v>
          </cell>
          <cell r="E527">
            <v>55</v>
          </cell>
        </row>
        <row r="528">
          <cell r="A528" t="str">
            <v>T17.9</v>
          </cell>
          <cell r="B528" t="str">
            <v>Fremdkörper in den Atemwegen, Teil nicht näher bezeichnet</v>
          </cell>
          <cell r="C528" t="str">
            <v>M</v>
          </cell>
          <cell r="D528">
            <v>1</v>
          </cell>
          <cell r="E528">
            <v>50</v>
          </cell>
        </row>
        <row r="529">
          <cell r="A529" t="str">
            <v>T17.9</v>
          </cell>
          <cell r="B529" t="str">
            <v>Fremdkörper in den Atemwegen, Teil nicht näher bezeichnet</v>
          </cell>
          <cell r="C529" t="str">
            <v>W</v>
          </cell>
          <cell r="D529">
            <v>2</v>
          </cell>
          <cell r="E529">
            <v>59</v>
          </cell>
        </row>
        <row r="530">
          <cell r="A530" t="str">
            <v>T17.9</v>
          </cell>
          <cell r="B530" t="str">
            <v>Fremdkörper in den Atemwegen, Teil nicht näher bezeichnet</v>
          </cell>
          <cell r="C530" t="str">
            <v>W</v>
          </cell>
          <cell r="D530">
            <v>1</v>
          </cell>
          <cell r="E530">
            <v>1</v>
          </cell>
        </row>
        <row r="531">
          <cell r="A531" t="str">
            <v>T18.1</v>
          </cell>
          <cell r="B531" t="str">
            <v>Fremdkörper im Ösophagus</v>
          </cell>
          <cell r="C531" t="str">
            <v>W</v>
          </cell>
          <cell r="D531">
            <v>1</v>
          </cell>
          <cell r="E531">
            <v>19</v>
          </cell>
        </row>
        <row r="532">
          <cell r="A532" t="str">
            <v>T26.6</v>
          </cell>
          <cell r="B532" t="str">
            <v>Verätzung der Kornea und des Konjunktivalsackes</v>
          </cell>
          <cell r="C532" t="str">
            <v>W</v>
          </cell>
          <cell r="D532">
            <v>1</v>
          </cell>
          <cell r="E532">
            <v>19</v>
          </cell>
        </row>
        <row r="533">
          <cell r="A533" t="str">
            <v>T63.4</v>
          </cell>
          <cell r="B533" t="str">
            <v>Toxische Wirkung: Gift sonstiger Arthropoden, Insektenbiß oder -stich, giftig</v>
          </cell>
          <cell r="C533" t="str">
            <v>M</v>
          </cell>
          <cell r="D533">
            <v>1</v>
          </cell>
          <cell r="E533">
            <v>67</v>
          </cell>
        </row>
        <row r="534">
          <cell r="A534" t="str">
            <v>T75.4</v>
          </cell>
          <cell r="B534" t="str">
            <v>Schäden durch elektrischen Strom, Schock durch elektrischen Strom, Stromtod</v>
          </cell>
          <cell r="C534" t="str">
            <v>M</v>
          </cell>
          <cell r="D534">
            <v>1</v>
          </cell>
          <cell r="E534">
            <v>4</v>
          </cell>
        </row>
        <row r="535">
          <cell r="A535" t="str">
            <v>T78.3</v>
          </cell>
          <cell r="B535" t="str">
            <v>Angioneurotisches Ödem, Quincke-Ödem, Urticaria gigantea</v>
          </cell>
          <cell r="C535" t="str">
            <v>W</v>
          </cell>
          <cell r="D535">
            <v>4</v>
          </cell>
          <cell r="E535">
            <v>87</v>
          </cell>
        </row>
        <row r="536">
          <cell r="A536" t="str">
            <v>T82.5</v>
          </cell>
          <cell r="B536" t="str">
            <v>Mechanische Komplikation durch sonstige Geräte und Implantate im Herzen und in den Gefäßen</v>
          </cell>
          <cell r="C536" t="str">
            <v>W</v>
          </cell>
          <cell r="D536">
            <v>4</v>
          </cell>
          <cell r="E536">
            <v>86</v>
          </cell>
        </row>
        <row r="537">
          <cell r="A537" t="str">
            <v>T84.0</v>
          </cell>
          <cell r="B537" t="str">
            <v>Mechanische Komplikation durch eine Gelenkendoprothese, Unter T82.0 aufgeführte Zustände durch eine Gelenkprothese</v>
          </cell>
          <cell r="C537" t="str">
            <v>W</v>
          </cell>
          <cell r="D537">
            <v>12</v>
          </cell>
          <cell r="E537">
            <v>57</v>
          </cell>
        </row>
        <row r="538">
          <cell r="A538" t="str">
            <v>T91.1</v>
          </cell>
          <cell r="B538" t="str">
            <v>Folgen einer Fraktur der Wirbelsäule, Folgen einer Verletzung, die unter S12.-, S22.0-S22.1., S32.0, S32.7 und T08 klassifizierbar ist</v>
          </cell>
          <cell r="C538" t="str">
            <v>W</v>
          </cell>
          <cell r="D538">
            <v>8</v>
          </cell>
          <cell r="E538">
            <v>50</v>
          </cell>
        </row>
        <row r="539">
          <cell r="A539" t="str">
            <v>T91.1</v>
          </cell>
          <cell r="B539" t="str">
            <v>Folgen einer Fraktur der Wirbelsäule, Folgen einer Verletzung, die unter S12.-, S22.0-S22.1., S32.0, S32.7 und T08 klassifizierbar ist</v>
          </cell>
          <cell r="C539" t="str">
            <v>W</v>
          </cell>
          <cell r="D539">
            <v>1</v>
          </cell>
          <cell r="E539">
            <v>50</v>
          </cell>
        </row>
        <row r="540">
          <cell r="A540" t="str">
            <v>T91.2</v>
          </cell>
          <cell r="B540" t="str">
            <v>Folgen einer sonstigen Fraktur des Thorax und des Beckens, Folgen einer Verletzung, die unter S22.2-S22.9, S32.1-S32.5 und S32.8 klassifizierbar ist</v>
          </cell>
          <cell r="C540" t="str">
            <v>W</v>
          </cell>
          <cell r="D540">
            <v>3</v>
          </cell>
          <cell r="E540">
            <v>40</v>
          </cell>
        </row>
        <row r="541">
          <cell r="A541" t="str">
            <v>T92.1</v>
          </cell>
          <cell r="B541" t="str">
            <v>Folgen einer Fraktur des Armes, Folgen einer Verletzung, die unter S42.-, S52.- und T10 klassifizierbar ist</v>
          </cell>
          <cell r="C541" t="str">
            <v>W</v>
          </cell>
          <cell r="D541">
            <v>2</v>
          </cell>
          <cell r="E541">
            <v>65</v>
          </cell>
        </row>
        <row r="542">
          <cell r="A542" t="str">
            <v>T92.1</v>
          </cell>
          <cell r="B542" t="str">
            <v>Folgen einer Fraktur des Armes, Folgen einer Verletzung, die unter S42.-, S52.- und T10 klassifizierbar ist</v>
          </cell>
          <cell r="C542" t="str">
            <v>M</v>
          </cell>
          <cell r="D542">
            <v>4</v>
          </cell>
          <cell r="E542">
            <v>43</v>
          </cell>
        </row>
        <row r="543">
          <cell r="A543" t="str">
            <v>T92.1</v>
          </cell>
          <cell r="B543" t="str">
            <v>Folgen einer Fraktur des Armes, Folgen einer Verletzung, die unter S42.-, S52.- und T10 klassifizierbar ist</v>
          </cell>
          <cell r="C543" t="str">
            <v>W</v>
          </cell>
          <cell r="D543">
            <v>1</v>
          </cell>
          <cell r="E543">
            <v>5</v>
          </cell>
        </row>
        <row r="544">
          <cell r="A544" t="str">
            <v>T92.8</v>
          </cell>
          <cell r="B544" t="str">
            <v>Folgen sonstiger näher bezeichneter Verletzungen der oberen Extremität</v>
          </cell>
          <cell r="C544" t="str">
            <v>M</v>
          </cell>
          <cell r="D544">
            <v>3</v>
          </cell>
          <cell r="E544">
            <v>55</v>
          </cell>
        </row>
        <row r="545">
          <cell r="A545" t="str">
            <v>T93.2</v>
          </cell>
          <cell r="B545" t="str">
            <v>Folgen sonstiger Frakturen der unteren Extremität, Folgen einer Verletzung, die unter S82.-, S92.- und T12 klassifizierbar ist</v>
          </cell>
          <cell r="C545" t="str">
            <v>M</v>
          </cell>
          <cell r="D545">
            <v>3</v>
          </cell>
          <cell r="E545">
            <v>28</v>
          </cell>
        </row>
        <row r="546">
          <cell r="A546" t="str">
            <v>T93.2</v>
          </cell>
          <cell r="B546" t="str">
            <v>Folgen sonstiger Frakturen der unteren Extremität, Folgen einer Verletzung, die unter S82.-, S92.- und T12 klassifizierbar ist</v>
          </cell>
          <cell r="C546" t="str">
            <v>W</v>
          </cell>
          <cell r="D546">
            <v>1</v>
          </cell>
          <cell r="E546">
            <v>57</v>
          </cell>
        </row>
        <row r="547">
          <cell r="A547" t="str">
            <v>T93.2</v>
          </cell>
          <cell r="B547" t="str">
            <v>Folgen sonstiger Frakturen der unteren Extremität, Folgen einer Verletzung, die unter S82.-, S92.- und T12 klassifizierbar ist</v>
          </cell>
          <cell r="C547" t="str">
            <v>W</v>
          </cell>
          <cell r="D547">
            <v>6</v>
          </cell>
          <cell r="E547">
            <v>57</v>
          </cell>
        </row>
        <row r="548">
          <cell r="A548" t="str">
            <v>T93.2</v>
          </cell>
          <cell r="B548" t="str">
            <v>Folgen sonstiger Frakturen der unteren Extremität, Folgen einer Verletzung, die unter S82.-, S92.- und T12 klassifizierbar ist</v>
          </cell>
          <cell r="C548" t="str">
            <v>M</v>
          </cell>
          <cell r="D548">
            <v>3</v>
          </cell>
          <cell r="E548">
            <v>34</v>
          </cell>
        </row>
        <row r="549">
          <cell r="A549" t="str">
            <v>T93.2</v>
          </cell>
          <cell r="B549" t="str">
            <v>Folgen sonstiger Frakturen der unteren Extremität, Folgen einer Verletzung, die unter S82.-, S92.- und T12 klassifizierbar ist</v>
          </cell>
          <cell r="C549" t="str">
            <v>W</v>
          </cell>
          <cell r="D549">
            <v>3</v>
          </cell>
          <cell r="E549">
            <v>48</v>
          </cell>
        </row>
        <row r="550">
          <cell r="A550" t="str">
            <v>Z39.0</v>
          </cell>
          <cell r="B550" t="str">
            <v>Betreuung und Untersuchung der Mutter unmittelbar nach einer Entbindung, Betreuung und Beobachtung bei komplikationslosem Verlauf</v>
          </cell>
          <cell r="C550" t="str">
            <v>W</v>
          </cell>
          <cell r="D550">
            <v>3</v>
          </cell>
          <cell r="E550">
            <v>42</v>
          </cell>
        </row>
      </sheetData>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_A"/>
      <sheetName val="Tabelle_B"/>
      <sheetName val="Anhang"/>
      <sheetName val="Grafik_1"/>
      <sheetName val="Grafik_2"/>
      <sheetName val="Grafik_3"/>
      <sheetName val="Grafik_4"/>
      <sheetName val="Grafik_5"/>
      <sheetName val="Grafik_6"/>
      <sheetName val="Grafik_7"/>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5.xml.rels><?xml version="1.0" encoding="UTF-8" standalone="yes"?>
<Relationships xmlns="http://schemas.openxmlformats.org/package/2006/relationships"><Relationship Id="rId2" Type="http://schemas.openxmlformats.org/officeDocument/2006/relationships/printerSettings" Target="../printerSettings/printerSettings44.bin"/><Relationship Id="rId1" Type="http://schemas.openxmlformats.org/officeDocument/2006/relationships/hyperlink" Target="http://www.bag.admin.ch/kmt/index.html?webgrab_path=aHR0cDovL3d3dy5iYWctYW53LmFkbWluLmNoL2t1di9rb3N0ZW5tb25pdG9yaW5nX2xpdmUva21fZGUucGhwP25hdj1rdHUxJmFtcDttb2Q9MSZhbXA7aWQxPTI3JmFtcDtsYjF5ZWFyPTAmYW1wO2RlY2k9MCZhbXA7Y29sPTI%3D&amp;lang=d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9777B-0E67-481E-A0F2-B3D9F1BC093C}">
  <sheetPr>
    <tabColor theme="3" tint="0.59999389629810485"/>
  </sheetPr>
  <dimension ref="A1:E19"/>
  <sheetViews>
    <sheetView zoomScaleNormal="100" workbookViewId="0">
      <selection activeCell="B14" sqref="B14"/>
    </sheetView>
  </sheetViews>
  <sheetFormatPr baseColWidth="10" defaultRowHeight="15.95" customHeight="1" x14ac:dyDescent="0.2"/>
  <cols>
    <col min="1" max="1" width="15.77734375" style="1" customWidth="1"/>
    <col min="2" max="16384" width="11.5546875" style="1"/>
  </cols>
  <sheetData>
    <row r="1" spans="1:5" ht="18" customHeight="1" x14ac:dyDescent="0.2">
      <c r="A1" s="11" t="s">
        <v>373</v>
      </c>
      <c r="B1" s="12"/>
      <c r="C1" s="13"/>
      <c r="D1" s="13"/>
      <c r="E1" s="13"/>
    </row>
    <row r="2" spans="1:5" ht="15.95" customHeight="1" x14ac:dyDescent="0.2">
      <c r="A2" s="14" t="s">
        <v>374</v>
      </c>
      <c r="B2" s="12"/>
      <c r="C2" s="15"/>
      <c r="D2" s="15"/>
      <c r="E2" s="15"/>
    </row>
    <row r="3" spans="1:5" ht="15.95" customHeight="1" x14ac:dyDescent="0.2">
      <c r="A3" s="12"/>
      <c r="B3" s="12"/>
      <c r="C3" s="15"/>
      <c r="D3" s="15"/>
      <c r="E3" s="15"/>
    </row>
    <row r="4" spans="1:5" ht="15.95" customHeight="1" x14ac:dyDescent="0.2">
      <c r="A4" s="16" t="s">
        <v>375</v>
      </c>
      <c r="B4" s="17">
        <v>44819</v>
      </c>
      <c r="C4" s="15"/>
      <c r="D4" s="15"/>
      <c r="E4" s="15"/>
    </row>
    <row r="5" spans="1:5" ht="15.95" customHeight="1" x14ac:dyDescent="0.2">
      <c r="A5" s="16" t="s">
        <v>376</v>
      </c>
      <c r="B5" s="16">
        <v>1</v>
      </c>
      <c r="C5" s="15"/>
      <c r="D5" s="15"/>
      <c r="E5" s="15"/>
    </row>
    <row r="6" spans="1:5" ht="15.95" customHeight="1" x14ac:dyDescent="0.2">
      <c r="A6" s="16" t="s">
        <v>377</v>
      </c>
      <c r="B6" s="16" t="s">
        <v>100</v>
      </c>
      <c r="C6" s="15"/>
      <c r="D6" s="15"/>
      <c r="E6" s="15"/>
    </row>
    <row r="7" spans="1:5" ht="15.95" customHeight="1" x14ac:dyDescent="0.2">
      <c r="A7" s="16" t="s">
        <v>378</v>
      </c>
      <c r="B7" s="16">
        <v>2021</v>
      </c>
      <c r="C7" s="15"/>
      <c r="D7" s="15"/>
      <c r="E7" s="15"/>
    </row>
    <row r="8" spans="1:5" ht="15.95" customHeight="1" x14ac:dyDescent="0.2">
      <c r="A8" s="16" t="s">
        <v>379</v>
      </c>
      <c r="B8" s="16" t="s">
        <v>380</v>
      </c>
      <c r="C8" s="15"/>
      <c r="D8" s="15"/>
      <c r="E8" s="15"/>
    </row>
    <row r="9" spans="1:5" ht="15.95" customHeight="1" x14ac:dyDescent="0.2">
      <c r="A9" s="16" t="s">
        <v>381</v>
      </c>
      <c r="B9" s="16" t="s">
        <v>382</v>
      </c>
      <c r="C9" s="15"/>
      <c r="D9" s="15"/>
      <c r="E9" s="15"/>
    </row>
    <row r="10" spans="1:5" ht="15.95" customHeight="1" x14ac:dyDescent="0.2">
      <c r="A10" s="16" t="s">
        <v>383</v>
      </c>
      <c r="B10" s="16" t="s">
        <v>384</v>
      </c>
      <c r="C10" s="15"/>
      <c r="D10" s="15"/>
      <c r="E10" s="15"/>
    </row>
    <row r="11" spans="1:5" ht="15.95" customHeight="1" x14ac:dyDescent="0.2">
      <c r="A11" s="16" t="s">
        <v>385</v>
      </c>
      <c r="B11" s="21" t="s">
        <v>386</v>
      </c>
      <c r="C11" s="15"/>
      <c r="D11" s="15"/>
      <c r="E11" s="15"/>
    </row>
    <row r="12" spans="1:5" ht="15.95" customHeight="1" x14ac:dyDescent="0.2">
      <c r="A12" s="16" t="s">
        <v>387</v>
      </c>
      <c r="B12" s="16" t="s">
        <v>388</v>
      </c>
      <c r="C12" s="15"/>
      <c r="D12" s="15"/>
      <c r="E12" s="15"/>
    </row>
    <row r="13" spans="1:5" ht="15.95" customHeight="1" x14ac:dyDescent="0.2">
      <c r="A13" s="16" t="s">
        <v>389</v>
      </c>
      <c r="B13" s="16" t="s">
        <v>390</v>
      </c>
      <c r="C13" s="15"/>
      <c r="D13" s="15"/>
      <c r="E13" s="15"/>
    </row>
    <row r="14" spans="1:5" ht="15.95" customHeight="1" x14ac:dyDescent="0.2">
      <c r="A14" s="16" t="s">
        <v>391</v>
      </c>
      <c r="B14" s="15" t="s">
        <v>392</v>
      </c>
      <c r="C14" s="15"/>
      <c r="D14" s="15"/>
      <c r="E14" s="15"/>
    </row>
    <row r="15" spans="1:5" ht="15.95" customHeight="1" x14ac:dyDescent="0.2">
      <c r="A15" s="12"/>
      <c r="B15" s="12"/>
      <c r="C15" s="15"/>
      <c r="D15" s="15"/>
      <c r="E15" s="15"/>
    </row>
    <row r="16" spans="1:5" ht="15.95" customHeight="1" x14ac:dyDescent="0.2">
      <c r="A16" s="12"/>
      <c r="B16" s="12"/>
      <c r="C16" s="15"/>
      <c r="D16" s="15"/>
      <c r="E16" s="15"/>
    </row>
    <row r="17" spans="1:5" ht="15.95" customHeight="1" x14ac:dyDescent="0.2">
      <c r="A17" s="12"/>
      <c r="B17" s="12"/>
      <c r="C17" s="15"/>
      <c r="D17" s="15"/>
      <c r="E17" s="15"/>
    </row>
    <row r="18" spans="1:5" ht="15.95" customHeight="1" x14ac:dyDescent="0.2">
      <c r="A18" s="12"/>
      <c r="B18" s="12"/>
      <c r="C18" s="15"/>
      <c r="D18" s="15"/>
      <c r="E18" s="15"/>
    </row>
    <row r="19" spans="1:5" ht="15.95" customHeight="1" x14ac:dyDescent="0.2">
      <c r="A19" s="12"/>
      <c r="B19" s="12"/>
      <c r="C19" s="15"/>
      <c r="D19" s="15"/>
      <c r="E19" s="15"/>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8"/>
  <sheetViews>
    <sheetView zoomScaleNormal="100" workbookViewId="0"/>
  </sheetViews>
  <sheetFormatPr baseColWidth="10" defaultColWidth="8.88671875" defaultRowHeight="15.95" customHeight="1" outlineLevelRow="2" x14ac:dyDescent="0.2"/>
  <cols>
    <col min="1" max="1" width="26.21875" style="27" customWidth="1"/>
    <col min="2" max="7" width="8.77734375" style="27" customWidth="1"/>
    <col min="8" max="16384" width="8.88671875" style="27"/>
  </cols>
  <sheetData>
    <row r="1" spans="1:7" s="78" customFormat="1" ht="15.95" customHeight="1" x14ac:dyDescent="0.2">
      <c r="A1" s="24" t="s">
        <v>335</v>
      </c>
      <c r="B1" s="71"/>
      <c r="C1" s="71"/>
      <c r="D1" s="71"/>
      <c r="E1" s="71"/>
      <c r="F1" s="71"/>
      <c r="G1" s="71"/>
    </row>
    <row r="2" spans="1:7" ht="15.95" customHeight="1" x14ac:dyDescent="0.2">
      <c r="B2" s="2"/>
      <c r="C2" s="2"/>
      <c r="D2" s="2"/>
      <c r="E2" s="2"/>
      <c r="F2" s="2"/>
      <c r="G2" s="2"/>
    </row>
    <row r="3" spans="1:7" ht="15.95" customHeight="1" x14ac:dyDescent="0.2">
      <c r="A3" s="36" t="s">
        <v>397</v>
      </c>
      <c r="B3" s="32"/>
      <c r="C3" s="2"/>
      <c r="D3" s="2"/>
      <c r="E3" s="2"/>
      <c r="F3" s="2"/>
      <c r="G3" s="2"/>
    </row>
    <row r="4" spans="1:7" ht="15.95" customHeight="1" x14ac:dyDescent="0.2">
      <c r="A4" s="2"/>
      <c r="B4" s="2"/>
      <c r="C4" s="2"/>
      <c r="D4" s="2"/>
      <c r="E4" s="2"/>
      <c r="F4" s="2"/>
      <c r="G4" s="2"/>
    </row>
    <row r="5" spans="1:7" ht="15.95" customHeight="1" x14ac:dyDescent="0.2">
      <c r="A5" s="2" t="s">
        <v>305</v>
      </c>
      <c r="B5" s="2"/>
      <c r="C5" s="2"/>
      <c r="D5" s="2"/>
      <c r="E5" s="2"/>
      <c r="F5" s="2"/>
      <c r="G5" s="2"/>
    </row>
    <row r="6" spans="1:7" ht="15.95" customHeight="1" x14ac:dyDescent="0.2">
      <c r="A6" s="2"/>
      <c r="B6" s="2"/>
      <c r="C6" s="2"/>
      <c r="D6" s="2"/>
      <c r="E6" s="2"/>
      <c r="F6" s="2"/>
      <c r="G6" s="2"/>
    </row>
    <row r="7" spans="1:7" ht="15.95" customHeight="1" x14ac:dyDescent="0.2">
      <c r="A7" s="72"/>
      <c r="B7" s="44" t="s">
        <v>20</v>
      </c>
      <c r="C7" s="79" t="s">
        <v>84</v>
      </c>
      <c r="D7" s="80"/>
      <c r="E7" s="80"/>
      <c r="F7" s="44" t="s">
        <v>37</v>
      </c>
      <c r="G7" s="44" t="s">
        <v>38</v>
      </c>
    </row>
    <row r="8" spans="1:7" ht="15.95" customHeight="1" x14ac:dyDescent="0.2">
      <c r="A8" s="44"/>
      <c r="B8" s="81"/>
      <c r="C8" s="82" t="s">
        <v>20</v>
      </c>
      <c r="D8" s="82" t="s">
        <v>12</v>
      </c>
      <c r="E8" s="82" t="s">
        <v>11</v>
      </c>
      <c r="F8" s="81"/>
      <c r="G8" s="81"/>
    </row>
    <row r="9" spans="1:7" ht="15.95" customHeight="1" x14ac:dyDescent="0.2">
      <c r="A9" s="42"/>
      <c r="B9" s="59" t="s">
        <v>193</v>
      </c>
      <c r="C9" s="59"/>
      <c r="D9" s="59"/>
      <c r="E9" s="59"/>
      <c r="F9" s="59"/>
      <c r="G9" s="59"/>
    </row>
    <row r="10" spans="1:7" ht="15.95" hidden="1" customHeight="1" outlineLevel="1" x14ac:dyDescent="0.2">
      <c r="A10" s="4">
        <v>2005</v>
      </c>
      <c r="B10" s="34">
        <v>67844387</v>
      </c>
      <c r="C10" s="35">
        <v>65722871</v>
      </c>
      <c r="D10" s="35">
        <v>33924466</v>
      </c>
      <c r="E10" s="35">
        <v>31798405</v>
      </c>
      <c r="F10" s="35">
        <v>2121516</v>
      </c>
      <c r="G10" s="35">
        <v>0</v>
      </c>
    </row>
    <row r="11" spans="1:7" ht="15.95" hidden="1" customHeight="1" outlineLevel="1" x14ac:dyDescent="0.2">
      <c r="A11" s="4">
        <v>2006</v>
      </c>
      <c r="B11" s="34">
        <v>68771548.799999997</v>
      </c>
      <c r="C11" s="35">
        <v>66637088.200000003</v>
      </c>
      <c r="D11" s="35">
        <v>34320704</v>
      </c>
      <c r="E11" s="35">
        <v>32316384.200000003</v>
      </c>
      <c r="F11" s="35">
        <v>2134397.6</v>
      </c>
      <c r="G11" s="35">
        <v>63</v>
      </c>
    </row>
    <row r="12" spans="1:7" ht="15.95" hidden="1" customHeight="1" outlineLevel="1" x14ac:dyDescent="0.2">
      <c r="A12" s="4">
        <v>2007</v>
      </c>
      <c r="B12" s="34">
        <v>70330881</v>
      </c>
      <c r="C12" s="35">
        <v>68113270</v>
      </c>
      <c r="D12" s="35">
        <v>35045698</v>
      </c>
      <c r="E12" s="35">
        <v>33067572</v>
      </c>
      <c r="F12" s="35">
        <v>2217611</v>
      </c>
      <c r="G12" s="35">
        <v>0</v>
      </c>
    </row>
    <row r="13" spans="1:7" ht="15.95" hidden="1" customHeight="1" outlineLevel="1" x14ac:dyDescent="0.2">
      <c r="A13" s="4">
        <v>2008</v>
      </c>
      <c r="B13" s="34">
        <v>75659210.199999988</v>
      </c>
      <c r="C13" s="35">
        <v>73256873.599999994</v>
      </c>
      <c r="D13" s="35">
        <v>37659203</v>
      </c>
      <c r="E13" s="35">
        <v>35597670.599999994</v>
      </c>
      <c r="F13" s="35">
        <v>2402336.6</v>
      </c>
      <c r="G13" s="35">
        <v>0</v>
      </c>
    </row>
    <row r="14" spans="1:7" ht="15.95" hidden="1" customHeight="1" outlineLevel="1" x14ac:dyDescent="0.2">
      <c r="A14" s="4">
        <v>2009</v>
      </c>
      <c r="B14" s="34">
        <v>79878008.299999982</v>
      </c>
      <c r="C14" s="35">
        <v>77426753.199999988</v>
      </c>
      <c r="D14" s="35">
        <v>39703643.300000004</v>
      </c>
      <c r="E14" s="35">
        <v>37723109.899999991</v>
      </c>
      <c r="F14" s="35">
        <v>2451255.1</v>
      </c>
      <c r="G14" s="35">
        <v>0</v>
      </c>
    </row>
    <row r="15" spans="1:7" ht="15.95" hidden="1" customHeight="1" outlineLevel="1" x14ac:dyDescent="0.2">
      <c r="A15" s="4">
        <v>2010</v>
      </c>
      <c r="B15" s="34">
        <v>83487554.400000006</v>
      </c>
      <c r="C15" s="35">
        <v>80916694.512597322</v>
      </c>
      <c r="D15" s="35">
        <v>41447799.723115966</v>
      </c>
      <c r="E15" s="35">
        <v>39468894.789481357</v>
      </c>
      <c r="F15" s="35">
        <v>2570859.887402677</v>
      </c>
      <c r="G15" s="35">
        <v>0</v>
      </c>
    </row>
    <row r="16" spans="1:7" ht="15.95" hidden="1" customHeight="1" outlineLevel="1" x14ac:dyDescent="0.2">
      <c r="A16" s="4">
        <v>2011</v>
      </c>
      <c r="B16" s="34">
        <v>90058786.400000006</v>
      </c>
      <c r="C16" s="35">
        <v>87321642.493081719</v>
      </c>
      <c r="D16" s="35">
        <v>44755161.214758269</v>
      </c>
      <c r="E16" s="35">
        <v>42566481.278323449</v>
      </c>
      <c r="F16" s="35">
        <v>2737143.9069182891</v>
      </c>
      <c r="G16" s="35">
        <v>0</v>
      </c>
    </row>
    <row r="17" spans="1:7" ht="15.95" customHeight="1" collapsed="1" x14ac:dyDescent="0.2">
      <c r="A17" s="4">
        <v>2012</v>
      </c>
      <c r="B17" s="34">
        <v>93498156</v>
      </c>
      <c r="C17" s="35">
        <v>90694220</v>
      </c>
      <c r="D17" s="35">
        <v>46248069</v>
      </c>
      <c r="E17" s="35">
        <v>44446151</v>
      </c>
      <c r="F17" s="35">
        <v>2803936</v>
      </c>
      <c r="G17" s="35">
        <v>0</v>
      </c>
    </row>
    <row r="18" spans="1:7" ht="15.95" customHeight="1" x14ac:dyDescent="0.2">
      <c r="A18" s="4">
        <v>2013</v>
      </c>
      <c r="B18" s="34">
        <v>97164302</v>
      </c>
      <c r="C18" s="35">
        <v>94280342</v>
      </c>
      <c r="D18" s="35">
        <v>47939328</v>
      </c>
      <c r="E18" s="35">
        <v>46341015</v>
      </c>
      <c r="F18" s="35">
        <v>2883960</v>
      </c>
      <c r="G18" s="35">
        <v>0</v>
      </c>
    </row>
    <row r="19" spans="1:7" ht="15.95" customHeight="1" x14ac:dyDescent="0.2">
      <c r="A19" s="4">
        <v>2014</v>
      </c>
      <c r="B19" s="34">
        <v>114437482.85000001</v>
      </c>
      <c r="C19" s="35">
        <v>110964912.7</v>
      </c>
      <c r="D19" s="35">
        <v>56213615.450000003</v>
      </c>
      <c r="E19" s="35">
        <v>54751297.25</v>
      </c>
      <c r="F19" s="35">
        <v>3352260.1500000004</v>
      </c>
      <c r="G19" s="35">
        <v>120310</v>
      </c>
    </row>
    <row r="20" spans="1:7" ht="15.95" customHeight="1" x14ac:dyDescent="0.2">
      <c r="A20" s="4" t="s">
        <v>239</v>
      </c>
      <c r="B20" s="34">
        <v>130396838.44999999</v>
      </c>
      <c r="C20" s="35">
        <v>126491449.64999999</v>
      </c>
      <c r="D20" s="35">
        <v>63841717.5</v>
      </c>
      <c r="E20" s="35">
        <v>62649732.149999991</v>
      </c>
      <c r="F20" s="35">
        <v>3766828.8000000003</v>
      </c>
      <c r="G20" s="35">
        <v>138559.99999999997</v>
      </c>
    </row>
    <row r="21" spans="1:7" ht="15.95" customHeight="1" x14ac:dyDescent="0.2">
      <c r="A21" s="4" t="s">
        <v>250</v>
      </c>
      <c r="B21" s="34">
        <v>137296400.60000002</v>
      </c>
      <c r="C21" s="35">
        <v>133333115.90000001</v>
      </c>
      <c r="D21" s="35">
        <v>67262478.849999994</v>
      </c>
      <c r="E21" s="35">
        <v>66070637.050000004</v>
      </c>
      <c r="F21" s="35">
        <v>3804542.4</v>
      </c>
      <c r="G21" s="35">
        <v>158742.30000000002</v>
      </c>
    </row>
    <row r="22" spans="1:7" ht="15.95" customHeight="1" x14ac:dyDescent="0.2">
      <c r="A22" s="4" t="s">
        <v>261</v>
      </c>
      <c r="B22" s="34">
        <v>128355831.75</v>
      </c>
      <c r="C22" s="35">
        <v>124590079.90000001</v>
      </c>
      <c r="D22" s="35">
        <v>62974618.350000001</v>
      </c>
      <c r="E22" s="35">
        <v>61615461.550000004</v>
      </c>
      <c r="F22" s="35">
        <v>3594206.25</v>
      </c>
      <c r="G22" s="35">
        <v>171545.60000000001</v>
      </c>
    </row>
    <row r="23" spans="1:7" ht="15.95" customHeight="1" x14ac:dyDescent="0.2">
      <c r="A23" s="4" t="s">
        <v>266</v>
      </c>
      <c r="B23" s="34">
        <v>129595263.7</v>
      </c>
      <c r="C23" s="35">
        <v>125936247.60000001</v>
      </c>
      <c r="D23" s="35">
        <v>63826482.150000006</v>
      </c>
      <c r="E23" s="35">
        <v>62109765.450000003</v>
      </c>
      <c r="F23" s="35">
        <v>3474096.0999999996</v>
      </c>
      <c r="G23" s="35">
        <v>184919.99999999997</v>
      </c>
    </row>
    <row r="24" spans="1:7" ht="15.95" customHeight="1" x14ac:dyDescent="0.2">
      <c r="A24" s="4" t="s">
        <v>271</v>
      </c>
      <c r="B24" s="34">
        <v>130328007.25</v>
      </c>
      <c r="C24" s="35">
        <v>126674391.55</v>
      </c>
      <c r="D24" s="35">
        <v>64249839.100000001</v>
      </c>
      <c r="E24" s="35">
        <v>62424552.449999996</v>
      </c>
      <c r="F24" s="35">
        <v>3452037.1999999997</v>
      </c>
      <c r="G24" s="35">
        <v>201578.5</v>
      </c>
    </row>
    <row r="25" spans="1:7" ht="15.95" customHeight="1" x14ac:dyDescent="0.2">
      <c r="A25" s="4" t="s">
        <v>284</v>
      </c>
      <c r="B25" s="34">
        <v>128195304.55000001</v>
      </c>
      <c r="C25" s="35">
        <v>124705877.30000001</v>
      </c>
      <c r="D25" s="35">
        <v>63501692.050000004</v>
      </c>
      <c r="E25" s="35">
        <v>61204185.25</v>
      </c>
      <c r="F25" s="35">
        <v>3275734.8000000003</v>
      </c>
      <c r="G25" s="35">
        <v>213692.45</v>
      </c>
    </row>
    <row r="26" spans="1:7" ht="15.95" customHeight="1" x14ac:dyDescent="0.2">
      <c r="A26" s="4" t="s">
        <v>294</v>
      </c>
      <c r="B26" s="34">
        <v>131962890.70000002</v>
      </c>
      <c r="C26" s="35">
        <v>128392900.50000001</v>
      </c>
      <c r="D26" s="35">
        <v>65525861.050000004</v>
      </c>
      <c r="E26" s="35">
        <v>62867039.45000001</v>
      </c>
      <c r="F26" s="35">
        <v>3347625.15</v>
      </c>
      <c r="G26" s="35">
        <v>222365.05</v>
      </c>
    </row>
    <row r="27" spans="1:7" ht="15.95" customHeight="1" x14ac:dyDescent="0.2">
      <c r="A27" s="73" t="s">
        <v>174</v>
      </c>
      <c r="B27" s="86">
        <v>2.9389423920207065</v>
      </c>
      <c r="C27" s="83">
        <v>2.9565753273442539</v>
      </c>
      <c r="D27" s="83">
        <v>3.187582778748947</v>
      </c>
      <c r="E27" s="83">
        <v>2.7168962272886574</v>
      </c>
      <c r="F27" s="83">
        <v>2.1946327889547064</v>
      </c>
      <c r="G27" s="83">
        <v>4.0584494211189934</v>
      </c>
    </row>
    <row r="28" spans="1:7" ht="15.95" customHeight="1" x14ac:dyDescent="0.2">
      <c r="A28" s="75" t="s">
        <v>296</v>
      </c>
      <c r="B28" s="86">
        <v>3.90289341022374</v>
      </c>
      <c r="C28" s="83">
        <v>3.9377925321159468</v>
      </c>
      <c r="D28" s="83">
        <v>3.9473056893822411</v>
      </c>
      <c r="E28" s="83">
        <v>3.9278862956302785</v>
      </c>
      <c r="F28" s="83">
        <v>1.9887057567991473</v>
      </c>
      <c r="G28" s="83" t="s">
        <v>83</v>
      </c>
    </row>
    <row r="29" spans="1:7" ht="15.95" customHeight="1" x14ac:dyDescent="0.2">
      <c r="A29" s="75"/>
      <c r="B29" s="74"/>
      <c r="C29" s="74"/>
      <c r="D29" s="74"/>
      <c r="E29" s="74"/>
      <c r="F29" s="74"/>
      <c r="G29" s="76"/>
    </row>
    <row r="30" spans="1:7" ht="15.95" customHeight="1" x14ac:dyDescent="0.2">
      <c r="A30" s="75"/>
      <c r="B30" s="74"/>
      <c r="C30" s="74"/>
      <c r="D30" s="74"/>
      <c r="E30" s="74"/>
      <c r="F30" s="74"/>
      <c r="G30" s="76"/>
    </row>
    <row r="31" spans="1:7" s="78" customFormat="1" ht="15.95" customHeight="1" x14ac:dyDescent="0.2">
      <c r="A31" s="24" t="s">
        <v>336</v>
      </c>
      <c r="B31" s="71"/>
      <c r="C31" s="71"/>
      <c r="D31" s="71"/>
      <c r="E31" s="71"/>
      <c r="F31" s="71"/>
      <c r="G31" s="71"/>
    </row>
    <row r="32" spans="1:7" ht="15.95" customHeight="1" x14ac:dyDescent="0.2">
      <c r="A32" s="77"/>
      <c r="B32" s="26"/>
      <c r="C32" s="26"/>
      <c r="D32" s="26"/>
      <c r="E32" s="26"/>
      <c r="F32" s="26"/>
      <c r="G32" s="26"/>
    </row>
    <row r="33" spans="1:7" ht="15.95" customHeight="1" x14ac:dyDescent="0.2">
      <c r="A33" s="2" t="s">
        <v>306</v>
      </c>
      <c r="B33" s="2"/>
      <c r="C33" s="2"/>
      <c r="D33" s="2"/>
      <c r="E33" s="2"/>
      <c r="F33" s="2"/>
      <c r="G33" s="2"/>
    </row>
    <row r="34" spans="1:7" ht="15.95" customHeight="1" x14ac:dyDescent="0.2">
      <c r="A34" s="2"/>
      <c r="B34" s="2"/>
      <c r="C34" s="2"/>
      <c r="D34" s="2"/>
      <c r="E34" s="2"/>
      <c r="F34" s="2"/>
      <c r="G34" s="2"/>
    </row>
    <row r="35" spans="1:7" ht="15.95" customHeight="1" x14ac:dyDescent="0.2">
      <c r="A35" s="44"/>
      <c r="B35" s="44" t="s">
        <v>20</v>
      </c>
      <c r="C35" s="84" t="s">
        <v>84</v>
      </c>
      <c r="D35" s="85"/>
      <c r="E35" s="85"/>
      <c r="F35" s="44" t="s">
        <v>37</v>
      </c>
      <c r="G35" s="44" t="s">
        <v>38</v>
      </c>
    </row>
    <row r="36" spans="1:7" ht="15.95" customHeight="1" x14ac:dyDescent="0.2">
      <c r="A36" s="44"/>
      <c r="B36" s="81"/>
      <c r="C36" s="82" t="s">
        <v>20</v>
      </c>
      <c r="D36" s="82" t="s">
        <v>12</v>
      </c>
      <c r="E36" s="82" t="s">
        <v>11</v>
      </c>
      <c r="F36" s="81"/>
      <c r="G36" s="81"/>
    </row>
    <row r="37" spans="1:7" ht="15.95" customHeight="1" x14ac:dyDescent="0.2">
      <c r="A37" s="42"/>
      <c r="B37" s="46" t="s">
        <v>193</v>
      </c>
      <c r="C37" s="46"/>
      <c r="D37" s="46"/>
      <c r="E37" s="46"/>
      <c r="F37" s="46"/>
      <c r="G37" s="46"/>
    </row>
    <row r="38" spans="1:7" ht="15.95" hidden="1" customHeight="1" outlineLevel="2" x14ac:dyDescent="0.2">
      <c r="A38" s="4">
        <v>2005</v>
      </c>
      <c r="B38" s="34">
        <v>109458832.8</v>
      </c>
      <c r="C38" s="35">
        <v>99323772</v>
      </c>
      <c r="D38" s="35">
        <v>57362786</v>
      </c>
      <c r="E38" s="35">
        <v>41960986</v>
      </c>
      <c r="F38" s="35">
        <v>2331533</v>
      </c>
      <c r="G38" s="35">
        <v>7803528</v>
      </c>
    </row>
    <row r="39" spans="1:7" ht="15.95" hidden="1" customHeight="1" outlineLevel="2" x14ac:dyDescent="0.2">
      <c r="A39" s="4">
        <v>2006</v>
      </c>
      <c r="B39" s="34">
        <v>115501612.80000001</v>
      </c>
      <c r="C39" s="35">
        <v>105005212.80000001</v>
      </c>
      <c r="D39" s="35">
        <v>59662080.200000003</v>
      </c>
      <c r="E39" s="35">
        <v>45343132.600000001</v>
      </c>
      <c r="F39" s="35">
        <v>2330513</v>
      </c>
      <c r="G39" s="35">
        <v>8165887</v>
      </c>
    </row>
    <row r="40" spans="1:7" ht="15.95" hidden="1" customHeight="1" outlineLevel="2" x14ac:dyDescent="0.2">
      <c r="A40" s="4">
        <v>2007</v>
      </c>
      <c r="B40" s="34">
        <v>126638060</v>
      </c>
      <c r="C40" s="35">
        <v>114974605</v>
      </c>
      <c r="D40" s="35">
        <v>65996057</v>
      </c>
      <c r="E40" s="35">
        <v>48978548</v>
      </c>
      <c r="F40" s="35">
        <v>3073009</v>
      </c>
      <c r="G40" s="35">
        <v>8590446</v>
      </c>
    </row>
    <row r="41" spans="1:7" ht="15.95" hidden="1" customHeight="1" outlineLevel="2" x14ac:dyDescent="0.2">
      <c r="A41" s="4">
        <v>2008</v>
      </c>
      <c r="B41" s="34">
        <v>130780655.19999999</v>
      </c>
      <c r="C41" s="35">
        <v>118901449.25</v>
      </c>
      <c r="D41" s="35">
        <v>68033199.609999999</v>
      </c>
      <c r="E41" s="35">
        <v>50868249.640000001</v>
      </c>
      <c r="F41" s="35">
        <v>3049868.85</v>
      </c>
      <c r="G41" s="35">
        <v>8829337.0999999996</v>
      </c>
    </row>
    <row r="42" spans="1:7" ht="15.95" hidden="1" customHeight="1" outlineLevel="2" x14ac:dyDescent="0.2">
      <c r="A42" s="4">
        <v>2009</v>
      </c>
      <c r="B42" s="34">
        <v>135556262.81999999</v>
      </c>
      <c r="C42" s="35">
        <v>123922209.16999999</v>
      </c>
      <c r="D42" s="35">
        <v>70284355.409999982</v>
      </c>
      <c r="E42" s="35">
        <v>53637853.759999998</v>
      </c>
      <c r="F42" s="35">
        <v>2942285.8</v>
      </c>
      <c r="G42" s="35">
        <v>8691767.8499999996</v>
      </c>
    </row>
    <row r="43" spans="1:7" ht="15.95" hidden="1" customHeight="1" outlineLevel="2" x14ac:dyDescent="0.2">
      <c r="A43" s="4">
        <v>2010</v>
      </c>
      <c r="B43" s="34">
        <v>137542776.91999999</v>
      </c>
      <c r="C43" s="35">
        <v>125486212.72999999</v>
      </c>
      <c r="D43" s="35">
        <v>70582831.679999992</v>
      </c>
      <c r="E43" s="35">
        <v>54903381.049999997</v>
      </c>
      <c r="F43" s="35">
        <v>3373215.49</v>
      </c>
      <c r="G43" s="35">
        <v>8683348.6999999993</v>
      </c>
    </row>
    <row r="44" spans="1:7" ht="15.95" hidden="1" customHeight="1" outlineLevel="2" x14ac:dyDescent="0.2">
      <c r="A44" s="4">
        <v>2011</v>
      </c>
      <c r="B44" s="34">
        <v>143240060.84999999</v>
      </c>
      <c r="C44" s="35">
        <v>131829693.36</v>
      </c>
      <c r="D44" s="35">
        <v>74362385.079999998</v>
      </c>
      <c r="E44" s="35">
        <v>57467308.280000001</v>
      </c>
      <c r="F44" s="35">
        <v>2992362.23</v>
      </c>
      <c r="G44" s="35">
        <v>8418005.2599999998</v>
      </c>
    </row>
    <row r="45" spans="1:7" ht="15.95" customHeight="1" collapsed="1" x14ac:dyDescent="0.2">
      <c r="A45" s="4">
        <v>2012</v>
      </c>
      <c r="B45" s="34">
        <v>143289471.01999998</v>
      </c>
      <c r="C45" s="35">
        <v>132311104.59999999</v>
      </c>
      <c r="D45" s="35">
        <v>76099613.679999992</v>
      </c>
      <c r="E45" s="35">
        <v>56211490.920000002</v>
      </c>
      <c r="F45" s="35">
        <v>2833890.01</v>
      </c>
      <c r="G45" s="35">
        <v>8144476.4100000001</v>
      </c>
    </row>
    <row r="46" spans="1:7" ht="15.95" customHeight="1" x14ac:dyDescent="0.2">
      <c r="A46" s="4">
        <v>2013</v>
      </c>
      <c r="B46" s="34">
        <v>164063245</v>
      </c>
      <c r="C46" s="35">
        <v>150273058</v>
      </c>
      <c r="D46" s="35">
        <v>85597639</v>
      </c>
      <c r="E46" s="35">
        <v>64675419</v>
      </c>
      <c r="F46" s="35">
        <v>3912284</v>
      </c>
      <c r="G46" s="35">
        <v>9877902</v>
      </c>
    </row>
    <row r="47" spans="1:7" ht="15.95" customHeight="1" x14ac:dyDescent="0.2">
      <c r="A47" s="4">
        <v>2014</v>
      </c>
      <c r="B47" s="34">
        <v>166225894.80000001</v>
      </c>
      <c r="C47" s="35">
        <v>153291089.05000001</v>
      </c>
      <c r="D47" s="35">
        <v>87221303.450000003</v>
      </c>
      <c r="E47" s="35">
        <v>66069785.600000001</v>
      </c>
      <c r="F47" s="35">
        <v>3929904.6000000006</v>
      </c>
      <c r="G47" s="35">
        <v>9004901.1500000004</v>
      </c>
    </row>
    <row r="48" spans="1:7" ht="15.95" customHeight="1" x14ac:dyDescent="0.2">
      <c r="A48" s="4" t="s">
        <v>239</v>
      </c>
      <c r="B48" s="34">
        <v>167317274.65000004</v>
      </c>
      <c r="C48" s="35">
        <v>155003361.73356992</v>
      </c>
      <c r="D48" s="35">
        <v>86900729.764056668</v>
      </c>
      <c r="E48" s="35">
        <v>68102631.969513252</v>
      </c>
      <c r="F48" s="35">
        <v>3671593.8905168157</v>
      </c>
      <c r="G48" s="35">
        <v>8642319.0259132851</v>
      </c>
    </row>
    <row r="49" spans="1:7" ht="15.95" customHeight="1" x14ac:dyDescent="0.2">
      <c r="A49" s="4" t="s">
        <v>250</v>
      </c>
      <c r="B49" s="34">
        <v>170108926.5</v>
      </c>
      <c r="C49" s="35">
        <v>157237299.52903241</v>
      </c>
      <c r="D49" s="35">
        <v>87387235.057086572</v>
      </c>
      <c r="E49" s="35">
        <v>69850064.471945837</v>
      </c>
      <c r="F49" s="35">
        <v>4137614.8061025422</v>
      </c>
      <c r="G49" s="35">
        <v>8734012.1648650467</v>
      </c>
    </row>
    <row r="50" spans="1:7" ht="15.95" customHeight="1" x14ac:dyDescent="0.2">
      <c r="A50" s="4" t="s">
        <v>261</v>
      </c>
      <c r="B50" s="34">
        <v>171919011.76999998</v>
      </c>
      <c r="C50" s="35">
        <v>159341210.21999997</v>
      </c>
      <c r="D50" s="35">
        <v>89351936.669999987</v>
      </c>
      <c r="E50" s="35">
        <v>69989273.549999997</v>
      </c>
      <c r="F50" s="35">
        <v>3866602.3999999994</v>
      </c>
      <c r="G50" s="35">
        <v>8711199.1500000004</v>
      </c>
    </row>
    <row r="51" spans="1:7" ht="15.95" customHeight="1" x14ac:dyDescent="0.2">
      <c r="A51" s="4" t="s">
        <v>266</v>
      </c>
      <c r="B51" s="34">
        <v>168248513.08000001</v>
      </c>
      <c r="C51" s="35">
        <v>156075492.53</v>
      </c>
      <c r="D51" s="35">
        <v>84709080.63000001</v>
      </c>
      <c r="E51" s="35">
        <v>71366411.899999991</v>
      </c>
      <c r="F51" s="35">
        <v>3043525.5</v>
      </c>
      <c r="G51" s="35">
        <v>9129495.0500000007</v>
      </c>
    </row>
    <row r="52" spans="1:7" ht="15.95" customHeight="1" x14ac:dyDescent="0.2">
      <c r="A52" s="4" t="s">
        <v>271</v>
      </c>
      <c r="B52" s="34">
        <v>177743492.29000002</v>
      </c>
      <c r="C52" s="35">
        <v>165348585.44</v>
      </c>
      <c r="D52" s="35">
        <v>90639345.890000001</v>
      </c>
      <c r="E52" s="35">
        <v>74709239.549999997</v>
      </c>
      <c r="F52" s="35">
        <v>3785721.05</v>
      </c>
      <c r="G52" s="35">
        <v>8609185.8000000007</v>
      </c>
    </row>
    <row r="53" spans="1:7" ht="15.95" customHeight="1" x14ac:dyDescent="0.2">
      <c r="A53" s="4" t="s">
        <v>284</v>
      </c>
      <c r="B53" s="34">
        <v>179837282.57999998</v>
      </c>
      <c r="C53" s="35">
        <v>167917814.53344548</v>
      </c>
      <c r="D53" s="35">
        <v>89803438.700917482</v>
      </c>
      <c r="E53" s="35">
        <v>78114375.83252801</v>
      </c>
      <c r="F53" s="35">
        <v>3786722.0781212817</v>
      </c>
      <c r="G53" s="35">
        <v>8132745.9684332199</v>
      </c>
    </row>
    <row r="54" spans="1:7" ht="15.95" customHeight="1" x14ac:dyDescent="0.2">
      <c r="A54" s="8" t="s">
        <v>294</v>
      </c>
      <c r="B54" s="34">
        <v>184044724.48999998</v>
      </c>
      <c r="C54" s="35">
        <v>173118708.54395396</v>
      </c>
      <c r="D54" s="35">
        <v>92508728.689344481</v>
      </c>
      <c r="E54" s="35">
        <v>80609979.854609475</v>
      </c>
      <c r="F54" s="35">
        <v>3575423.9270171942</v>
      </c>
      <c r="G54" s="35">
        <v>7350592.0190288508</v>
      </c>
    </row>
    <row r="55" spans="1:7" ht="15.95" customHeight="1" x14ac:dyDescent="0.2">
      <c r="A55" s="73" t="s">
        <v>174</v>
      </c>
      <c r="B55" s="86">
        <v>2.3395826769837527</v>
      </c>
      <c r="C55" s="83">
        <v>3.0972854339243412</v>
      </c>
      <c r="D55" s="83">
        <v>3.0124570145211464</v>
      </c>
      <c r="E55" s="83">
        <v>3.1948076080539494</v>
      </c>
      <c r="F55" s="83">
        <v>-5.5799751538385749</v>
      </c>
      <c r="G55" s="83">
        <v>-9.6173414544147136</v>
      </c>
    </row>
    <row r="56" spans="1:7" ht="15.95" customHeight="1" x14ac:dyDescent="0.2">
      <c r="A56" s="75" t="s">
        <v>296</v>
      </c>
      <c r="B56" s="86">
        <v>2.8202814204654647</v>
      </c>
      <c r="C56" s="83">
        <v>3.0319614285543972</v>
      </c>
      <c r="D56" s="83">
        <v>2.1932594494332269</v>
      </c>
      <c r="E56" s="83">
        <v>4.0868744412184244</v>
      </c>
      <c r="F56" s="83">
        <v>2.6162314605367998</v>
      </c>
      <c r="G56" s="83">
        <v>-1.1330773234715652</v>
      </c>
    </row>
    <row r="58" spans="1:7" ht="15.95" customHeight="1" x14ac:dyDescent="0.2">
      <c r="A58" s="37" t="s">
        <v>398</v>
      </c>
    </row>
  </sheetData>
  <phoneticPr fontId="3" type="noConversion"/>
  <hyperlinks>
    <hyperlink ref="A3" location="Inhalt!A1" display="&lt;&lt;&lt; Inhalt" xr:uid="{9EE3D611-DE1F-4494-8A2F-2DBBCEB86A34}"/>
    <hyperlink ref="A58" location="Metadaten!A1" display="&lt;&lt;&lt; Metadaten" xr:uid="{8AE11437-839B-4743-9B7D-853242E3D066}"/>
  </hyperlinks>
  <pageMargins left="0.78740157480314965" right="0.6692913385826772" top="0.78740157480314965" bottom="0.70866141732283472" header="0.51181102362204722" footer="0.51181102362204722"/>
  <pageSetup paperSize="9" scale="90" fitToWidth="2" fitToHeight="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60"/>
  <sheetViews>
    <sheetView zoomScaleNormal="100" workbookViewId="0"/>
  </sheetViews>
  <sheetFormatPr baseColWidth="10" defaultColWidth="8.88671875" defaultRowHeight="15.95" customHeight="1" outlineLevelRow="2" x14ac:dyDescent="0.2"/>
  <cols>
    <col min="1" max="1" width="26.21875" style="27" customWidth="1"/>
    <col min="2" max="7" width="8.77734375" style="27" customWidth="1"/>
    <col min="8" max="16384" width="8.88671875" style="27"/>
  </cols>
  <sheetData>
    <row r="1" spans="1:8" s="78" customFormat="1" ht="15.95" customHeight="1" x14ac:dyDescent="0.2">
      <c r="A1" s="24" t="s">
        <v>337</v>
      </c>
      <c r="B1" s="71"/>
      <c r="C1" s="71"/>
      <c r="D1" s="71"/>
      <c r="E1" s="71"/>
      <c r="F1" s="95"/>
      <c r="G1" s="95"/>
      <c r="H1" s="96"/>
    </row>
    <row r="2" spans="1:8" ht="15.95" customHeight="1" x14ac:dyDescent="0.2">
      <c r="B2" s="2"/>
      <c r="C2" s="2"/>
      <c r="D2" s="2"/>
      <c r="E2" s="2"/>
      <c r="F2" s="2"/>
      <c r="G2" s="2"/>
      <c r="H2" s="32"/>
    </row>
    <row r="3" spans="1:8" ht="15.95" customHeight="1" x14ac:dyDescent="0.2">
      <c r="A3" s="36" t="s">
        <v>397</v>
      </c>
      <c r="B3" s="32"/>
      <c r="C3" s="2"/>
      <c r="D3" s="2"/>
      <c r="E3" s="2"/>
      <c r="F3" s="2"/>
      <c r="G3" s="2"/>
      <c r="H3" s="32"/>
    </row>
    <row r="4" spans="1:8" ht="15.95" customHeight="1" x14ac:dyDescent="0.2">
      <c r="A4" s="2"/>
      <c r="B4" s="2"/>
      <c r="C4" s="2"/>
      <c r="D4" s="2"/>
      <c r="E4" s="2"/>
      <c r="F4" s="2"/>
      <c r="G4" s="2"/>
      <c r="H4" s="32"/>
    </row>
    <row r="5" spans="1:8" ht="15.95" customHeight="1" x14ac:dyDescent="0.2">
      <c r="A5" s="2" t="s">
        <v>307</v>
      </c>
      <c r="B5" s="2"/>
      <c r="C5" s="2"/>
      <c r="D5" s="2"/>
      <c r="E5" s="2"/>
      <c r="F5" s="2"/>
      <c r="G5" s="2"/>
      <c r="H5" s="32"/>
    </row>
    <row r="6" spans="1:8" ht="15.95" customHeight="1" x14ac:dyDescent="0.2">
      <c r="A6" s="2"/>
      <c r="B6" s="2"/>
      <c r="C6" s="2"/>
      <c r="D6" s="2"/>
      <c r="E6" s="2"/>
      <c r="F6" s="2"/>
      <c r="G6" s="2"/>
      <c r="H6" s="32"/>
    </row>
    <row r="7" spans="1:8" ht="15.95" customHeight="1" x14ac:dyDescent="0.2">
      <c r="A7" s="72"/>
      <c r="B7" s="44" t="s">
        <v>20</v>
      </c>
      <c r="C7" s="79" t="s">
        <v>84</v>
      </c>
      <c r="D7" s="80" t="s">
        <v>37</v>
      </c>
      <c r="E7" s="80" t="s">
        <v>38</v>
      </c>
      <c r="F7" s="44"/>
      <c r="G7" s="44"/>
      <c r="H7" s="32"/>
    </row>
    <row r="8" spans="1:8" ht="15.95" customHeight="1" x14ac:dyDescent="0.2">
      <c r="A8" s="42"/>
      <c r="B8" s="81" t="s">
        <v>193</v>
      </c>
      <c r="C8" s="82"/>
      <c r="D8" s="82"/>
      <c r="E8" s="82"/>
      <c r="F8" s="97"/>
      <c r="G8" s="97"/>
      <c r="H8" s="32"/>
    </row>
    <row r="9" spans="1:8" ht="15.95" customHeight="1" x14ac:dyDescent="0.2">
      <c r="A9" s="8">
        <v>2005</v>
      </c>
      <c r="B9" s="34">
        <v>8212440</v>
      </c>
      <c r="C9" s="99">
        <v>8208576</v>
      </c>
      <c r="D9" s="99">
        <v>3282</v>
      </c>
      <c r="E9" s="99">
        <v>582</v>
      </c>
      <c r="F9" s="98"/>
      <c r="G9" s="98"/>
      <c r="H9" s="32"/>
    </row>
    <row r="10" spans="1:8" ht="15.95" hidden="1" customHeight="1" outlineLevel="1" x14ac:dyDescent="0.2">
      <c r="A10" s="4">
        <v>2006</v>
      </c>
      <c r="B10" s="34">
        <v>8469290</v>
      </c>
      <c r="C10" s="35">
        <v>8466706</v>
      </c>
      <c r="D10" s="35">
        <v>2446</v>
      </c>
      <c r="E10" s="35">
        <v>138</v>
      </c>
      <c r="F10" s="35"/>
      <c r="G10" s="35"/>
      <c r="H10" s="32"/>
    </row>
    <row r="11" spans="1:8" ht="15.95" hidden="1" customHeight="1" outlineLevel="1" x14ac:dyDescent="0.2">
      <c r="A11" s="4">
        <v>2007</v>
      </c>
      <c r="B11" s="34">
        <v>8828381</v>
      </c>
      <c r="C11" s="35">
        <v>8826016</v>
      </c>
      <c r="D11" s="35">
        <v>1894</v>
      </c>
      <c r="E11" s="35">
        <v>471</v>
      </c>
      <c r="F11" s="35"/>
      <c r="G11" s="35"/>
      <c r="H11" s="32"/>
    </row>
    <row r="12" spans="1:8" ht="15.95" hidden="1" customHeight="1" outlineLevel="1" x14ac:dyDescent="0.2">
      <c r="A12" s="4">
        <v>2008</v>
      </c>
      <c r="B12" s="34">
        <v>9060586.3100000005</v>
      </c>
      <c r="C12" s="35">
        <v>9059312.8499999996</v>
      </c>
      <c r="D12" s="35">
        <v>1603.03</v>
      </c>
      <c r="E12" s="35">
        <v>-329.57</v>
      </c>
      <c r="F12" s="35"/>
      <c r="G12" s="35"/>
      <c r="H12" s="32"/>
    </row>
    <row r="13" spans="1:8" ht="15.95" hidden="1" customHeight="1" outlineLevel="1" x14ac:dyDescent="0.2">
      <c r="A13" s="4">
        <v>2009</v>
      </c>
      <c r="B13" s="34">
        <v>9164046.5299999993</v>
      </c>
      <c r="C13" s="35">
        <v>9163387.0199999996</v>
      </c>
      <c r="D13" s="35">
        <v>519.96</v>
      </c>
      <c r="E13" s="35">
        <v>139.55000000000001</v>
      </c>
      <c r="F13" s="35"/>
      <c r="G13" s="35"/>
      <c r="H13" s="32"/>
    </row>
    <row r="14" spans="1:8" ht="15.95" hidden="1" customHeight="1" outlineLevel="1" x14ac:dyDescent="0.2">
      <c r="A14" s="4">
        <v>2010</v>
      </c>
      <c r="B14" s="34">
        <v>9351883.4000000004</v>
      </c>
      <c r="C14" s="35">
        <v>9351550.1899999995</v>
      </c>
      <c r="D14" s="35">
        <v>274.99</v>
      </c>
      <c r="E14" s="35">
        <v>58.22</v>
      </c>
      <c r="F14" s="35"/>
      <c r="G14" s="35"/>
      <c r="H14" s="32"/>
    </row>
    <row r="15" spans="1:8" ht="15.95" hidden="1" customHeight="1" outlineLevel="1" x14ac:dyDescent="0.2">
      <c r="A15" s="4">
        <v>2011</v>
      </c>
      <c r="B15" s="34">
        <v>9596017.8100000005</v>
      </c>
      <c r="C15" s="35">
        <v>9593944.5600000005</v>
      </c>
      <c r="D15" s="35">
        <v>1887.82</v>
      </c>
      <c r="E15" s="35">
        <v>185.43</v>
      </c>
      <c r="F15" s="35"/>
      <c r="G15" s="35"/>
      <c r="H15" s="32"/>
    </row>
    <row r="16" spans="1:8" ht="15.95" hidden="1" customHeight="1" outlineLevel="1" x14ac:dyDescent="0.2">
      <c r="A16" s="4">
        <v>2012</v>
      </c>
      <c r="B16" s="34">
        <v>9751258.5300000012</v>
      </c>
      <c r="C16" s="35">
        <v>9745716.540000001</v>
      </c>
      <c r="D16" s="35">
        <v>6174.48</v>
      </c>
      <c r="E16" s="35">
        <v>-632.49</v>
      </c>
      <c r="F16" s="35"/>
      <c r="G16" s="35"/>
      <c r="H16" s="32"/>
    </row>
    <row r="17" spans="1:8" ht="15.95" customHeight="1" collapsed="1" x14ac:dyDescent="0.2">
      <c r="A17" s="4">
        <v>2013</v>
      </c>
      <c r="B17" s="34">
        <v>10349301</v>
      </c>
      <c r="C17" s="35">
        <v>10343280</v>
      </c>
      <c r="D17" s="35">
        <v>6021</v>
      </c>
      <c r="E17" s="35">
        <v>0</v>
      </c>
      <c r="F17" s="35"/>
      <c r="G17" s="35"/>
      <c r="H17" s="32"/>
    </row>
    <row r="18" spans="1:8" ht="15.95" customHeight="1" x14ac:dyDescent="0.2">
      <c r="A18" s="4">
        <v>2014</v>
      </c>
      <c r="B18" s="34">
        <v>10440952.970000001</v>
      </c>
      <c r="C18" s="35">
        <v>10431753.770000001</v>
      </c>
      <c r="D18" s="35">
        <v>9199.2000000000007</v>
      </c>
      <c r="E18" s="35">
        <v>0</v>
      </c>
      <c r="F18" s="35"/>
      <c r="G18" s="35"/>
      <c r="H18" s="32"/>
    </row>
    <row r="19" spans="1:8" ht="15.95" customHeight="1" x14ac:dyDescent="0.2">
      <c r="A19" s="4">
        <v>2015</v>
      </c>
      <c r="B19" s="34">
        <v>10636289.539999999</v>
      </c>
      <c r="C19" s="35">
        <v>10626009.289999999</v>
      </c>
      <c r="D19" s="35">
        <v>10280.25</v>
      </c>
      <c r="E19" s="35">
        <v>0</v>
      </c>
      <c r="F19" s="35"/>
      <c r="G19" s="35"/>
      <c r="H19" s="32"/>
    </row>
    <row r="20" spans="1:8" ht="15.95" customHeight="1" x14ac:dyDescent="0.2">
      <c r="A20" s="4">
        <v>2016</v>
      </c>
      <c r="B20" s="34">
        <v>10679956.139999999</v>
      </c>
      <c r="C20" s="35">
        <v>10658545.039999999</v>
      </c>
      <c r="D20" s="35">
        <v>21411.100000000002</v>
      </c>
      <c r="E20" s="35">
        <v>0</v>
      </c>
      <c r="F20" s="35"/>
      <c r="G20" s="35"/>
      <c r="H20" s="32"/>
    </row>
    <row r="21" spans="1:8" ht="15.95" customHeight="1" x14ac:dyDescent="0.2">
      <c r="A21" s="4">
        <v>2017</v>
      </c>
      <c r="B21" s="34">
        <v>19207280.390000001</v>
      </c>
      <c r="C21" s="35">
        <v>19205824.789999999</v>
      </c>
      <c r="D21" s="35">
        <v>1455.6</v>
      </c>
      <c r="E21" s="35">
        <v>0</v>
      </c>
      <c r="F21" s="35"/>
      <c r="G21" s="35"/>
      <c r="H21" s="32"/>
    </row>
    <row r="22" spans="1:8" ht="15.95" customHeight="1" x14ac:dyDescent="0.2">
      <c r="A22" s="4">
        <v>2018</v>
      </c>
      <c r="B22" s="34">
        <v>19928803.199999999</v>
      </c>
      <c r="C22" s="35">
        <v>19928803.199999999</v>
      </c>
      <c r="D22" s="35">
        <v>0</v>
      </c>
      <c r="E22" s="35">
        <v>0</v>
      </c>
      <c r="F22" s="35"/>
      <c r="G22" s="35"/>
      <c r="H22" s="32"/>
    </row>
    <row r="23" spans="1:8" ht="15.95" customHeight="1" x14ac:dyDescent="0.2">
      <c r="A23" s="4">
        <v>2019</v>
      </c>
      <c r="B23" s="34">
        <v>20832876.099999998</v>
      </c>
      <c r="C23" s="35">
        <v>20832876.099999998</v>
      </c>
      <c r="D23" s="35">
        <v>0</v>
      </c>
      <c r="E23" s="35">
        <v>0</v>
      </c>
      <c r="F23" s="35"/>
      <c r="G23" s="35"/>
      <c r="H23" s="32"/>
    </row>
    <row r="24" spans="1:8" ht="15.95" customHeight="1" x14ac:dyDescent="0.2">
      <c r="A24" s="4">
        <v>2020</v>
      </c>
      <c r="B24" s="34">
        <v>20604477.82</v>
      </c>
      <c r="C24" s="35">
        <v>20604477.82</v>
      </c>
      <c r="D24" s="35">
        <v>0</v>
      </c>
      <c r="E24" s="35">
        <v>0</v>
      </c>
      <c r="F24" s="35"/>
      <c r="G24" s="35"/>
      <c r="H24" s="32"/>
    </row>
    <row r="25" spans="1:8" ht="15.95" customHeight="1" x14ac:dyDescent="0.2">
      <c r="A25" s="4">
        <v>2021</v>
      </c>
      <c r="B25" s="34">
        <v>20979395.75</v>
      </c>
      <c r="C25" s="35">
        <v>20979395.75</v>
      </c>
      <c r="D25" s="35">
        <v>0</v>
      </c>
      <c r="E25" s="35">
        <v>0</v>
      </c>
      <c r="F25" s="35"/>
      <c r="G25" s="35"/>
      <c r="H25" s="32"/>
    </row>
    <row r="26" spans="1:8" ht="15.95" customHeight="1" x14ac:dyDescent="0.2">
      <c r="A26" s="4" t="s">
        <v>174</v>
      </c>
      <c r="B26" s="34">
        <v>1.8195944263924986</v>
      </c>
      <c r="C26" s="35">
        <v>1.8195944263924986</v>
      </c>
      <c r="D26" s="35" t="s">
        <v>100</v>
      </c>
      <c r="E26" s="35" t="s">
        <v>83</v>
      </c>
      <c r="F26" s="35"/>
      <c r="G26" s="35"/>
      <c r="H26" s="32"/>
    </row>
    <row r="27" spans="1:8" ht="15.95" customHeight="1" x14ac:dyDescent="0.2">
      <c r="A27" s="73" t="s">
        <v>296</v>
      </c>
      <c r="B27" s="86">
        <v>8.8855517323764168</v>
      </c>
      <c r="C27" s="83">
        <v>8.8924298559141199</v>
      </c>
      <c r="D27" s="83" t="s">
        <v>83</v>
      </c>
      <c r="E27" s="83" t="s">
        <v>83</v>
      </c>
      <c r="F27" s="83"/>
      <c r="G27" s="83"/>
      <c r="H27" s="32"/>
    </row>
    <row r="28" spans="1:8" ht="15.95" customHeight="1" x14ac:dyDescent="0.2">
      <c r="A28" s="75"/>
      <c r="B28" s="83"/>
      <c r="C28" s="83"/>
      <c r="D28" s="83"/>
      <c r="E28" s="83"/>
      <c r="F28" s="83"/>
      <c r="G28" s="83"/>
      <c r="H28" s="32"/>
    </row>
    <row r="29" spans="1:8" ht="15.95" customHeight="1" x14ac:dyDescent="0.2">
      <c r="A29" s="94" t="s">
        <v>122</v>
      </c>
      <c r="B29" s="74"/>
      <c r="C29" s="74"/>
      <c r="D29" s="74"/>
      <c r="E29" s="74"/>
      <c r="F29" s="74"/>
      <c r="G29" s="76"/>
      <c r="H29" s="32"/>
    </row>
    <row r="30" spans="1:8" ht="15.95" customHeight="1" x14ac:dyDescent="0.2">
      <c r="A30" s="310" t="s">
        <v>264</v>
      </c>
      <c r="B30" s="310"/>
      <c r="C30" s="310"/>
      <c r="D30" s="310"/>
      <c r="E30" s="310"/>
      <c r="F30" s="310"/>
      <c r="G30" s="310"/>
      <c r="H30" s="32"/>
    </row>
    <row r="31" spans="1:8" ht="15.95" customHeight="1" x14ac:dyDescent="0.2">
      <c r="A31" s="310"/>
      <c r="B31" s="310"/>
      <c r="C31" s="310"/>
      <c r="D31" s="310"/>
      <c r="E31" s="310"/>
      <c r="F31" s="310"/>
      <c r="G31" s="310"/>
      <c r="H31" s="32"/>
    </row>
    <row r="32" spans="1:8" ht="15.95" customHeight="1" x14ac:dyDescent="0.2">
      <c r="A32" s="100"/>
      <c r="B32" s="100"/>
      <c r="C32" s="100"/>
      <c r="D32" s="100"/>
      <c r="E32" s="100"/>
      <c r="F32" s="100"/>
      <c r="G32" s="100"/>
      <c r="H32" s="32"/>
    </row>
    <row r="33" spans="1:8" s="78" customFormat="1" ht="15.95" customHeight="1" x14ac:dyDescent="0.2">
      <c r="A33" s="24"/>
      <c r="B33" s="71"/>
      <c r="C33" s="71"/>
      <c r="D33" s="71"/>
      <c r="E33" s="71"/>
      <c r="F33" s="95"/>
      <c r="G33" s="95"/>
      <c r="H33" s="96"/>
    </row>
    <row r="34" spans="1:8" ht="15.95" customHeight="1" x14ac:dyDescent="0.2">
      <c r="A34" s="24" t="s">
        <v>338</v>
      </c>
      <c r="B34" s="26"/>
      <c r="C34" s="26"/>
      <c r="D34" s="26"/>
      <c r="E34" s="26"/>
      <c r="F34" s="99"/>
      <c r="G34" s="99"/>
      <c r="H34" s="32"/>
    </row>
    <row r="35" spans="1:8" ht="15.95" customHeight="1" x14ac:dyDescent="0.2">
      <c r="A35" s="2"/>
      <c r="B35" s="2"/>
      <c r="C35" s="2"/>
      <c r="D35" s="2"/>
      <c r="E35" s="2"/>
      <c r="F35" s="2"/>
      <c r="G35" s="2"/>
      <c r="H35" s="32"/>
    </row>
    <row r="36" spans="1:8" ht="15.95" customHeight="1" x14ac:dyDescent="0.2">
      <c r="A36" s="2" t="s">
        <v>308</v>
      </c>
      <c r="B36" s="2"/>
      <c r="C36" s="2"/>
      <c r="D36" s="2"/>
      <c r="E36" s="2"/>
      <c r="F36" s="2"/>
      <c r="G36" s="2"/>
      <c r="H36" s="32"/>
    </row>
    <row r="37" spans="1:8" ht="15.95" customHeight="1" x14ac:dyDescent="0.2">
      <c r="A37" s="44"/>
      <c r="B37" s="44"/>
      <c r="C37" s="84"/>
      <c r="D37" s="85"/>
      <c r="E37" s="85"/>
      <c r="F37" s="44"/>
      <c r="G37" s="44"/>
      <c r="H37" s="32"/>
    </row>
    <row r="38" spans="1:8" ht="15.95" customHeight="1" x14ac:dyDescent="0.2">
      <c r="A38" s="44"/>
      <c r="B38" s="81" t="s">
        <v>20</v>
      </c>
      <c r="C38" s="82" t="s">
        <v>84</v>
      </c>
      <c r="D38" s="82" t="s">
        <v>37</v>
      </c>
      <c r="E38" s="82" t="s">
        <v>38</v>
      </c>
      <c r="F38" s="97"/>
      <c r="G38" s="97"/>
      <c r="H38" s="32"/>
    </row>
    <row r="39" spans="1:8" ht="15.95" customHeight="1" x14ac:dyDescent="0.2">
      <c r="A39" s="42"/>
      <c r="B39" s="46" t="s">
        <v>193</v>
      </c>
      <c r="C39" s="46"/>
      <c r="D39" s="46"/>
      <c r="E39" s="46"/>
      <c r="F39" s="97"/>
      <c r="G39" s="97"/>
      <c r="H39" s="32"/>
    </row>
    <row r="40" spans="1:8" ht="15.95" hidden="1" customHeight="1" outlineLevel="2" x14ac:dyDescent="0.2">
      <c r="A40" s="4">
        <v>2005</v>
      </c>
      <c r="B40" s="34">
        <v>101246393</v>
      </c>
      <c r="C40" s="35">
        <v>91115196</v>
      </c>
      <c r="D40" s="35">
        <v>2328251</v>
      </c>
      <c r="E40" s="35">
        <v>7802946</v>
      </c>
      <c r="F40" s="35"/>
      <c r="G40" s="35"/>
      <c r="H40" s="32"/>
    </row>
    <row r="41" spans="1:8" ht="15.95" hidden="1" customHeight="1" outlineLevel="2" x14ac:dyDescent="0.2">
      <c r="A41" s="4">
        <v>2006</v>
      </c>
      <c r="B41" s="34">
        <v>107032323.8</v>
      </c>
      <c r="C41" s="35">
        <v>96538506.800000012</v>
      </c>
      <c r="D41" s="35">
        <v>2328067</v>
      </c>
      <c r="E41" s="35">
        <v>8165749</v>
      </c>
      <c r="F41" s="35"/>
      <c r="G41" s="35"/>
      <c r="H41" s="32"/>
    </row>
    <row r="42" spans="1:8" ht="15.95" hidden="1" customHeight="1" outlineLevel="2" x14ac:dyDescent="0.2">
      <c r="A42" s="4">
        <v>2007</v>
      </c>
      <c r="B42" s="34">
        <v>117809680</v>
      </c>
      <c r="C42" s="35">
        <v>106148589</v>
      </c>
      <c r="D42" s="35">
        <v>3071115</v>
      </c>
      <c r="E42" s="35">
        <v>8589975</v>
      </c>
      <c r="F42" s="35"/>
      <c r="G42" s="35"/>
      <c r="H42" s="32"/>
    </row>
    <row r="43" spans="1:8" ht="15.95" hidden="1" customHeight="1" outlineLevel="2" x14ac:dyDescent="0.2">
      <c r="A43" s="4">
        <v>2008</v>
      </c>
      <c r="B43" s="34">
        <v>121720069.88999999</v>
      </c>
      <c r="C43" s="35">
        <v>109842136.40000001</v>
      </c>
      <c r="D43" s="35">
        <v>3048265.82</v>
      </c>
      <c r="E43" s="35">
        <v>8829666.6699999999</v>
      </c>
      <c r="F43" s="35"/>
      <c r="G43" s="35"/>
      <c r="H43" s="32"/>
    </row>
    <row r="44" spans="1:8" ht="15.95" hidden="1" customHeight="1" outlineLevel="2" x14ac:dyDescent="0.2">
      <c r="A44" s="4">
        <v>2009</v>
      </c>
      <c r="B44" s="34">
        <v>126392217.28999999</v>
      </c>
      <c r="C44" s="35">
        <v>114758822.14999999</v>
      </c>
      <c r="D44" s="35">
        <v>2941765.84</v>
      </c>
      <c r="E44" s="35">
        <v>8691628.2999999989</v>
      </c>
      <c r="F44" s="35"/>
      <c r="G44" s="35"/>
      <c r="H44" s="32"/>
    </row>
    <row r="45" spans="1:8" ht="15.95" hidden="1" customHeight="1" outlineLevel="2" x14ac:dyDescent="0.2">
      <c r="A45" s="4">
        <v>2010</v>
      </c>
      <c r="B45" s="34">
        <v>128190894.51999998</v>
      </c>
      <c r="C45" s="35">
        <v>116134662.53999999</v>
      </c>
      <c r="D45" s="35">
        <v>3372940.5</v>
      </c>
      <c r="E45" s="35">
        <v>8683290.4799999986</v>
      </c>
      <c r="F45" s="35"/>
      <c r="G45" s="35"/>
      <c r="H45" s="32"/>
    </row>
    <row r="46" spans="1:8" ht="15.95" hidden="1" customHeight="1" outlineLevel="2" x14ac:dyDescent="0.2">
      <c r="A46" s="4">
        <v>2011</v>
      </c>
      <c r="B46" s="34">
        <v>133644044.03999999</v>
      </c>
      <c r="C46" s="35">
        <v>122235748.8</v>
      </c>
      <c r="D46" s="35">
        <v>2990474.41</v>
      </c>
      <c r="E46" s="35">
        <v>8417819.8300000001</v>
      </c>
      <c r="F46" s="35"/>
      <c r="G46" s="35"/>
    </row>
    <row r="47" spans="1:8" ht="15.95" customHeight="1" collapsed="1" x14ac:dyDescent="0.2">
      <c r="A47" s="4">
        <v>2012</v>
      </c>
      <c r="B47" s="34">
        <v>133538213.48999998</v>
      </c>
      <c r="C47" s="35">
        <v>122565388.05999999</v>
      </c>
      <c r="D47" s="35">
        <v>2827715.53</v>
      </c>
      <c r="E47" s="35">
        <v>8145108.9000000004</v>
      </c>
      <c r="F47" s="35"/>
      <c r="G47" s="35"/>
    </row>
    <row r="48" spans="1:8" ht="15.95" customHeight="1" x14ac:dyDescent="0.2">
      <c r="A48" s="4">
        <v>2013</v>
      </c>
      <c r="B48" s="34">
        <v>153713944</v>
      </c>
      <c r="C48" s="35">
        <v>139929779</v>
      </c>
      <c r="D48" s="35">
        <v>3906263</v>
      </c>
      <c r="E48" s="35">
        <v>9877902</v>
      </c>
      <c r="F48" s="35"/>
      <c r="G48" s="35"/>
    </row>
    <row r="49" spans="1:7" ht="15.95" customHeight="1" x14ac:dyDescent="0.2">
      <c r="A49" s="4">
        <v>2014</v>
      </c>
      <c r="B49" s="34">
        <v>155784941.83000001</v>
      </c>
      <c r="C49" s="35">
        <v>142859335.28</v>
      </c>
      <c r="D49" s="35">
        <v>3920705.4000000004</v>
      </c>
      <c r="E49" s="35">
        <v>9004901.1500000004</v>
      </c>
      <c r="F49" s="35"/>
      <c r="G49" s="35"/>
    </row>
    <row r="50" spans="1:7" ht="15.95" customHeight="1" x14ac:dyDescent="0.2">
      <c r="A50" s="4">
        <v>2015</v>
      </c>
      <c r="B50" s="34">
        <v>156680985.11000004</v>
      </c>
      <c r="C50" s="35">
        <v>144377352.44356993</v>
      </c>
      <c r="D50" s="35">
        <v>3661313.6405168157</v>
      </c>
      <c r="E50" s="35">
        <v>8642319.0259132851</v>
      </c>
      <c r="F50" s="35"/>
      <c r="G50" s="35"/>
    </row>
    <row r="51" spans="1:7" ht="15.95" customHeight="1" x14ac:dyDescent="0.2">
      <c r="A51" s="4">
        <v>2016</v>
      </c>
      <c r="B51" s="34">
        <v>159428970.36000001</v>
      </c>
      <c r="C51" s="35">
        <v>146578754.48903242</v>
      </c>
      <c r="D51" s="35">
        <v>4116203.7061025421</v>
      </c>
      <c r="E51" s="35">
        <v>8734012.1648650467</v>
      </c>
      <c r="F51" s="35"/>
      <c r="G51" s="35"/>
    </row>
    <row r="52" spans="1:7" ht="15.95" customHeight="1" x14ac:dyDescent="0.2">
      <c r="A52" s="4">
        <v>2017</v>
      </c>
      <c r="B52" s="34">
        <v>152711731.38</v>
      </c>
      <c r="C52" s="35">
        <v>140135385.42999998</v>
      </c>
      <c r="D52" s="35">
        <v>3865146.7999999993</v>
      </c>
      <c r="E52" s="35">
        <v>8711199.1500000004</v>
      </c>
      <c r="F52" s="35"/>
      <c r="G52" s="35"/>
    </row>
    <row r="53" spans="1:7" ht="15.95" customHeight="1" x14ac:dyDescent="0.2">
      <c r="A53" s="4">
        <v>2018</v>
      </c>
      <c r="B53" s="34">
        <v>148319709.88000003</v>
      </c>
      <c r="C53" s="35">
        <v>136146689.33000001</v>
      </c>
      <c r="D53" s="35">
        <v>3043525.5</v>
      </c>
      <c r="E53" s="35">
        <v>9129495.0500000007</v>
      </c>
      <c r="F53" s="35"/>
      <c r="G53" s="35"/>
    </row>
    <row r="54" spans="1:7" ht="15.95" customHeight="1" x14ac:dyDescent="0.2">
      <c r="A54" s="4">
        <v>2019</v>
      </c>
      <c r="B54" s="34">
        <v>156910616.19000003</v>
      </c>
      <c r="C54" s="35">
        <v>144515709.34</v>
      </c>
      <c r="D54" s="35">
        <v>3785721.05</v>
      </c>
      <c r="E54" s="35">
        <v>8609185.8000000007</v>
      </c>
      <c r="F54" s="35"/>
      <c r="G54" s="35"/>
    </row>
    <row r="55" spans="1:7" ht="15.95" customHeight="1" x14ac:dyDescent="0.2">
      <c r="A55" s="4">
        <v>2020</v>
      </c>
      <c r="B55" s="34">
        <v>159232804.75999999</v>
      </c>
      <c r="C55" s="35">
        <v>147313336.71344548</v>
      </c>
      <c r="D55" s="35">
        <v>3786722.0781212817</v>
      </c>
      <c r="E55" s="35">
        <v>8132745.9684332199</v>
      </c>
      <c r="F55" s="35"/>
      <c r="G55" s="35"/>
    </row>
    <row r="56" spans="1:7" ht="15.95" customHeight="1" x14ac:dyDescent="0.2">
      <c r="A56" s="8">
        <v>2021</v>
      </c>
      <c r="B56" s="34">
        <v>163065328.73999998</v>
      </c>
      <c r="C56" s="35">
        <v>152139312.79395396</v>
      </c>
      <c r="D56" s="35">
        <v>3575423.9270171942</v>
      </c>
      <c r="E56" s="35">
        <v>7350592.0190288508</v>
      </c>
      <c r="F56" s="35"/>
      <c r="G56" s="35"/>
    </row>
    <row r="57" spans="1:7" ht="15.95" customHeight="1" x14ac:dyDescent="0.2">
      <c r="A57" s="73" t="s">
        <v>174</v>
      </c>
      <c r="B57" s="86">
        <v>2.4068683496321484</v>
      </c>
      <c r="C57" s="83">
        <v>3.2759940058217438</v>
      </c>
      <c r="D57" s="83">
        <v>-5.5799751538385749</v>
      </c>
      <c r="E57" s="83">
        <v>-9.6173414544147136</v>
      </c>
      <c r="F57" s="83"/>
      <c r="G57" s="83"/>
    </row>
    <row r="58" spans="1:7" ht="15.95" customHeight="1" x14ac:dyDescent="0.2">
      <c r="A58" s="75" t="s">
        <v>296</v>
      </c>
      <c r="B58" s="86">
        <v>2.2444076421669568</v>
      </c>
      <c r="C58" s="83">
        <v>2.4307613175282627</v>
      </c>
      <c r="D58" s="83">
        <v>2.6411038281382471</v>
      </c>
      <c r="E58" s="83">
        <v>-1.1339303848190929</v>
      </c>
      <c r="F58" s="83"/>
      <c r="G58" s="83"/>
    </row>
    <row r="60" spans="1:7" ht="15.95" customHeight="1" x14ac:dyDescent="0.2">
      <c r="A60" s="37" t="s">
        <v>398</v>
      </c>
    </row>
  </sheetData>
  <mergeCells count="1">
    <mergeCell ref="A30:G31"/>
  </mergeCells>
  <hyperlinks>
    <hyperlink ref="A3" location="Inhalt!A1" display="&lt;&lt;&lt; Inhalt" xr:uid="{98F92534-5D79-455C-8D92-DC303C8F0EBA}"/>
    <hyperlink ref="A60" location="Metadaten!A1" display="&lt;&lt;&lt; Metadaten" xr:uid="{81B7AABD-1DA8-4870-8D97-28CD6D7960BE}"/>
  </hyperlinks>
  <pageMargins left="0.78740157480314965" right="0.6692913385826772" top="0.78740157480314965" bottom="0.70866141732283472" header="0.51181102362204722" footer="0.51181102362204722"/>
  <pageSetup paperSize="9" fitToWidth="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58"/>
  <sheetViews>
    <sheetView workbookViewId="0"/>
  </sheetViews>
  <sheetFormatPr baseColWidth="10" defaultColWidth="8.88671875" defaultRowHeight="15.95" customHeight="1" outlineLevelRow="1" x14ac:dyDescent="0.2"/>
  <cols>
    <col min="1" max="1" width="26.21875" style="90" customWidth="1"/>
    <col min="2" max="5" width="6.5546875" style="90" customWidth="1"/>
    <col min="6" max="6" width="7.77734375" style="90" bestFit="1" customWidth="1"/>
    <col min="7" max="8" width="6.5546875" style="90" customWidth="1"/>
    <col min="9" max="16384" width="8.88671875" style="90"/>
  </cols>
  <sheetData>
    <row r="1" spans="1:8" s="103" customFormat="1" ht="18" customHeight="1" x14ac:dyDescent="0.2">
      <c r="A1" s="24" t="s">
        <v>339</v>
      </c>
      <c r="B1" s="71"/>
      <c r="C1" s="71"/>
      <c r="D1" s="71"/>
      <c r="E1" s="71"/>
      <c r="F1" s="95"/>
      <c r="G1" s="95"/>
      <c r="H1" s="96"/>
    </row>
    <row r="2" spans="1:8" s="38" customFormat="1" ht="15.95" customHeight="1" x14ac:dyDescent="0.2">
      <c r="A2" s="27"/>
      <c r="B2" s="2"/>
      <c r="C2" s="2"/>
      <c r="D2" s="2"/>
      <c r="E2" s="2"/>
      <c r="F2" s="2"/>
      <c r="G2" s="2"/>
      <c r="H2" s="32"/>
    </row>
    <row r="3" spans="1:8" s="38" customFormat="1" ht="15.95" customHeight="1" x14ac:dyDescent="0.2">
      <c r="A3" s="36" t="s">
        <v>397</v>
      </c>
      <c r="B3" s="32"/>
      <c r="C3" s="2"/>
      <c r="D3" s="2"/>
      <c r="E3" s="2"/>
      <c r="F3" s="2"/>
      <c r="G3" s="2"/>
      <c r="H3" s="32"/>
    </row>
    <row r="4" spans="1:8" s="38" customFormat="1" ht="15.95" customHeight="1" x14ac:dyDescent="0.2">
      <c r="A4" s="2"/>
      <c r="B4" s="2"/>
      <c r="C4" s="2"/>
      <c r="D4" s="2"/>
      <c r="E4" s="2"/>
      <c r="F4" s="2"/>
      <c r="G4" s="2"/>
      <c r="H4" s="32"/>
    </row>
    <row r="5" spans="1:8" s="38" customFormat="1" ht="15.95" customHeight="1" x14ac:dyDescent="0.2">
      <c r="A5" s="2" t="s">
        <v>309</v>
      </c>
      <c r="B5" s="2"/>
      <c r="C5" s="2"/>
      <c r="D5" s="2"/>
      <c r="E5" s="2"/>
      <c r="F5" s="2"/>
      <c r="G5" s="2"/>
      <c r="H5" s="32"/>
    </row>
    <row r="6" spans="1:8" s="38" customFormat="1" ht="15.95" customHeight="1" x14ac:dyDescent="0.2">
      <c r="A6" s="2"/>
      <c r="B6" s="2"/>
      <c r="C6" s="2"/>
      <c r="D6" s="2"/>
      <c r="E6" s="2"/>
      <c r="F6" s="2"/>
      <c r="G6" s="2"/>
      <c r="H6" s="32"/>
    </row>
    <row r="7" spans="1:8" s="38" customFormat="1" ht="15.95" customHeight="1" x14ac:dyDescent="0.2">
      <c r="A7" s="72"/>
      <c r="B7" s="44" t="s">
        <v>20</v>
      </c>
      <c r="C7" s="79" t="s">
        <v>84</v>
      </c>
      <c r="D7" s="80"/>
      <c r="E7" s="80"/>
      <c r="F7" s="42" t="s">
        <v>37</v>
      </c>
      <c r="G7" s="42" t="s">
        <v>38</v>
      </c>
      <c r="H7" s="32"/>
    </row>
    <row r="8" spans="1:8" s="38" customFormat="1" ht="15.95" customHeight="1" x14ac:dyDescent="0.2">
      <c r="A8" s="44"/>
      <c r="B8" s="81"/>
      <c r="C8" s="82" t="s">
        <v>20</v>
      </c>
      <c r="D8" s="82" t="s">
        <v>12</v>
      </c>
      <c r="E8" s="82" t="s">
        <v>11</v>
      </c>
      <c r="F8" s="46"/>
      <c r="G8" s="46"/>
      <c r="H8" s="32"/>
    </row>
    <row r="9" spans="1:8" s="38" customFormat="1" ht="15.95" customHeight="1" x14ac:dyDescent="0.2">
      <c r="A9" s="42"/>
      <c r="B9" s="59" t="s">
        <v>193</v>
      </c>
      <c r="C9" s="59"/>
      <c r="D9" s="59"/>
      <c r="E9" s="59"/>
      <c r="F9" s="59"/>
      <c r="G9" s="59"/>
      <c r="H9" s="32"/>
    </row>
    <row r="10" spans="1:8" s="38" customFormat="1" ht="15.95" customHeight="1" outlineLevel="1" x14ac:dyDescent="0.2">
      <c r="A10" s="4">
        <v>2005</v>
      </c>
      <c r="B10" s="34">
        <v>2404</v>
      </c>
      <c r="C10" s="35">
        <v>2476.8370454117203</v>
      </c>
      <c r="D10" s="35">
        <v>2501.8042772861359</v>
      </c>
      <c r="E10" s="35">
        <v>2450.7441233140653</v>
      </c>
      <c r="F10" s="35">
        <v>1255.3349112426035</v>
      </c>
      <c r="G10" s="35">
        <v>0</v>
      </c>
      <c r="H10" s="32"/>
    </row>
    <row r="11" spans="1:8" s="38" customFormat="1" ht="15.95" customHeight="1" outlineLevel="1" x14ac:dyDescent="0.2">
      <c r="A11" s="4">
        <v>2006</v>
      </c>
      <c r="B11" s="34">
        <v>2409</v>
      </c>
      <c r="C11" s="35">
        <v>2481.7358087222078</v>
      </c>
      <c r="D11" s="35">
        <v>2507.9067592254291</v>
      </c>
      <c r="E11" s="35">
        <v>2454.5332067446457</v>
      </c>
      <c r="F11" s="35">
        <v>1254.7898883009996</v>
      </c>
      <c r="G11" s="35" t="s">
        <v>100</v>
      </c>
      <c r="H11" s="32"/>
    </row>
    <row r="12" spans="1:8" s="38" customFormat="1" ht="15.95" customHeight="1" outlineLevel="1" x14ac:dyDescent="0.2">
      <c r="A12" s="4">
        <v>2007</v>
      </c>
      <c r="B12" s="34">
        <v>2438</v>
      </c>
      <c r="C12" s="35">
        <v>2513.7758340714495</v>
      </c>
      <c r="D12" s="35">
        <v>2542.6756148879053</v>
      </c>
      <c r="E12" s="35">
        <v>2483.8557800645985</v>
      </c>
      <c r="F12" s="35">
        <v>1265.7597031963471</v>
      </c>
      <c r="G12" s="35">
        <v>0</v>
      </c>
      <c r="H12" s="32"/>
    </row>
    <row r="13" spans="1:8" s="38" customFormat="1" ht="15.95" customHeight="1" outlineLevel="1" x14ac:dyDescent="0.2">
      <c r="A13" s="4">
        <v>2008</v>
      </c>
      <c r="B13" s="34">
        <v>2591</v>
      </c>
      <c r="C13" s="35">
        <v>2670.9765413643486</v>
      </c>
      <c r="D13" s="35">
        <v>2705.0138629507255</v>
      </c>
      <c r="E13" s="35">
        <v>2635.8882339874117</v>
      </c>
      <c r="F13" s="35">
        <v>1354.9557811618722</v>
      </c>
      <c r="G13" s="35">
        <v>0</v>
      </c>
      <c r="H13" s="32"/>
    </row>
    <row r="14" spans="1:8" s="38" customFormat="1" ht="15.95" customHeight="1" outlineLevel="1" x14ac:dyDescent="0.2">
      <c r="A14" s="4">
        <v>2009</v>
      </c>
      <c r="B14" s="34">
        <v>2707</v>
      </c>
      <c r="C14" s="35">
        <v>2787.3408164734678</v>
      </c>
      <c r="D14" s="35">
        <v>2823.8722119487911</v>
      </c>
      <c r="E14" s="35">
        <v>2749.8986659862949</v>
      </c>
      <c r="F14" s="35">
        <v>1412.8271469740635</v>
      </c>
      <c r="G14" s="35">
        <v>0</v>
      </c>
      <c r="H14" s="32"/>
    </row>
    <row r="15" spans="1:8" s="38" customFormat="1" ht="15.95" customHeight="1" outlineLevel="1" x14ac:dyDescent="0.2">
      <c r="A15" s="4">
        <v>2010</v>
      </c>
      <c r="B15" s="34">
        <v>2798</v>
      </c>
      <c r="C15" s="35">
        <v>2881.9565663210929</v>
      </c>
      <c r="D15" s="35">
        <v>2914.9588383934147</v>
      </c>
      <c r="E15" s="35">
        <v>2848.0945872046009</v>
      </c>
      <c r="F15" s="35">
        <v>1457.4035642872318</v>
      </c>
      <c r="G15" s="35">
        <v>0</v>
      </c>
      <c r="H15" s="32"/>
    </row>
    <row r="16" spans="1:8" s="38" customFormat="1" ht="15.95" customHeight="1" outlineLevel="1" x14ac:dyDescent="0.2">
      <c r="A16" s="4">
        <v>2011</v>
      </c>
      <c r="B16" s="34">
        <v>2980</v>
      </c>
      <c r="C16" s="35">
        <v>3066.6072868509823</v>
      </c>
      <c r="D16" s="35">
        <v>3100.4614627473688</v>
      </c>
      <c r="E16" s="35">
        <v>3031.8006608492487</v>
      </c>
      <c r="F16" s="35">
        <v>1563.1889816780636</v>
      </c>
      <c r="G16" s="35">
        <v>0</v>
      </c>
      <c r="H16" s="32"/>
    </row>
    <row r="17" spans="1:8" s="38" customFormat="1" ht="15.95" customHeight="1" x14ac:dyDescent="0.2">
      <c r="A17" s="4">
        <v>2012</v>
      </c>
      <c r="B17" s="34">
        <v>3027</v>
      </c>
      <c r="C17" s="35">
        <v>3114</v>
      </c>
      <c r="D17" s="35">
        <v>3151</v>
      </c>
      <c r="E17" s="35">
        <v>3077</v>
      </c>
      <c r="F17" s="35">
        <v>1595</v>
      </c>
      <c r="G17" s="35" t="s">
        <v>100</v>
      </c>
      <c r="H17" s="32"/>
    </row>
    <row r="18" spans="1:8" s="38" customFormat="1" ht="15.95" customHeight="1" x14ac:dyDescent="0.2">
      <c r="A18" s="4">
        <v>2013</v>
      </c>
      <c r="B18" s="34">
        <v>3100</v>
      </c>
      <c r="C18" s="35">
        <v>3188</v>
      </c>
      <c r="D18" s="35">
        <v>3230</v>
      </c>
      <c r="E18" s="35">
        <v>3146</v>
      </c>
      <c r="F18" s="35">
        <v>1628</v>
      </c>
      <c r="G18" s="35" t="s">
        <v>100</v>
      </c>
      <c r="H18" s="32"/>
    </row>
    <row r="19" spans="1:8" s="38" customFormat="1" ht="15.95" customHeight="1" x14ac:dyDescent="0.2">
      <c r="A19" s="4">
        <v>2014</v>
      </c>
      <c r="B19" s="34">
        <v>3565.3638299529553</v>
      </c>
      <c r="C19" s="35">
        <v>3662.9954613782493</v>
      </c>
      <c r="D19" s="35">
        <v>3722.5094662605129</v>
      </c>
      <c r="E19" s="35">
        <v>3603.4814564959852</v>
      </c>
      <c r="F19" s="35">
        <v>1860.2997502774697</v>
      </c>
      <c r="G19" s="35">
        <v>18</v>
      </c>
      <c r="H19" s="32"/>
    </row>
    <row r="20" spans="1:8" s="38" customFormat="1" ht="15.95" customHeight="1" x14ac:dyDescent="0.2">
      <c r="A20" s="4">
        <v>2015</v>
      </c>
      <c r="B20" s="34">
        <v>4014.804595276948</v>
      </c>
      <c r="C20" s="35">
        <v>4123.4662162602681</v>
      </c>
      <c r="D20" s="35">
        <v>4178.1228730366493</v>
      </c>
      <c r="E20" s="35">
        <v>4069.2213659392046</v>
      </c>
      <c r="F20" s="35">
        <v>2089.2006655574046</v>
      </c>
      <c r="G20" s="35">
        <v>20.795437490619836</v>
      </c>
      <c r="H20" s="32"/>
    </row>
    <row r="21" spans="1:8" s="38" customFormat="1" ht="15.95" customHeight="1" x14ac:dyDescent="0.2">
      <c r="A21" s="4">
        <v>2016</v>
      </c>
      <c r="B21" s="34">
        <v>4190.209381676128</v>
      </c>
      <c r="C21" s="35">
        <v>4297.6024464141819</v>
      </c>
      <c r="D21" s="35">
        <v>4362.5942956284862</v>
      </c>
      <c r="E21" s="35">
        <v>4233.3976452873712</v>
      </c>
      <c r="F21" s="35">
        <v>2185.2627225732335</v>
      </c>
      <c r="G21" s="35">
        <v>23.771397167060758</v>
      </c>
      <c r="H21" s="32"/>
    </row>
    <row r="22" spans="1:8" s="38" customFormat="1" ht="15.95" customHeight="1" x14ac:dyDescent="0.2">
      <c r="A22" s="4">
        <v>2017</v>
      </c>
      <c r="B22" s="34">
        <v>3870.8031287696022</v>
      </c>
      <c r="C22" s="35">
        <v>3967.3315469366962</v>
      </c>
      <c r="D22" s="35">
        <v>4028.5707746929374</v>
      </c>
      <c r="E22" s="35">
        <v>3906.6359085721533</v>
      </c>
      <c r="F22" s="35">
        <v>2046.8144931662871</v>
      </c>
      <c r="G22" s="35">
        <v>26.047008806559369</v>
      </c>
      <c r="H22" s="32"/>
    </row>
    <row r="23" spans="1:8" s="38" customFormat="1" ht="15.95" customHeight="1" x14ac:dyDescent="0.2">
      <c r="A23" s="4">
        <v>2018</v>
      </c>
      <c r="B23" s="34">
        <v>3892.9187053169121</v>
      </c>
      <c r="C23" s="35">
        <v>3983.0554620785633</v>
      </c>
      <c r="D23" s="35">
        <v>4047.0789518736924</v>
      </c>
      <c r="E23" s="35">
        <v>3919.3390200037866</v>
      </c>
      <c r="F23" s="35">
        <v>2077.8086722488038</v>
      </c>
      <c r="G23" s="35">
        <v>28.099073089196168</v>
      </c>
      <c r="H23" s="32"/>
    </row>
    <row r="24" spans="1:8" s="38" customFormat="1" ht="15.95" customHeight="1" x14ac:dyDescent="0.2">
      <c r="A24" s="4">
        <v>2019</v>
      </c>
      <c r="B24" s="34">
        <v>3869.9411245063397</v>
      </c>
      <c r="C24" s="35">
        <v>3955.8550855661733</v>
      </c>
      <c r="D24" s="35">
        <v>4030.9830666917624</v>
      </c>
      <c r="E24" s="35">
        <v>3881.3997668345455</v>
      </c>
      <c r="F24" s="35">
        <v>2085.8230815709967</v>
      </c>
      <c r="G24" s="35">
        <v>30.408583496756677</v>
      </c>
      <c r="H24" s="32"/>
    </row>
    <row r="25" spans="1:8" s="38" customFormat="1" ht="15.95" customHeight="1" x14ac:dyDescent="0.2">
      <c r="A25" s="4">
        <v>2020</v>
      </c>
      <c r="B25" s="34">
        <v>3771.5594160047076</v>
      </c>
      <c r="C25" s="35">
        <v>3851.2052530805104</v>
      </c>
      <c r="D25" s="35">
        <v>3919.8575339506174</v>
      </c>
      <c r="E25" s="35">
        <v>3782.4723595575056</v>
      </c>
      <c r="F25" s="35">
        <v>2035.8824114356746</v>
      </c>
      <c r="G25" s="35">
        <v>32.192294365772824</v>
      </c>
      <c r="H25" s="32"/>
    </row>
    <row r="26" spans="1:8" s="38" customFormat="1" ht="15.95" customHeight="1" x14ac:dyDescent="0.2">
      <c r="A26" s="4">
        <v>2021</v>
      </c>
      <c r="B26" s="34">
        <v>3859.6926206493131</v>
      </c>
      <c r="C26" s="35">
        <v>3939.8827942801036</v>
      </c>
      <c r="D26" s="35">
        <v>4013.0978105095546</v>
      </c>
      <c r="E26" s="35">
        <v>3866.3615897908985</v>
      </c>
      <c r="F26" s="35">
        <v>2089.653651685393</v>
      </c>
      <c r="G26" s="35">
        <v>33.574671598973275</v>
      </c>
      <c r="H26" s="32"/>
    </row>
    <row r="27" spans="1:8" s="38" customFormat="1" ht="15.95" customHeight="1" x14ac:dyDescent="0.2">
      <c r="A27" s="4" t="s">
        <v>174</v>
      </c>
      <c r="B27" s="86">
        <v>2.3367842031232442</v>
      </c>
      <c r="C27" s="83">
        <v>2.3025919257007104</v>
      </c>
      <c r="D27" s="83">
        <v>2.3786649323697588</v>
      </c>
      <c r="E27" s="83">
        <v>2.217841196418064</v>
      </c>
      <c r="F27" s="83">
        <v>2.6411761282322743</v>
      </c>
      <c r="G27" s="83">
        <v>4.2941246047694079</v>
      </c>
      <c r="H27" s="32"/>
    </row>
    <row r="28" spans="1:8" s="38" customFormat="1" ht="15.95" customHeight="1" x14ac:dyDescent="0.2">
      <c r="A28" s="4" t="s">
        <v>296</v>
      </c>
      <c r="B28" s="86">
        <v>2.7369574210825753</v>
      </c>
      <c r="C28" s="83">
        <v>2.6482696152406282</v>
      </c>
      <c r="D28" s="83">
        <v>2.7235806081913116</v>
      </c>
      <c r="E28" s="83">
        <v>2.5697840769125291</v>
      </c>
      <c r="F28" s="83">
        <v>3.0468800020962972</v>
      </c>
      <c r="G28" s="83" t="s">
        <v>83</v>
      </c>
      <c r="H28" s="32"/>
    </row>
    <row r="29" spans="1:8" s="38" customFormat="1" ht="15.95" customHeight="1" x14ac:dyDescent="0.2">
      <c r="B29" s="105"/>
      <c r="C29" s="105"/>
      <c r="D29" s="105"/>
      <c r="E29" s="105"/>
      <c r="F29" s="105"/>
      <c r="G29" s="106"/>
    </row>
    <row r="30" spans="1:8" s="38" customFormat="1" ht="15.95" customHeight="1" x14ac:dyDescent="0.2">
      <c r="A30" s="101"/>
      <c r="B30" s="102"/>
      <c r="C30" s="102"/>
      <c r="D30" s="102"/>
      <c r="E30" s="102"/>
      <c r="F30" s="102"/>
      <c r="G30" s="102"/>
    </row>
    <row r="31" spans="1:8" s="38" customFormat="1" ht="15.95" customHeight="1" x14ac:dyDescent="0.2">
      <c r="A31" s="22" t="s">
        <v>340</v>
      </c>
      <c r="B31" s="85"/>
      <c r="C31" s="85"/>
      <c r="D31" s="85"/>
      <c r="E31" s="85"/>
      <c r="F31" s="85"/>
      <c r="G31" s="85"/>
    </row>
    <row r="32" spans="1:8" s="38" customFormat="1" ht="15.95" customHeight="1" x14ac:dyDescent="0.2">
      <c r="A32" s="44"/>
      <c r="B32" s="85"/>
      <c r="C32" s="85"/>
      <c r="D32" s="85"/>
      <c r="E32" s="85"/>
      <c r="F32" s="85"/>
      <c r="G32" s="85"/>
    </row>
    <row r="33" spans="1:7" s="38" customFormat="1" ht="15.95" customHeight="1" x14ac:dyDescent="0.2">
      <c r="A33" s="8" t="s">
        <v>310</v>
      </c>
      <c r="B33" s="8"/>
      <c r="C33" s="8"/>
      <c r="D33" s="8"/>
      <c r="E33" s="8"/>
      <c r="F33" s="8"/>
      <c r="G33" s="8"/>
    </row>
    <row r="34" spans="1:7" s="38" customFormat="1" ht="15.95" customHeight="1" x14ac:dyDescent="0.2">
      <c r="A34" s="8"/>
      <c r="B34" s="8"/>
      <c r="C34" s="8"/>
      <c r="D34" s="8"/>
      <c r="E34" s="8"/>
      <c r="F34" s="8"/>
      <c r="G34" s="8"/>
    </row>
    <row r="35" spans="1:7" s="38" customFormat="1" ht="15.95" customHeight="1" x14ac:dyDescent="0.2">
      <c r="A35" s="44"/>
      <c r="B35" s="42" t="s">
        <v>20</v>
      </c>
      <c r="C35" s="46" t="s">
        <v>84</v>
      </c>
      <c r="D35" s="46"/>
      <c r="E35" s="46"/>
      <c r="F35" s="42" t="s">
        <v>37</v>
      </c>
      <c r="G35" s="42" t="s">
        <v>38</v>
      </c>
    </row>
    <row r="36" spans="1:7" s="38" customFormat="1" ht="15.95" customHeight="1" x14ac:dyDescent="0.2">
      <c r="A36" s="85"/>
      <c r="B36" s="46"/>
      <c r="C36" s="42" t="s">
        <v>20</v>
      </c>
      <c r="D36" s="42" t="s">
        <v>12</v>
      </c>
      <c r="E36" s="42" t="s">
        <v>11</v>
      </c>
      <c r="F36" s="46"/>
      <c r="G36" s="46"/>
    </row>
    <row r="37" spans="1:7" s="38" customFormat="1" ht="15.95" customHeight="1" x14ac:dyDescent="0.2">
      <c r="A37" s="46"/>
      <c r="B37" s="81" t="s">
        <v>193</v>
      </c>
      <c r="C37" s="81"/>
      <c r="D37" s="81"/>
      <c r="E37" s="81"/>
      <c r="F37" s="81"/>
      <c r="G37" s="81"/>
    </row>
    <row r="38" spans="1:7" s="38" customFormat="1" ht="15.95" customHeight="1" outlineLevel="1" x14ac:dyDescent="0.2">
      <c r="A38" s="4">
        <v>2005</v>
      </c>
      <c r="B38" s="34">
        <v>3107</v>
      </c>
      <c r="C38" s="35">
        <v>3743.1231204070095</v>
      </c>
      <c r="D38" s="35">
        <v>4230.2939528023599</v>
      </c>
      <c r="E38" s="35">
        <v>3233.9873603082851</v>
      </c>
      <c r="F38" s="35">
        <v>1379.605325443787</v>
      </c>
      <c r="G38" s="35">
        <v>1114.7897142857144</v>
      </c>
    </row>
    <row r="39" spans="1:7" s="38" customFormat="1" ht="15.95" customHeight="1" outlineLevel="1" x14ac:dyDescent="0.2">
      <c r="A39" s="4">
        <v>2006</v>
      </c>
      <c r="B39" s="34">
        <v>3252</v>
      </c>
      <c r="C39" s="35">
        <v>3910.6630218613836</v>
      </c>
      <c r="D39" s="35">
        <v>4359.6697259773473</v>
      </c>
      <c r="E39" s="35">
        <v>3443.9566003341943</v>
      </c>
      <c r="F39" s="35">
        <v>1370.0840681951793</v>
      </c>
      <c r="G39" s="35">
        <v>1172.0808095306445</v>
      </c>
    </row>
    <row r="40" spans="1:7" s="38" customFormat="1" ht="15.95" customHeight="1" outlineLevel="1" x14ac:dyDescent="0.2">
      <c r="A40" s="4">
        <v>2007</v>
      </c>
      <c r="B40" s="34">
        <v>3541</v>
      </c>
      <c r="C40" s="35">
        <v>4243.2316578092705</v>
      </c>
      <c r="D40" s="35">
        <v>4788.2215047522313</v>
      </c>
      <c r="E40" s="35">
        <v>3679.0015774055432</v>
      </c>
      <c r="F40" s="35">
        <v>1754.0005707762557</v>
      </c>
      <c r="G40" s="35">
        <v>1242.6509474902357</v>
      </c>
    </row>
    <row r="41" spans="1:7" s="38" customFormat="1" ht="15.95" customHeight="1" outlineLevel="1" x14ac:dyDescent="0.2">
      <c r="A41" s="4">
        <v>2008</v>
      </c>
      <c r="B41" s="34">
        <v>3631</v>
      </c>
      <c r="C41" s="35">
        <v>4335.1970412367373</v>
      </c>
      <c r="D41" s="35">
        <v>4886.7403828472916</v>
      </c>
      <c r="E41" s="35">
        <v>3766.6234461310628</v>
      </c>
      <c r="F41" s="35">
        <v>1720.1741962774961</v>
      </c>
      <c r="G41" s="35">
        <v>1295.7641766950396</v>
      </c>
    </row>
    <row r="42" spans="1:7" s="38" customFormat="1" ht="15.95" customHeight="1" outlineLevel="1" x14ac:dyDescent="0.2">
      <c r="A42" s="4">
        <v>2009</v>
      </c>
      <c r="B42" s="34">
        <v>3730</v>
      </c>
      <c r="C42" s="35">
        <v>4461.1638408092731</v>
      </c>
      <c r="D42" s="35">
        <v>4998.8872980085334</v>
      </c>
      <c r="E42" s="35">
        <v>3910.0345356465955</v>
      </c>
      <c r="F42" s="35">
        <v>1695.8419596541785</v>
      </c>
      <c r="G42" s="35">
        <v>1272.0280769793649</v>
      </c>
    </row>
    <row r="43" spans="1:7" s="38" customFormat="1" ht="15.95" customHeight="1" outlineLevel="1" x14ac:dyDescent="0.2">
      <c r="A43" s="4">
        <v>2010</v>
      </c>
      <c r="B43" s="34">
        <v>3758</v>
      </c>
      <c r="C43" s="35">
        <v>4469.3597154254367</v>
      </c>
      <c r="D43" s="35">
        <v>4963.9800042197057</v>
      </c>
      <c r="E43" s="35">
        <v>3961.8546002309135</v>
      </c>
      <c r="F43" s="35">
        <v>1912.2536791383218</v>
      </c>
      <c r="G43" s="35">
        <v>1284.5190384615385</v>
      </c>
    </row>
    <row r="44" spans="1:7" s="38" customFormat="1" ht="15.95" customHeight="1" outlineLevel="1" x14ac:dyDescent="0.2">
      <c r="A44" s="4">
        <v>2011</v>
      </c>
      <c r="B44" s="34">
        <v>3873</v>
      </c>
      <c r="C44" s="35">
        <v>4629.6643848990343</v>
      </c>
      <c r="D44" s="35">
        <v>5151.5334312435052</v>
      </c>
      <c r="E44" s="35">
        <v>4093.1131253561252</v>
      </c>
      <c r="F44" s="35">
        <v>1708.9447344374644</v>
      </c>
      <c r="G44" s="35">
        <v>1246.1887875647667</v>
      </c>
    </row>
    <row r="45" spans="1:7" s="38" customFormat="1" ht="15.95" customHeight="1" x14ac:dyDescent="0.2">
      <c r="A45" s="4">
        <v>2012</v>
      </c>
      <c r="B45" s="34">
        <v>3812</v>
      </c>
      <c r="C45" s="35">
        <v>4543</v>
      </c>
      <c r="D45" s="35">
        <v>5184</v>
      </c>
      <c r="E45" s="35">
        <v>3891</v>
      </c>
      <c r="F45" s="35">
        <v>1612</v>
      </c>
      <c r="G45" s="35">
        <v>1214</v>
      </c>
    </row>
    <row r="46" spans="1:7" s="38" customFormat="1" ht="15.95" customHeight="1" x14ac:dyDescent="0.2">
      <c r="A46" s="4">
        <v>2013</v>
      </c>
      <c r="B46" s="34">
        <v>4317</v>
      </c>
      <c r="C46" s="35">
        <v>5081</v>
      </c>
      <c r="D46" s="35">
        <v>5766</v>
      </c>
      <c r="E46" s="35">
        <v>4390</v>
      </c>
      <c r="F46" s="35">
        <v>2208</v>
      </c>
      <c r="G46" s="35">
        <v>1483</v>
      </c>
    </row>
    <row r="47" spans="1:7" s="38" customFormat="1" ht="15.95" customHeight="1" x14ac:dyDescent="0.2">
      <c r="A47" s="4">
        <v>2014</v>
      </c>
      <c r="B47" s="34">
        <v>4288.151243421732</v>
      </c>
      <c r="C47" s="35">
        <v>5059.9468245585085</v>
      </c>
      <c r="D47" s="35">
        <v>5775.862754122244</v>
      </c>
      <c r="E47" s="35">
        <v>4348.4128998288797</v>
      </c>
      <c r="F47" s="35">
        <v>2180.8571587125421</v>
      </c>
      <c r="G47" s="35">
        <v>1350.6676391180442</v>
      </c>
    </row>
    <row r="48" spans="1:7" s="38" customFormat="1" ht="15.95" customHeight="1" x14ac:dyDescent="0.2">
      <c r="A48" s="4">
        <v>2015</v>
      </c>
      <c r="B48" s="34">
        <v>4274.6225192887441</v>
      </c>
      <c r="C48" s="35">
        <v>5052.9196027373164</v>
      </c>
      <c r="D48" s="35">
        <v>5687.2205342969028</v>
      </c>
      <c r="E48" s="35">
        <v>4423.3977636732434</v>
      </c>
      <c r="F48" s="35">
        <v>2036.3804162600197</v>
      </c>
      <c r="G48" s="35">
        <v>1297.0612375676549</v>
      </c>
    </row>
    <row r="49" spans="1:7" s="38" customFormat="1" ht="15.95" customHeight="1" x14ac:dyDescent="0.2">
      <c r="A49" s="4">
        <v>2016</v>
      </c>
      <c r="B49" s="34">
        <v>4312.683479080526</v>
      </c>
      <c r="C49" s="35">
        <v>5068.0837882041069</v>
      </c>
      <c r="D49" s="35">
        <v>5667.8709986435706</v>
      </c>
      <c r="E49" s="35">
        <v>4475.5599712914609</v>
      </c>
      <c r="F49" s="35">
        <v>2376.573696784918</v>
      </c>
      <c r="G49" s="35">
        <v>1307.9038922388497</v>
      </c>
    </row>
    <row r="50" spans="1:7" s="38" customFormat="1" ht="15.95" customHeight="1" x14ac:dyDescent="0.2">
      <c r="A50" s="4">
        <v>2017</v>
      </c>
      <c r="B50" s="34">
        <v>4325.4418499974836</v>
      </c>
      <c r="C50" s="35">
        <v>5073.9144764998082</v>
      </c>
      <c r="D50" s="35">
        <v>5715.9631953684739</v>
      </c>
      <c r="E50" s="35">
        <v>4437.5648966522949</v>
      </c>
      <c r="F50" s="35">
        <v>2201.9375854214118</v>
      </c>
      <c r="G50" s="35">
        <v>1322.6843531733982</v>
      </c>
    </row>
    <row r="51" spans="1:7" s="38" customFormat="1" ht="15.95" customHeight="1" x14ac:dyDescent="0.2">
      <c r="A51" s="4">
        <v>2018</v>
      </c>
      <c r="B51" s="34">
        <v>4219.8217521506867</v>
      </c>
      <c r="C51" s="35">
        <v>4936.2860563603008</v>
      </c>
      <c r="D51" s="35">
        <v>5371.1927354004192</v>
      </c>
      <c r="E51" s="35">
        <v>4503.4651290465063</v>
      </c>
      <c r="F51" s="35">
        <v>1820.2903708133972</v>
      </c>
      <c r="G51" s="35">
        <v>1387.2504254672542</v>
      </c>
    </row>
    <row r="52" spans="1:7" s="38" customFormat="1" ht="15.95" customHeight="1" x14ac:dyDescent="0.2">
      <c r="A52" s="4">
        <v>2019</v>
      </c>
      <c r="B52" s="34">
        <v>4409.8519399096913</v>
      </c>
      <c r="C52" s="35">
        <v>5163.5933245893448</v>
      </c>
      <c r="D52" s="35">
        <v>5686.639430955518</v>
      </c>
      <c r="E52" s="35">
        <v>4645.2303394889013</v>
      </c>
      <c r="F52" s="35">
        <v>2287.4447432024167</v>
      </c>
      <c r="G52" s="35">
        <v>1298.7156132146629</v>
      </c>
    </row>
    <row r="53" spans="1:7" s="38" customFormat="1" ht="15.95" customHeight="1" x14ac:dyDescent="0.2">
      <c r="A53" s="4">
        <v>2020</v>
      </c>
      <c r="B53" s="34">
        <v>4426.4370035443535</v>
      </c>
      <c r="C53" s="35">
        <v>5185.6895875187756</v>
      </c>
      <c r="D53" s="35">
        <v>5543.4221420319436</v>
      </c>
      <c r="E53" s="35">
        <v>4827.5369774753108</v>
      </c>
      <c r="F53" s="35">
        <v>2353.4630690623253</v>
      </c>
      <c r="G53" s="35">
        <v>1225.1801699959656</v>
      </c>
    </row>
    <row r="54" spans="1:7" s="38" customFormat="1" ht="15.95" customHeight="1" x14ac:dyDescent="0.2">
      <c r="A54" s="4">
        <v>2021</v>
      </c>
      <c r="B54" s="34">
        <v>4509.4632712616076</v>
      </c>
      <c r="C54" s="35">
        <v>5312.3452971631878</v>
      </c>
      <c r="D54" s="35">
        <v>5665.6497237472122</v>
      </c>
      <c r="E54" s="35">
        <v>4957.5633366918501</v>
      </c>
      <c r="F54" s="35">
        <v>2231.8501417086104</v>
      </c>
      <c r="G54" s="35">
        <v>1109.8583752119659</v>
      </c>
    </row>
    <row r="55" spans="1:7" s="38" customFormat="1" ht="15.95" customHeight="1" x14ac:dyDescent="0.2">
      <c r="A55" s="4" t="s">
        <v>174</v>
      </c>
      <c r="B55" s="86">
        <v>1.8756907113051113</v>
      </c>
      <c r="C55" s="83">
        <v>2.4424082372622991</v>
      </c>
      <c r="D55" s="83">
        <v>2.2049120305758692</v>
      </c>
      <c r="E55" s="83">
        <v>2.6934306215203918</v>
      </c>
      <c r="F55" s="83">
        <v>-5.1674032600039226</v>
      </c>
      <c r="G55" s="83">
        <v>-9.4126396760387792</v>
      </c>
    </row>
    <row r="56" spans="1:7" s="38" customFormat="1" ht="15.95" customHeight="1" x14ac:dyDescent="0.2">
      <c r="A56" s="4" t="s">
        <v>296</v>
      </c>
      <c r="B56" s="86">
        <v>1.8844712144618248</v>
      </c>
      <c r="C56" s="83">
        <v>1.7534830921713151</v>
      </c>
      <c r="D56" s="83">
        <v>0.99205096237824364</v>
      </c>
      <c r="E56" s="83">
        <v>2.7281982697246576</v>
      </c>
      <c r="F56" s="83">
        <v>3.681196218658167</v>
      </c>
      <c r="G56" s="83">
        <v>-0.9915874219691867</v>
      </c>
    </row>
    <row r="57" spans="1:7" ht="15.95" customHeight="1" x14ac:dyDescent="0.2">
      <c r="A57" s="4"/>
      <c r="B57" s="35"/>
      <c r="C57" s="35"/>
      <c r="D57" s="35"/>
      <c r="E57" s="35"/>
      <c r="F57" s="35"/>
      <c r="G57" s="35"/>
    </row>
    <row r="58" spans="1:7" ht="15.95" customHeight="1" x14ac:dyDescent="0.2">
      <c r="A58" s="37" t="s">
        <v>398</v>
      </c>
    </row>
  </sheetData>
  <phoneticPr fontId="5" type="noConversion"/>
  <hyperlinks>
    <hyperlink ref="A3" location="Inhalt!A1" display="&lt;&lt;&lt; Inhalt" xr:uid="{7CB4D682-225C-4159-B465-54293AA6C16F}"/>
    <hyperlink ref="A58" location="Metadaten!A1" display="&lt;&lt;&lt; Metadaten" xr:uid="{818D28C0-5029-4726-B2E0-F54D1BD65146}"/>
  </hyperlinks>
  <pageMargins left="0.78740157480314965" right="0.6692913385826772" top="0.78740157480314965" bottom="0.70866141732283472" header="0.51181102362204722" footer="0.51181102362204722"/>
  <pageSetup paperSize="9" fitToHeight="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0"/>
  <sheetViews>
    <sheetView workbookViewId="0"/>
  </sheetViews>
  <sheetFormatPr baseColWidth="10" defaultColWidth="8.88671875" defaultRowHeight="15.95" customHeight="1" outlineLevelRow="2" x14ac:dyDescent="0.2"/>
  <cols>
    <col min="1" max="1" width="26.6640625" style="27" customWidth="1"/>
    <col min="2" max="2" width="6.5546875" style="27" customWidth="1"/>
    <col min="3" max="3" width="8" style="27" bestFit="1" customWidth="1"/>
    <col min="4" max="4" width="7.77734375" style="27" bestFit="1" customWidth="1"/>
    <col min="5" max="5" width="6.44140625" style="27" customWidth="1"/>
    <col min="6" max="16384" width="8.88671875" style="27"/>
  </cols>
  <sheetData>
    <row r="1" spans="1:5" s="78" customFormat="1" ht="18" customHeight="1" x14ac:dyDescent="0.2">
      <c r="A1" s="22" t="s">
        <v>341</v>
      </c>
      <c r="B1" s="92"/>
      <c r="C1" s="92"/>
      <c r="D1" s="92"/>
      <c r="E1" s="92"/>
    </row>
    <row r="2" spans="1:5" ht="15.95" customHeight="1" x14ac:dyDescent="0.2">
      <c r="B2" s="31"/>
      <c r="C2" s="31"/>
      <c r="D2" s="31"/>
      <c r="E2" s="31"/>
    </row>
    <row r="3" spans="1:5" ht="15.95" customHeight="1" x14ac:dyDescent="0.2">
      <c r="A3" s="36" t="s">
        <v>397</v>
      </c>
      <c r="B3" s="31"/>
      <c r="C3" s="31"/>
      <c r="D3" s="31"/>
      <c r="E3" s="31"/>
    </row>
    <row r="4" spans="1:5" ht="15.95" customHeight="1" x14ac:dyDescent="0.2">
      <c r="A4" s="31"/>
      <c r="B4" s="31"/>
      <c r="C4" s="31"/>
      <c r="D4" s="31"/>
      <c r="E4" s="31"/>
    </row>
    <row r="5" spans="1:5" ht="15.95" customHeight="1" x14ac:dyDescent="0.2">
      <c r="A5" s="8" t="s">
        <v>311</v>
      </c>
      <c r="B5" s="31"/>
      <c r="C5" s="31"/>
      <c r="D5" s="31"/>
      <c r="E5" s="31"/>
    </row>
    <row r="6" spans="1:5" ht="15.95" customHeight="1" x14ac:dyDescent="0.2">
      <c r="A6" s="31"/>
      <c r="B6" s="31"/>
      <c r="C6" s="31"/>
      <c r="D6" s="31"/>
      <c r="E6" s="31"/>
    </row>
    <row r="7" spans="1:5" ht="15.95" customHeight="1" x14ac:dyDescent="0.2">
      <c r="A7" s="44"/>
      <c r="B7" s="81" t="s">
        <v>99</v>
      </c>
      <c r="C7" s="82" t="s">
        <v>84</v>
      </c>
      <c r="D7" s="82" t="s">
        <v>37</v>
      </c>
      <c r="E7" s="82" t="s">
        <v>70</v>
      </c>
    </row>
    <row r="8" spans="1:5" ht="15.95" customHeight="1" x14ac:dyDescent="0.2">
      <c r="A8" s="42"/>
      <c r="B8" s="59" t="s">
        <v>193</v>
      </c>
      <c r="C8" s="59"/>
      <c r="D8" s="59"/>
      <c r="E8" s="59"/>
    </row>
    <row r="9" spans="1:5" ht="15.95" customHeight="1" outlineLevel="1" x14ac:dyDescent="0.2">
      <c r="A9" s="4">
        <v>2005</v>
      </c>
      <c r="B9" s="34">
        <v>233.14237047551455</v>
      </c>
      <c r="C9" s="35">
        <v>309.34901074053136</v>
      </c>
      <c r="D9" s="35">
        <v>1.9420118343195267</v>
      </c>
      <c r="E9" s="35" t="s">
        <v>100</v>
      </c>
    </row>
    <row r="10" spans="1:5" ht="15.95" customHeight="1" outlineLevel="1" x14ac:dyDescent="0.2">
      <c r="A10" s="4">
        <v>2006</v>
      </c>
      <c r="B10" s="34">
        <v>238</v>
      </c>
      <c r="C10" s="35">
        <v>315.32181296785967</v>
      </c>
      <c r="D10" s="35">
        <v>1.4379776601998824</v>
      </c>
      <c r="E10" s="35" t="s">
        <v>100</v>
      </c>
    </row>
    <row r="11" spans="1:5" ht="15.95" customHeight="1" outlineLevel="1" x14ac:dyDescent="0.2">
      <c r="A11" s="4">
        <v>2007</v>
      </c>
      <c r="B11" s="34">
        <v>246.87175973826234</v>
      </c>
      <c r="C11" s="35">
        <v>325.73132565692356</v>
      </c>
      <c r="D11" s="35">
        <v>1.0810502283105023</v>
      </c>
      <c r="E11" s="35" t="s">
        <v>100</v>
      </c>
    </row>
    <row r="12" spans="1:5" ht="15.95" customHeight="1" outlineLevel="1" x14ac:dyDescent="0.2">
      <c r="A12" s="4">
        <v>2008</v>
      </c>
      <c r="B12" s="34">
        <v>251.58511439995601</v>
      </c>
      <c r="C12" s="35">
        <v>330.30637145878148</v>
      </c>
      <c r="D12" s="35">
        <v>0.9041342357586013</v>
      </c>
      <c r="E12" s="35">
        <v>0.1</v>
      </c>
    </row>
    <row r="13" spans="1:5" ht="15.95" customHeight="1" outlineLevel="1" x14ac:dyDescent="0.2">
      <c r="A13" s="4">
        <v>2009</v>
      </c>
      <c r="B13" s="34">
        <v>252.13356435371153</v>
      </c>
      <c r="C13" s="35">
        <v>329.87929368565051</v>
      </c>
      <c r="D13" s="35">
        <v>0.29968876080691642</v>
      </c>
      <c r="E13" s="35">
        <v>0.1</v>
      </c>
    </row>
    <row r="14" spans="1:5" ht="15.95" customHeight="1" outlineLevel="1" x14ac:dyDescent="0.2">
      <c r="A14" s="4">
        <v>2010</v>
      </c>
      <c r="B14" s="34">
        <v>255.50895877161827</v>
      </c>
      <c r="C14" s="35">
        <v>333.06799836164828</v>
      </c>
      <c r="D14" s="35">
        <v>0.15589002267573696</v>
      </c>
      <c r="E14" s="35">
        <v>0.1</v>
      </c>
    </row>
    <row r="15" spans="1:5" ht="15.95" customHeight="1" outlineLevel="1" x14ac:dyDescent="0.2">
      <c r="A15" s="4">
        <v>2011</v>
      </c>
      <c r="B15" s="34">
        <v>259.48508179876154</v>
      </c>
      <c r="C15" s="35">
        <v>336.92518208955227</v>
      </c>
      <c r="D15" s="35">
        <v>1.0781382067390062</v>
      </c>
      <c r="E15" s="35">
        <v>0.1</v>
      </c>
    </row>
    <row r="16" spans="1:5" ht="15.95" customHeight="1" x14ac:dyDescent="0.2">
      <c r="A16" s="4">
        <v>2012</v>
      </c>
      <c r="B16" s="34">
        <v>259</v>
      </c>
      <c r="C16" s="35">
        <v>335</v>
      </c>
      <c r="D16" s="35">
        <v>4</v>
      </c>
      <c r="E16" s="35">
        <v>0.1</v>
      </c>
    </row>
    <row r="17" spans="1:7" ht="15.95" customHeight="1" x14ac:dyDescent="0.2">
      <c r="A17" s="4">
        <v>2013</v>
      </c>
      <c r="B17" s="34">
        <v>272</v>
      </c>
      <c r="C17" s="35">
        <v>350</v>
      </c>
      <c r="D17" s="35">
        <v>3</v>
      </c>
      <c r="E17" s="35" t="s">
        <v>100</v>
      </c>
    </row>
    <row r="18" spans="1:7" ht="15.95" customHeight="1" x14ac:dyDescent="0.2">
      <c r="A18" s="4">
        <v>2014</v>
      </c>
      <c r="B18" s="34">
        <v>269.34663528015687</v>
      </c>
      <c r="C18" s="35">
        <v>344.33912427793371</v>
      </c>
      <c r="D18" s="35">
        <v>5.104994450610433</v>
      </c>
      <c r="E18" s="35" t="s">
        <v>100</v>
      </c>
    </row>
    <row r="19" spans="1:7" ht="15.95" customHeight="1" x14ac:dyDescent="0.2">
      <c r="A19" s="4">
        <v>2015</v>
      </c>
      <c r="B19" s="34">
        <v>271.7359751673394</v>
      </c>
      <c r="C19" s="35">
        <v>346.39487840657188</v>
      </c>
      <c r="D19" s="35">
        <v>5.7017470881863561</v>
      </c>
      <c r="E19" s="35">
        <v>0</v>
      </c>
    </row>
    <row r="20" spans="1:7" ht="15.95" customHeight="1" x14ac:dyDescent="0.2">
      <c r="A20" s="4">
        <v>2016</v>
      </c>
      <c r="B20" s="34">
        <v>270.76339466690257</v>
      </c>
      <c r="C20" s="35">
        <v>343.54697953263496</v>
      </c>
      <c r="D20" s="35">
        <v>12.298161975875935</v>
      </c>
      <c r="E20" s="35">
        <v>0</v>
      </c>
    </row>
    <row r="21" spans="1:7" ht="15.95" customHeight="1" x14ac:dyDescent="0.2">
      <c r="A21" s="4">
        <v>2017</v>
      </c>
      <c r="B21" s="34">
        <v>483.25065138630305</v>
      </c>
      <c r="C21" s="35">
        <v>611.57256368615458</v>
      </c>
      <c r="D21" s="35">
        <v>0.82892938496583135</v>
      </c>
      <c r="E21" s="35">
        <v>0</v>
      </c>
    </row>
    <row r="22" spans="1:7" ht="15.95" customHeight="1" x14ac:dyDescent="0.2">
      <c r="A22" s="4">
        <v>2018</v>
      </c>
      <c r="B22" s="34">
        <v>499.83203832359357</v>
      </c>
      <c r="C22" s="35">
        <v>630.2992978683028</v>
      </c>
      <c r="D22" s="35">
        <v>0</v>
      </c>
      <c r="E22" s="35">
        <v>0</v>
      </c>
    </row>
    <row r="23" spans="1:7" ht="15.95" customHeight="1" x14ac:dyDescent="0.2">
      <c r="A23" s="4">
        <v>2019</v>
      </c>
      <c r="B23" s="34">
        <v>516.86786334540761</v>
      </c>
      <c r="C23" s="35">
        <v>650.58010430329136</v>
      </c>
      <c r="D23" s="35">
        <v>0</v>
      </c>
      <c r="E23" s="35">
        <v>0</v>
      </c>
    </row>
    <row r="24" spans="1:7" ht="15.95" customHeight="1" x14ac:dyDescent="0.2">
      <c r="A24" s="4">
        <v>2020</v>
      </c>
      <c r="B24" s="34">
        <v>507.14969528404055</v>
      </c>
      <c r="C24" s="35">
        <v>636.31382045026407</v>
      </c>
      <c r="D24" s="35">
        <v>0</v>
      </c>
      <c r="E24" s="35">
        <v>0</v>
      </c>
    </row>
    <row r="25" spans="1:7" ht="15.95" customHeight="1" x14ac:dyDescent="0.2">
      <c r="A25" s="4">
        <v>2021</v>
      </c>
      <c r="B25" s="34">
        <v>514.03708989782672</v>
      </c>
      <c r="C25" s="35">
        <v>643.77671995826688</v>
      </c>
      <c r="D25" s="35">
        <v>0</v>
      </c>
      <c r="E25" s="35">
        <v>0</v>
      </c>
    </row>
    <row r="26" spans="1:7" ht="15.95" customHeight="1" x14ac:dyDescent="0.2">
      <c r="A26" s="4" t="s">
        <v>174</v>
      </c>
      <c r="B26" s="86">
        <v>1.3580594995583652</v>
      </c>
      <c r="C26" s="83">
        <v>1.1728331631586997</v>
      </c>
      <c r="D26" s="83" t="s">
        <v>83</v>
      </c>
      <c r="E26" s="83" t="s">
        <v>83</v>
      </c>
      <c r="F26" s="104"/>
      <c r="G26" s="104"/>
    </row>
    <row r="27" spans="1:7" ht="15.95" customHeight="1" x14ac:dyDescent="0.2">
      <c r="A27" s="4" t="s">
        <v>296</v>
      </c>
      <c r="B27" s="86">
        <v>7.9138502615008655</v>
      </c>
      <c r="C27" s="83">
        <v>7.5278995330043008</v>
      </c>
      <c r="D27" s="83" t="s">
        <v>83</v>
      </c>
      <c r="E27" s="83" t="s">
        <v>83</v>
      </c>
    </row>
    <row r="28" spans="1:7" ht="15.95" customHeight="1" x14ac:dyDescent="0.2">
      <c r="A28" s="38"/>
      <c r="B28" s="51"/>
      <c r="C28" s="106"/>
      <c r="D28" s="106"/>
      <c r="E28" s="106"/>
    </row>
    <row r="29" spans="1:7" ht="15.95" customHeight="1" x14ac:dyDescent="0.2">
      <c r="A29" s="44" t="s">
        <v>122</v>
      </c>
      <c r="B29" s="93"/>
      <c r="C29" s="93"/>
      <c r="D29" s="93"/>
      <c r="E29" s="93"/>
    </row>
    <row r="30" spans="1:7" ht="15.95" customHeight="1" x14ac:dyDescent="0.2">
      <c r="A30" s="311" t="s">
        <v>264</v>
      </c>
      <c r="B30" s="311"/>
      <c r="C30" s="311"/>
      <c r="D30" s="311"/>
      <c r="E30" s="311"/>
      <c r="F30" s="311"/>
      <c r="G30" s="311"/>
    </row>
    <row r="31" spans="1:7" ht="15.95" customHeight="1" x14ac:dyDescent="0.2">
      <c r="A31" s="311"/>
      <c r="B31" s="311"/>
      <c r="C31" s="311"/>
      <c r="D31" s="311"/>
      <c r="E31" s="311"/>
      <c r="F31" s="311"/>
      <c r="G31" s="311"/>
    </row>
    <row r="32" spans="1:7" ht="15.95" customHeight="1" x14ac:dyDescent="0.2">
      <c r="A32" s="107"/>
      <c r="B32" s="93"/>
      <c r="C32" s="93"/>
      <c r="D32" s="93"/>
      <c r="E32" s="93"/>
    </row>
    <row r="33" spans="1:5" ht="15.95" customHeight="1" x14ac:dyDescent="0.2">
      <c r="A33" s="108"/>
      <c r="B33" s="108"/>
      <c r="C33" s="108"/>
      <c r="D33" s="108"/>
      <c r="E33" s="108"/>
    </row>
    <row r="34" spans="1:5" s="78" customFormat="1" ht="15.95" customHeight="1" x14ac:dyDescent="0.2">
      <c r="A34" s="22" t="s">
        <v>342</v>
      </c>
      <c r="B34" s="92"/>
      <c r="C34" s="92"/>
      <c r="D34" s="92"/>
      <c r="E34" s="92"/>
    </row>
    <row r="35" spans="1:5" s="78" customFormat="1" ht="15.95" customHeight="1" x14ac:dyDescent="0.2">
      <c r="A35" s="22"/>
      <c r="B35" s="92"/>
      <c r="C35" s="92"/>
      <c r="D35" s="92"/>
      <c r="E35" s="92"/>
    </row>
    <row r="36" spans="1:5" ht="15.95" customHeight="1" x14ac:dyDescent="0.2">
      <c r="A36" s="8" t="s">
        <v>312</v>
      </c>
      <c r="B36" s="31"/>
      <c r="C36" s="31"/>
      <c r="D36" s="31"/>
      <c r="E36" s="31"/>
    </row>
    <row r="37" spans="1:5" ht="15.95" customHeight="1" x14ac:dyDescent="0.2">
      <c r="A37" s="44"/>
      <c r="B37" s="44"/>
      <c r="C37" s="44"/>
      <c r="D37" s="44"/>
      <c r="E37" s="44"/>
    </row>
    <row r="38" spans="1:5" ht="15.95" customHeight="1" x14ac:dyDescent="0.2">
      <c r="A38" s="97"/>
      <c r="B38" s="42" t="s">
        <v>99</v>
      </c>
      <c r="C38" s="46" t="s">
        <v>84</v>
      </c>
      <c r="D38" s="46" t="s">
        <v>37</v>
      </c>
      <c r="E38" s="46" t="s">
        <v>70</v>
      </c>
    </row>
    <row r="39" spans="1:5" ht="15.95" customHeight="1" x14ac:dyDescent="0.2">
      <c r="A39" s="42"/>
      <c r="B39" s="42" t="s">
        <v>193</v>
      </c>
      <c r="C39" s="42"/>
      <c r="D39" s="42"/>
      <c r="E39" s="42"/>
    </row>
    <row r="40" spans="1:5" ht="15.95" customHeight="1" outlineLevel="2" x14ac:dyDescent="0.2">
      <c r="A40" s="4">
        <v>2005</v>
      </c>
      <c r="B40" s="34">
        <v>2874.2765876508161</v>
      </c>
      <c r="C40" s="35">
        <v>3433.7741096664781</v>
      </c>
      <c r="D40" s="35">
        <v>1377.6633136094674</v>
      </c>
      <c r="E40" s="35">
        <v>1114.7065714285714</v>
      </c>
    </row>
    <row r="41" spans="1:5" ht="15.95" customHeight="1" outlineLevel="2" x14ac:dyDescent="0.2">
      <c r="A41" s="4">
        <v>2006</v>
      </c>
      <c r="B41" s="34">
        <v>3013.3822404910047</v>
      </c>
      <c r="C41" s="35">
        <v>3595.3412088935238</v>
      </c>
      <c r="D41" s="35">
        <v>1368.6460905349795</v>
      </c>
      <c r="E41" s="35">
        <v>1172.0610018659395</v>
      </c>
    </row>
    <row r="42" spans="1:5" ht="15.95" customHeight="1" outlineLevel="2" x14ac:dyDescent="0.2">
      <c r="A42" s="4">
        <v>2007</v>
      </c>
      <c r="B42" s="34">
        <v>3294.3620144850534</v>
      </c>
      <c r="C42" s="35">
        <v>3917.5003321523473</v>
      </c>
      <c r="D42" s="35">
        <v>1752.9195205479452</v>
      </c>
      <c r="E42" s="35">
        <v>1242.5828149862577</v>
      </c>
    </row>
    <row r="43" spans="1:5" ht="15.95" customHeight="1" outlineLevel="2" x14ac:dyDescent="0.2">
      <c r="A43" s="4">
        <v>2008</v>
      </c>
      <c r="B43" s="34">
        <v>3379.7986863441993</v>
      </c>
      <c r="C43" s="35">
        <v>4004.8906697779562</v>
      </c>
      <c r="D43" s="35">
        <v>1719.2700620417377</v>
      </c>
      <c r="E43" s="35">
        <v>1295.8125432932197</v>
      </c>
    </row>
    <row r="44" spans="1:5" ht="15.95" customHeight="1" outlineLevel="2" x14ac:dyDescent="0.2">
      <c r="A44" s="4">
        <v>2009</v>
      </c>
      <c r="B44" s="34">
        <v>3477.4725496615856</v>
      </c>
      <c r="C44" s="35">
        <v>4131.2845471236224</v>
      </c>
      <c r="D44" s="35">
        <v>1695.5422708933718</v>
      </c>
      <c r="E44" s="35">
        <v>1272.0076540319039</v>
      </c>
    </row>
    <row r="45" spans="1:5" ht="15.95" customHeight="1" outlineLevel="2" x14ac:dyDescent="0.2">
      <c r="A45" s="4">
        <v>2010</v>
      </c>
      <c r="B45" s="34">
        <v>3502.3877631758692</v>
      </c>
      <c r="C45" s="35">
        <v>4136.2917170637884</v>
      </c>
      <c r="D45" s="35">
        <v>1912.097789115646</v>
      </c>
      <c r="E45" s="35">
        <v>1284.5104260355029</v>
      </c>
    </row>
    <row r="46" spans="1:5" ht="15.95" customHeight="1" outlineLevel="2" x14ac:dyDescent="0.2">
      <c r="A46" s="4">
        <v>2011</v>
      </c>
      <c r="B46" s="34">
        <v>3613.856954652389</v>
      </c>
      <c r="C46" s="35">
        <v>4292.7392028094819</v>
      </c>
      <c r="D46" s="35">
        <v>1707.8665962307255</v>
      </c>
      <c r="E46" s="35">
        <v>1246.1613367875648</v>
      </c>
    </row>
    <row r="47" spans="1:5" ht="15.95" customHeight="1" x14ac:dyDescent="0.2">
      <c r="A47" s="4">
        <v>2012</v>
      </c>
      <c r="B47" s="34">
        <v>3552</v>
      </c>
      <c r="C47" s="35">
        <v>4208</v>
      </c>
      <c r="D47" s="35">
        <v>1608</v>
      </c>
      <c r="E47" s="35">
        <v>1214</v>
      </c>
    </row>
    <row r="48" spans="1:5" ht="15.95" customHeight="1" x14ac:dyDescent="0.2">
      <c r="A48" s="4">
        <v>2013</v>
      </c>
      <c r="B48" s="34">
        <v>4044</v>
      </c>
      <c r="C48" s="35">
        <v>4731</v>
      </c>
      <c r="D48" s="35">
        <v>2204</v>
      </c>
      <c r="E48" s="35">
        <v>1483</v>
      </c>
    </row>
    <row r="49" spans="1:5" ht="15.95" customHeight="1" x14ac:dyDescent="0.2">
      <c r="A49" s="4">
        <v>2014</v>
      </c>
      <c r="B49" s="34">
        <v>4018.804608141575</v>
      </c>
      <c r="C49" s="35">
        <v>4715.6077002805741</v>
      </c>
      <c r="D49" s="35">
        <v>2175.7521642619313</v>
      </c>
      <c r="E49" s="35">
        <v>1350.6676391180442</v>
      </c>
    </row>
    <row r="50" spans="1:5" ht="15.95" customHeight="1" x14ac:dyDescent="0.2">
      <c r="A50" s="4">
        <v>2015</v>
      </c>
      <c r="B50" s="34">
        <v>4002.8865441214052</v>
      </c>
      <c r="C50" s="35">
        <v>4706.5247243307449</v>
      </c>
      <c r="D50" s="35">
        <v>2030.6786691718335</v>
      </c>
      <c r="E50" s="35">
        <v>1297.0612375676549</v>
      </c>
    </row>
    <row r="51" spans="1:5" ht="15.95" customHeight="1" x14ac:dyDescent="0.2">
      <c r="A51" s="4">
        <v>2016</v>
      </c>
      <c r="B51" s="34">
        <v>4041.920084413624</v>
      </c>
      <c r="C51" s="35">
        <v>4724.5368086714716</v>
      </c>
      <c r="D51" s="35">
        <v>2364.2755348090418</v>
      </c>
      <c r="E51" s="35">
        <v>1307.9038922388497</v>
      </c>
    </row>
    <row r="52" spans="1:5" ht="15.95" customHeight="1" x14ac:dyDescent="0.2">
      <c r="A52" s="4">
        <v>2017</v>
      </c>
      <c r="B52" s="34">
        <v>3842.1911986111809</v>
      </c>
      <c r="C52" s="35">
        <v>4462.3419128136538</v>
      </c>
      <c r="D52" s="35">
        <v>2201.1086560364461</v>
      </c>
      <c r="E52" s="35">
        <v>1322.6843531733982</v>
      </c>
    </row>
    <row r="53" spans="1:5" ht="15.95" customHeight="1" x14ac:dyDescent="0.2">
      <c r="A53" s="4">
        <v>2018</v>
      </c>
      <c r="B53" s="34">
        <v>3719.9897138270931</v>
      </c>
      <c r="C53" s="35">
        <v>4305.9867584919984</v>
      </c>
      <c r="D53" s="35">
        <v>1820.2903708133972</v>
      </c>
      <c r="E53" s="35">
        <v>1387.2504254672542</v>
      </c>
    </row>
    <row r="54" spans="1:5" ht="15.95" customHeight="1" x14ac:dyDescent="0.2">
      <c r="A54" s="4">
        <v>2019</v>
      </c>
      <c r="B54" s="34">
        <v>3892.9840765642839</v>
      </c>
      <c r="C54" s="35">
        <v>4513.0132202860532</v>
      </c>
      <c r="D54" s="35">
        <v>2287.4447432024167</v>
      </c>
      <c r="E54" s="35">
        <v>1298.7156132146629</v>
      </c>
    </row>
    <row r="55" spans="1:5" ht="15.95" customHeight="1" x14ac:dyDescent="0.2">
      <c r="A55" s="4">
        <v>2020</v>
      </c>
      <c r="B55" s="34">
        <v>3919.2873082603128</v>
      </c>
      <c r="C55" s="35">
        <v>4549.3757670685118</v>
      </c>
      <c r="D55" s="35">
        <v>2353.4630690623253</v>
      </c>
      <c r="E55" s="35">
        <v>1225.1801699959656</v>
      </c>
    </row>
    <row r="56" spans="1:5" ht="15.95" customHeight="1" x14ac:dyDescent="0.2">
      <c r="A56" s="4">
        <v>2021</v>
      </c>
      <c r="B56" s="34">
        <v>3995.4261813637809</v>
      </c>
      <c r="C56" s="35">
        <v>4668.568577204921</v>
      </c>
      <c r="D56" s="35">
        <v>2231.8501417086104</v>
      </c>
      <c r="E56" s="35">
        <v>1109.8583752119659</v>
      </c>
    </row>
    <row r="57" spans="1:5" ht="15.95" customHeight="1" x14ac:dyDescent="0.2">
      <c r="A57" s="4" t="s">
        <v>174</v>
      </c>
      <c r="B57" s="86">
        <v>1.9426713867849656</v>
      </c>
      <c r="C57" s="83">
        <v>2.6199816466955212</v>
      </c>
      <c r="D57" s="83">
        <v>-5.1674032600039226</v>
      </c>
      <c r="E57" s="83">
        <v>-9.4126396760387792</v>
      </c>
    </row>
    <row r="58" spans="1:5" ht="15.95" customHeight="1" x14ac:dyDescent="0.2">
      <c r="A58" s="4" t="s">
        <v>296</v>
      </c>
      <c r="B58" s="86">
        <v>1.3156847017485207</v>
      </c>
      <c r="C58" s="83">
        <v>1.1607408583138579</v>
      </c>
      <c r="D58" s="83">
        <v>3.7098216324901623</v>
      </c>
      <c r="E58" s="83">
        <v>-0.9915874219691867</v>
      </c>
    </row>
    <row r="60" spans="1:5" ht="15.95" customHeight="1" x14ac:dyDescent="0.2">
      <c r="A60" s="37" t="s">
        <v>398</v>
      </c>
    </row>
  </sheetData>
  <mergeCells count="1">
    <mergeCell ref="A30:G31"/>
  </mergeCells>
  <hyperlinks>
    <hyperlink ref="A3" location="Inhalt!A1" display="&lt;&lt;&lt; Inhalt" xr:uid="{E5A67E08-233E-46EE-B37B-D532A7F19D4F}"/>
    <hyperlink ref="A60" location="Metadaten!A1" display="&lt;&lt;&lt; Metadaten" xr:uid="{2EE661EB-530A-4932-8EB0-B72B9549E27D}"/>
  </hyperlinks>
  <pageMargins left="0.78740157480314965" right="0.6692913385826772" top="0.78740157480314965" bottom="0.70866141732283472" header="0.51181102362204722" footer="0.51181102362204722"/>
  <pageSetup paperSize="9" fitToHeight="2"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35"/>
  <sheetViews>
    <sheetView zoomScaleNormal="100" workbookViewId="0"/>
  </sheetViews>
  <sheetFormatPr baseColWidth="10" defaultColWidth="8.88671875" defaultRowHeight="15.95" customHeight="1" outlineLevelRow="1" x14ac:dyDescent="0.2"/>
  <cols>
    <col min="1" max="1" width="25.77734375" style="27" customWidth="1"/>
    <col min="2" max="2" width="8.77734375" style="5" bestFit="1" customWidth="1"/>
    <col min="3" max="3" width="8.21875" style="5" bestFit="1" customWidth="1"/>
    <col min="4" max="4" width="26.6640625" style="5" bestFit="1" customWidth="1"/>
    <col min="5" max="5" width="12.5546875" style="5" bestFit="1" customWidth="1"/>
    <col min="6" max="6" width="12.44140625" style="5" bestFit="1" customWidth="1"/>
    <col min="7" max="7" width="10.109375" style="5" bestFit="1" customWidth="1"/>
    <col min="8" max="8" width="12.88671875" style="5" bestFit="1" customWidth="1"/>
    <col min="9" max="9" width="18.21875" style="5" bestFit="1" customWidth="1"/>
    <col min="10" max="10" width="8" style="5" bestFit="1" customWidth="1"/>
    <col min="11" max="16384" width="8.88671875" style="5"/>
  </cols>
  <sheetData>
    <row r="1" spans="1:10" s="109" customFormat="1" ht="18" customHeight="1" x14ac:dyDescent="0.2">
      <c r="A1" s="24" t="s">
        <v>343</v>
      </c>
      <c r="B1" s="71"/>
      <c r="C1" s="71"/>
      <c r="D1" s="71"/>
      <c r="E1" s="71"/>
      <c r="F1" s="71"/>
      <c r="G1" s="71"/>
      <c r="H1" s="71"/>
      <c r="I1" s="71"/>
      <c r="J1" s="71"/>
    </row>
    <row r="2" spans="1:10" s="54" customFormat="1" ht="15.95" customHeight="1" x14ac:dyDescent="0.2">
      <c r="B2" s="29"/>
      <c r="C2" s="29"/>
      <c r="D2" s="29"/>
      <c r="E2" s="29"/>
      <c r="F2" s="29"/>
      <c r="G2" s="29"/>
      <c r="H2" s="29"/>
      <c r="I2" s="29"/>
      <c r="J2" s="29"/>
    </row>
    <row r="3" spans="1:10" s="54" customFormat="1" ht="15.95" customHeight="1" x14ac:dyDescent="0.2">
      <c r="A3" s="36" t="s">
        <v>397</v>
      </c>
      <c r="B3" s="29"/>
      <c r="C3" s="29"/>
      <c r="D3" s="29"/>
      <c r="E3" s="29"/>
      <c r="F3" s="29"/>
      <c r="G3" s="29"/>
      <c r="H3" s="29"/>
      <c r="I3" s="29"/>
      <c r="J3" s="29"/>
    </row>
    <row r="4" spans="1:10" s="54" customFormat="1" ht="15.95" customHeight="1" x14ac:dyDescent="0.2">
      <c r="A4" s="29"/>
      <c r="B4" s="29"/>
      <c r="C4" s="29"/>
      <c r="D4" s="29"/>
      <c r="E4" s="29"/>
      <c r="F4" s="29"/>
      <c r="G4" s="29"/>
      <c r="H4" s="29"/>
      <c r="I4" s="29"/>
      <c r="J4" s="29"/>
    </row>
    <row r="5" spans="1:10" s="54" customFormat="1" ht="15.95" customHeight="1" x14ac:dyDescent="0.2">
      <c r="A5" s="2" t="s">
        <v>313</v>
      </c>
      <c r="B5" s="29"/>
      <c r="C5" s="29"/>
      <c r="D5" s="29"/>
      <c r="E5" s="29"/>
      <c r="F5" s="29"/>
      <c r="G5" s="29"/>
      <c r="H5" s="29"/>
      <c r="I5" s="29"/>
      <c r="J5" s="29"/>
    </row>
    <row r="6" spans="1:10" s="54" customFormat="1" ht="15.95" customHeight="1" x14ac:dyDescent="0.2">
      <c r="A6" s="29"/>
      <c r="B6" s="29"/>
      <c r="C6" s="29"/>
      <c r="D6" s="29"/>
      <c r="E6" s="29"/>
      <c r="F6" s="29"/>
      <c r="G6" s="29"/>
      <c r="H6" s="29"/>
      <c r="I6" s="29"/>
      <c r="J6" s="29"/>
    </row>
    <row r="7" spans="1:10" s="54" customFormat="1" ht="15.95" customHeight="1" x14ac:dyDescent="0.2">
      <c r="A7" s="8"/>
      <c r="B7" s="42" t="s">
        <v>20</v>
      </c>
      <c r="C7" s="110" t="s">
        <v>86</v>
      </c>
      <c r="D7" s="110" t="s">
        <v>253</v>
      </c>
      <c r="E7" s="110" t="s">
        <v>257</v>
      </c>
      <c r="F7" s="110" t="s">
        <v>14</v>
      </c>
      <c r="G7" s="110" t="s">
        <v>15</v>
      </c>
      <c r="H7" s="110" t="s">
        <v>165</v>
      </c>
      <c r="I7" s="110" t="s">
        <v>199</v>
      </c>
      <c r="J7" s="110" t="s">
        <v>85</v>
      </c>
    </row>
    <row r="8" spans="1:10" s="54" customFormat="1" ht="15.95" customHeight="1" x14ac:dyDescent="0.2">
      <c r="A8" s="87"/>
      <c r="B8" s="58" t="s">
        <v>193</v>
      </c>
      <c r="C8" s="57"/>
      <c r="D8" s="57"/>
      <c r="E8" s="57"/>
      <c r="F8" s="57"/>
      <c r="G8" s="57"/>
      <c r="H8" s="57"/>
      <c r="I8" s="57"/>
      <c r="J8" s="57"/>
    </row>
    <row r="9" spans="1:10" s="54" customFormat="1" ht="15.95" hidden="1" customHeight="1" outlineLevel="1" x14ac:dyDescent="0.2">
      <c r="A9" s="38">
        <v>2005</v>
      </c>
      <c r="B9" s="34">
        <v>109458833.2</v>
      </c>
      <c r="C9" s="35">
        <v>35589777.200000003</v>
      </c>
      <c r="D9" s="35">
        <v>28279322</v>
      </c>
      <c r="E9" s="35">
        <v>20681489</v>
      </c>
      <c r="F9" s="35">
        <v>4474204</v>
      </c>
      <c r="G9" s="35">
        <v>641304</v>
      </c>
      <c r="H9" s="35">
        <v>720303</v>
      </c>
      <c r="I9" s="35">
        <v>1515144</v>
      </c>
      <c r="J9" s="35">
        <v>17557290</v>
      </c>
    </row>
    <row r="10" spans="1:10" s="54" customFormat="1" ht="15.95" hidden="1" customHeight="1" outlineLevel="1" x14ac:dyDescent="0.2">
      <c r="A10" s="38">
        <v>2006</v>
      </c>
      <c r="B10" s="34">
        <v>115501613</v>
      </c>
      <c r="C10" s="35">
        <v>37797817</v>
      </c>
      <c r="D10" s="35">
        <v>29796986</v>
      </c>
      <c r="E10" s="35">
        <v>21768560</v>
      </c>
      <c r="F10" s="35">
        <v>5776703</v>
      </c>
      <c r="G10" s="35">
        <v>768968</v>
      </c>
      <c r="H10" s="35">
        <v>843998</v>
      </c>
      <c r="I10" s="35">
        <v>1400400</v>
      </c>
      <c r="J10" s="35">
        <v>17348181</v>
      </c>
    </row>
    <row r="11" spans="1:10" s="54" customFormat="1" ht="15.95" hidden="1" customHeight="1" outlineLevel="1" x14ac:dyDescent="0.2">
      <c r="A11" s="38">
        <v>2007</v>
      </c>
      <c r="B11" s="34">
        <v>126638060.55</v>
      </c>
      <c r="C11" s="35">
        <v>44066591</v>
      </c>
      <c r="D11" s="35">
        <v>30502439</v>
      </c>
      <c r="E11" s="35">
        <v>22061531</v>
      </c>
      <c r="F11" s="35">
        <v>5789663.25</v>
      </c>
      <c r="G11" s="35">
        <v>805395.15</v>
      </c>
      <c r="H11" s="35">
        <v>872792.39999999991</v>
      </c>
      <c r="I11" s="35">
        <v>2782994.1</v>
      </c>
      <c r="J11" s="35">
        <v>19756655.649999995</v>
      </c>
    </row>
    <row r="12" spans="1:10" s="54" customFormat="1" ht="15.95" hidden="1" customHeight="1" outlineLevel="1" x14ac:dyDescent="0.2">
      <c r="A12" s="38">
        <v>2008</v>
      </c>
      <c r="B12" s="34">
        <v>130780654.2</v>
      </c>
      <c r="C12" s="35">
        <v>44372411.719999999</v>
      </c>
      <c r="D12" s="35">
        <v>32420976.790000007</v>
      </c>
      <c r="E12" s="35">
        <v>22199679.620000005</v>
      </c>
      <c r="F12" s="35">
        <v>6201309.8499999996</v>
      </c>
      <c r="G12" s="35">
        <v>924704.25</v>
      </c>
      <c r="H12" s="35">
        <v>921070.3</v>
      </c>
      <c r="I12" s="35">
        <v>2886713.8</v>
      </c>
      <c r="J12" s="35">
        <v>20853788.870000005</v>
      </c>
    </row>
    <row r="13" spans="1:10" s="54" customFormat="1" ht="15.95" hidden="1" customHeight="1" outlineLevel="1" x14ac:dyDescent="0.2">
      <c r="A13" s="38">
        <v>2009</v>
      </c>
      <c r="B13" s="34">
        <v>135556262.82000002</v>
      </c>
      <c r="C13" s="35">
        <v>47367553.460000001</v>
      </c>
      <c r="D13" s="35">
        <v>35338060.090000004</v>
      </c>
      <c r="E13" s="35">
        <v>23343859.57</v>
      </c>
      <c r="F13" s="35">
        <v>6126095.0500000007</v>
      </c>
      <c r="G13" s="35">
        <v>789163.79999999993</v>
      </c>
      <c r="H13" s="35">
        <v>967906.1</v>
      </c>
      <c r="I13" s="35">
        <v>2388507</v>
      </c>
      <c r="J13" s="35">
        <v>19235118.750000004</v>
      </c>
    </row>
    <row r="14" spans="1:10" s="54" customFormat="1" ht="15.95" hidden="1" customHeight="1" outlineLevel="1" x14ac:dyDescent="0.2">
      <c r="A14" s="38">
        <v>2010</v>
      </c>
      <c r="B14" s="34">
        <v>137542776.88000003</v>
      </c>
      <c r="C14" s="35">
        <v>48184628.069999993</v>
      </c>
      <c r="D14" s="35">
        <v>34359923.710000001</v>
      </c>
      <c r="E14" s="35">
        <v>23919762.650000002</v>
      </c>
      <c r="F14" s="35">
        <v>6449115.2000000002</v>
      </c>
      <c r="G14" s="35">
        <v>862232.2</v>
      </c>
      <c r="H14" s="35">
        <v>1055465.45</v>
      </c>
      <c r="I14" s="35">
        <v>1268476.1499999999</v>
      </c>
      <c r="J14" s="35">
        <v>21443174.449999999</v>
      </c>
    </row>
    <row r="15" spans="1:10" s="54" customFormat="1" ht="15.95" hidden="1" customHeight="1" outlineLevel="1" x14ac:dyDescent="0.2">
      <c r="A15" s="38">
        <v>2011</v>
      </c>
      <c r="B15" s="34">
        <v>143240060.85000002</v>
      </c>
      <c r="C15" s="35">
        <v>48650507.869999997</v>
      </c>
      <c r="D15" s="35">
        <v>35267583.129999995</v>
      </c>
      <c r="E15" s="35">
        <v>24575187.099999998</v>
      </c>
      <c r="F15" s="35">
        <v>6872267.4500000002</v>
      </c>
      <c r="G15" s="35">
        <v>863926.3</v>
      </c>
      <c r="H15" s="35">
        <v>872933.15</v>
      </c>
      <c r="I15" s="35">
        <v>1371899.65</v>
      </c>
      <c r="J15" s="35">
        <v>24765756.200000003</v>
      </c>
    </row>
    <row r="16" spans="1:10" s="54" customFormat="1" ht="15.95" customHeight="1" collapsed="1" x14ac:dyDescent="0.2">
      <c r="A16" s="38">
        <v>2012</v>
      </c>
      <c r="B16" s="34">
        <v>143289471.02000001</v>
      </c>
      <c r="C16" s="35">
        <v>49190409.540000007</v>
      </c>
      <c r="D16" s="35">
        <v>35114295.340000004</v>
      </c>
      <c r="E16" s="35">
        <v>24081579.789999995</v>
      </c>
      <c r="F16" s="35">
        <v>6868147.3999999994</v>
      </c>
      <c r="G16" s="35">
        <v>1497290.2999999998</v>
      </c>
      <c r="H16" s="35">
        <v>708072.95000000007</v>
      </c>
      <c r="I16" s="35">
        <v>1455945.8</v>
      </c>
      <c r="J16" s="35">
        <v>24373729.899999999</v>
      </c>
    </row>
    <row r="17" spans="1:10" s="54" customFormat="1" ht="15.95" customHeight="1" x14ac:dyDescent="0.2">
      <c r="A17" s="38">
        <v>2013</v>
      </c>
      <c r="B17" s="34">
        <v>164063244.59999999</v>
      </c>
      <c r="C17" s="35">
        <v>60129706.75</v>
      </c>
      <c r="D17" s="35">
        <v>40617084.109999999</v>
      </c>
      <c r="E17" s="35">
        <v>24797588.839999996</v>
      </c>
      <c r="F17" s="35">
        <v>7659963.1500000004</v>
      </c>
      <c r="G17" s="35">
        <v>1964204.7000000002</v>
      </c>
      <c r="H17" s="35">
        <v>896890.79999999993</v>
      </c>
      <c r="I17" s="35">
        <v>1548776.1500000001</v>
      </c>
      <c r="J17" s="35">
        <v>26449030.349999998</v>
      </c>
    </row>
    <row r="18" spans="1:10" s="54" customFormat="1" ht="15.95" customHeight="1" x14ac:dyDescent="0.2">
      <c r="A18" s="38">
        <v>2014</v>
      </c>
      <c r="B18" s="34">
        <v>166225894.80000001</v>
      </c>
      <c r="C18" s="35">
        <v>61079795.799999997</v>
      </c>
      <c r="D18" s="35">
        <v>39761671.450000003</v>
      </c>
      <c r="E18" s="35">
        <v>25106240.949999999</v>
      </c>
      <c r="F18" s="35">
        <v>7723085.25</v>
      </c>
      <c r="G18" s="35">
        <v>1946575.5000000002</v>
      </c>
      <c r="H18" s="35">
        <v>874428.44999999984</v>
      </c>
      <c r="I18" s="35" t="s">
        <v>83</v>
      </c>
      <c r="J18" s="35">
        <v>29734097.400000002</v>
      </c>
    </row>
    <row r="19" spans="1:10" s="54" customFormat="1" ht="15.95" customHeight="1" x14ac:dyDescent="0.2">
      <c r="A19" s="38">
        <v>2015</v>
      </c>
      <c r="B19" s="34">
        <v>167317274.64999998</v>
      </c>
      <c r="C19" s="35">
        <v>61422403.484328911</v>
      </c>
      <c r="D19" s="35">
        <v>37767546.586261168</v>
      </c>
      <c r="E19" s="35">
        <v>26074448.301595382</v>
      </c>
      <c r="F19" s="35">
        <v>7794569.5428588884</v>
      </c>
      <c r="G19" s="35">
        <v>1861944.9268108914</v>
      </c>
      <c r="H19" s="35">
        <v>959772.92081788171</v>
      </c>
      <c r="I19" s="35" t="s">
        <v>83</v>
      </c>
      <c r="J19" s="35">
        <v>31436588.887326866</v>
      </c>
    </row>
    <row r="20" spans="1:10" s="54" customFormat="1" ht="15.95" customHeight="1" x14ac:dyDescent="0.2">
      <c r="A20" s="38">
        <v>2016</v>
      </c>
      <c r="B20" s="34">
        <v>170108926.50000003</v>
      </c>
      <c r="C20" s="35">
        <v>65372370.833406352</v>
      </c>
      <c r="D20" s="35">
        <v>37994212.521040112</v>
      </c>
      <c r="E20" s="35">
        <v>26896150.848902181</v>
      </c>
      <c r="F20" s="35">
        <v>7061512.3360567428</v>
      </c>
      <c r="G20" s="35">
        <v>1610561.3574622609</v>
      </c>
      <c r="H20" s="35">
        <v>1114299.2174376177</v>
      </c>
      <c r="I20" s="35" t="s">
        <v>83</v>
      </c>
      <c r="J20" s="35">
        <v>30059819.385694742</v>
      </c>
    </row>
    <row r="21" spans="1:10" s="54" customFormat="1" ht="15.95" customHeight="1" x14ac:dyDescent="0.2">
      <c r="A21" s="38">
        <v>2017</v>
      </c>
      <c r="B21" s="34">
        <v>171919011.77000004</v>
      </c>
      <c r="C21" s="35">
        <v>64993573.149999991</v>
      </c>
      <c r="D21" s="35">
        <v>38131484.800000004</v>
      </c>
      <c r="E21" s="35">
        <v>27006331.850000001</v>
      </c>
      <c r="F21" s="35">
        <v>6879951.4000000004</v>
      </c>
      <c r="G21" s="35">
        <v>1646244.7500000002</v>
      </c>
      <c r="H21" s="35">
        <v>1201506.1000000001</v>
      </c>
      <c r="I21" s="35" t="s">
        <v>83</v>
      </c>
      <c r="J21" s="35">
        <v>32059919.720000058</v>
      </c>
    </row>
    <row r="22" spans="1:10" s="54" customFormat="1" ht="15.95" customHeight="1" x14ac:dyDescent="0.2">
      <c r="A22" s="38">
        <v>2018</v>
      </c>
      <c r="B22" s="34">
        <v>168248513.08000004</v>
      </c>
      <c r="C22" s="35">
        <v>62432540.000000007</v>
      </c>
      <c r="D22" s="35">
        <v>38188239.45000001</v>
      </c>
      <c r="E22" s="35">
        <v>26760968.100000001</v>
      </c>
      <c r="F22" s="35">
        <v>7024879.75</v>
      </c>
      <c r="G22" s="35">
        <v>1657524.15</v>
      </c>
      <c r="H22" s="35">
        <v>1297326.3999999999</v>
      </c>
      <c r="I22" s="35" t="s">
        <v>83</v>
      </c>
      <c r="J22" s="35">
        <v>30887035.230000019</v>
      </c>
    </row>
    <row r="23" spans="1:10" s="54" customFormat="1" ht="15.95" customHeight="1" x14ac:dyDescent="0.2">
      <c r="A23" s="38">
        <v>2019</v>
      </c>
      <c r="B23" s="34">
        <v>177743492.28999999</v>
      </c>
      <c r="C23" s="35">
        <v>67924825.949999988</v>
      </c>
      <c r="D23" s="35">
        <v>39615856.249999993</v>
      </c>
      <c r="E23" s="35">
        <v>26986199.400000002</v>
      </c>
      <c r="F23" s="35">
        <v>7029787</v>
      </c>
      <c r="G23" s="35">
        <v>1824648.2499999998</v>
      </c>
      <c r="H23" s="35">
        <v>1297971.6499999999</v>
      </c>
      <c r="I23" s="35" t="s">
        <v>83</v>
      </c>
      <c r="J23" s="35">
        <v>33064203.789999992</v>
      </c>
    </row>
    <row r="24" spans="1:10" s="54" customFormat="1" ht="15.95" customHeight="1" x14ac:dyDescent="0.2">
      <c r="A24" s="38">
        <v>2020</v>
      </c>
      <c r="B24" s="34">
        <v>179837282.58000001</v>
      </c>
      <c r="C24" s="35">
        <v>71307934.308318079</v>
      </c>
      <c r="D24" s="35">
        <v>38080888.022501059</v>
      </c>
      <c r="E24" s="35">
        <v>27892139.159986731</v>
      </c>
      <c r="F24" s="35">
        <v>6296146.5062164003</v>
      </c>
      <c r="G24" s="35">
        <v>1597397.5100989174</v>
      </c>
      <c r="H24" s="35">
        <v>1436375.1145751677</v>
      </c>
      <c r="I24" s="35" t="s">
        <v>83</v>
      </c>
      <c r="J24" s="35">
        <v>33226401.95830366</v>
      </c>
    </row>
    <row r="25" spans="1:10" s="54" customFormat="1" ht="15.95" customHeight="1" x14ac:dyDescent="0.2">
      <c r="A25" s="38">
        <v>2021</v>
      </c>
      <c r="B25" s="34">
        <v>184044724.48999998</v>
      </c>
      <c r="C25" s="35">
        <v>71311044.103529349</v>
      </c>
      <c r="D25" s="35">
        <v>39370100.961958654</v>
      </c>
      <c r="E25" s="35">
        <v>28385603.310457982</v>
      </c>
      <c r="F25" s="35">
        <v>6356576.7221062789</v>
      </c>
      <c r="G25" s="35">
        <v>1631362.0690207621</v>
      </c>
      <c r="H25" s="35">
        <v>1408753.0638136922</v>
      </c>
      <c r="I25" s="35" t="s">
        <v>83</v>
      </c>
      <c r="J25" s="35">
        <v>35581284.259113282</v>
      </c>
    </row>
    <row r="26" spans="1:10" s="54" customFormat="1" ht="15.95" customHeight="1" x14ac:dyDescent="0.2">
      <c r="A26" s="111" t="s">
        <v>174</v>
      </c>
      <c r="B26" s="86">
        <v>2.3395826769837242</v>
      </c>
      <c r="C26" s="83">
        <v>4.3610788076193785E-3</v>
      </c>
      <c r="D26" s="83">
        <v>3.3854592327149362</v>
      </c>
      <c r="E26" s="83">
        <v>1.7691871808066963</v>
      </c>
      <c r="F26" s="83">
        <v>0.95979685082316735</v>
      </c>
      <c r="G26" s="83">
        <v>2.1262433869539024</v>
      </c>
      <c r="H26" s="83">
        <v>-1.9230387996275766</v>
      </c>
      <c r="I26" s="83" t="s">
        <v>83</v>
      </c>
      <c r="J26" s="83">
        <v>7.0873828101062628</v>
      </c>
    </row>
    <row r="27" spans="1:10" s="54" customFormat="1" ht="15.95" customHeight="1" x14ac:dyDescent="0.2">
      <c r="A27" s="112" t="s">
        <v>296</v>
      </c>
      <c r="B27" s="86">
        <v>2.8202814204654647</v>
      </c>
      <c r="C27" s="83">
        <v>4.212447378507056</v>
      </c>
      <c r="D27" s="83">
        <v>1.2792054673612441</v>
      </c>
      <c r="E27" s="83">
        <v>1.8438468230739247</v>
      </c>
      <c r="F27" s="83">
        <v>-0.85636130679861422</v>
      </c>
      <c r="G27" s="83">
        <v>0.95742407198362578</v>
      </c>
      <c r="H27" s="83">
        <v>7.9431798904756601</v>
      </c>
      <c r="I27" s="83" t="s">
        <v>83</v>
      </c>
      <c r="J27" s="83">
        <v>4.2930849483875599</v>
      </c>
    </row>
    <row r="28" spans="1:10" s="54" customFormat="1" ht="15.95" customHeight="1" x14ac:dyDescent="0.2">
      <c r="A28" s="112"/>
      <c r="B28" s="83"/>
      <c r="C28" s="83"/>
      <c r="D28" s="83"/>
      <c r="E28" s="83"/>
      <c r="F28" s="83"/>
      <c r="G28" s="83"/>
      <c r="H28" s="83"/>
      <c r="I28" s="83"/>
      <c r="J28" s="83"/>
    </row>
    <row r="29" spans="1:10" s="54" customFormat="1" ht="15.95" customHeight="1" x14ac:dyDescent="0.2">
      <c r="A29" s="37" t="s">
        <v>398</v>
      </c>
      <c r="B29" s="113"/>
      <c r="C29" s="113"/>
      <c r="D29" s="114"/>
      <c r="E29" s="114"/>
      <c r="F29" s="115"/>
      <c r="G29" s="115"/>
      <c r="H29" s="115"/>
      <c r="I29" s="113"/>
      <c r="J29" s="115"/>
    </row>
    <row r="30" spans="1:10" s="54" customFormat="1" ht="15.95" customHeight="1" x14ac:dyDescent="0.2">
      <c r="A30" s="101"/>
      <c r="B30" s="113"/>
      <c r="C30" s="113"/>
      <c r="D30" s="114"/>
      <c r="E30" s="114"/>
      <c r="F30" s="115"/>
      <c r="G30" s="115"/>
      <c r="H30" s="115"/>
      <c r="I30" s="113"/>
      <c r="J30" s="115"/>
    </row>
    <row r="31" spans="1:10" ht="15.95" customHeight="1" x14ac:dyDescent="0.2">
      <c r="A31" s="116" t="s">
        <v>369</v>
      </c>
      <c r="B31" s="116"/>
      <c r="C31" s="116"/>
      <c r="D31" s="116"/>
      <c r="E31" s="116"/>
      <c r="F31" s="116"/>
      <c r="G31" s="116"/>
      <c r="H31" s="116"/>
      <c r="I31" s="116"/>
      <c r="J31" s="116"/>
    </row>
    <row r="32" spans="1:10" ht="15.95" customHeight="1" x14ac:dyDescent="0.2">
      <c r="A32" s="54" t="s">
        <v>291</v>
      </c>
      <c r="B32" s="54"/>
      <c r="C32" s="54"/>
      <c r="D32" s="54"/>
      <c r="E32" s="15"/>
      <c r="F32" s="15"/>
      <c r="G32" s="15"/>
      <c r="H32" s="15"/>
      <c r="I32" s="15"/>
      <c r="J32" s="15"/>
    </row>
    <row r="33" spans="1:10" ht="15.95" customHeight="1" x14ac:dyDescent="0.2">
      <c r="A33" s="312" t="s">
        <v>276</v>
      </c>
      <c r="B33" s="312"/>
      <c r="C33" s="312"/>
      <c r="D33" s="312"/>
      <c r="E33" s="312"/>
      <c r="F33" s="312"/>
      <c r="G33" s="312"/>
      <c r="H33" s="312"/>
      <c r="I33" s="55"/>
      <c r="J33" s="55"/>
    </row>
    <row r="34" spans="1:10" ht="15.95" customHeight="1" x14ac:dyDescent="0.2">
      <c r="A34" s="312"/>
      <c r="B34" s="312"/>
      <c r="C34" s="312"/>
      <c r="D34" s="312"/>
      <c r="E34" s="312"/>
      <c r="F34" s="312"/>
      <c r="G34" s="312"/>
      <c r="H34" s="312"/>
      <c r="I34" s="55"/>
      <c r="J34" s="55"/>
    </row>
    <row r="35" spans="1:10" ht="15.95" customHeight="1" x14ac:dyDescent="0.2">
      <c r="A35" s="312"/>
      <c r="B35" s="312"/>
      <c r="C35" s="312"/>
      <c r="D35" s="312"/>
      <c r="E35" s="312"/>
      <c r="F35" s="312"/>
      <c r="G35" s="312"/>
      <c r="H35" s="312"/>
      <c r="I35" s="55"/>
      <c r="J35" s="55"/>
    </row>
  </sheetData>
  <mergeCells count="1">
    <mergeCell ref="A33:H35"/>
  </mergeCells>
  <hyperlinks>
    <hyperlink ref="A29" location="Metadaten!A1" display="&lt;&lt;&lt; Metadaten" xr:uid="{0447CB20-D956-4D69-82D7-1E76A415A11B}"/>
    <hyperlink ref="A3" location="Inhalt!A1" display="&lt;&lt;&lt; Inhalt" xr:uid="{D0AE5A1F-A73B-4BBD-817C-602F50260409}"/>
  </hyperlinks>
  <pageMargins left="0.78740157480314965" right="0.66" top="0.78740157480314965" bottom="0.70866141732283472" header="0.51181102362204722" footer="0.51181102362204722"/>
  <pageSetup paperSize="9" scale="7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5"/>
  <sheetViews>
    <sheetView zoomScaleNormal="100" workbookViewId="0"/>
  </sheetViews>
  <sheetFormatPr baseColWidth="10" defaultColWidth="8.88671875" defaultRowHeight="15.95" customHeight="1" outlineLevelRow="1" x14ac:dyDescent="0.2"/>
  <cols>
    <col min="1" max="1" width="4.44140625" style="27" customWidth="1"/>
    <col min="2" max="2" width="22.21875" style="27" customWidth="1"/>
    <col min="3" max="3" width="5.44140625" style="27" bestFit="1" customWidth="1"/>
    <col min="4" max="4" width="8.21875" style="27" bestFit="1" customWidth="1"/>
    <col min="5" max="5" width="27.5546875" style="27" bestFit="1" customWidth="1"/>
    <col min="6" max="6" width="12.5546875" style="27" bestFit="1" customWidth="1"/>
    <col min="7" max="7" width="12.44140625" style="27" bestFit="1" customWidth="1"/>
    <col min="8" max="8" width="10.109375" style="27" bestFit="1" customWidth="1"/>
    <col min="9" max="9" width="12.5546875" style="90" bestFit="1" customWidth="1"/>
    <col min="10" max="10" width="18.21875" style="90" bestFit="1" customWidth="1"/>
    <col min="11" max="11" width="5.33203125" style="90" bestFit="1" customWidth="1"/>
    <col min="12" max="16384" width="8.88671875" style="27"/>
  </cols>
  <sheetData>
    <row r="1" spans="1:11" s="96" customFormat="1" ht="18" customHeight="1" x14ac:dyDescent="0.2">
      <c r="A1" s="22" t="s">
        <v>344</v>
      </c>
      <c r="B1" s="138"/>
      <c r="C1" s="138"/>
      <c r="D1" s="138"/>
      <c r="E1" s="138"/>
      <c r="F1" s="138"/>
      <c r="G1" s="138"/>
      <c r="H1" s="138"/>
      <c r="I1" s="92"/>
      <c r="J1" s="92"/>
      <c r="K1" s="92"/>
    </row>
    <row r="2" spans="1:11" ht="15.95" customHeight="1" x14ac:dyDescent="0.2">
      <c r="B2" s="8"/>
      <c r="C2" s="8"/>
      <c r="D2" s="8"/>
      <c r="E2" s="8"/>
      <c r="F2" s="8"/>
      <c r="G2" s="8"/>
      <c r="H2" s="8"/>
      <c r="I2" s="8"/>
      <c r="J2" s="8"/>
      <c r="K2" s="8"/>
    </row>
    <row r="3" spans="1:11" ht="15.95" customHeight="1" x14ac:dyDescent="0.2">
      <c r="A3" s="36" t="s">
        <v>397</v>
      </c>
      <c r="B3" s="8"/>
      <c r="C3" s="8"/>
      <c r="D3" s="8"/>
      <c r="E3" s="8"/>
      <c r="F3" s="8"/>
      <c r="G3" s="8"/>
      <c r="H3" s="8"/>
      <c r="I3" s="8"/>
      <c r="J3" s="8"/>
      <c r="K3" s="8"/>
    </row>
    <row r="4" spans="1:11" ht="15.95" customHeight="1" x14ac:dyDescent="0.2">
      <c r="A4" s="8"/>
      <c r="B4" s="8"/>
      <c r="C4" s="8"/>
      <c r="D4" s="8"/>
      <c r="E4" s="8"/>
      <c r="F4" s="8"/>
      <c r="G4" s="8"/>
      <c r="H4" s="8"/>
      <c r="I4" s="8"/>
      <c r="J4" s="8"/>
      <c r="K4" s="8"/>
    </row>
    <row r="5" spans="1:11" ht="15.95" customHeight="1" x14ac:dyDescent="0.2">
      <c r="A5" s="8" t="s">
        <v>314</v>
      </c>
      <c r="B5" s="8"/>
      <c r="C5" s="8"/>
      <c r="D5" s="8"/>
      <c r="E5" s="8"/>
      <c r="F5" s="8"/>
      <c r="G5" s="8"/>
      <c r="H5" s="8"/>
      <c r="I5" s="8"/>
      <c r="J5" s="8"/>
      <c r="K5" s="8"/>
    </row>
    <row r="6" spans="1:11" ht="15.95" customHeight="1" x14ac:dyDescent="0.2">
      <c r="A6" s="8"/>
      <c r="B6" s="8"/>
      <c r="C6" s="8"/>
      <c r="D6" s="8"/>
      <c r="E6" s="8"/>
      <c r="F6" s="8"/>
      <c r="G6" s="8"/>
      <c r="H6" s="8"/>
      <c r="I6" s="8"/>
      <c r="J6" s="8"/>
      <c r="K6" s="8"/>
    </row>
    <row r="7" spans="1:11" ht="15.95" customHeight="1" x14ac:dyDescent="0.2">
      <c r="A7" s="33"/>
      <c r="B7" s="33"/>
      <c r="C7" s="42" t="s">
        <v>20</v>
      </c>
      <c r="D7" s="42" t="s">
        <v>86</v>
      </c>
      <c r="E7" s="42" t="s">
        <v>262</v>
      </c>
      <c r="F7" s="42" t="s">
        <v>257</v>
      </c>
      <c r="G7" s="42" t="s">
        <v>14</v>
      </c>
      <c r="H7" s="42" t="s">
        <v>15</v>
      </c>
      <c r="I7" s="42" t="s">
        <v>251</v>
      </c>
      <c r="J7" s="42" t="s">
        <v>199</v>
      </c>
      <c r="K7" s="42" t="s">
        <v>85</v>
      </c>
    </row>
    <row r="8" spans="1:11" ht="15.95" hidden="1" customHeight="1" outlineLevel="1" x14ac:dyDescent="0.2">
      <c r="A8" s="38">
        <v>2005</v>
      </c>
      <c r="B8" s="38" t="s">
        <v>175</v>
      </c>
      <c r="C8" s="35">
        <v>3107.4189694819024</v>
      </c>
      <c r="D8" s="35">
        <v>1010.3556337828248</v>
      </c>
      <c r="E8" s="35">
        <v>802.81964513839603</v>
      </c>
      <c r="F8" s="35">
        <v>587.12530872959542</v>
      </c>
      <c r="G8" s="35">
        <v>127.017856635912</v>
      </c>
      <c r="H8" s="35">
        <v>18.205933286018453</v>
      </c>
      <c r="I8" s="35">
        <v>20.448630234208657</v>
      </c>
      <c r="J8" s="35">
        <v>43.013314407381124</v>
      </c>
      <c r="K8" s="35">
        <v>498.43264726756559</v>
      </c>
    </row>
    <row r="9" spans="1:11" ht="15.95" hidden="1" customHeight="1" outlineLevel="1" x14ac:dyDescent="0.2">
      <c r="A9" s="38"/>
      <c r="B9" s="118" t="s">
        <v>189</v>
      </c>
      <c r="C9" s="83">
        <v>100</v>
      </c>
      <c r="D9" s="83">
        <v>32.514303468749198</v>
      </c>
      <c r="E9" s="83">
        <v>25.835577790536874</v>
      </c>
      <c r="F9" s="83">
        <v>18.894307928727308</v>
      </c>
      <c r="G9" s="83">
        <v>4.0875677816013836</v>
      </c>
      <c r="H9" s="83">
        <v>0.58588601874480772</v>
      </c>
      <c r="I9" s="83">
        <v>0.65805835759630571</v>
      </c>
      <c r="J9" s="83">
        <v>1.3842135492451055</v>
      </c>
      <c r="K9" s="83">
        <v>16.040085104799015</v>
      </c>
    </row>
    <row r="10" spans="1:11" ht="15.95" hidden="1" customHeight="1" outlineLevel="1" x14ac:dyDescent="0.2">
      <c r="A10" s="38">
        <v>2006</v>
      </c>
      <c r="B10" s="38" t="s">
        <v>175</v>
      </c>
      <c r="C10" s="35">
        <v>3251.8261493848368</v>
      </c>
      <c r="D10" s="35">
        <v>1064.1576902502886</v>
      </c>
      <c r="E10" s="35">
        <v>838.90272811734565</v>
      </c>
      <c r="F10" s="35">
        <v>612.87085785072782</v>
      </c>
      <c r="G10" s="35">
        <v>162.6369830231707</v>
      </c>
      <c r="H10" s="35">
        <v>21.64948337509502</v>
      </c>
      <c r="I10" s="35">
        <v>23.761873926630816</v>
      </c>
      <c r="J10" s="35">
        <v>39.426785664010808</v>
      </c>
      <c r="K10" s="35">
        <v>488.41974717756693</v>
      </c>
    </row>
    <row r="11" spans="1:11" ht="15.95" hidden="1" customHeight="1" outlineLevel="1" x14ac:dyDescent="0.2">
      <c r="A11" s="38"/>
      <c r="B11" s="111" t="s">
        <v>189</v>
      </c>
      <c r="C11" s="83">
        <v>100</v>
      </c>
      <c r="D11" s="83">
        <v>32.724925668354082</v>
      </c>
      <c r="E11" s="83">
        <v>25.797895999945901</v>
      </c>
      <c r="F11" s="83">
        <v>18.846974890298718</v>
      </c>
      <c r="G11" s="83">
        <v>5.0014046124187024</v>
      </c>
      <c r="H11" s="83">
        <v>0.66576386253584174</v>
      </c>
      <c r="I11" s="83">
        <v>0.73072399430473745</v>
      </c>
      <c r="J11" s="83">
        <v>1.2124506001487612</v>
      </c>
      <c r="K11" s="83">
        <v>15.019860371993246</v>
      </c>
    </row>
    <row r="12" spans="1:11" ht="15.95" hidden="1" customHeight="1" outlineLevel="1" x14ac:dyDescent="0.2">
      <c r="A12" s="38">
        <v>2007</v>
      </c>
      <c r="B12" s="32" t="s">
        <v>175</v>
      </c>
      <c r="C12" s="35">
        <v>3541.2337896031991</v>
      </c>
      <c r="D12" s="35">
        <v>1232.2527613881043</v>
      </c>
      <c r="E12" s="35">
        <v>852.95262996001236</v>
      </c>
      <c r="F12" s="35">
        <v>616.91594194793208</v>
      </c>
      <c r="G12" s="35">
        <v>161.89880735997315</v>
      </c>
      <c r="H12" s="35">
        <v>22.521605939431225</v>
      </c>
      <c r="I12" s="35">
        <v>24.406263806940519</v>
      </c>
      <c r="J12" s="35">
        <v>77.822043567014347</v>
      </c>
      <c r="K12" s="35">
        <v>552.46373563379098</v>
      </c>
    </row>
    <row r="13" spans="1:11" ht="15.95" hidden="1" customHeight="1" outlineLevel="1" x14ac:dyDescent="0.2">
      <c r="A13" s="38"/>
      <c r="B13" s="111" t="s">
        <v>189</v>
      </c>
      <c r="C13" s="83">
        <v>100</v>
      </c>
      <c r="D13" s="83">
        <v>34.797272210773187</v>
      </c>
      <c r="E13" s="83">
        <v>24.086312303475086</v>
      </c>
      <c r="F13" s="83">
        <v>17.420932324749405</v>
      </c>
      <c r="G13" s="83">
        <v>4.571819229650866</v>
      </c>
      <c r="H13" s="83">
        <v>0.63598190002459021</v>
      </c>
      <c r="I13" s="83">
        <v>0.68920227403780876</v>
      </c>
      <c r="J13" s="83">
        <v>2.1975968882792807</v>
      </c>
      <c r="K13" s="83">
        <v>15.600882869009771</v>
      </c>
    </row>
    <row r="14" spans="1:11" ht="15.95" hidden="1" customHeight="1" outlineLevel="1" x14ac:dyDescent="0.2">
      <c r="A14" s="38">
        <v>2008</v>
      </c>
      <c r="B14" s="32" t="s">
        <v>175</v>
      </c>
      <c r="C14" s="35">
        <v>3631.2150047203868</v>
      </c>
      <c r="D14" s="35">
        <v>1232.0878469484089</v>
      </c>
      <c r="E14" s="35">
        <v>900.23259815627273</v>
      </c>
      <c r="F14" s="35">
        <v>616.41804909201994</v>
      </c>
      <c r="G14" s="35">
        <v>172.19164352751707</v>
      </c>
      <c r="H14" s="35">
        <v>25.676243960681958</v>
      </c>
      <c r="I14" s="35">
        <v>25.575340145498966</v>
      </c>
      <c r="J14" s="35">
        <v>80</v>
      </c>
      <c r="K14" s="35">
        <v>578.87795996001569</v>
      </c>
    </row>
    <row r="15" spans="1:11" ht="15.95" hidden="1" customHeight="1" outlineLevel="1" x14ac:dyDescent="0.2">
      <c r="A15" s="38"/>
      <c r="B15" s="111" t="s">
        <v>189</v>
      </c>
      <c r="C15" s="83">
        <v>100</v>
      </c>
      <c r="D15" s="83">
        <v>33.93045703288734</v>
      </c>
      <c r="E15" s="83">
        <v>24.791498079458751</v>
      </c>
      <c r="F15" s="83">
        <v>16.975531558740233</v>
      </c>
      <c r="G15" s="83">
        <v>4.741984247797971</v>
      </c>
      <c r="H15" s="83">
        <v>0.70709787019783199</v>
      </c>
      <c r="I15" s="83">
        <v>0.70431908086556105</v>
      </c>
      <c r="J15" s="83">
        <v>2.2031193387338464</v>
      </c>
      <c r="K15" s="83">
        <v>15.94171535443385</v>
      </c>
    </row>
    <row r="16" spans="1:11" ht="15.95" hidden="1" customHeight="1" outlineLevel="1" x14ac:dyDescent="0.2">
      <c r="A16" s="38">
        <v>2009</v>
      </c>
      <c r="B16" s="32" t="s">
        <v>175</v>
      </c>
      <c r="C16" s="35">
        <v>3729.6060865019535</v>
      </c>
      <c r="D16" s="35">
        <v>1303.2397914488527</v>
      </c>
      <c r="E16" s="35">
        <v>972.26820255323844</v>
      </c>
      <c r="F16" s="35">
        <v>642.26763797941999</v>
      </c>
      <c r="G16" s="35">
        <v>168.54936031475268</v>
      </c>
      <c r="H16" s="35">
        <v>21.712535079513561</v>
      </c>
      <c r="I16" s="35">
        <v>26.630333461728938</v>
      </c>
      <c r="J16" s="35">
        <v>65.715814670115009</v>
      </c>
      <c r="K16" s="35">
        <v>529.22241099433234</v>
      </c>
    </row>
    <row r="17" spans="1:11" ht="15.95" hidden="1" customHeight="1" outlineLevel="1" x14ac:dyDescent="0.2">
      <c r="A17" s="38"/>
      <c r="B17" s="111" t="s">
        <v>189</v>
      </c>
      <c r="C17" s="83">
        <v>100</v>
      </c>
      <c r="D17" s="83">
        <v>34.943094826166437</v>
      </c>
      <c r="E17" s="83">
        <v>26.06892470687545</v>
      </c>
      <c r="F17" s="83">
        <v>17.220790160759609</v>
      </c>
      <c r="G17" s="83">
        <v>4.5192268675440017</v>
      </c>
      <c r="H17" s="83">
        <v>1.666042981650756</v>
      </c>
      <c r="I17" s="83">
        <v>2.7389904752408829</v>
      </c>
      <c r="J17" s="83">
        <v>1.7620041673556666</v>
      </c>
      <c r="K17" s="83">
        <v>11.080925814407189</v>
      </c>
    </row>
    <row r="18" spans="1:11" ht="15.95" hidden="1" customHeight="1" outlineLevel="1" x14ac:dyDescent="0.2">
      <c r="A18" s="38">
        <v>2010</v>
      </c>
      <c r="B18" s="32" t="s">
        <v>175</v>
      </c>
      <c r="C18" s="35">
        <v>3757.8966935329636</v>
      </c>
      <c r="D18" s="35">
        <v>1316.4839231168546</v>
      </c>
      <c r="E18" s="35">
        <v>938.77008032567414</v>
      </c>
      <c r="F18" s="35">
        <v>653.52757165104788</v>
      </c>
      <c r="G18" s="35">
        <v>176.20051911149969</v>
      </c>
      <c r="H18" s="35">
        <v>23.55761317996776</v>
      </c>
      <c r="I18" s="35">
        <v>28.837065927160459</v>
      </c>
      <c r="J18" s="35">
        <v>34.656871396956362</v>
      </c>
      <c r="K18" s="35">
        <v>585.86304882380261</v>
      </c>
    </row>
    <row r="19" spans="1:11" ht="15.95" hidden="1" customHeight="1" outlineLevel="1" x14ac:dyDescent="0.2">
      <c r="A19" s="38"/>
      <c r="B19" s="111" t="s">
        <v>189</v>
      </c>
      <c r="C19" s="83">
        <v>100</v>
      </c>
      <c r="D19" s="83">
        <v>35.032467108061191</v>
      </c>
      <c r="E19" s="83">
        <v>24.981263639876573</v>
      </c>
      <c r="F19" s="83">
        <v>17.390780666635035</v>
      </c>
      <c r="G19" s="83">
        <v>4.6888068906930442</v>
      </c>
      <c r="H19" s="83">
        <v>0.62688293748224921</v>
      </c>
      <c r="I19" s="83">
        <v>0.7673725032619102</v>
      </c>
      <c r="J19" s="83">
        <v>0.92224119562940721</v>
      </c>
      <c r="K19" s="83">
        <v>15.590185058360589</v>
      </c>
    </row>
    <row r="20" spans="1:11" ht="15.95" hidden="1" customHeight="1" outlineLevel="1" x14ac:dyDescent="0.2">
      <c r="A20" s="38">
        <v>2011</v>
      </c>
      <c r="B20" s="32" t="s">
        <v>175</v>
      </c>
      <c r="C20" s="35">
        <v>3873.3420094102376</v>
      </c>
      <c r="D20" s="35">
        <v>1315.554145912766</v>
      </c>
      <c r="E20" s="35">
        <v>953.66764365484971</v>
      </c>
      <c r="F20" s="35">
        <v>664.53549390227408</v>
      </c>
      <c r="G20" s="35">
        <v>185.83238554933615</v>
      </c>
      <c r="H20" s="35">
        <v>23.361355831372869</v>
      </c>
      <c r="I20" s="35">
        <v>23.604909277737217</v>
      </c>
      <c r="J20" s="35">
        <v>37.097418944863577</v>
      </c>
      <c r="K20" s="35">
        <v>669.68865633703797</v>
      </c>
    </row>
    <row r="21" spans="1:11" ht="15.95" hidden="1" customHeight="1" outlineLevel="1" x14ac:dyDescent="0.2">
      <c r="A21" s="38"/>
      <c r="B21" s="111" t="s">
        <v>189</v>
      </c>
      <c r="C21" s="83">
        <v>100</v>
      </c>
      <c r="D21" s="83">
        <v>33.964316673215095</v>
      </c>
      <c r="E21" s="83">
        <v>24.621312585821901</v>
      </c>
      <c r="F21" s="83">
        <v>17.156643856591884</v>
      </c>
      <c r="G21" s="83">
        <v>4.7977272623449885</v>
      </c>
      <c r="H21" s="83">
        <v>0.60313175997928248</v>
      </c>
      <c r="I21" s="83">
        <v>0.60941970062001694</v>
      </c>
      <c r="J21" s="83">
        <v>0.9577625434246666</v>
      </c>
      <c r="K21" s="83">
        <v>17.289685618002167</v>
      </c>
    </row>
    <row r="22" spans="1:11" ht="15.95" customHeight="1" collapsed="1" x14ac:dyDescent="0.2">
      <c r="A22" s="38">
        <v>2012</v>
      </c>
      <c r="B22" s="32" t="s">
        <v>175</v>
      </c>
      <c r="C22" s="34">
        <v>3812</v>
      </c>
      <c r="D22" s="35">
        <v>1309</v>
      </c>
      <c r="E22" s="35">
        <v>934</v>
      </c>
      <c r="F22" s="35">
        <v>641</v>
      </c>
      <c r="G22" s="35">
        <v>182.71208832136205</v>
      </c>
      <c r="H22" s="35">
        <v>39.832144187283845</v>
      </c>
      <c r="I22" s="35">
        <v>18.8367371641394</v>
      </c>
      <c r="J22" s="35">
        <v>39</v>
      </c>
      <c r="K22" s="35">
        <v>648.61903032721466</v>
      </c>
    </row>
    <row r="23" spans="1:11" ht="15.95" customHeight="1" x14ac:dyDescent="0.2">
      <c r="A23" s="38"/>
      <c r="B23" s="111" t="s">
        <v>189</v>
      </c>
      <c r="C23" s="86">
        <v>100</v>
      </c>
      <c r="D23" s="83">
        <v>34.338929695697793</v>
      </c>
      <c r="E23" s="83">
        <v>24.501573976915004</v>
      </c>
      <c r="F23" s="83">
        <v>16.815320041972718</v>
      </c>
      <c r="G23" s="83">
        <v>4.7930768185037262</v>
      </c>
      <c r="H23" s="83">
        <v>1.0449145904324197</v>
      </c>
      <c r="I23" s="83">
        <v>0.49414315750628018</v>
      </c>
      <c r="J23" s="83">
        <v>1.0230849947534102</v>
      </c>
      <c r="K23" s="83">
        <v>17.015189672802062</v>
      </c>
    </row>
    <row r="24" spans="1:11" ht="15.95" customHeight="1" x14ac:dyDescent="0.2">
      <c r="A24" s="38">
        <v>2013</v>
      </c>
      <c r="B24" s="32" t="s">
        <v>175</v>
      </c>
      <c r="C24" s="34">
        <v>4316.7722096511079</v>
      </c>
      <c r="D24" s="35">
        <v>1582.1108969636375</v>
      </c>
      <c r="E24" s="35">
        <v>1068.7018920696732</v>
      </c>
      <c r="F24" s="35">
        <v>652.46510656212172</v>
      </c>
      <c r="G24" s="35">
        <v>201.54615455454402</v>
      </c>
      <c r="H24" s="35">
        <v>51.681437141503977</v>
      </c>
      <c r="I24" s="35">
        <v>23.598663368941743</v>
      </c>
      <c r="J24" s="35">
        <v>40.750832763247914</v>
      </c>
      <c r="K24" s="35">
        <v>696.17374493501029</v>
      </c>
    </row>
    <row r="25" spans="1:11" ht="15.95" customHeight="1" x14ac:dyDescent="0.2">
      <c r="A25" s="38"/>
      <c r="B25" s="111" t="s">
        <v>189</v>
      </c>
      <c r="C25" s="86">
        <v>100</v>
      </c>
      <c r="D25" s="83">
        <v>36.650321585801436</v>
      </c>
      <c r="E25" s="83">
        <v>24.756967478625619</v>
      </c>
      <c r="F25" s="83">
        <v>15.114652218696886</v>
      </c>
      <c r="G25" s="83">
        <v>4.6689087300910295</v>
      </c>
      <c r="H25" s="83">
        <v>1.1972240978099005</v>
      </c>
      <c r="I25" s="83">
        <v>0.54667381605593324</v>
      </c>
      <c r="J25" s="83">
        <v>0.94401165463723868</v>
      </c>
      <c r="K25" s="83">
        <v>16.087193356043137</v>
      </c>
    </row>
    <row r="26" spans="1:11" ht="15.95" customHeight="1" x14ac:dyDescent="0.2">
      <c r="A26" s="38">
        <v>2014</v>
      </c>
      <c r="B26" s="32" t="s">
        <v>175</v>
      </c>
      <c r="C26" s="34">
        <v>4288.151243421732</v>
      </c>
      <c r="D26" s="35">
        <v>1575.6835156330615</v>
      </c>
      <c r="E26" s="35">
        <v>1025.737061448767</v>
      </c>
      <c r="F26" s="35">
        <v>647.66899571767624</v>
      </c>
      <c r="G26" s="35">
        <v>199.23344469095036</v>
      </c>
      <c r="H26" s="35">
        <v>50.216063873697252</v>
      </c>
      <c r="I26" s="35">
        <v>22.557745588690533</v>
      </c>
      <c r="J26" s="35" t="s">
        <v>83</v>
      </c>
      <c r="K26" s="35">
        <v>767.05441646888858</v>
      </c>
    </row>
    <row r="27" spans="1:11" ht="15.95" customHeight="1" x14ac:dyDescent="0.2">
      <c r="A27" s="38"/>
      <c r="B27" s="111" t="s">
        <v>189</v>
      </c>
      <c r="C27" s="86">
        <v>100</v>
      </c>
      <c r="D27" s="83">
        <v>36.745054597835129</v>
      </c>
      <c r="E27" s="83">
        <v>23.920263144223423</v>
      </c>
      <c r="F27" s="83">
        <v>15.103688255194761</v>
      </c>
      <c r="G27" s="83">
        <v>4.6461384727645934</v>
      </c>
      <c r="H27" s="83">
        <v>1.171042274936817</v>
      </c>
      <c r="I27" s="83">
        <v>0.52604827367727292</v>
      </c>
      <c r="J27" s="83" t="s">
        <v>83</v>
      </c>
      <c r="K27" s="83">
        <v>17.887764981367994</v>
      </c>
    </row>
    <row r="28" spans="1:11" ht="15.95" customHeight="1" x14ac:dyDescent="0.2">
      <c r="A28" s="38">
        <v>2015</v>
      </c>
      <c r="B28" s="111" t="s">
        <v>175</v>
      </c>
      <c r="C28" s="34">
        <v>4274.6225192887432</v>
      </c>
      <c r="D28" s="35">
        <v>1569.2198529540879</v>
      </c>
      <c r="E28" s="35">
        <v>964.88545772472457</v>
      </c>
      <c r="F28" s="35">
        <v>666.15012778078233</v>
      </c>
      <c r="G28" s="35">
        <v>199.13569932192755</v>
      </c>
      <c r="H28" s="35">
        <v>47.568977742856561</v>
      </c>
      <c r="I28" s="35">
        <v>24.520283092787331</v>
      </c>
      <c r="J28" s="35" t="s">
        <v>83</v>
      </c>
      <c r="K28" s="35">
        <v>803.14212067157712</v>
      </c>
    </row>
    <row r="29" spans="1:11" ht="15.95" customHeight="1" x14ac:dyDescent="0.2">
      <c r="A29" s="38"/>
      <c r="B29" s="111" t="s">
        <v>189</v>
      </c>
      <c r="C29" s="86">
        <v>100</v>
      </c>
      <c r="D29" s="83">
        <v>36.710138635006096</v>
      </c>
      <c r="E29" s="83">
        <v>22.572413198376928</v>
      </c>
      <c r="F29" s="83">
        <v>15.583835175500443</v>
      </c>
      <c r="G29" s="83">
        <v>4.6585563619559522</v>
      </c>
      <c r="H29" s="83">
        <v>1.1128228873592232</v>
      </c>
      <c r="I29" s="83">
        <v>0.57362452432097499</v>
      </c>
      <c r="J29" s="83" t="s">
        <v>83</v>
      </c>
      <c r="K29" s="83">
        <v>18.788609217480385</v>
      </c>
    </row>
    <row r="30" spans="1:11" ht="15.95" customHeight="1" x14ac:dyDescent="0.2">
      <c r="A30" s="38">
        <v>2016</v>
      </c>
      <c r="B30" s="32" t="s">
        <v>175</v>
      </c>
      <c r="C30" s="34">
        <v>4312.6834790805269</v>
      </c>
      <c r="D30" s="35">
        <v>1657.3518479146785</v>
      </c>
      <c r="E30" s="35">
        <v>963.24758501232532</v>
      </c>
      <c r="F30" s="35">
        <v>681.88417741216017</v>
      </c>
      <c r="G30" s="35">
        <v>179.02686364336822</v>
      </c>
      <c r="H30" s="35">
        <v>40.831727654062867</v>
      </c>
      <c r="I30" s="35">
        <v>28.250250734464384</v>
      </c>
      <c r="J30" s="35" t="s">
        <v>83</v>
      </c>
      <c r="K30" s="35">
        <v>762.09102670946663</v>
      </c>
    </row>
    <row r="31" spans="1:11" ht="15.95" customHeight="1" x14ac:dyDescent="0.2">
      <c r="A31" s="38"/>
      <c r="B31" s="111" t="s">
        <v>189</v>
      </c>
      <c r="C31" s="86">
        <v>100</v>
      </c>
      <c r="D31" s="83">
        <v>38.429712172339372</v>
      </c>
      <c r="E31" s="83">
        <v>22.335225612654785</v>
      </c>
      <c r="F31" s="83">
        <v>15.811134313931596</v>
      </c>
      <c r="G31" s="83">
        <v>4.1511709475497405</v>
      </c>
      <c r="H31" s="83">
        <v>0.94678238855517116</v>
      </c>
      <c r="I31" s="83">
        <v>0.6550504082086589</v>
      </c>
      <c r="J31" s="83" t="s">
        <v>83</v>
      </c>
      <c r="K31" s="83">
        <v>17.670924156760702</v>
      </c>
    </row>
    <row r="32" spans="1:11" ht="15.95" customHeight="1" x14ac:dyDescent="0.2">
      <c r="A32" s="38">
        <v>2017</v>
      </c>
      <c r="B32" s="111" t="s">
        <v>175</v>
      </c>
      <c r="C32" s="34">
        <v>4325.4418499974854</v>
      </c>
      <c r="D32" s="35">
        <v>1635.2229947667688</v>
      </c>
      <c r="E32" s="35">
        <v>959.37917777889606</v>
      </c>
      <c r="F32" s="35">
        <v>679.47294947919295</v>
      </c>
      <c r="G32" s="35">
        <v>173.09795702712225</v>
      </c>
      <c r="H32" s="35">
        <v>41.419130226941078</v>
      </c>
      <c r="I32" s="35">
        <v>30.22961052684547</v>
      </c>
      <c r="J32" s="35" t="s">
        <v>83</v>
      </c>
      <c r="K32" s="35">
        <v>806.6200301917188</v>
      </c>
    </row>
    <row r="33" spans="1:11" ht="15.95" customHeight="1" x14ac:dyDescent="0.2">
      <c r="A33" s="38"/>
      <c r="B33" s="111" t="s">
        <v>189</v>
      </c>
      <c r="C33" s="86">
        <v>100</v>
      </c>
      <c r="D33" s="83">
        <v>37.804761952070159</v>
      </c>
      <c r="E33" s="83">
        <v>22.179911580118777</v>
      </c>
      <c r="F33" s="83">
        <v>15.70875237820127</v>
      </c>
      <c r="G33" s="83">
        <v>4.0018560653456223</v>
      </c>
      <c r="H33" s="83">
        <v>0.95756992379784645</v>
      </c>
      <c r="I33" s="83">
        <v>0.69887913362800258</v>
      </c>
      <c r="J33" s="83" t="s">
        <v>83</v>
      </c>
      <c r="K33" s="83">
        <v>18.64826896683833</v>
      </c>
    </row>
    <row r="34" spans="1:11" ht="15.95" customHeight="1" x14ac:dyDescent="0.2">
      <c r="A34" s="38">
        <v>2018</v>
      </c>
      <c r="B34" s="111" t="s">
        <v>175</v>
      </c>
      <c r="C34" s="34">
        <v>4219.8217521506867</v>
      </c>
      <c r="D34" s="35">
        <v>1565.8634094956237</v>
      </c>
      <c r="E34" s="35">
        <v>957.79487472097537</v>
      </c>
      <c r="F34" s="35">
        <v>671.1887863359334</v>
      </c>
      <c r="G34" s="35">
        <v>176.19020716811718</v>
      </c>
      <c r="H34" s="35">
        <v>41.572174011186071</v>
      </c>
      <c r="I34" s="35">
        <v>32.538095357528029</v>
      </c>
      <c r="J34" s="35" t="s">
        <v>83</v>
      </c>
      <c r="K34" s="35">
        <v>774.67420506132294</v>
      </c>
    </row>
    <row r="35" spans="1:11" ht="15.95" customHeight="1" x14ac:dyDescent="0.2">
      <c r="A35" s="38"/>
      <c r="B35" s="111" t="s">
        <v>189</v>
      </c>
      <c r="C35" s="86">
        <v>100</v>
      </c>
      <c r="D35" s="83">
        <v>37.10733536784015</v>
      </c>
      <c r="E35" s="83">
        <v>22.697519728951175</v>
      </c>
      <c r="F35" s="83">
        <v>15.905619378208412</v>
      </c>
      <c r="G35" s="83">
        <v>4.1752997523727053</v>
      </c>
      <c r="H35" s="83">
        <v>0.98516421908101393</v>
      </c>
      <c r="I35" s="83">
        <v>0.77107748309379576</v>
      </c>
      <c r="J35" s="83" t="s">
        <v>83</v>
      </c>
      <c r="K35" s="83">
        <v>18.357984070452744</v>
      </c>
    </row>
    <row r="36" spans="1:11" ht="15.95" customHeight="1" x14ac:dyDescent="0.2">
      <c r="A36" s="38">
        <v>2019</v>
      </c>
      <c r="B36" s="111" t="s">
        <v>175</v>
      </c>
      <c r="C36" s="34">
        <v>4409.8519399096904</v>
      </c>
      <c r="D36" s="35">
        <v>1685.2286495807075</v>
      </c>
      <c r="E36" s="35">
        <v>982.87739418448848</v>
      </c>
      <c r="F36" s="35">
        <v>669.53305711308496</v>
      </c>
      <c r="G36" s="35">
        <v>174.41043517094229</v>
      </c>
      <c r="H36" s="35">
        <v>45.269891579417454</v>
      </c>
      <c r="I36" s="35">
        <v>32.202938768421575</v>
      </c>
      <c r="J36" s="35" t="s">
        <v>83</v>
      </c>
      <c r="K36" s="35">
        <v>820.32957351262803</v>
      </c>
    </row>
    <row r="37" spans="1:11" ht="15.95" customHeight="1" x14ac:dyDescent="0.2">
      <c r="A37" s="38"/>
      <c r="B37" s="111" t="s">
        <v>189</v>
      </c>
      <c r="C37" s="86">
        <v>100</v>
      </c>
      <c r="D37" s="83">
        <v>38.215084600214929</v>
      </c>
      <c r="E37" s="83">
        <v>22.2882175541843</v>
      </c>
      <c r="F37" s="83">
        <v>15.182665228592604</v>
      </c>
      <c r="G37" s="83">
        <v>3.9550179359199542</v>
      </c>
      <c r="H37" s="83">
        <v>1.026562619250762</v>
      </c>
      <c r="I37" s="83">
        <v>0.73024988610118868</v>
      </c>
      <c r="J37" s="83" t="s">
        <v>83</v>
      </c>
      <c r="K37" s="83">
        <v>18.602202175736259</v>
      </c>
    </row>
    <row r="38" spans="1:11" ht="15.95" customHeight="1" x14ac:dyDescent="0.2">
      <c r="A38" s="38">
        <v>2020</v>
      </c>
      <c r="B38" s="111" t="s">
        <v>175</v>
      </c>
      <c r="C38" s="34">
        <v>4426.4370035443544</v>
      </c>
      <c r="D38" s="35">
        <v>1755.1426185959949</v>
      </c>
      <c r="E38" s="35">
        <v>937.30648869009201</v>
      </c>
      <c r="F38" s="35">
        <v>686.52503593548124</v>
      </c>
      <c r="G38" s="35">
        <v>154.97062386079551</v>
      </c>
      <c r="H38" s="35">
        <v>39.317650637464737</v>
      </c>
      <c r="I38" s="35">
        <v>35.354315117041637</v>
      </c>
      <c r="J38" s="35" t="s">
        <v>83</v>
      </c>
      <c r="K38" s="35">
        <v>817.82027070748427</v>
      </c>
    </row>
    <row r="39" spans="1:11" ht="15.95" customHeight="1" x14ac:dyDescent="0.2">
      <c r="A39" s="38"/>
      <c r="B39" s="111" t="s">
        <v>189</v>
      </c>
      <c r="C39" s="86">
        <v>99.999999999999986</v>
      </c>
      <c r="D39" s="83">
        <v>39.651363324285647</v>
      </c>
      <c r="E39" s="83">
        <v>21.175190970515747</v>
      </c>
      <c r="F39" s="83">
        <v>15.509653371001646</v>
      </c>
      <c r="G39" s="83">
        <v>3.5010240456761679</v>
      </c>
      <c r="H39" s="83">
        <v>0.8882460228391853</v>
      </c>
      <c r="I39" s="83">
        <v>0.79870819552458527</v>
      </c>
      <c r="J39" s="83" t="s">
        <v>83</v>
      </c>
      <c r="K39" s="83">
        <v>18.475814070157011</v>
      </c>
    </row>
    <row r="40" spans="1:11" ht="15.95" customHeight="1" x14ac:dyDescent="0.2">
      <c r="A40" s="38">
        <v>2021</v>
      </c>
      <c r="B40" s="32" t="s">
        <v>175</v>
      </c>
      <c r="C40" s="34">
        <v>4509.4632712616076</v>
      </c>
      <c r="D40" s="35">
        <v>1747.2629824695405</v>
      </c>
      <c r="E40" s="35">
        <v>964.64609222450326</v>
      </c>
      <c r="F40" s="35">
        <v>695.50396467934195</v>
      </c>
      <c r="G40" s="35">
        <v>155.74882322069632</v>
      </c>
      <c r="H40" s="35">
        <v>39.97162837872154</v>
      </c>
      <c r="I40" s="35">
        <v>34.517263220387917</v>
      </c>
      <c r="J40" s="35" t="s">
        <v>83</v>
      </c>
      <c r="K40" s="35">
        <v>871.81251706841567</v>
      </c>
    </row>
    <row r="41" spans="1:11" ht="15.95" customHeight="1" x14ac:dyDescent="0.2">
      <c r="A41" s="38"/>
      <c r="B41" s="111" t="s">
        <v>189</v>
      </c>
      <c r="C41" s="86">
        <v>100</v>
      </c>
      <c r="D41" s="83">
        <v>38.746584180088256</v>
      </c>
      <c r="E41" s="83">
        <v>21.391594391556609</v>
      </c>
      <c r="F41" s="83">
        <v>15.423209434074435</v>
      </c>
      <c r="G41" s="83">
        <v>3.4538217488823819</v>
      </c>
      <c r="H41" s="83">
        <v>0.8863943661201773</v>
      </c>
      <c r="I41" s="83">
        <v>0.76544061108920081</v>
      </c>
      <c r="J41" s="83" t="s">
        <v>83</v>
      </c>
      <c r="K41" s="83">
        <v>19.332955268188925</v>
      </c>
    </row>
    <row r="42" spans="1:11" ht="15.95" customHeight="1" x14ac:dyDescent="0.2">
      <c r="A42" s="32" t="s">
        <v>174</v>
      </c>
      <c r="B42" s="12"/>
      <c r="C42" s="86">
        <v>1.8756907113050971</v>
      </c>
      <c r="D42" s="83">
        <v>-0.4489456322790204</v>
      </c>
      <c r="E42" s="83">
        <v>2.9168264451704573</v>
      </c>
      <c r="F42" s="83">
        <v>1.3078807434350352</v>
      </c>
      <c r="G42" s="83">
        <v>0.50215927413432837</v>
      </c>
      <c r="H42" s="83">
        <v>1.6633184604210385</v>
      </c>
      <c r="I42" s="83">
        <v>-2.3676088587280759</v>
      </c>
      <c r="J42" s="83" t="s">
        <v>83</v>
      </c>
      <c r="K42" s="83">
        <v>6.601969686349733</v>
      </c>
    </row>
    <row r="43" spans="1:11" ht="15.95" customHeight="1" x14ac:dyDescent="0.2">
      <c r="A43" s="111" t="s">
        <v>296</v>
      </c>
      <c r="B43" s="12"/>
      <c r="C43" s="86">
        <v>1.8844712144618248</v>
      </c>
      <c r="D43" s="83">
        <v>3.2607804819467789</v>
      </c>
      <c r="E43" s="83">
        <v>0.35936475045497129</v>
      </c>
      <c r="F43" s="83">
        <v>0.91087068332285082</v>
      </c>
      <c r="G43" s="83">
        <v>-1.7584339293350237</v>
      </c>
      <c r="H43" s="83">
        <v>3.8848462922591587E-2</v>
      </c>
      <c r="I43" s="83">
        <v>6.9610433797304916</v>
      </c>
      <c r="J43" s="83" t="s">
        <v>83</v>
      </c>
      <c r="K43" s="83">
        <v>3.3404573554628447</v>
      </c>
    </row>
    <row r="45" spans="1:11" ht="15.95" customHeight="1" x14ac:dyDescent="0.2">
      <c r="A45" s="37" t="s">
        <v>398</v>
      </c>
    </row>
  </sheetData>
  <phoneticPr fontId="3" type="noConversion"/>
  <hyperlinks>
    <hyperlink ref="A3" location="Inhalt!A1" display="&lt;&lt;&lt; Inhalt" xr:uid="{835E7FB2-F75A-4FF0-9A69-B11255173930}"/>
    <hyperlink ref="A45" location="Metadaten!A1" display="&lt;&lt;&lt; Metadaten" xr:uid="{99407972-41C0-4311-8B18-A1F4746AE83E}"/>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29"/>
  <sheetViews>
    <sheetView zoomScaleNormal="100" workbookViewId="0"/>
  </sheetViews>
  <sheetFormatPr baseColWidth="10" defaultColWidth="6.77734375" defaultRowHeight="15.95" customHeight="1" outlineLevelRow="1" x14ac:dyDescent="0.2"/>
  <cols>
    <col min="1" max="1" width="4.44140625" style="27" customWidth="1"/>
    <col min="2" max="2" width="8.6640625" style="27" customWidth="1"/>
    <col min="3" max="3" width="20.44140625" style="27" bestFit="1" customWidth="1"/>
    <col min="4" max="4" width="19.6640625" style="27" bestFit="1" customWidth="1"/>
    <col min="5" max="5" width="24.44140625" style="27" bestFit="1" customWidth="1"/>
    <col min="6" max="16384" width="6.77734375" style="27"/>
  </cols>
  <sheetData>
    <row r="1" spans="1:5" s="96" customFormat="1" ht="18" customHeight="1" x14ac:dyDescent="0.2">
      <c r="A1" s="24" t="s">
        <v>345</v>
      </c>
      <c r="B1" s="71"/>
      <c r="C1" s="71"/>
      <c r="D1" s="71"/>
      <c r="E1" s="71"/>
    </row>
    <row r="2" spans="1:5" s="32" customFormat="1" ht="15.95" customHeight="1" x14ac:dyDescent="0.2">
      <c r="B2" s="145"/>
      <c r="C2" s="145"/>
      <c r="D2" s="145"/>
      <c r="E2" s="145"/>
    </row>
    <row r="3" spans="1:5" s="32" customFormat="1" ht="15.95" customHeight="1" x14ac:dyDescent="0.2">
      <c r="A3" s="36" t="s">
        <v>397</v>
      </c>
      <c r="B3" s="145"/>
      <c r="C3" s="145"/>
      <c r="D3" s="145"/>
      <c r="E3" s="145"/>
    </row>
    <row r="4" spans="1:5" s="32" customFormat="1" ht="15.95" customHeight="1" x14ac:dyDescent="0.2">
      <c r="A4" s="145"/>
      <c r="B4" s="145"/>
      <c r="C4" s="145"/>
      <c r="D4" s="145"/>
      <c r="E4" s="145"/>
    </row>
    <row r="5" spans="1:5" s="32" customFormat="1" ht="15.95" customHeight="1" x14ac:dyDescent="0.2">
      <c r="A5" s="26" t="s">
        <v>315</v>
      </c>
      <c r="B5" s="145"/>
      <c r="C5" s="145"/>
      <c r="D5" s="145"/>
      <c r="E5" s="145"/>
    </row>
    <row r="6" spans="1:5" s="32" customFormat="1" ht="15.95" customHeight="1" x14ac:dyDescent="0.2">
      <c r="A6" s="145"/>
      <c r="B6" s="145"/>
      <c r="C6" s="145"/>
      <c r="D6" s="145"/>
      <c r="E6" s="145"/>
    </row>
    <row r="7" spans="1:5" s="32" customFormat="1" ht="15.95" customHeight="1" x14ac:dyDescent="0.2">
      <c r="A7" s="42"/>
      <c r="B7" s="42" t="s">
        <v>20</v>
      </c>
      <c r="C7" s="42" t="s">
        <v>133</v>
      </c>
      <c r="D7" s="42" t="s">
        <v>134</v>
      </c>
      <c r="E7" s="42" t="s">
        <v>149</v>
      </c>
    </row>
    <row r="8" spans="1:5" s="32" customFormat="1" ht="15.95" hidden="1" customHeight="1" outlineLevel="1" x14ac:dyDescent="0.2">
      <c r="A8" s="32">
        <v>2009</v>
      </c>
      <c r="B8" s="34">
        <v>325465</v>
      </c>
      <c r="C8" s="35">
        <v>27431</v>
      </c>
      <c r="D8" s="35">
        <v>298034</v>
      </c>
      <c r="E8" s="35">
        <v>9</v>
      </c>
    </row>
    <row r="9" spans="1:5" s="32" customFormat="1" ht="15.95" hidden="1" customHeight="1" outlineLevel="1" x14ac:dyDescent="0.2">
      <c r="A9" s="32">
        <v>2010</v>
      </c>
      <c r="B9" s="34">
        <v>334768.11295882548</v>
      </c>
      <c r="C9" s="35">
        <v>28881.112958825473</v>
      </c>
      <c r="D9" s="35">
        <v>305887</v>
      </c>
      <c r="E9" s="35">
        <v>9.1</v>
      </c>
    </row>
    <row r="10" spans="1:5" s="32" customFormat="1" ht="15.95" hidden="1" customHeight="1" outlineLevel="1" x14ac:dyDescent="0.2">
      <c r="A10" s="32">
        <v>2011</v>
      </c>
      <c r="B10" s="34">
        <v>344342.28888662584</v>
      </c>
      <c r="C10" s="35">
        <v>33625.31463606756</v>
      </c>
      <c r="D10" s="35">
        <v>310716.9742505583</v>
      </c>
      <c r="E10" s="35">
        <v>9.3113298419898278</v>
      </c>
    </row>
    <row r="11" spans="1:5" s="32" customFormat="1" ht="15.95" customHeight="1" collapsed="1" x14ac:dyDescent="0.2">
      <c r="A11" s="32">
        <v>2012</v>
      </c>
      <c r="B11" s="34">
        <v>345678</v>
      </c>
      <c r="C11" s="35">
        <v>35751</v>
      </c>
      <c r="D11" s="35">
        <v>309927</v>
      </c>
      <c r="E11" s="35">
        <v>9.1999999999999993</v>
      </c>
    </row>
    <row r="12" spans="1:5" s="32" customFormat="1" ht="15.95" customHeight="1" x14ac:dyDescent="0.2">
      <c r="A12" s="38">
        <v>2013</v>
      </c>
      <c r="B12" s="34" t="s">
        <v>83</v>
      </c>
      <c r="C12" s="35" t="s">
        <v>83</v>
      </c>
      <c r="D12" s="35" t="s">
        <v>83</v>
      </c>
      <c r="E12" s="35" t="s">
        <v>83</v>
      </c>
    </row>
    <row r="13" spans="1:5" s="32" customFormat="1" ht="15.95" customHeight="1" x14ac:dyDescent="0.2">
      <c r="A13" s="38">
        <v>2014</v>
      </c>
      <c r="B13" s="34">
        <v>317721</v>
      </c>
      <c r="C13" s="35">
        <v>41478</v>
      </c>
      <c r="D13" s="35">
        <v>276243</v>
      </c>
      <c r="E13" s="35">
        <v>8.19629037251058</v>
      </c>
    </row>
    <row r="14" spans="1:5" s="32" customFormat="1" ht="15.95" customHeight="1" x14ac:dyDescent="0.2">
      <c r="A14" s="38">
        <v>2015</v>
      </c>
      <c r="B14" s="34">
        <v>315772</v>
      </c>
      <c r="C14" s="35">
        <v>46521</v>
      </c>
      <c r="D14" s="35">
        <v>269251</v>
      </c>
      <c r="E14" s="35">
        <v>8.0673445403913959</v>
      </c>
    </row>
    <row r="15" spans="1:5" s="32" customFormat="1" ht="15.95" customHeight="1" x14ac:dyDescent="0.2">
      <c r="A15" s="38">
        <v>2016</v>
      </c>
      <c r="B15" s="34">
        <v>316184</v>
      </c>
      <c r="C15" s="35">
        <v>45805</v>
      </c>
      <c r="D15" s="35">
        <v>270379</v>
      </c>
      <c r="E15" s="35">
        <v>8.0160491351381076</v>
      </c>
    </row>
    <row r="16" spans="1:5" s="32" customFormat="1" ht="15.95" customHeight="1" x14ac:dyDescent="0.2">
      <c r="A16" s="38">
        <v>2017</v>
      </c>
      <c r="B16" s="34">
        <v>358207</v>
      </c>
      <c r="C16" s="35">
        <v>55332</v>
      </c>
      <c r="D16" s="35">
        <v>302875</v>
      </c>
      <c r="E16" s="35">
        <v>9.0124037639007692</v>
      </c>
    </row>
    <row r="17" spans="1:8" s="32" customFormat="1" ht="15.95" customHeight="1" x14ac:dyDescent="0.2">
      <c r="A17" s="38">
        <v>2018</v>
      </c>
      <c r="B17" s="34">
        <v>412519</v>
      </c>
      <c r="C17" s="35">
        <v>59296</v>
      </c>
      <c r="D17" s="35">
        <v>353223</v>
      </c>
      <c r="E17" s="35">
        <v>10.346341952797772</v>
      </c>
    </row>
    <row r="18" spans="1:8" s="32" customFormat="1" ht="15.95" customHeight="1" x14ac:dyDescent="0.2">
      <c r="A18" s="38">
        <v>2019</v>
      </c>
      <c r="B18" s="34">
        <v>424961</v>
      </c>
      <c r="C18" s="35">
        <v>77683</v>
      </c>
      <c r="D18" s="35">
        <v>347278</v>
      </c>
      <c r="E18" s="35">
        <v>10.543368233017416</v>
      </c>
    </row>
    <row r="19" spans="1:8" s="32" customFormat="1" ht="15.95" customHeight="1" x14ac:dyDescent="0.2">
      <c r="A19" s="38">
        <v>2020</v>
      </c>
      <c r="B19" s="34">
        <v>346719</v>
      </c>
      <c r="C19" s="35">
        <v>62003</v>
      </c>
      <c r="D19" s="35">
        <v>284716</v>
      </c>
      <c r="E19" s="35">
        <v>8.5339913360244175</v>
      </c>
    </row>
    <row r="20" spans="1:8" s="32" customFormat="1" ht="15.95" customHeight="1" x14ac:dyDescent="0.2">
      <c r="A20" s="38">
        <v>2021</v>
      </c>
      <c r="B20" s="34">
        <v>355147</v>
      </c>
      <c r="C20" s="35">
        <v>66949</v>
      </c>
      <c r="D20" s="35">
        <v>288198</v>
      </c>
      <c r="E20" s="35">
        <v>8.7018106975718528</v>
      </c>
    </row>
    <row r="21" spans="1:8" s="32" customFormat="1" ht="15.95" customHeight="1" x14ac:dyDescent="0.2">
      <c r="A21" s="38"/>
      <c r="B21" s="35"/>
      <c r="C21" s="35"/>
      <c r="D21" s="35"/>
      <c r="E21" s="35"/>
    </row>
    <row r="22" spans="1:8" s="32" customFormat="1" ht="15.95" customHeight="1" x14ac:dyDescent="0.2">
      <c r="A22" s="37" t="s">
        <v>398</v>
      </c>
      <c r="B22" s="101"/>
      <c r="C22" s="101"/>
      <c r="D22" s="101"/>
      <c r="E22" s="101"/>
    </row>
    <row r="23" spans="1:8" s="32" customFormat="1" ht="15.95" customHeight="1" x14ac:dyDescent="0.2">
      <c r="A23" s="37"/>
      <c r="B23" s="101"/>
      <c r="C23" s="101"/>
      <c r="D23" s="101"/>
      <c r="E23" s="101"/>
    </row>
    <row r="24" spans="1:8" s="32" customFormat="1" ht="15.95" customHeight="1" x14ac:dyDescent="0.2">
      <c r="A24" s="144" t="s">
        <v>122</v>
      </c>
      <c r="B24" s="21"/>
      <c r="C24" s="21"/>
      <c r="D24" s="21"/>
      <c r="E24" s="21"/>
    </row>
    <row r="25" spans="1:8" s="32" customFormat="1" ht="15.95" customHeight="1" x14ac:dyDescent="0.2">
      <c r="A25" s="313" t="s">
        <v>265</v>
      </c>
      <c r="B25" s="313"/>
      <c r="C25" s="313"/>
      <c r="D25" s="313"/>
      <c r="E25" s="313"/>
      <c r="F25" s="313"/>
      <c r="G25" s="313"/>
    </row>
    <row r="26" spans="1:8" s="32" customFormat="1" ht="15.95" customHeight="1" x14ac:dyDescent="0.2">
      <c r="A26" s="313"/>
      <c r="B26" s="313"/>
      <c r="C26" s="313"/>
      <c r="D26" s="313"/>
      <c r="E26" s="313"/>
      <c r="F26" s="313"/>
      <c r="G26" s="313"/>
    </row>
    <row r="27" spans="1:8" ht="15.95" customHeight="1" x14ac:dyDescent="0.2">
      <c r="A27" s="313" t="s">
        <v>231</v>
      </c>
      <c r="B27" s="313"/>
      <c r="C27" s="313"/>
      <c r="D27" s="313"/>
      <c r="E27" s="313"/>
      <c r="F27" s="313"/>
      <c r="G27" s="313"/>
      <c r="H27" s="143"/>
    </row>
    <row r="28" spans="1:8" ht="15.95" customHeight="1" x14ac:dyDescent="0.2">
      <c r="A28" s="313"/>
      <c r="B28" s="313"/>
      <c r="C28" s="313"/>
      <c r="D28" s="313"/>
      <c r="E28" s="313"/>
      <c r="F28" s="313"/>
      <c r="G28" s="313"/>
      <c r="H28" s="143"/>
    </row>
    <row r="29" spans="1:8" ht="15.95" customHeight="1" x14ac:dyDescent="0.2">
      <c r="A29" s="119" t="s">
        <v>370</v>
      </c>
      <c r="B29" s="15"/>
      <c r="C29" s="15"/>
      <c r="D29" s="15"/>
      <c r="E29" s="15"/>
    </row>
  </sheetData>
  <mergeCells count="2">
    <mergeCell ref="A25:G26"/>
    <mergeCell ref="A27:G28"/>
  </mergeCells>
  <hyperlinks>
    <hyperlink ref="A3" location="Inhalt!A1" display="&lt;&lt;&lt; Inhalt" xr:uid="{A3248B9A-ED38-4999-8A31-199285EC1783}"/>
    <hyperlink ref="A22" location="Metadaten!A1" display="&lt;&lt;&lt; Metadaten" xr:uid="{1AD54B8B-710F-4CFF-95AE-1F484BB0EB34}"/>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O71"/>
  <sheetViews>
    <sheetView zoomScaleNormal="100" workbookViewId="0">
      <pane ySplit="7" topLeftCell="A8" activePane="bottomLeft" state="frozen"/>
      <selection pane="bottomLeft"/>
    </sheetView>
  </sheetViews>
  <sheetFormatPr baseColWidth="10" defaultColWidth="9.77734375" defaultRowHeight="15.95" customHeight="1" outlineLevelCol="1" x14ac:dyDescent="0.2"/>
  <cols>
    <col min="1" max="1" width="4.44140625" style="129" customWidth="1"/>
    <col min="2" max="2" width="14.6640625" style="129" customWidth="1"/>
    <col min="3" max="3" width="7.109375" style="129" customWidth="1"/>
    <col min="4" max="11" width="8.109375" style="129" bestFit="1" customWidth="1" outlineLevel="1"/>
    <col min="12" max="15" width="8.109375" style="129" bestFit="1" customWidth="1"/>
    <col min="16" max="240" width="8.88671875" style="129" customWidth="1"/>
    <col min="241" max="241" width="17.5546875" style="129" bestFit="1" customWidth="1"/>
    <col min="242" max="242" width="6.77734375" style="129" bestFit="1" customWidth="1"/>
    <col min="243" max="16384" width="9.77734375" style="129"/>
  </cols>
  <sheetData>
    <row r="1" spans="1:15" s="139" customFormat="1" ht="18" customHeight="1" x14ac:dyDescent="0.2">
      <c r="A1" s="154" t="s">
        <v>346</v>
      </c>
      <c r="B1" s="154"/>
      <c r="C1" s="146"/>
      <c r="D1" s="146"/>
      <c r="E1" s="146"/>
      <c r="F1" s="146"/>
      <c r="G1" s="146"/>
      <c r="H1" s="146"/>
      <c r="I1" s="146"/>
      <c r="J1" s="146"/>
      <c r="K1" s="146"/>
      <c r="L1" s="146"/>
      <c r="M1" s="146"/>
      <c r="N1" s="146"/>
      <c r="O1" s="147"/>
    </row>
    <row r="2" spans="1:15" ht="15.95" customHeight="1" x14ac:dyDescent="0.2">
      <c r="A2" s="32"/>
      <c r="B2" s="145"/>
      <c r="C2" s="31"/>
      <c r="D2" s="31"/>
      <c r="E2" s="31"/>
      <c r="F2" s="31"/>
      <c r="G2" s="31"/>
      <c r="H2" s="31"/>
      <c r="I2" s="31"/>
      <c r="J2" s="31"/>
      <c r="K2" s="31"/>
      <c r="L2" s="31"/>
      <c r="M2" s="31"/>
      <c r="N2" s="31"/>
      <c r="O2" s="148"/>
    </row>
    <row r="3" spans="1:15" ht="15.95" customHeight="1" x14ac:dyDescent="0.2">
      <c r="A3" s="36" t="s">
        <v>397</v>
      </c>
      <c r="B3" s="145"/>
      <c r="C3" s="31"/>
      <c r="D3" s="31"/>
      <c r="E3" s="31"/>
      <c r="F3" s="31"/>
      <c r="G3" s="31"/>
      <c r="H3" s="31"/>
      <c r="I3" s="31"/>
      <c r="J3" s="31"/>
      <c r="K3" s="31"/>
      <c r="L3" s="31"/>
      <c r="M3" s="31"/>
      <c r="N3" s="31"/>
      <c r="O3" s="148"/>
    </row>
    <row r="4" spans="1:15" ht="15.95" customHeight="1" x14ac:dyDescent="0.2">
      <c r="A4" s="31"/>
      <c r="B4" s="31"/>
      <c r="C4" s="31"/>
      <c r="D4" s="31"/>
      <c r="E4" s="31"/>
      <c r="F4" s="31"/>
      <c r="G4" s="31"/>
      <c r="H4" s="31"/>
      <c r="I4" s="31"/>
      <c r="J4" s="31"/>
      <c r="K4" s="31"/>
      <c r="L4" s="31"/>
      <c r="M4" s="31"/>
      <c r="N4" s="31"/>
      <c r="O4" s="148"/>
    </row>
    <row r="5" spans="1:15" ht="15.95" customHeight="1" x14ac:dyDescent="0.2">
      <c r="A5" s="8" t="s">
        <v>404</v>
      </c>
      <c r="B5" s="155"/>
      <c r="C5" s="31"/>
      <c r="D5" s="31"/>
      <c r="E5" s="31"/>
      <c r="F5" s="31"/>
      <c r="G5" s="31"/>
      <c r="H5" s="31"/>
      <c r="I5" s="31"/>
      <c r="J5" s="31"/>
      <c r="K5" s="31"/>
      <c r="L5" s="31"/>
      <c r="M5" s="31"/>
      <c r="N5" s="31"/>
      <c r="O5" s="148"/>
    </row>
    <row r="6" spans="1:15" ht="15.95" customHeight="1" x14ac:dyDescent="0.2">
      <c r="A6" s="31"/>
      <c r="B6" s="31"/>
      <c r="C6" s="31"/>
      <c r="D6" s="31"/>
      <c r="E6" s="31"/>
      <c r="F6" s="31"/>
      <c r="G6" s="31"/>
      <c r="H6" s="31"/>
      <c r="I6" s="31"/>
      <c r="J6" s="31"/>
      <c r="K6" s="31"/>
      <c r="L6" s="31"/>
      <c r="M6" s="31"/>
      <c r="N6" s="31"/>
      <c r="O6" s="148"/>
    </row>
    <row r="7" spans="1:15" ht="15.95" customHeight="1" x14ac:dyDescent="0.2">
      <c r="A7" s="153" t="s">
        <v>150</v>
      </c>
      <c r="B7" s="153"/>
      <c r="C7" s="153" t="s">
        <v>145</v>
      </c>
      <c r="D7" s="153">
        <v>2010</v>
      </c>
      <c r="E7" s="153">
        <v>2011</v>
      </c>
      <c r="F7" s="153">
        <v>2012</v>
      </c>
      <c r="G7" s="153">
        <v>2013</v>
      </c>
      <c r="H7" s="153" t="s">
        <v>197</v>
      </c>
      <c r="I7" s="153" t="s">
        <v>239</v>
      </c>
      <c r="J7" s="153" t="s">
        <v>250</v>
      </c>
      <c r="K7" s="153" t="s">
        <v>261</v>
      </c>
      <c r="L7" s="153" t="s">
        <v>266</v>
      </c>
      <c r="M7" s="153" t="s">
        <v>271</v>
      </c>
      <c r="N7" s="153" t="s">
        <v>284</v>
      </c>
      <c r="O7" s="153" t="s">
        <v>294</v>
      </c>
    </row>
    <row r="8" spans="1:15" ht="15.95" customHeight="1" x14ac:dyDescent="0.2">
      <c r="A8" s="132" t="s">
        <v>130</v>
      </c>
      <c r="B8" s="132"/>
      <c r="C8" s="132" t="s">
        <v>139</v>
      </c>
      <c r="D8" s="35">
        <v>157</v>
      </c>
      <c r="E8" s="35">
        <v>155</v>
      </c>
      <c r="F8" s="35">
        <v>163</v>
      </c>
      <c r="G8" s="35">
        <v>156</v>
      </c>
      <c r="H8" s="35">
        <v>150</v>
      </c>
      <c r="I8" s="35">
        <v>161</v>
      </c>
      <c r="J8" s="35">
        <v>171</v>
      </c>
      <c r="K8" s="35">
        <v>167</v>
      </c>
      <c r="L8" s="35">
        <v>157</v>
      </c>
      <c r="M8" s="35">
        <v>176</v>
      </c>
      <c r="N8" s="35">
        <v>164</v>
      </c>
      <c r="O8" s="35">
        <v>173</v>
      </c>
    </row>
    <row r="9" spans="1:15" ht="15.95" customHeight="1" x14ac:dyDescent="0.2">
      <c r="A9" s="132"/>
      <c r="B9" s="132"/>
      <c r="C9" s="132" t="s">
        <v>140</v>
      </c>
      <c r="D9" s="35">
        <v>48574861.469999999</v>
      </c>
      <c r="E9" s="35">
        <v>48901671.270000003</v>
      </c>
      <c r="F9" s="35">
        <v>49415389</v>
      </c>
      <c r="G9" s="35">
        <v>60507112</v>
      </c>
      <c r="H9" s="35">
        <v>61380914</v>
      </c>
      <c r="I9" s="35">
        <v>61943996</v>
      </c>
      <c r="J9" s="35">
        <v>66128607</v>
      </c>
      <c r="K9" s="35">
        <v>65979837</v>
      </c>
      <c r="L9" s="35">
        <v>63226580</v>
      </c>
      <c r="M9" s="35">
        <v>69206200</v>
      </c>
      <c r="N9" s="35">
        <v>70970320</v>
      </c>
      <c r="O9" s="35">
        <v>72492250</v>
      </c>
    </row>
    <row r="10" spans="1:15" ht="15.95" customHeight="1" x14ac:dyDescent="0.2">
      <c r="A10" s="132"/>
      <c r="B10" s="132"/>
      <c r="C10" s="132" t="s">
        <v>141</v>
      </c>
      <c r="D10" s="35">
        <v>309407</v>
      </c>
      <c r="E10" s="35">
        <v>315495</v>
      </c>
      <c r="F10" s="35">
        <v>303165</v>
      </c>
      <c r="G10" s="35">
        <v>387866</v>
      </c>
      <c r="H10" s="35">
        <v>409206</v>
      </c>
      <c r="I10" s="35">
        <v>384745</v>
      </c>
      <c r="J10" s="35">
        <v>386717</v>
      </c>
      <c r="K10" s="35">
        <v>395089</v>
      </c>
      <c r="L10" s="35">
        <v>402717</v>
      </c>
      <c r="M10" s="35">
        <v>393217</v>
      </c>
      <c r="N10" s="35">
        <v>432746</v>
      </c>
      <c r="O10" s="35">
        <v>419030</v>
      </c>
    </row>
    <row r="11" spans="1:15" ht="15.95" customHeight="1" x14ac:dyDescent="0.2">
      <c r="B11" s="132" t="s">
        <v>144</v>
      </c>
      <c r="C11" s="132" t="s">
        <v>139</v>
      </c>
      <c r="D11" s="35">
        <v>27</v>
      </c>
      <c r="E11" s="35">
        <v>25</v>
      </c>
      <c r="F11" s="35">
        <v>26</v>
      </c>
      <c r="G11" s="35">
        <v>25</v>
      </c>
      <c r="H11" s="35">
        <v>24</v>
      </c>
      <c r="I11" s="35">
        <v>26</v>
      </c>
      <c r="J11" s="35">
        <v>25</v>
      </c>
      <c r="K11" s="35">
        <v>25</v>
      </c>
      <c r="L11" s="35">
        <v>25</v>
      </c>
      <c r="M11" s="35">
        <v>25</v>
      </c>
      <c r="N11" s="35">
        <v>23</v>
      </c>
      <c r="O11" s="35">
        <v>22</v>
      </c>
    </row>
    <row r="12" spans="1:15" ht="15.95" customHeight="1" x14ac:dyDescent="0.2">
      <c r="A12" s="132"/>
      <c r="B12" s="132"/>
      <c r="C12" s="132" t="s">
        <v>140</v>
      </c>
      <c r="D12" s="35">
        <v>44628487.420000002</v>
      </c>
      <c r="E12" s="35">
        <v>45345947.619999997</v>
      </c>
      <c r="F12" s="35">
        <v>45296838</v>
      </c>
      <c r="G12" s="35">
        <v>55399173</v>
      </c>
      <c r="H12" s="35">
        <v>56187269</v>
      </c>
      <c r="I12" s="35">
        <v>57626535</v>
      </c>
      <c r="J12" s="35">
        <v>61801519</v>
      </c>
      <c r="K12" s="35">
        <v>59021598</v>
      </c>
      <c r="L12" s="35">
        <v>57132205</v>
      </c>
      <c r="M12" s="35">
        <v>64204865</v>
      </c>
      <c r="N12" s="35">
        <v>61965068</v>
      </c>
      <c r="O12" s="35">
        <v>64566848</v>
      </c>
    </row>
    <row r="13" spans="1:15" ht="15.95" customHeight="1" x14ac:dyDescent="0.2">
      <c r="A13" s="132"/>
      <c r="B13" s="132"/>
      <c r="C13" s="132" t="s">
        <v>141</v>
      </c>
      <c r="D13" s="35">
        <v>1652984</v>
      </c>
      <c r="E13" s="35">
        <v>1813838</v>
      </c>
      <c r="F13" s="35">
        <v>1742202</v>
      </c>
      <c r="G13" s="35">
        <v>2215967</v>
      </c>
      <c r="H13" s="35">
        <v>2341136</v>
      </c>
      <c r="I13" s="35">
        <v>2216405</v>
      </c>
      <c r="J13" s="35">
        <v>2472061</v>
      </c>
      <c r="K13" s="35">
        <v>2360864</v>
      </c>
      <c r="L13" s="35">
        <v>2285288</v>
      </c>
      <c r="M13" s="35">
        <v>2568195</v>
      </c>
      <c r="N13" s="35">
        <v>2694133</v>
      </c>
      <c r="O13" s="35">
        <v>2934857</v>
      </c>
    </row>
    <row r="14" spans="1:15" ht="15.95" customHeight="1" x14ac:dyDescent="0.2">
      <c r="A14" s="132" t="s">
        <v>143</v>
      </c>
      <c r="B14" s="132"/>
      <c r="C14" s="132" t="s">
        <v>139</v>
      </c>
      <c r="D14" s="35">
        <v>1295</v>
      </c>
      <c r="E14" s="35">
        <v>1323</v>
      </c>
      <c r="F14" s="35">
        <v>1344</v>
      </c>
      <c r="G14" s="35">
        <v>1357</v>
      </c>
      <c r="H14" s="35">
        <v>1460</v>
      </c>
      <c r="I14" s="35">
        <v>1401</v>
      </c>
      <c r="J14" s="35">
        <v>1463</v>
      </c>
      <c r="K14" s="35">
        <v>1501</v>
      </c>
      <c r="L14" s="35">
        <v>1517</v>
      </c>
      <c r="M14" s="35">
        <v>1540</v>
      </c>
      <c r="N14" s="35">
        <v>1511</v>
      </c>
      <c r="O14" s="35">
        <v>1616</v>
      </c>
    </row>
    <row r="15" spans="1:15" ht="15.95" customHeight="1" x14ac:dyDescent="0.2">
      <c r="A15" s="132"/>
      <c r="B15" s="132"/>
      <c r="C15" s="132" t="s">
        <v>140</v>
      </c>
      <c r="D15" s="35">
        <v>52555404</v>
      </c>
      <c r="E15" s="35">
        <v>54537740</v>
      </c>
      <c r="F15" s="35">
        <v>53276965</v>
      </c>
      <c r="G15" s="35">
        <v>59582907</v>
      </c>
      <c r="H15" s="35">
        <v>58284050</v>
      </c>
      <c r="I15" s="35">
        <v>56478038</v>
      </c>
      <c r="J15" s="35">
        <v>57381145</v>
      </c>
      <c r="K15" s="35">
        <v>56940933</v>
      </c>
      <c r="L15" s="35">
        <v>56193355</v>
      </c>
      <c r="M15" s="35">
        <v>57824057</v>
      </c>
      <c r="N15" s="35">
        <v>56284708</v>
      </c>
      <c r="O15" s="35">
        <v>57948500</v>
      </c>
    </row>
    <row r="16" spans="1:15" ht="15.95" customHeight="1" x14ac:dyDescent="0.2">
      <c r="A16" s="132"/>
      <c r="B16" s="132"/>
      <c r="C16" s="132" t="s">
        <v>141</v>
      </c>
      <c r="D16" s="35">
        <v>40583.323212354997</v>
      </c>
      <c r="E16" s="35">
        <v>41222.781315193002</v>
      </c>
      <c r="F16" s="35">
        <v>39640.598958333336</v>
      </c>
      <c r="G16" s="35">
        <v>43908</v>
      </c>
      <c r="H16" s="35">
        <v>39921</v>
      </c>
      <c r="I16" s="35">
        <v>40313</v>
      </c>
      <c r="J16" s="35">
        <v>39222</v>
      </c>
      <c r="K16" s="35">
        <v>37935</v>
      </c>
      <c r="L16" s="35">
        <v>37042</v>
      </c>
      <c r="M16" s="35">
        <v>37548</v>
      </c>
      <c r="N16" s="35">
        <v>37250</v>
      </c>
      <c r="O16" s="35">
        <v>35859</v>
      </c>
    </row>
    <row r="17" spans="1:15" ht="15.95" customHeight="1" x14ac:dyDescent="0.2">
      <c r="B17" s="132" t="s">
        <v>144</v>
      </c>
      <c r="C17" s="132" t="s">
        <v>139</v>
      </c>
      <c r="D17" s="35">
        <v>81</v>
      </c>
      <c r="E17" s="35">
        <v>78</v>
      </c>
      <c r="F17" s="35">
        <v>79</v>
      </c>
      <c r="G17" s="35">
        <v>77</v>
      </c>
      <c r="H17" s="35">
        <v>75</v>
      </c>
      <c r="I17" s="35">
        <v>78</v>
      </c>
      <c r="J17" s="35">
        <v>80</v>
      </c>
      <c r="K17" s="35">
        <v>80</v>
      </c>
      <c r="L17" s="35">
        <v>85</v>
      </c>
      <c r="M17" s="35">
        <v>95</v>
      </c>
      <c r="N17" s="35">
        <v>92</v>
      </c>
      <c r="O17" s="35">
        <v>87</v>
      </c>
    </row>
    <row r="18" spans="1:15" ht="15.95" customHeight="1" x14ac:dyDescent="0.2">
      <c r="A18" s="132"/>
      <c r="B18" s="132"/>
      <c r="C18" s="132" t="s">
        <v>140</v>
      </c>
      <c r="D18" s="35">
        <v>47204720.560000002</v>
      </c>
      <c r="E18" s="35">
        <v>48616249.630000003</v>
      </c>
      <c r="F18" s="35">
        <v>46888163</v>
      </c>
      <c r="G18" s="35">
        <v>52890396</v>
      </c>
      <c r="H18" s="35">
        <v>50991107</v>
      </c>
      <c r="I18" s="35">
        <v>48384558</v>
      </c>
      <c r="J18" s="35">
        <v>49333254</v>
      </c>
      <c r="K18" s="35">
        <v>48356046</v>
      </c>
      <c r="L18" s="35">
        <v>49234307</v>
      </c>
      <c r="M18" s="35">
        <v>51884822</v>
      </c>
      <c r="N18" s="35">
        <v>50403892</v>
      </c>
      <c r="O18" s="35">
        <v>50848785</v>
      </c>
    </row>
    <row r="19" spans="1:15" ht="15.95" customHeight="1" x14ac:dyDescent="0.2">
      <c r="A19" s="132"/>
      <c r="B19" s="132"/>
      <c r="C19" s="132" t="s">
        <v>141</v>
      </c>
      <c r="D19" s="35">
        <v>582774.32790122996</v>
      </c>
      <c r="E19" s="35">
        <v>623285.25166666997</v>
      </c>
      <c r="F19" s="35">
        <v>593521</v>
      </c>
      <c r="G19" s="35">
        <v>686888</v>
      </c>
      <c r="H19" s="35">
        <v>679881</v>
      </c>
      <c r="I19" s="35">
        <v>620315</v>
      </c>
      <c r="J19" s="35">
        <v>616666</v>
      </c>
      <c r="K19" s="35">
        <v>604451</v>
      </c>
      <c r="L19" s="35">
        <v>579227</v>
      </c>
      <c r="M19" s="35">
        <v>546156</v>
      </c>
      <c r="N19" s="35">
        <v>547868</v>
      </c>
      <c r="O19" s="35">
        <v>584469</v>
      </c>
    </row>
    <row r="20" spans="1:15" ht="15.95" customHeight="1" x14ac:dyDescent="0.2">
      <c r="A20" s="132" t="s">
        <v>191</v>
      </c>
      <c r="B20" s="132"/>
      <c r="C20" s="132" t="s">
        <v>139</v>
      </c>
      <c r="D20" s="35">
        <v>1284</v>
      </c>
      <c r="E20" s="35">
        <v>1319</v>
      </c>
      <c r="F20" s="35">
        <v>1327</v>
      </c>
      <c r="G20" s="35">
        <v>1342</v>
      </c>
      <c r="H20" s="35">
        <v>1423</v>
      </c>
      <c r="I20" s="35">
        <v>1356</v>
      </c>
      <c r="J20" s="35">
        <v>1422</v>
      </c>
      <c r="K20" s="35">
        <v>1464</v>
      </c>
      <c r="L20" s="35">
        <v>1485</v>
      </c>
      <c r="M20" s="35">
        <v>1507</v>
      </c>
      <c r="N20" s="35">
        <v>1477</v>
      </c>
      <c r="O20" s="35">
        <v>1573</v>
      </c>
    </row>
    <row r="21" spans="1:15" ht="15.95" customHeight="1" x14ac:dyDescent="0.2">
      <c r="A21" s="132"/>
      <c r="B21" s="132"/>
      <c r="C21" s="132" t="s">
        <v>140</v>
      </c>
      <c r="D21" s="35">
        <v>33554977.159999996</v>
      </c>
      <c r="E21" s="35">
        <v>35242848.130000003</v>
      </c>
      <c r="F21" s="35">
        <v>35043416.640000001</v>
      </c>
      <c r="G21" s="35">
        <v>40560369.359999999</v>
      </c>
      <c r="H21" s="35">
        <v>39714976</v>
      </c>
      <c r="I21" s="35">
        <v>34468578</v>
      </c>
      <c r="J21" s="35">
        <v>34912215</v>
      </c>
      <c r="K21" s="35">
        <v>35015583</v>
      </c>
      <c r="L21" s="35">
        <v>35033406</v>
      </c>
      <c r="M21" s="35">
        <v>36353011</v>
      </c>
      <c r="N21" s="35">
        <v>34773326</v>
      </c>
      <c r="O21" s="35">
        <v>36162933</v>
      </c>
    </row>
    <row r="22" spans="1:15" ht="15.95" customHeight="1" x14ac:dyDescent="0.2">
      <c r="A22" s="132"/>
      <c r="B22" s="132"/>
      <c r="C22" s="132" t="s">
        <v>141</v>
      </c>
      <c r="D22" s="35">
        <v>26133.16</v>
      </c>
      <c r="E22" s="35">
        <v>26719.37</v>
      </c>
      <c r="F22" s="35">
        <v>26408</v>
      </c>
      <c r="G22" s="35">
        <v>30223.82</v>
      </c>
      <c r="H22" s="35">
        <v>27909</v>
      </c>
      <c r="I22" s="35">
        <v>25419</v>
      </c>
      <c r="J22" s="35">
        <v>24551</v>
      </c>
      <c r="K22" s="35">
        <v>23918</v>
      </c>
      <c r="L22" s="35">
        <v>23592</v>
      </c>
      <c r="M22" s="35">
        <v>24123</v>
      </c>
      <c r="N22" s="35">
        <v>23543</v>
      </c>
      <c r="O22" s="35">
        <v>22990</v>
      </c>
    </row>
    <row r="23" spans="1:15" ht="15.95" customHeight="1" x14ac:dyDescent="0.2">
      <c r="B23" s="132" t="s">
        <v>144</v>
      </c>
      <c r="C23" s="132" t="s">
        <v>139</v>
      </c>
      <c r="D23" s="35">
        <v>81</v>
      </c>
      <c r="E23" s="35">
        <v>78</v>
      </c>
      <c r="F23" s="35">
        <v>79</v>
      </c>
      <c r="G23" s="35">
        <v>77</v>
      </c>
      <c r="H23" s="35">
        <v>75</v>
      </c>
      <c r="I23" s="35">
        <v>78</v>
      </c>
      <c r="J23" s="35">
        <v>80</v>
      </c>
      <c r="K23" s="35">
        <v>80</v>
      </c>
      <c r="L23" s="35">
        <v>85</v>
      </c>
      <c r="M23" s="35">
        <v>95</v>
      </c>
      <c r="N23" s="35">
        <v>92</v>
      </c>
      <c r="O23" s="35">
        <v>87</v>
      </c>
    </row>
    <row r="24" spans="1:15" ht="15.95" customHeight="1" x14ac:dyDescent="0.2">
      <c r="A24" s="132"/>
      <c r="B24" s="132"/>
      <c r="C24" s="132" t="s">
        <v>140</v>
      </c>
      <c r="D24" s="35">
        <v>29819388.66</v>
      </c>
      <c r="E24" s="35">
        <v>31391776.800000001</v>
      </c>
      <c r="F24" s="35">
        <v>30827056.359999999</v>
      </c>
      <c r="G24" s="35">
        <v>35875640.909999996</v>
      </c>
      <c r="H24" s="35">
        <v>33975123</v>
      </c>
      <c r="I24" s="35">
        <v>28567517</v>
      </c>
      <c r="J24" s="35">
        <v>28965595</v>
      </c>
      <c r="K24" s="35">
        <v>28679321</v>
      </c>
      <c r="L24" s="35">
        <v>29945233</v>
      </c>
      <c r="M24" s="35">
        <v>31946707</v>
      </c>
      <c r="N24" s="35">
        <v>30325017</v>
      </c>
      <c r="O24" s="35">
        <v>30770855</v>
      </c>
    </row>
    <row r="25" spans="1:15" ht="15.95" customHeight="1" x14ac:dyDescent="0.2">
      <c r="A25" s="132"/>
      <c r="B25" s="132"/>
      <c r="C25" s="132" t="s">
        <v>141</v>
      </c>
      <c r="D25" s="35">
        <v>368140.6</v>
      </c>
      <c r="E25" s="35">
        <v>402458.68</v>
      </c>
      <c r="F25" s="35">
        <v>390215.9</v>
      </c>
      <c r="G25" s="35">
        <v>465917.41</v>
      </c>
      <c r="H25" s="35">
        <v>453002</v>
      </c>
      <c r="I25" s="35">
        <v>366250</v>
      </c>
      <c r="J25" s="35">
        <v>362070</v>
      </c>
      <c r="K25" s="35">
        <v>358492</v>
      </c>
      <c r="L25" s="35">
        <v>352297</v>
      </c>
      <c r="M25" s="35">
        <v>336281</v>
      </c>
      <c r="N25" s="35">
        <v>329620</v>
      </c>
      <c r="O25" s="35">
        <v>353688</v>
      </c>
    </row>
    <row r="26" spans="1:15" ht="15.95" customHeight="1" x14ac:dyDescent="0.2">
      <c r="A26" s="132" t="s">
        <v>252</v>
      </c>
      <c r="B26" s="132"/>
      <c r="C26" s="132" t="s">
        <v>139</v>
      </c>
      <c r="D26" s="35">
        <v>665</v>
      </c>
      <c r="E26" s="35">
        <v>684</v>
      </c>
      <c r="F26" s="35">
        <v>687</v>
      </c>
      <c r="G26" s="35">
        <v>734</v>
      </c>
      <c r="H26" s="35">
        <v>778</v>
      </c>
      <c r="I26" s="35">
        <v>759</v>
      </c>
      <c r="J26" s="35">
        <v>809</v>
      </c>
      <c r="K26" s="35">
        <v>792</v>
      </c>
      <c r="L26" s="35">
        <v>825</v>
      </c>
      <c r="M26" s="35">
        <v>836</v>
      </c>
      <c r="N26" s="35">
        <v>838</v>
      </c>
      <c r="O26" s="35">
        <v>846</v>
      </c>
    </row>
    <row r="27" spans="1:15" ht="15.95" customHeight="1" x14ac:dyDescent="0.2">
      <c r="A27" s="132"/>
      <c r="B27" s="132"/>
      <c r="C27" s="132" t="s">
        <v>140</v>
      </c>
      <c r="D27" s="35">
        <v>18998627.300000001</v>
      </c>
      <c r="E27" s="35">
        <v>19293152.300000001</v>
      </c>
      <c r="F27" s="35">
        <v>18233976.940000001</v>
      </c>
      <c r="G27" s="35">
        <v>19022537.989999998</v>
      </c>
      <c r="H27" s="35">
        <v>18569073</v>
      </c>
      <c r="I27" s="35">
        <v>18529335</v>
      </c>
      <c r="J27" s="35">
        <v>19065477</v>
      </c>
      <c r="K27" s="35">
        <v>18488163</v>
      </c>
      <c r="L27" s="35">
        <v>17695608</v>
      </c>
      <c r="M27" s="35">
        <v>17905178</v>
      </c>
      <c r="N27" s="35">
        <v>17869590</v>
      </c>
      <c r="O27" s="35">
        <v>18159715</v>
      </c>
    </row>
    <row r="28" spans="1:15" ht="15.95" customHeight="1" x14ac:dyDescent="0.2">
      <c r="A28" s="132"/>
      <c r="B28" s="132"/>
      <c r="C28" s="132" t="s">
        <v>141</v>
      </c>
      <c r="D28" s="35">
        <v>28569.360000000001</v>
      </c>
      <c r="E28" s="35">
        <v>28206.36</v>
      </c>
      <c r="F28" s="35">
        <v>26541.45</v>
      </c>
      <c r="G28" s="35">
        <v>25916.26</v>
      </c>
      <c r="H28" s="35">
        <v>23868</v>
      </c>
      <c r="I28" s="35">
        <v>24413</v>
      </c>
      <c r="J28" s="35">
        <v>23567</v>
      </c>
      <c r="K28" s="35">
        <v>23344</v>
      </c>
      <c r="L28" s="35">
        <v>21449</v>
      </c>
      <c r="M28" s="35">
        <v>21418</v>
      </c>
      <c r="N28" s="35">
        <v>21324</v>
      </c>
      <c r="O28" s="35">
        <v>21465</v>
      </c>
    </row>
    <row r="29" spans="1:15" ht="15.95" customHeight="1" x14ac:dyDescent="0.2">
      <c r="B29" s="132" t="s">
        <v>144</v>
      </c>
      <c r="C29" s="132" t="s">
        <v>139</v>
      </c>
      <c r="D29" s="35">
        <v>75</v>
      </c>
      <c r="E29" s="35">
        <v>74</v>
      </c>
      <c r="F29" s="35">
        <v>74</v>
      </c>
      <c r="G29" s="35">
        <v>72</v>
      </c>
      <c r="H29" s="35">
        <v>71</v>
      </c>
      <c r="I29" s="35">
        <v>74</v>
      </c>
      <c r="J29" s="35">
        <v>74</v>
      </c>
      <c r="K29" s="35">
        <v>76</v>
      </c>
      <c r="L29" s="35">
        <v>79</v>
      </c>
      <c r="M29" s="35">
        <v>87</v>
      </c>
      <c r="N29" s="35">
        <v>82</v>
      </c>
      <c r="O29" s="35">
        <v>77</v>
      </c>
    </row>
    <row r="30" spans="1:15" ht="15.95" customHeight="1" x14ac:dyDescent="0.2">
      <c r="A30" s="132"/>
      <c r="B30" s="132"/>
      <c r="C30" s="132" t="s">
        <v>140</v>
      </c>
      <c r="D30" s="35">
        <v>17385331.899999999</v>
      </c>
      <c r="E30" s="35">
        <v>17224472.829999998</v>
      </c>
      <c r="F30" s="35">
        <v>16061106.220000001</v>
      </c>
      <c r="G30" s="35">
        <v>17014754.690000001</v>
      </c>
      <c r="H30" s="35">
        <v>17015984</v>
      </c>
      <c r="I30" s="35">
        <v>16971983</v>
      </c>
      <c r="J30" s="35">
        <v>17511223</v>
      </c>
      <c r="K30" s="35">
        <v>16781946</v>
      </c>
      <c r="L30" s="35">
        <v>16238970</v>
      </c>
      <c r="M30" s="35">
        <v>16596275</v>
      </c>
      <c r="N30" s="35">
        <v>16658554</v>
      </c>
      <c r="O30" s="35">
        <v>16704004</v>
      </c>
    </row>
    <row r="31" spans="1:15" ht="15.95" customHeight="1" x14ac:dyDescent="0.2">
      <c r="A31" s="132"/>
      <c r="B31" s="132"/>
      <c r="C31" s="132" t="s">
        <v>141</v>
      </c>
      <c r="D31" s="35">
        <v>231804.43</v>
      </c>
      <c r="E31" s="35">
        <v>232763.15</v>
      </c>
      <c r="F31" s="35">
        <v>217041.98</v>
      </c>
      <c r="G31" s="35">
        <v>236316.04</v>
      </c>
      <c r="H31" s="35">
        <v>239662</v>
      </c>
      <c r="I31" s="35">
        <v>229351</v>
      </c>
      <c r="J31" s="35">
        <v>236638</v>
      </c>
      <c r="K31" s="35">
        <v>220815</v>
      </c>
      <c r="L31" s="35">
        <v>205557</v>
      </c>
      <c r="M31" s="35">
        <v>190762</v>
      </c>
      <c r="N31" s="35">
        <v>203153</v>
      </c>
      <c r="O31" s="35">
        <v>216935</v>
      </c>
    </row>
    <row r="32" spans="1:15" ht="15.95" customHeight="1" x14ac:dyDescent="0.2">
      <c r="A32" s="132" t="s">
        <v>247</v>
      </c>
      <c r="B32" s="132"/>
      <c r="C32" s="132" t="s">
        <v>139</v>
      </c>
      <c r="D32" s="35" t="s">
        <v>83</v>
      </c>
      <c r="E32" s="35" t="s">
        <v>83</v>
      </c>
      <c r="F32" s="35" t="s">
        <v>83</v>
      </c>
      <c r="G32" s="35" t="s">
        <v>83</v>
      </c>
      <c r="H32" s="35" t="s">
        <v>83</v>
      </c>
      <c r="I32" s="35">
        <v>519</v>
      </c>
      <c r="J32" s="35">
        <v>548</v>
      </c>
      <c r="K32" s="35">
        <v>555</v>
      </c>
      <c r="L32" s="35">
        <v>550</v>
      </c>
      <c r="M32" s="35">
        <v>547</v>
      </c>
      <c r="N32" s="35">
        <v>511</v>
      </c>
      <c r="O32" s="35">
        <v>521</v>
      </c>
    </row>
    <row r="33" spans="1:15" ht="15.95" customHeight="1" x14ac:dyDescent="0.2">
      <c r="A33" s="132"/>
      <c r="B33" s="132"/>
      <c r="C33" s="132" t="s">
        <v>140</v>
      </c>
      <c r="D33" s="35" t="s">
        <v>83</v>
      </c>
      <c r="E33" s="35" t="s">
        <v>83</v>
      </c>
      <c r="F33" s="35" t="s">
        <v>83</v>
      </c>
      <c r="G33" s="35" t="s">
        <v>83</v>
      </c>
      <c r="H33" s="35" t="s">
        <v>83</v>
      </c>
      <c r="I33" s="35">
        <v>3480126</v>
      </c>
      <c r="J33" s="35">
        <v>3403453</v>
      </c>
      <c r="K33" s="35">
        <v>3437188</v>
      </c>
      <c r="L33" s="35">
        <v>3465821</v>
      </c>
      <c r="M33" s="35">
        <v>3565868</v>
      </c>
      <c r="N33" s="35">
        <v>3641892</v>
      </c>
      <c r="O33" s="35">
        <v>3625881</v>
      </c>
    </row>
    <row r="34" spans="1:15" ht="15.95" customHeight="1" x14ac:dyDescent="0.2">
      <c r="A34" s="132"/>
      <c r="B34" s="132"/>
      <c r="C34" s="132" t="s">
        <v>141</v>
      </c>
      <c r="D34" s="35" t="s">
        <v>83</v>
      </c>
      <c r="E34" s="35" t="s">
        <v>83</v>
      </c>
      <c r="F34" s="35" t="s">
        <v>83</v>
      </c>
      <c r="G34" s="35" t="s">
        <v>83</v>
      </c>
      <c r="H34" s="35" t="s">
        <v>83</v>
      </c>
      <c r="I34" s="35">
        <v>6705</v>
      </c>
      <c r="J34" s="35">
        <v>6211</v>
      </c>
      <c r="K34" s="35">
        <v>6193</v>
      </c>
      <c r="L34" s="35">
        <v>6301</v>
      </c>
      <c r="M34" s="35">
        <v>6519</v>
      </c>
      <c r="N34" s="35">
        <v>7127</v>
      </c>
      <c r="O34" s="35">
        <v>6959</v>
      </c>
    </row>
    <row r="35" spans="1:15" ht="15.95" customHeight="1" x14ac:dyDescent="0.2">
      <c r="B35" s="132" t="s">
        <v>144</v>
      </c>
      <c r="C35" s="132" t="s">
        <v>139</v>
      </c>
      <c r="D35" s="35" t="s">
        <v>83</v>
      </c>
      <c r="E35" s="35" t="s">
        <v>83</v>
      </c>
      <c r="F35" s="35" t="s">
        <v>83</v>
      </c>
      <c r="G35" s="35" t="s">
        <v>83</v>
      </c>
      <c r="H35" s="35" t="s">
        <v>83</v>
      </c>
      <c r="I35" s="35">
        <v>56</v>
      </c>
      <c r="J35" s="35">
        <v>60</v>
      </c>
      <c r="K35" s="35">
        <v>56</v>
      </c>
      <c r="L35" s="35">
        <v>60</v>
      </c>
      <c r="M35" s="35">
        <v>67</v>
      </c>
      <c r="N35" s="35">
        <v>63</v>
      </c>
      <c r="O35" s="35">
        <v>61</v>
      </c>
    </row>
    <row r="36" spans="1:15" ht="15.95" customHeight="1" x14ac:dyDescent="0.2">
      <c r="A36" s="132"/>
      <c r="B36" s="132"/>
      <c r="C36" s="132" t="s">
        <v>140</v>
      </c>
      <c r="D36" s="35" t="s">
        <v>83</v>
      </c>
      <c r="E36" s="35" t="s">
        <v>83</v>
      </c>
      <c r="F36" s="35" t="s">
        <v>83</v>
      </c>
      <c r="G36" s="35" t="s">
        <v>83</v>
      </c>
      <c r="H36" s="35" t="s">
        <v>83</v>
      </c>
      <c r="I36" s="35">
        <v>2845058</v>
      </c>
      <c r="J36" s="35">
        <v>2856435</v>
      </c>
      <c r="K36" s="35">
        <v>2894778</v>
      </c>
      <c r="L36" s="35">
        <v>3050104</v>
      </c>
      <c r="M36" s="35">
        <v>3341841</v>
      </c>
      <c r="N36" s="35">
        <v>3420321</v>
      </c>
      <c r="O36" s="35">
        <v>3373926</v>
      </c>
    </row>
    <row r="37" spans="1:15" ht="15.95" customHeight="1" x14ac:dyDescent="0.2">
      <c r="A37" s="132"/>
      <c r="B37" s="132"/>
      <c r="C37" s="132" t="s">
        <v>141</v>
      </c>
      <c r="D37" s="35" t="s">
        <v>83</v>
      </c>
      <c r="E37" s="35" t="s">
        <v>83</v>
      </c>
      <c r="F37" s="35" t="s">
        <v>83</v>
      </c>
      <c r="G37" s="35" t="s">
        <v>83</v>
      </c>
      <c r="H37" s="35" t="s">
        <v>83</v>
      </c>
      <c r="I37" s="35">
        <v>50805</v>
      </c>
      <c r="J37" s="35">
        <v>47607</v>
      </c>
      <c r="K37" s="35">
        <v>51692</v>
      </c>
      <c r="L37" s="35">
        <v>50835</v>
      </c>
      <c r="M37" s="35">
        <v>49878</v>
      </c>
      <c r="N37" s="35">
        <v>54291</v>
      </c>
      <c r="O37" s="35">
        <v>55310</v>
      </c>
    </row>
    <row r="38" spans="1:15" ht="15.95" customHeight="1" x14ac:dyDescent="0.2">
      <c r="A38" s="132" t="s">
        <v>14</v>
      </c>
      <c r="B38" s="132"/>
      <c r="C38" s="132" t="s">
        <v>139</v>
      </c>
      <c r="D38" s="35">
        <v>131</v>
      </c>
      <c r="E38" s="35">
        <v>147</v>
      </c>
      <c r="F38" s="35">
        <v>150</v>
      </c>
      <c r="G38" s="35">
        <v>153</v>
      </c>
      <c r="H38" s="35">
        <v>152</v>
      </c>
      <c r="I38" s="35">
        <v>170</v>
      </c>
      <c r="J38" s="35">
        <v>171</v>
      </c>
      <c r="K38" s="35">
        <v>192</v>
      </c>
      <c r="L38" s="35">
        <v>199</v>
      </c>
      <c r="M38" s="35">
        <v>193</v>
      </c>
      <c r="N38" s="35">
        <v>177</v>
      </c>
      <c r="O38" s="35">
        <v>198</v>
      </c>
    </row>
    <row r="39" spans="1:15" ht="15.95" customHeight="1" x14ac:dyDescent="0.2">
      <c r="A39" s="132"/>
      <c r="B39" s="132"/>
      <c r="C39" s="132" t="s">
        <v>140</v>
      </c>
      <c r="D39" s="35">
        <v>6441478.7000000002</v>
      </c>
      <c r="E39" s="35">
        <v>6851481.3499999996</v>
      </c>
      <c r="F39" s="35">
        <v>6858862</v>
      </c>
      <c r="G39" s="35">
        <v>7649993</v>
      </c>
      <c r="H39" s="35">
        <v>7722750</v>
      </c>
      <c r="I39" s="35">
        <v>7796821</v>
      </c>
      <c r="J39" s="35">
        <v>7053915</v>
      </c>
      <c r="K39" s="35">
        <v>6869329</v>
      </c>
      <c r="L39" s="35">
        <v>7023343</v>
      </c>
      <c r="M39" s="35">
        <v>7030587</v>
      </c>
      <c r="N39" s="35">
        <v>5560784</v>
      </c>
      <c r="O39" s="35">
        <v>6115445</v>
      </c>
    </row>
    <row r="40" spans="1:15" ht="15.95" customHeight="1" x14ac:dyDescent="0.2">
      <c r="A40" s="132"/>
      <c r="B40" s="132"/>
      <c r="C40" s="132" t="s">
        <v>141</v>
      </c>
      <c r="D40" s="35">
        <v>49171.593129770998</v>
      </c>
      <c r="E40" s="35">
        <v>46608.716666667002</v>
      </c>
      <c r="F40" s="35">
        <v>46659</v>
      </c>
      <c r="G40" s="35">
        <v>50000</v>
      </c>
      <c r="H40" s="35">
        <v>50808</v>
      </c>
      <c r="I40" s="35">
        <v>45864</v>
      </c>
      <c r="J40" s="35">
        <v>41251</v>
      </c>
      <c r="K40" s="35">
        <v>35778</v>
      </c>
      <c r="L40" s="35">
        <v>35293</v>
      </c>
      <c r="M40" s="35">
        <v>36428</v>
      </c>
      <c r="N40" s="35">
        <v>31417</v>
      </c>
      <c r="O40" s="35">
        <v>30886</v>
      </c>
    </row>
    <row r="41" spans="1:15" ht="15.95" customHeight="1" x14ac:dyDescent="0.2">
      <c r="B41" s="132" t="s">
        <v>144</v>
      </c>
      <c r="C41" s="132" t="s">
        <v>139</v>
      </c>
      <c r="D41" s="35">
        <v>37</v>
      </c>
      <c r="E41" s="35">
        <v>41</v>
      </c>
      <c r="F41" s="35">
        <v>44</v>
      </c>
      <c r="G41" s="35">
        <v>51</v>
      </c>
      <c r="H41" s="35">
        <v>51</v>
      </c>
      <c r="I41" s="35">
        <v>54</v>
      </c>
      <c r="J41" s="35">
        <v>55</v>
      </c>
      <c r="K41" s="35">
        <v>51</v>
      </c>
      <c r="L41" s="35">
        <v>54</v>
      </c>
      <c r="M41" s="35">
        <v>54</v>
      </c>
      <c r="N41" s="35">
        <v>44</v>
      </c>
      <c r="O41" s="35">
        <v>44</v>
      </c>
    </row>
    <row r="42" spans="1:15" ht="15.95" customHeight="1" x14ac:dyDescent="0.2">
      <c r="A42" s="132"/>
      <c r="B42" s="132"/>
      <c r="C42" s="132" t="s">
        <v>140</v>
      </c>
      <c r="D42" s="35">
        <v>5081050.75</v>
      </c>
      <c r="E42" s="35">
        <v>5619656.9500000002</v>
      </c>
      <c r="F42" s="35">
        <v>6293933</v>
      </c>
      <c r="G42" s="35">
        <v>7510223</v>
      </c>
      <c r="H42" s="35">
        <v>7491025</v>
      </c>
      <c r="I42" s="35">
        <v>7368618</v>
      </c>
      <c r="J42" s="35">
        <v>6729496</v>
      </c>
      <c r="K42" s="35">
        <v>6031456</v>
      </c>
      <c r="L42" s="35">
        <v>6631817</v>
      </c>
      <c r="M42" s="35">
        <v>6640515</v>
      </c>
      <c r="N42" s="35">
        <v>5140942</v>
      </c>
      <c r="O42" s="35">
        <v>5604571</v>
      </c>
    </row>
    <row r="43" spans="1:15" ht="15.95" customHeight="1" x14ac:dyDescent="0.2">
      <c r="A43" s="132"/>
      <c r="B43" s="132"/>
      <c r="C43" s="132" t="s">
        <v>141</v>
      </c>
      <c r="D43" s="35">
        <v>137325.69594594999</v>
      </c>
      <c r="E43" s="35">
        <v>137064.80365854001</v>
      </c>
      <c r="F43" s="35">
        <v>143044</v>
      </c>
      <c r="G43" s="35">
        <v>147259</v>
      </c>
      <c r="H43" s="35">
        <v>146883</v>
      </c>
      <c r="I43" s="35">
        <v>136456</v>
      </c>
      <c r="J43" s="35">
        <v>122354</v>
      </c>
      <c r="K43" s="35">
        <v>118264</v>
      </c>
      <c r="L43" s="35">
        <v>122811</v>
      </c>
      <c r="M43" s="35">
        <v>122973</v>
      </c>
      <c r="N43" s="35">
        <v>116840</v>
      </c>
      <c r="O43" s="35">
        <v>127377</v>
      </c>
    </row>
    <row r="44" spans="1:15" ht="15.95" customHeight="1" x14ac:dyDescent="0.2">
      <c r="A44" s="132" t="s">
        <v>142</v>
      </c>
      <c r="B44" s="132"/>
      <c r="C44" s="132" t="s">
        <v>139</v>
      </c>
      <c r="D44" s="35">
        <v>299</v>
      </c>
      <c r="E44" s="35">
        <v>309</v>
      </c>
      <c r="F44" s="35">
        <v>290</v>
      </c>
      <c r="G44" s="35">
        <v>298</v>
      </c>
      <c r="H44" s="35">
        <v>322</v>
      </c>
      <c r="I44" s="35">
        <v>322</v>
      </c>
      <c r="J44" s="35">
        <v>325</v>
      </c>
      <c r="K44" s="35">
        <v>331</v>
      </c>
      <c r="L44" s="35">
        <v>320</v>
      </c>
      <c r="M44" s="35">
        <v>349</v>
      </c>
      <c r="N44" s="35">
        <v>350</v>
      </c>
      <c r="O44" s="35">
        <v>376</v>
      </c>
    </row>
    <row r="45" spans="1:15" ht="15.95" customHeight="1" x14ac:dyDescent="0.2">
      <c r="A45" s="132"/>
      <c r="B45" s="132"/>
      <c r="C45" s="132" t="s">
        <v>140</v>
      </c>
      <c r="D45" s="35">
        <v>4953416.8</v>
      </c>
      <c r="E45" s="35">
        <v>5276633.2</v>
      </c>
      <c r="F45" s="35">
        <v>5844465</v>
      </c>
      <c r="G45" s="35">
        <v>5772395</v>
      </c>
      <c r="H45" s="35">
        <v>6473080</v>
      </c>
      <c r="I45" s="35">
        <v>7543871</v>
      </c>
      <c r="J45" s="35">
        <v>7824317</v>
      </c>
      <c r="K45" s="35">
        <v>8515833</v>
      </c>
      <c r="L45" s="35">
        <v>9076584</v>
      </c>
      <c r="M45" s="35">
        <v>9088930</v>
      </c>
      <c r="N45" s="35">
        <v>10016112</v>
      </c>
      <c r="O45" s="35">
        <v>10222362</v>
      </c>
    </row>
    <row r="46" spans="1:15" ht="15.95" customHeight="1" x14ac:dyDescent="0.2">
      <c r="A46" s="132"/>
      <c r="B46" s="132"/>
      <c r="C46" s="132" t="s">
        <v>141</v>
      </c>
      <c r="D46" s="35">
        <v>16566.611371236999</v>
      </c>
      <c r="E46" s="35">
        <v>17076.482847896001</v>
      </c>
      <c r="F46" s="35">
        <v>20153</v>
      </c>
      <c r="G46" s="35">
        <v>19370</v>
      </c>
      <c r="H46" s="35">
        <v>20103</v>
      </c>
      <c r="I46" s="35">
        <v>23428</v>
      </c>
      <c r="J46" s="35">
        <v>24075</v>
      </c>
      <c r="K46" s="35">
        <v>25728</v>
      </c>
      <c r="L46" s="35">
        <v>28364</v>
      </c>
      <c r="M46" s="35">
        <v>26043</v>
      </c>
      <c r="N46" s="35">
        <v>28617</v>
      </c>
      <c r="O46" s="35">
        <v>27187</v>
      </c>
    </row>
    <row r="47" spans="1:15" ht="15.95" customHeight="1" x14ac:dyDescent="0.2">
      <c r="A47" s="132" t="s">
        <v>15</v>
      </c>
      <c r="B47" s="132"/>
      <c r="C47" s="132" t="s">
        <v>139</v>
      </c>
      <c r="D47" s="35">
        <v>27</v>
      </c>
      <c r="E47" s="35">
        <v>29</v>
      </c>
      <c r="F47" s="35">
        <v>31</v>
      </c>
      <c r="G47" s="35">
        <v>34</v>
      </c>
      <c r="H47" s="35">
        <v>30</v>
      </c>
      <c r="I47" s="35">
        <v>24</v>
      </c>
      <c r="J47" s="35">
        <v>31</v>
      </c>
      <c r="K47" s="35">
        <v>36</v>
      </c>
      <c r="L47" s="35">
        <v>39</v>
      </c>
      <c r="M47" s="35">
        <v>36</v>
      </c>
      <c r="N47" s="35">
        <v>32</v>
      </c>
      <c r="O47" s="35">
        <v>38</v>
      </c>
    </row>
    <row r="48" spans="1:15" ht="15.95" customHeight="1" x14ac:dyDescent="0.2">
      <c r="A48" s="132"/>
      <c r="B48" s="132"/>
      <c r="C48" s="132" t="s">
        <v>140</v>
      </c>
      <c r="D48" s="35">
        <v>861029.9</v>
      </c>
      <c r="E48" s="35">
        <v>863926.3</v>
      </c>
      <c r="F48" s="35">
        <v>1497112</v>
      </c>
      <c r="G48" s="35">
        <v>1965266</v>
      </c>
      <c r="H48" s="35">
        <v>1946314</v>
      </c>
      <c r="I48" s="35">
        <v>1862142</v>
      </c>
      <c r="J48" s="35">
        <v>1610513</v>
      </c>
      <c r="K48" s="35">
        <v>1646245</v>
      </c>
      <c r="L48" s="35">
        <v>1657342</v>
      </c>
      <c r="M48" s="35">
        <v>1824648</v>
      </c>
      <c r="N48" s="35">
        <v>1597723</v>
      </c>
      <c r="O48" s="35">
        <v>1631328</v>
      </c>
    </row>
    <row r="49" spans="1:15" ht="15.95" customHeight="1" x14ac:dyDescent="0.2">
      <c r="A49" s="132"/>
      <c r="B49" s="132"/>
      <c r="C49" s="132" t="s">
        <v>141</v>
      </c>
      <c r="D49" s="35">
        <v>31889.996296296002</v>
      </c>
      <c r="E49" s="35">
        <v>29790.562068965999</v>
      </c>
      <c r="F49" s="35">
        <v>48294</v>
      </c>
      <c r="G49" s="35">
        <v>57802</v>
      </c>
      <c r="H49" s="35">
        <v>64877</v>
      </c>
      <c r="I49" s="35">
        <v>77589</v>
      </c>
      <c r="J49" s="35">
        <v>51952</v>
      </c>
      <c r="K49" s="35">
        <v>45729</v>
      </c>
      <c r="L49" s="35">
        <v>42496</v>
      </c>
      <c r="M49" s="35">
        <v>50685</v>
      </c>
      <c r="N49" s="35">
        <v>49929</v>
      </c>
      <c r="O49" s="35">
        <v>42930</v>
      </c>
    </row>
    <row r="50" spans="1:15" ht="15.95" customHeight="1" x14ac:dyDescent="0.2">
      <c r="A50" s="132" t="s">
        <v>18</v>
      </c>
      <c r="B50" s="132"/>
      <c r="C50" s="132" t="s">
        <v>139</v>
      </c>
      <c r="D50" s="35">
        <v>34</v>
      </c>
      <c r="E50" s="35">
        <v>33</v>
      </c>
      <c r="F50" s="35">
        <v>39</v>
      </c>
      <c r="G50" s="35">
        <v>36</v>
      </c>
      <c r="H50" s="35">
        <v>33</v>
      </c>
      <c r="I50" s="35">
        <v>31</v>
      </c>
      <c r="J50" s="35">
        <v>36</v>
      </c>
      <c r="K50" s="35">
        <v>40</v>
      </c>
      <c r="L50" s="35">
        <v>43</v>
      </c>
      <c r="M50" s="35">
        <v>44</v>
      </c>
      <c r="N50" s="35">
        <v>47</v>
      </c>
      <c r="O50" s="35">
        <v>47</v>
      </c>
    </row>
    <row r="51" spans="1:15" ht="15.95" customHeight="1" x14ac:dyDescent="0.2">
      <c r="A51" s="150"/>
      <c r="B51" s="150"/>
      <c r="C51" s="132" t="s">
        <v>140</v>
      </c>
      <c r="D51" s="35">
        <v>1053862.7</v>
      </c>
      <c r="E51" s="35">
        <v>872591.25</v>
      </c>
      <c r="F51" s="35">
        <v>708073</v>
      </c>
      <c r="G51" s="35">
        <v>896891</v>
      </c>
      <c r="H51" s="35">
        <v>874386</v>
      </c>
      <c r="I51" s="35">
        <v>962049</v>
      </c>
      <c r="J51" s="35">
        <v>1113771</v>
      </c>
      <c r="K51" s="35">
        <v>1201004</v>
      </c>
      <c r="L51" s="35">
        <v>1296578</v>
      </c>
      <c r="M51" s="35">
        <v>1296755</v>
      </c>
      <c r="N51" s="35">
        <v>1435603</v>
      </c>
      <c r="O51" s="35">
        <v>1399714</v>
      </c>
    </row>
    <row r="52" spans="1:15" ht="15.95" customHeight="1" x14ac:dyDescent="0.2">
      <c r="A52" s="150"/>
      <c r="B52" s="150"/>
      <c r="C52" s="132" t="s">
        <v>141</v>
      </c>
      <c r="D52" s="35">
        <v>30995.961764706</v>
      </c>
      <c r="E52" s="35">
        <v>26442.159090909001</v>
      </c>
      <c r="F52" s="35">
        <v>18156</v>
      </c>
      <c r="G52" s="35">
        <v>24914</v>
      </c>
      <c r="H52" s="35">
        <v>26497</v>
      </c>
      <c r="I52" s="35">
        <v>31034</v>
      </c>
      <c r="J52" s="35">
        <v>30938</v>
      </c>
      <c r="K52" s="35">
        <v>30025</v>
      </c>
      <c r="L52" s="35">
        <v>30153</v>
      </c>
      <c r="M52" s="35">
        <v>29472</v>
      </c>
      <c r="N52" s="35">
        <v>30545</v>
      </c>
      <c r="O52" s="35">
        <v>29781</v>
      </c>
    </row>
    <row r="53" spans="1:15" ht="15.95" customHeight="1" x14ac:dyDescent="0.2">
      <c r="A53" s="132" t="s">
        <v>17</v>
      </c>
      <c r="B53" s="132"/>
      <c r="C53" s="132" t="s">
        <v>139</v>
      </c>
      <c r="D53" s="35">
        <v>21</v>
      </c>
      <c r="E53" s="35">
        <v>23</v>
      </c>
      <c r="F53" s="35">
        <v>25</v>
      </c>
      <c r="G53" s="35">
        <v>20</v>
      </c>
      <c r="H53" s="35">
        <v>20</v>
      </c>
      <c r="I53" s="35">
        <v>17</v>
      </c>
      <c r="J53" s="35">
        <v>22</v>
      </c>
      <c r="K53" s="35">
        <v>21</v>
      </c>
      <c r="L53" s="35">
        <v>19</v>
      </c>
      <c r="M53" s="35">
        <v>19</v>
      </c>
      <c r="N53" s="35">
        <v>17</v>
      </c>
      <c r="O53" s="35">
        <v>19</v>
      </c>
    </row>
    <row r="54" spans="1:15" ht="15.95" customHeight="1" x14ac:dyDescent="0.2">
      <c r="A54" s="150"/>
      <c r="B54" s="150"/>
      <c r="C54" s="132" t="s">
        <v>140</v>
      </c>
      <c r="D54" s="35">
        <v>371488.55</v>
      </c>
      <c r="E54" s="35">
        <v>446080.5</v>
      </c>
      <c r="F54" s="35">
        <v>535245</v>
      </c>
      <c r="G54" s="35">
        <v>556611</v>
      </c>
      <c r="H54" s="35">
        <v>589014</v>
      </c>
      <c r="I54" s="35">
        <v>623418</v>
      </c>
      <c r="J54" s="35">
        <v>620531</v>
      </c>
      <c r="K54" s="35">
        <v>680896</v>
      </c>
      <c r="L54" s="35">
        <v>659041</v>
      </c>
      <c r="M54" s="35">
        <v>701584</v>
      </c>
      <c r="N54" s="35">
        <v>546840</v>
      </c>
      <c r="O54" s="35">
        <v>604489</v>
      </c>
    </row>
    <row r="55" spans="1:15" ht="15.95" customHeight="1" x14ac:dyDescent="0.2">
      <c r="A55" s="150"/>
      <c r="B55" s="150"/>
      <c r="C55" s="132" t="s">
        <v>141</v>
      </c>
      <c r="D55" s="35">
        <v>17689.930952381001</v>
      </c>
      <c r="E55" s="35">
        <v>19394.804347826001</v>
      </c>
      <c r="F55" s="35">
        <v>21410</v>
      </c>
      <c r="G55" s="35">
        <v>27831</v>
      </c>
      <c r="H55" s="35">
        <v>29451</v>
      </c>
      <c r="I55" s="35">
        <v>36672</v>
      </c>
      <c r="J55" s="35">
        <v>28206</v>
      </c>
      <c r="K55" s="35">
        <v>32424</v>
      </c>
      <c r="L55" s="35">
        <v>34686</v>
      </c>
      <c r="M55" s="35">
        <v>36925</v>
      </c>
      <c r="N55" s="35">
        <v>32167</v>
      </c>
      <c r="O55" s="35">
        <v>31815</v>
      </c>
    </row>
    <row r="56" spans="1:15" ht="15.95" customHeight="1" x14ac:dyDescent="0.2">
      <c r="A56" s="132" t="s">
        <v>13</v>
      </c>
      <c r="B56" s="132"/>
      <c r="C56" s="132" t="s">
        <v>139</v>
      </c>
      <c r="D56" s="35">
        <v>41</v>
      </c>
      <c r="E56" s="35">
        <v>50</v>
      </c>
      <c r="F56" s="35">
        <v>55</v>
      </c>
      <c r="G56" s="35">
        <v>49</v>
      </c>
      <c r="H56" s="35">
        <v>54</v>
      </c>
      <c r="I56" s="35">
        <v>56</v>
      </c>
      <c r="J56" s="35">
        <v>60</v>
      </c>
      <c r="K56" s="35">
        <v>64</v>
      </c>
      <c r="L56" s="35">
        <v>55</v>
      </c>
      <c r="M56" s="35">
        <v>53</v>
      </c>
      <c r="N56" s="35">
        <v>50</v>
      </c>
      <c r="O56" s="35">
        <v>59</v>
      </c>
    </row>
    <row r="57" spans="1:15" ht="15.95" customHeight="1" x14ac:dyDescent="0.2">
      <c r="A57" s="150"/>
      <c r="B57" s="150"/>
      <c r="C57" s="132" t="s">
        <v>140</v>
      </c>
      <c r="D57" s="35">
        <v>203032.6</v>
      </c>
      <c r="E57" s="35">
        <v>206026.85</v>
      </c>
      <c r="F57" s="35">
        <v>248679</v>
      </c>
      <c r="G57" s="35">
        <v>232063</v>
      </c>
      <c r="H57" s="35">
        <v>225657</v>
      </c>
      <c r="I57" s="35">
        <v>257776</v>
      </c>
      <c r="J57" s="35">
        <v>300515</v>
      </c>
      <c r="K57" s="35">
        <v>360187</v>
      </c>
      <c r="L57" s="35">
        <v>337821</v>
      </c>
      <c r="M57" s="35">
        <v>381005</v>
      </c>
      <c r="N57" s="35">
        <v>342519</v>
      </c>
      <c r="O57" s="35">
        <v>384223</v>
      </c>
    </row>
    <row r="58" spans="1:15" ht="15.95" customHeight="1" x14ac:dyDescent="0.2">
      <c r="A58" s="150"/>
      <c r="B58" s="150"/>
      <c r="C58" s="132" t="s">
        <v>141</v>
      </c>
      <c r="D58" s="35">
        <v>4952.0146341462996</v>
      </c>
      <c r="E58" s="35">
        <v>4120.5370000000003</v>
      </c>
      <c r="F58" s="35">
        <v>4521</v>
      </c>
      <c r="G58" s="35">
        <v>4736</v>
      </c>
      <c r="H58" s="35">
        <v>4179</v>
      </c>
      <c r="I58" s="35">
        <v>4603</v>
      </c>
      <c r="J58" s="35">
        <v>5009</v>
      </c>
      <c r="K58" s="35">
        <v>5628</v>
      </c>
      <c r="L58" s="35">
        <v>6142</v>
      </c>
      <c r="M58" s="35">
        <v>7189</v>
      </c>
      <c r="N58" s="35">
        <v>6850</v>
      </c>
      <c r="O58" s="35">
        <v>6512</v>
      </c>
    </row>
    <row r="59" spans="1:15" ht="15.95" customHeight="1" x14ac:dyDescent="0.2">
      <c r="A59" s="132" t="s">
        <v>16</v>
      </c>
      <c r="B59" s="132"/>
      <c r="C59" s="132" t="s">
        <v>139</v>
      </c>
      <c r="D59" s="35">
        <v>20</v>
      </c>
      <c r="E59" s="35">
        <v>23</v>
      </c>
      <c r="F59" s="35">
        <v>21</v>
      </c>
      <c r="G59" s="35">
        <v>19</v>
      </c>
      <c r="H59" s="35">
        <v>27</v>
      </c>
      <c r="I59" s="35">
        <v>24</v>
      </c>
      <c r="J59" s="35">
        <v>21</v>
      </c>
      <c r="K59" s="35">
        <v>30</v>
      </c>
      <c r="L59" s="35">
        <v>25</v>
      </c>
      <c r="M59" s="35">
        <v>23</v>
      </c>
      <c r="N59" s="35">
        <v>30</v>
      </c>
      <c r="O59" s="35">
        <v>31</v>
      </c>
    </row>
    <row r="60" spans="1:15" ht="15.95" customHeight="1" x14ac:dyDescent="0.2">
      <c r="A60" s="150"/>
      <c r="B60" s="150"/>
      <c r="C60" s="132" t="s">
        <v>140</v>
      </c>
      <c r="D60" s="35">
        <v>75907.7</v>
      </c>
      <c r="E60" s="35">
        <v>111856.5</v>
      </c>
      <c r="F60" s="35">
        <v>116523</v>
      </c>
      <c r="G60" s="35">
        <v>140188</v>
      </c>
      <c r="H60" s="35">
        <v>135256</v>
      </c>
      <c r="I60" s="35">
        <v>152303</v>
      </c>
      <c r="J60" s="35">
        <v>244879</v>
      </c>
      <c r="K60" s="35">
        <v>274937</v>
      </c>
      <c r="L60" s="35">
        <v>387179</v>
      </c>
      <c r="M60" s="35">
        <v>349826</v>
      </c>
      <c r="N60" s="35">
        <v>392334</v>
      </c>
      <c r="O60" s="35">
        <v>525438</v>
      </c>
    </row>
    <row r="61" spans="1:15" ht="15.95" customHeight="1" x14ac:dyDescent="0.2">
      <c r="A61" s="150"/>
      <c r="B61" s="150"/>
      <c r="C61" s="132" t="s">
        <v>141</v>
      </c>
      <c r="D61" s="35">
        <v>3795.3850000000002</v>
      </c>
      <c r="E61" s="35">
        <v>4863.3260869565001</v>
      </c>
      <c r="F61" s="35">
        <v>5549</v>
      </c>
      <c r="G61" s="35">
        <v>7378</v>
      </c>
      <c r="H61" s="35">
        <v>5009</v>
      </c>
      <c r="I61" s="35">
        <v>6346</v>
      </c>
      <c r="J61" s="35">
        <v>11661</v>
      </c>
      <c r="K61" s="35">
        <v>9165</v>
      </c>
      <c r="L61" s="35">
        <v>15487</v>
      </c>
      <c r="M61" s="35">
        <v>15210</v>
      </c>
      <c r="N61" s="35">
        <v>13078</v>
      </c>
      <c r="O61" s="35">
        <v>16950</v>
      </c>
    </row>
    <row r="62" spans="1:15" ht="15.95" customHeight="1" x14ac:dyDescent="0.2">
      <c r="A62" s="132" t="s">
        <v>220</v>
      </c>
      <c r="B62" s="132"/>
      <c r="C62" s="132" t="s">
        <v>139</v>
      </c>
      <c r="D62" s="35">
        <v>213</v>
      </c>
      <c r="E62" s="35">
        <v>225</v>
      </c>
      <c r="F62" s="35">
        <v>215</v>
      </c>
      <c r="G62" s="35">
        <v>217</v>
      </c>
      <c r="H62" s="35">
        <v>206</v>
      </c>
      <c r="I62" s="35">
        <v>207</v>
      </c>
      <c r="J62" s="35">
        <v>207</v>
      </c>
      <c r="K62" s="35">
        <v>208</v>
      </c>
      <c r="L62" s="35">
        <v>197</v>
      </c>
      <c r="M62" s="35">
        <v>216</v>
      </c>
      <c r="N62" s="35">
        <v>221</v>
      </c>
      <c r="O62" s="35">
        <v>253</v>
      </c>
    </row>
    <row r="63" spans="1:15" ht="15.95" customHeight="1" x14ac:dyDescent="0.2">
      <c r="A63" s="150"/>
      <c r="B63" s="150"/>
      <c r="C63" s="132" t="s">
        <v>140</v>
      </c>
      <c r="D63" s="35">
        <v>22291494</v>
      </c>
      <c r="E63" s="35">
        <v>25179104</v>
      </c>
      <c r="F63" s="35">
        <v>24788126</v>
      </c>
      <c r="G63" s="35">
        <v>26766989</v>
      </c>
      <c r="H63" s="35">
        <v>28568922</v>
      </c>
      <c r="I63" s="35">
        <v>29669657</v>
      </c>
      <c r="J63" s="35">
        <v>28235322</v>
      </c>
      <c r="K63" s="35">
        <v>29552610</v>
      </c>
      <c r="L63" s="35">
        <v>28444472</v>
      </c>
      <c r="M63" s="35">
        <v>30278198</v>
      </c>
      <c r="N63" s="35">
        <v>33120147</v>
      </c>
      <c r="O63" s="35">
        <v>33432960</v>
      </c>
    </row>
    <row r="64" spans="1:15" ht="15.95" customHeight="1" x14ac:dyDescent="0.2">
      <c r="A64" s="150"/>
      <c r="B64" s="150"/>
      <c r="C64" s="132" t="s">
        <v>141</v>
      </c>
      <c r="D64" s="35">
        <v>104655</v>
      </c>
      <c r="E64" s="35">
        <v>111907</v>
      </c>
      <c r="F64" s="35">
        <v>115293.60930232558</v>
      </c>
      <c r="G64" s="35">
        <v>123350</v>
      </c>
      <c r="H64" s="35">
        <v>138684</v>
      </c>
      <c r="I64" s="35">
        <v>143332</v>
      </c>
      <c r="J64" s="35">
        <v>136403</v>
      </c>
      <c r="K64" s="35">
        <v>142080</v>
      </c>
      <c r="L64" s="35">
        <v>144388</v>
      </c>
      <c r="M64" s="35">
        <v>140177</v>
      </c>
      <c r="N64" s="35">
        <v>149865</v>
      </c>
      <c r="O64" s="35">
        <v>132146</v>
      </c>
    </row>
    <row r="65" spans="1:15" ht="15.95" customHeight="1" x14ac:dyDescent="0.2">
      <c r="A65" s="150"/>
      <c r="B65" s="150"/>
      <c r="C65" s="132"/>
      <c r="D65" s="131"/>
      <c r="E65" s="131"/>
      <c r="F65" s="131"/>
      <c r="G65" s="131"/>
      <c r="H65" s="131"/>
      <c r="I65" s="131"/>
      <c r="J65" s="131"/>
      <c r="K65" s="131"/>
      <c r="L65" s="131"/>
      <c r="M65" s="131"/>
      <c r="N65" s="131"/>
      <c r="O65" s="131"/>
    </row>
    <row r="66" spans="1:15" ht="15.95" customHeight="1" x14ac:dyDescent="0.2">
      <c r="A66" s="37" t="s">
        <v>398</v>
      </c>
      <c r="B66" s="101"/>
      <c r="C66" s="132"/>
      <c r="D66" s="131"/>
      <c r="E66" s="131"/>
      <c r="F66" s="131"/>
      <c r="G66" s="131"/>
      <c r="H66" s="131"/>
      <c r="I66" s="131"/>
      <c r="J66" s="131"/>
      <c r="K66" s="131"/>
      <c r="L66" s="131"/>
      <c r="M66" s="131"/>
      <c r="N66" s="131"/>
      <c r="O66" s="131"/>
    </row>
    <row r="68" spans="1:15" ht="15.95" customHeight="1" x14ac:dyDescent="0.2">
      <c r="A68" s="156" t="s">
        <v>122</v>
      </c>
      <c r="B68" s="156"/>
      <c r="C68" s="156"/>
      <c r="D68" s="156"/>
      <c r="E68" s="156"/>
      <c r="F68" s="156"/>
      <c r="G68" s="156"/>
      <c r="H68" s="12"/>
      <c r="I68" s="12"/>
      <c r="J68" s="12"/>
      <c r="K68" s="12"/>
      <c r="L68" s="12"/>
      <c r="M68" s="12"/>
      <c r="N68" s="12"/>
      <c r="O68" s="12"/>
    </row>
    <row r="69" spans="1:15" ht="15.95" customHeight="1" x14ac:dyDescent="0.2">
      <c r="A69" s="132" t="s">
        <v>371</v>
      </c>
      <c r="B69" s="132"/>
      <c r="C69" s="128"/>
      <c r="D69" s="128"/>
      <c r="E69" s="128"/>
      <c r="F69" s="128"/>
      <c r="G69" s="128"/>
      <c r="H69" s="128"/>
      <c r="I69" s="128"/>
      <c r="J69" s="128"/>
      <c r="K69" s="128"/>
      <c r="L69" s="128"/>
      <c r="M69" s="128"/>
      <c r="N69" s="128"/>
      <c r="O69" s="12"/>
    </row>
    <row r="70" spans="1:15" ht="15.95" customHeight="1" x14ac:dyDescent="0.2">
      <c r="A70" s="132" t="s">
        <v>259</v>
      </c>
      <c r="B70" s="132"/>
      <c r="C70" s="12"/>
      <c r="D70" s="12"/>
      <c r="E70" s="12"/>
      <c r="F70" s="12"/>
      <c r="G70" s="12"/>
      <c r="H70" s="12"/>
      <c r="I70" s="12"/>
      <c r="J70" s="12"/>
      <c r="K70" s="12"/>
      <c r="L70" s="12"/>
      <c r="M70" s="12"/>
      <c r="N70" s="12"/>
      <c r="O70" s="12"/>
    </row>
    <row r="71" spans="1:15" ht="15.95" customHeight="1" x14ac:dyDescent="0.2">
      <c r="A71" s="157" t="s">
        <v>293</v>
      </c>
      <c r="B71" s="157"/>
      <c r="C71" s="142"/>
      <c r="D71" s="142"/>
      <c r="E71" s="142"/>
      <c r="F71" s="142"/>
      <c r="G71" s="142"/>
      <c r="H71" s="142"/>
      <c r="I71" s="142"/>
      <c r="J71" s="142"/>
      <c r="K71" s="142"/>
      <c r="L71" s="142"/>
      <c r="M71" s="142"/>
      <c r="N71" s="142"/>
      <c r="O71" s="142"/>
    </row>
  </sheetData>
  <hyperlinks>
    <hyperlink ref="A3" location="Inhalt!A1" display="&lt;&lt;&lt; Inhalt" xr:uid="{DA3EFA9B-6CEF-4B24-92E4-B21B876AE13B}"/>
    <hyperlink ref="A66" location="Metadaten!A1" display="&lt;&lt;&lt; Metadaten" xr:uid="{44BA118B-5692-4061-944F-D5564393172C}"/>
  </hyperlinks>
  <pageMargins left="0.78740157499999996" right="0.78740157499999996" top="0.984251969" bottom="0.984251969" header="0.4921259845" footer="0.4921259845"/>
  <pageSetup paperSize="9" scale="7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O73"/>
  <sheetViews>
    <sheetView showRuler="0" showWhiteSpace="0" zoomScaleNormal="100" workbookViewId="0">
      <pane ySplit="8" topLeftCell="A33" activePane="bottomLeft" state="frozen"/>
      <selection pane="bottomLeft"/>
    </sheetView>
  </sheetViews>
  <sheetFormatPr baseColWidth="10" defaultColWidth="9.77734375" defaultRowHeight="15.95" customHeight="1" outlineLevelCol="1" x14ac:dyDescent="0.2"/>
  <cols>
    <col min="1" max="1" width="4.44140625" style="129" customWidth="1"/>
    <col min="2" max="2" width="14.6640625" style="129" customWidth="1"/>
    <col min="3" max="3" width="7.109375" style="129" customWidth="1"/>
    <col min="4" max="11" width="8.109375" style="129" bestFit="1" customWidth="1" outlineLevel="1"/>
    <col min="12" max="15" width="8.109375" style="129" bestFit="1" customWidth="1"/>
    <col min="16" max="240" width="8.88671875" style="129" customWidth="1"/>
    <col min="241" max="241" width="17.5546875" style="129" bestFit="1" customWidth="1"/>
    <col min="242" max="242" width="6.77734375" style="129" bestFit="1" customWidth="1"/>
    <col min="243" max="16384" width="9.77734375" style="129"/>
  </cols>
  <sheetData>
    <row r="1" spans="1:15" s="139" customFormat="1" ht="18" customHeight="1" x14ac:dyDescent="0.2">
      <c r="A1" s="154" t="s">
        <v>347</v>
      </c>
      <c r="B1" s="154"/>
      <c r="C1" s="146"/>
      <c r="D1" s="146"/>
      <c r="E1" s="146"/>
      <c r="F1" s="146"/>
      <c r="G1" s="146"/>
      <c r="H1" s="146"/>
      <c r="I1" s="146"/>
      <c r="J1" s="146"/>
      <c r="K1" s="146"/>
      <c r="L1" s="146"/>
      <c r="M1" s="146"/>
      <c r="N1" s="146"/>
      <c r="O1" s="147"/>
    </row>
    <row r="2" spans="1:15" ht="15.95" customHeight="1" x14ac:dyDescent="0.2">
      <c r="A2" s="32"/>
      <c r="B2" s="145"/>
      <c r="C2" s="31"/>
      <c r="D2" s="31"/>
      <c r="E2" s="31"/>
      <c r="F2" s="31"/>
      <c r="G2" s="31"/>
      <c r="H2" s="31"/>
      <c r="I2" s="31"/>
      <c r="J2" s="31"/>
      <c r="K2" s="31"/>
      <c r="L2" s="31"/>
      <c r="M2" s="31"/>
      <c r="N2" s="31"/>
      <c r="O2" s="148"/>
    </row>
    <row r="3" spans="1:15" ht="15.95" customHeight="1" x14ac:dyDescent="0.2">
      <c r="A3" s="36" t="s">
        <v>397</v>
      </c>
      <c r="B3" s="145"/>
      <c r="C3" s="31"/>
      <c r="D3" s="31"/>
      <c r="E3" s="31"/>
      <c r="F3" s="31"/>
      <c r="G3" s="31"/>
      <c r="H3" s="31"/>
      <c r="I3" s="31"/>
      <c r="J3" s="31"/>
      <c r="K3" s="31"/>
      <c r="L3" s="31"/>
      <c r="M3" s="31"/>
      <c r="N3" s="31"/>
      <c r="O3" s="148"/>
    </row>
    <row r="4" spans="1:15" ht="15.95" customHeight="1" x14ac:dyDescent="0.2">
      <c r="A4" s="31"/>
      <c r="B4" s="31"/>
      <c r="C4" s="31"/>
      <c r="D4" s="31"/>
      <c r="E4" s="31"/>
      <c r="F4" s="31"/>
      <c r="G4" s="31"/>
      <c r="H4" s="31"/>
      <c r="I4" s="31"/>
      <c r="J4" s="31"/>
      <c r="K4" s="31"/>
      <c r="L4" s="31"/>
      <c r="M4" s="31"/>
      <c r="N4" s="31"/>
      <c r="O4" s="148"/>
    </row>
    <row r="5" spans="1:15" ht="15.95" customHeight="1" x14ac:dyDescent="0.2">
      <c r="A5" s="8" t="s">
        <v>316</v>
      </c>
      <c r="B5" s="155"/>
      <c r="C5" s="31"/>
      <c r="D5" s="31"/>
      <c r="E5" s="31"/>
      <c r="F5" s="31"/>
      <c r="G5" s="31"/>
      <c r="H5" s="31"/>
      <c r="I5" s="31"/>
      <c r="J5" s="31"/>
      <c r="K5" s="31"/>
      <c r="L5" s="31"/>
      <c r="M5" s="31"/>
      <c r="N5" s="31"/>
      <c r="O5" s="148"/>
    </row>
    <row r="6" spans="1:15" ht="15.95" customHeight="1" x14ac:dyDescent="0.2">
      <c r="A6" s="31"/>
      <c r="B6" s="31"/>
      <c r="C6" s="31"/>
      <c r="D6" s="31"/>
      <c r="E6" s="31"/>
      <c r="F6" s="31"/>
      <c r="G6" s="31"/>
      <c r="H6" s="31"/>
      <c r="I6" s="31"/>
      <c r="J6" s="31"/>
      <c r="K6" s="31"/>
      <c r="L6" s="31"/>
      <c r="M6" s="31"/>
      <c r="N6" s="31"/>
      <c r="O6" s="148"/>
    </row>
    <row r="7" spans="1:15" ht="15.95" customHeight="1" x14ac:dyDescent="0.2">
      <c r="A7" s="162"/>
      <c r="B7" s="162"/>
      <c r="C7" s="162"/>
      <c r="D7" s="153">
        <v>2010</v>
      </c>
      <c r="E7" s="153">
        <v>2011</v>
      </c>
      <c r="F7" s="153">
        <v>2012</v>
      </c>
      <c r="G7" s="153">
        <v>2013</v>
      </c>
      <c r="H7" s="153" t="s">
        <v>197</v>
      </c>
      <c r="I7" s="153" t="s">
        <v>239</v>
      </c>
      <c r="J7" s="153" t="s">
        <v>250</v>
      </c>
      <c r="K7" s="153" t="s">
        <v>261</v>
      </c>
      <c r="L7" s="153" t="s">
        <v>266</v>
      </c>
      <c r="M7" s="153" t="s">
        <v>271</v>
      </c>
      <c r="N7" s="153" t="s">
        <v>284</v>
      </c>
      <c r="O7" s="153" t="s">
        <v>294</v>
      </c>
    </row>
    <row r="8" spans="1:15" ht="15.95" customHeight="1" x14ac:dyDescent="0.2">
      <c r="A8" s="161" t="s">
        <v>150</v>
      </c>
      <c r="B8" s="161"/>
      <c r="C8" s="161" t="s">
        <v>145</v>
      </c>
      <c r="D8" s="160" t="s">
        <v>193</v>
      </c>
      <c r="E8" s="160"/>
      <c r="F8" s="160"/>
      <c r="G8" s="160"/>
      <c r="H8" s="160"/>
      <c r="I8" s="160"/>
      <c r="J8" s="160"/>
      <c r="K8" s="160"/>
      <c r="L8" s="160"/>
      <c r="M8" s="160"/>
      <c r="N8" s="160"/>
      <c r="O8" s="160"/>
    </row>
    <row r="9" spans="1:15" ht="15.95" customHeight="1" x14ac:dyDescent="0.2">
      <c r="A9" s="132" t="s">
        <v>130</v>
      </c>
      <c r="B9" s="132"/>
      <c r="C9" s="132" t="s">
        <v>146</v>
      </c>
      <c r="D9" s="35">
        <v>1647</v>
      </c>
      <c r="E9" s="35">
        <v>1775</v>
      </c>
      <c r="F9" s="35">
        <v>1212</v>
      </c>
      <c r="G9" s="35">
        <v>762</v>
      </c>
      <c r="H9" s="35">
        <v>1720</v>
      </c>
      <c r="I9" s="35">
        <v>1235</v>
      </c>
      <c r="J9" s="35">
        <v>960</v>
      </c>
      <c r="K9" s="35">
        <v>1154</v>
      </c>
      <c r="L9" s="35">
        <v>1615</v>
      </c>
      <c r="M9" s="35">
        <v>1296</v>
      </c>
      <c r="N9" s="35">
        <v>1561</v>
      </c>
      <c r="O9" s="35">
        <v>1020</v>
      </c>
    </row>
    <row r="10" spans="1:15" ht="15.95" customHeight="1" x14ac:dyDescent="0.2">
      <c r="A10" s="132"/>
      <c r="B10" s="132"/>
      <c r="C10" s="132" t="s">
        <v>148</v>
      </c>
      <c r="D10" s="35">
        <v>7898</v>
      </c>
      <c r="E10" s="35">
        <v>7681</v>
      </c>
      <c r="F10" s="35">
        <v>7987</v>
      </c>
      <c r="G10" s="35">
        <v>7750</v>
      </c>
      <c r="H10" s="35">
        <v>9653</v>
      </c>
      <c r="I10" s="35">
        <v>12445</v>
      </c>
      <c r="J10" s="35">
        <v>7216</v>
      </c>
      <c r="K10" s="35">
        <v>9146</v>
      </c>
      <c r="L10" s="35">
        <v>10197</v>
      </c>
      <c r="M10" s="35">
        <v>10453</v>
      </c>
      <c r="N10" s="35">
        <v>12118</v>
      </c>
      <c r="O10" s="35">
        <v>7427</v>
      </c>
    </row>
    <row r="11" spans="1:15" ht="15.95" customHeight="1" x14ac:dyDescent="0.2">
      <c r="B11" s="132"/>
      <c r="C11" s="132" t="s">
        <v>147</v>
      </c>
      <c r="D11" s="35">
        <v>38813</v>
      </c>
      <c r="E11" s="35">
        <v>49468</v>
      </c>
      <c r="F11" s="35">
        <v>41455</v>
      </c>
      <c r="G11" s="35">
        <v>49687</v>
      </c>
      <c r="H11" s="35">
        <v>63680</v>
      </c>
      <c r="I11" s="35">
        <v>57002</v>
      </c>
      <c r="J11" s="35">
        <v>62667</v>
      </c>
      <c r="K11" s="35">
        <v>57532</v>
      </c>
      <c r="L11" s="35">
        <v>61282</v>
      </c>
      <c r="M11" s="35">
        <v>54869</v>
      </c>
      <c r="N11" s="35">
        <v>42654</v>
      </c>
      <c r="O11" s="35">
        <v>44755</v>
      </c>
    </row>
    <row r="12" spans="1:15" ht="15.95" customHeight="1" x14ac:dyDescent="0.2">
      <c r="B12" s="132" t="s">
        <v>144</v>
      </c>
      <c r="C12" s="132" t="s">
        <v>146</v>
      </c>
      <c r="D12" s="35">
        <v>63185</v>
      </c>
      <c r="E12" s="35">
        <v>80536</v>
      </c>
      <c r="F12" s="35">
        <v>70911</v>
      </c>
      <c r="G12" s="35">
        <v>149188</v>
      </c>
      <c r="H12" s="35">
        <v>171450</v>
      </c>
      <c r="I12" s="35">
        <v>169999</v>
      </c>
      <c r="J12" s="35">
        <v>248897</v>
      </c>
      <c r="K12" s="35">
        <v>233072</v>
      </c>
      <c r="L12" s="35">
        <v>192279</v>
      </c>
      <c r="M12" s="35">
        <v>415001</v>
      </c>
      <c r="N12" s="35">
        <v>313391</v>
      </c>
      <c r="O12" s="35">
        <v>258635</v>
      </c>
    </row>
    <row r="13" spans="1:15" ht="15.95" customHeight="1" x14ac:dyDescent="0.2">
      <c r="A13" s="132"/>
      <c r="B13" s="132"/>
      <c r="C13" s="132" t="s">
        <v>148</v>
      </c>
      <c r="D13" s="35">
        <v>418893</v>
      </c>
      <c r="E13" s="35">
        <v>439231</v>
      </c>
      <c r="F13" s="35">
        <v>408336</v>
      </c>
      <c r="G13" s="35">
        <v>651591</v>
      </c>
      <c r="H13" s="35">
        <v>590517</v>
      </c>
      <c r="I13" s="35">
        <v>670778</v>
      </c>
      <c r="J13" s="35">
        <v>862479</v>
      </c>
      <c r="K13" s="35">
        <v>863570</v>
      </c>
      <c r="L13" s="35">
        <v>780725</v>
      </c>
      <c r="M13" s="35">
        <v>742138</v>
      </c>
      <c r="N13" s="35">
        <v>742884</v>
      </c>
      <c r="O13" s="35">
        <v>835634</v>
      </c>
    </row>
    <row r="14" spans="1:15" ht="15.95" customHeight="1" x14ac:dyDescent="0.2">
      <c r="A14" s="132"/>
      <c r="B14" s="132"/>
      <c r="C14" s="132" t="s">
        <v>147</v>
      </c>
      <c r="D14" s="35">
        <v>2128533</v>
      </c>
      <c r="E14" s="35">
        <v>1933915</v>
      </c>
      <c r="F14" s="35">
        <v>2083206</v>
      </c>
      <c r="G14" s="35">
        <v>1981676</v>
      </c>
      <c r="H14" s="35">
        <v>2732055</v>
      </c>
      <c r="I14" s="35">
        <v>2053280</v>
      </c>
      <c r="J14" s="35">
        <v>2398613</v>
      </c>
      <c r="K14" s="35">
        <v>2112476</v>
      </c>
      <c r="L14" s="35">
        <v>2412914</v>
      </c>
      <c r="M14" s="35">
        <v>2571458</v>
      </c>
      <c r="N14" s="35">
        <v>3448334</v>
      </c>
      <c r="O14" s="35">
        <v>3550299</v>
      </c>
    </row>
    <row r="15" spans="1:15" ht="15.95" customHeight="1" x14ac:dyDescent="0.2">
      <c r="A15" s="132" t="s">
        <v>143</v>
      </c>
      <c r="B15" s="132"/>
      <c r="C15" s="132" t="s">
        <v>146</v>
      </c>
      <c r="D15" s="35">
        <v>132.44999999999999</v>
      </c>
      <c r="E15" s="35">
        <v>138.4</v>
      </c>
      <c r="F15" s="35">
        <v>123</v>
      </c>
      <c r="G15" s="35">
        <v>160</v>
      </c>
      <c r="H15" s="35">
        <v>204</v>
      </c>
      <c r="I15" s="35">
        <v>234</v>
      </c>
      <c r="J15" s="35">
        <v>222</v>
      </c>
      <c r="K15" s="35">
        <v>213</v>
      </c>
      <c r="L15" s="35">
        <v>241</v>
      </c>
      <c r="M15" s="35">
        <v>218</v>
      </c>
      <c r="N15" s="35">
        <v>216</v>
      </c>
      <c r="O15" s="35">
        <v>209</v>
      </c>
    </row>
    <row r="16" spans="1:15" ht="15.95" customHeight="1" x14ac:dyDescent="0.2">
      <c r="A16" s="132"/>
      <c r="B16" s="132"/>
      <c r="C16" s="132" t="s">
        <v>148</v>
      </c>
      <c r="D16" s="35">
        <v>380.15</v>
      </c>
      <c r="E16" s="35">
        <v>385.15</v>
      </c>
      <c r="F16" s="35">
        <v>340</v>
      </c>
      <c r="G16" s="35">
        <v>441</v>
      </c>
      <c r="H16" s="35">
        <v>575</v>
      </c>
      <c r="I16" s="35">
        <v>622</v>
      </c>
      <c r="J16" s="35">
        <v>625</v>
      </c>
      <c r="K16" s="35">
        <v>587</v>
      </c>
      <c r="L16" s="35">
        <v>629</v>
      </c>
      <c r="M16" s="35">
        <v>579</v>
      </c>
      <c r="N16" s="35">
        <v>587</v>
      </c>
      <c r="O16" s="35">
        <v>558</v>
      </c>
    </row>
    <row r="17" spans="1:15" ht="15.95" customHeight="1" x14ac:dyDescent="0.2">
      <c r="B17" s="132"/>
      <c r="C17" s="132" t="s">
        <v>147</v>
      </c>
      <c r="D17" s="35">
        <v>1663.4</v>
      </c>
      <c r="E17" s="35">
        <v>1544</v>
      </c>
      <c r="F17" s="35">
        <v>1290</v>
      </c>
      <c r="G17" s="35">
        <v>1580</v>
      </c>
      <c r="H17" s="35">
        <v>1908</v>
      </c>
      <c r="I17" s="35">
        <v>2286</v>
      </c>
      <c r="J17" s="35">
        <v>2133</v>
      </c>
      <c r="K17" s="35">
        <v>2276</v>
      </c>
      <c r="L17" s="35">
        <v>2163</v>
      </c>
      <c r="M17" s="35">
        <v>2442</v>
      </c>
      <c r="N17" s="35">
        <v>2130</v>
      </c>
      <c r="O17" s="35">
        <v>2124</v>
      </c>
    </row>
    <row r="18" spans="1:15" ht="15.95" customHeight="1" x14ac:dyDescent="0.2">
      <c r="B18" s="132" t="s">
        <v>144</v>
      </c>
      <c r="C18" s="132" t="s">
        <v>146</v>
      </c>
      <c r="D18" s="35">
        <v>153440.9</v>
      </c>
      <c r="E18" s="35">
        <v>269727</v>
      </c>
      <c r="F18" s="35">
        <v>186600</v>
      </c>
      <c r="G18" s="35">
        <v>225817</v>
      </c>
      <c r="H18" s="35">
        <v>238408</v>
      </c>
      <c r="I18" s="35">
        <v>210370</v>
      </c>
      <c r="J18" s="35">
        <v>223400</v>
      </c>
      <c r="K18" s="35">
        <v>263830</v>
      </c>
      <c r="L18" s="35">
        <v>225629</v>
      </c>
      <c r="M18" s="35">
        <v>225032</v>
      </c>
      <c r="N18" s="35">
        <v>206593</v>
      </c>
      <c r="O18" s="35">
        <v>242334</v>
      </c>
    </row>
    <row r="19" spans="1:15" ht="15.95" customHeight="1" x14ac:dyDescent="0.2">
      <c r="A19" s="132"/>
      <c r="B19" s="132"/>
      <c r="C19" s="132" t="s">
        <v>148</v>
      </c>
      <c r="D19" s="35">
        <v>466249.15</v>
      </c>
      <c r="E19" s="35">
        <v>527076.5</v>
      </c>
      <c r="F19" s="35">
        <v>465374</v>
      </c>
      <c r="G19" s="35">
        <v>560020</v>
      </c>
      <c r="H19" s="35">
        <v>567907</v>
      </c>
      <c r="I19" s="35">
        <v>517481</v>
      </c>
      <c r="J19" s="35">
        <v>535570</v>
      </c>
      <c r="K19" s="35">
        <v>544416</v>
      </c>
      <c r="L19" s="35">
        <v>493333</v>
      </c>
      <c r="M19" s="35">
        <v>417746</v>
      </c>
      <c r="N19" s="35">
        <v>483999</v>
      </c>
      <c r="O19" s="35">
        <v>467835</v>
      </c>
    </row>
    <row r="20" spans="1:15" ht="15.95" customHeight="1" x14ac:dyDescent="0.2">
      <c r="A20" s="132"/>
      <c r="B20" s="132"/>
      <c r="C20" s="132" t="s">
        <v>147</v>
      </c>
      <c r="D20" s="35">
        <v>836576.2</v>
      </c>
      <c r="E20" s="35">
        <v>866778.2</v>
      </c>
      <c r="F20" s="35">
        <v>844366</v>
      </c>
      <c r="G20" s="35">
        <v>951925</v>
      </c>
      <c r="H20" s="35">
        <v>920890</v>
      </c>
      <c r="I20" s="35">
        <v>839064</v>
      </c>
      <c r="J20" s="35">
        <v>840176</v>
      </c>
      <c r="K20" s="35">
        <v>832327</v>
      </c>
      <c r="L20" s="35">
        <v>770641</v>
      </c>
      <c r="M20" s="35">
        <v>801301</v>
      </c>
      <c r="N20" s="35">
        <v>739304</v>
      </c>
      <c r="O20" s="35">
        <v>743772</v>
      </c>
    </row>
    <row r="21" spans="1:15" ht="15.95" customHeight="1" x14ac:dyDescent="0.2">
      <c r="A21" s="132" t="s">
        <v>191</v>
      </c>
      <c r="B21" s="132"/>
      <c r="C21" s="132" t="s">
        <v>146</v>
      </c>
      <c r="D21" s="35">
        <v>112.2</v>
      </c>
      <c r="E21" s="35">
        <v>119.45</v>
      </c>
      <c r="F21" s="35">
        <v>107.15</v>
      </c>
      <c r="G21" s="35">
        <v>134.5</v>
      </c>
      <c r="H21" s="35">
        <v>192</v>
      </c>
      <c r="I21" s="35">
        <v>208</v>
      </c>
      <c r="J21" s="35">
        <v>189</v>
      </c>
      <c r="K21" s="35">
        <v>189</v>
      </c>
      <c r="L21" s="35">
        <v>211</v>
      </c>
      <c r="M21" s="35">
        <v>189</v>
      </c>
      <c r="N21" s="35">
        <v>194</v>
      </c>
      <c r="O21" s="35">
        <v>187</v>
      </c>
    </row>
    <row r="22" spans="1:15" ht="15.95" customHeight="1" x14ac:dyDescent="0.2">
      <c r="A22" s="132"/>
      <c r="B22" s="132"/>
      <c r="C22" s="132" t="s">
        <v>148</v>
      </c>
      <c r="D22" s="35">
        <v>312.52999999999997</v>
      </c>
      <c r="E22" s="35">
        <v>301.95</v>
      </c>
      <c r="F22" s="35">
        <v>286.45</v>
      </c>
      <c r="G22" s="35">
        <v>368.65</v>
      </c>
      <c r="H22" s="35">
        <v>535</v>
      </c>
      <c r="I22" s="35">
        <v>531</v>
      </c>
      <c r="J22" s="35">
        <v>511</v>
      </c>
      <c r="K22" s="35">
        <v>505</v>
      </c>
      <c r="L22" s="35">
        <v>540</v>
      </c>
      <c r="M22" s="35">
        <v>498</v>
      </c>
      <c r="N22" s="35">
        <v>506</v>
      </c>
      <c r="O22" s="35">
        <v>476</v>
      </c>
    </row>
    <row r="23" spans="1:15" ht="15.95" customHeight="1" x14ac:dyDescent="0.2">
      <c r="B23" s="132"/>
      <c r="C23" s="132" t="s">
        <v>147</v>
      </c>
      <c r="D23" s="35">
        <v>1268.8800000000001</v>
      </c>
      <c r="E23" s="35">
        <v>1174.9000000000001</v>
      </c>
      <c r="F23" s="35">
        <v>1050.0999999999999</v>
      </c>
      <c r="G23" s="35">
        <v>1298.25</v>
      </c>
      <c r="H23" s="35">
        <v>1714</v>
      </c>
      <c r="I23" s="35">
        <v>1878</v>
      </c>
      <c r="J23" s="35">
        <v>1730</v>
      </c>
      <c r="K23" s="35">
        <v>1740</v>
      </c>
      <c r="L23" s="35">
        <v>1755</v>
      </c>
      <c r="M23" s="35">
        <v>1913</v>
      </c>
      <c r="N23" s="35">
        <v>1693</v>
      </c>
      <c r="O23" s="35">
        <v>1803</v>
      </c>
    </row>
    <row r="24" spans="1:15" ht="15.95" customHeight="1" x14ac:dyDescent="0.2">
      <c r="B24" s="132" t="s">
        <v>144</v>
      </c>
      <c r="C24" s="132" t="s">
        <v>146</v>
      </c>
      <c r="D24" s="35">
        <v>128031.85</v>
      </c>
      <c r="E24" s="35">
        <v>162039.46</v>
      </c>
      <c r="F24" s="35">
        <v>126631.05</v>
      </c>
      <c r="G24" s="35">
        <v>210664.5</v>
      </c>
      <c r="H24" s="35">
        <v>198727</v>
      </c>
      <c r="I24" s="35">
        <v>153808</v>
      </c>
      <c r="J24" s="35">
        <v>158998</v>
      </c>
      <c r="K24" s="35">
        <v>174405</v>
      </c>
      <c r="L24" s="35">
        <v>168429</v>
      </c>
      <c r="M24" s="35">
        <v>160488</v>
      </c>
      <c r="N24" s="35">
        <v>148140</v>
      </c>
      <c r="O24" s="35">
        <v>186340</v>
      </c>
    </row>
    <row r="25" spans="1:15" ht="15.95" customHeight="1" x14ac:dyDescent="0.2">
      <c r="A25" s="132"/>
      <c r="B25" s="132"/>
      <c r="C25" s="132" t="s">
        <v>148</v>
      </c>
      <c r="D25" s="35">
        <v>299259.23</v>
      </c>
      <c r="E25" s="35">
        <v>334870.24</v>
      </c>
      <c r="F25" s="35">
        <v>312693.8</v>
      </c>
      <c r="G25" s="35">
        <v>385434.97</v>
      </c>
      <c r="H25" s="35">
        <v>355952</v>
      </c>
      <c r="I25" s="35">
        <v>306166</v>
      </c>
      <c r="J25" s="35">
        <v>296054</v>
      </c>
      <c r="K25" s="35">
        <v>284921</v>
      </c>
      <c r="L25" s="35">
        <v>299945</v>
      </c>
      <c r="M25" s="35">
        <v>250641</v>
      </c>
      <c r="N25" s="35">
        <v>281415</v>
      </c>
      <c r="O25" s="35">
        <v>287267</v>
      </c>
    </row>
    <row r="26" spans="1:15" ht="15.95" customHeight="1" x14ac:dyDescent="0.2">
      <c r="A26" s="132"/>
      <c r="B26" s="132"/>
      <c r="C26" s="132" t="s">
        <v>147</v>
      </c>
      <c r="D26" s="35">
        <v>513583.2</v>
      </c>
      <c r="E26" s="35">
        <v>534845.85</v>
      </c>
      <c r="F26" s="35">
        <v>537378.43999999994</v>
      </c>
      <c r="G26" s="35">
        <v>585105.35</v>
      </c>
      <c r="H26" s="35">
        <v>568423</v>
      </c>
      <c r="I26" s="35">
        <v>470683</v>
      </c>
      <c r="J26" s="35">
        <v>470167</v>
      </c>
      <c r="K26" s="35">
        <v>439294</v>
      </c>
      <c r="L26" s="35">
        <v>432663</v>
      </c>
      <c r="M26" s="35">
        <v>451064</v>
      </c>
      <c r="N26" s="35">
        <v>413094</v>
      </c>
      <c r="O26" s="35">
        <v>436509</v>
      </c>
    </row>
    <row r="27" spans="1:15" ht="15.95" customHeight="1" x14ac:dyDescent="0.2">
      <c r="A27" s="132" t="s">
        <v>252</v>
      </c>
      <c r="B27" s="132"/>
      <c r="C27" s="132" t="s">
        <v>146</v>
      </c>
      <c r="D27" s="35">
        <v>34.549999999999997</v>
      </c>
      <c r="E27" s="35">
        <v>32.299999999999997</v>
      </c>
      <c r="F27" s="35">
        <v>34</v>
      </c>
      <c r="G27" s="35">
        <v>41.35</v>
      </c>
      <c r="H27" s="35">
        <v>35</v>
      </c>
      <c r="I27" s="35">
        <v>41</v>
      </c>
      <c r="J27" s="35">
        <v>39</v>
      </c>
      <c r="K27" s="35">
        <v>34</v>
      </c>
      <c r="L27" s="35">
        <v>33</v>
      </c>
      <c r="M27" s="35">
        <v>39</v>
      </c>
      <c r="N27" s="35">
        <v>35</v>
      </c>
      <c r="O27" s="35">
        <v>34</v>
      </c>
    </row>
    <row r="28" spans="1:15" ht="15.95" customHeight="1" x14ac:dyDescent="0.2">
      <c r="A28" s="132"/>
      <c r="B28" s="132"/>
      <c r="C28" s="132" t="s">
        <v>148</v>
      </c>
      <c r="D28" s="35">
        <v>146.9</v>
      </c>
      <c r="E28" s="35">
        <v>150.63</v>
      </c>
      <c r="F28" s="35">
        <v>147.05000000000001</v>
      </c>
      <c r="G28" s="35">
        <v>137.93</v>
      </c>
      <c r="H28" s="35">
        <v>121</v>
      </c>
      <c r="I28" s="35">
        <v>150</v>
      </c>
      <c r="J28" s="35">
        <v>150</v>
      </c>
      <c r="K28" s="35">
        <v>139</v>
      </c>
      <c r="L28" s="35">
        <v>126</v>
      </c>
      <c r="M28" s="35">
        <v>140</v>
      </c>
      <c r="N28" s="35">
        <v>132</v>
      </c>
      <c r="O28" s="35">
        <v>138</v>
      </c>
    </row>
    <row r="29" spans="1:15" ht="15.95" customHeight="1" x14ac:dyDescent="0.2">
      <c r="B29" s="132"/>
      <c r="C29" s="132" t="s">
        <v>147</v>
      </c>
      <c r="D29" s="35">
        <v>1257.7</v>
      </c>
      <c r="E29" s="35">
        <v>1049.83</v>
      </c>
      <c r="F29" s="35">
        <v>984.25</v>
      </c>
      <c r="G29" s="35">
        <v>823.95</v>
      </c>
      <c r="H29" s="35">
        <v>819</v>
      </c>
      <c r="I29" s="35">
        <v>938</v>
      </c>
      <c r="J29" s="35">
        <v>870</v>
      </c>
      <c r="K29" s="35">
        <v>893</v>
      </c>
      <c r="L29" s="35">
        <v>920</v>
      </c>
      <c r="M29" s="35">
        <v>1025</v>
      </c>
      <c r="N29" s="35">
        <v>900</v>
      </c>
      <c r="O29" s="35">
        <v>959</v>
      </c>
    </row>
    <row r="30" spans="1:15" ht="15.95" customHeight="1" x14ac:dyDescent="0.2">
      <c r="B30" s="132" t="s">
        <v>144</v>
      </c>
      <c r="C30" s="132" t="s">
        <v>146</v>
      </c>
      <c r="D30" s="35">
        <v>32302.65</v>
      </c>
      <c r="E30" s="35">
        <v>31711.59</v>
      </c>
      <c r="F30" s="35">
        <v>32184.11</v>
      </c>
      <c r="G30" s="35">
        <v>25803.8</v>
      </c>
      <c r="H30" s="35">
        <v>24117</v>
      </c>
      <c r="I30" s="35">
        <v>21026</v>
      </c>
      <c r="J30" s="35">
        <v>32116</v>
      </c>
      <c r="K30" s="35">
        <v>41569</v>
      </c>
      <c r="L30" s="35">
        <v>29836</v>
      </c>
      <c r="M30" s="35">
        <v>25953</v>
      </c>
      <c r="N30" s="35">
        <v>32002</v>
      </c>
      <c r="O30" s="35">
        <v>46625</v>
      </c>
    </row>
    <row r="31" spans="1:15" ht="15.95" customHeight="1" x14ac:dyDescent="0.2">
      <c r="A31" s="132"/>
      <c r="B31" s="132"/>
      <c r="C31" s="132" t="s">
        <v>148</v>
      </c>
      <c r="D31" s="35">
        <v>167327.76</v>
      </c>
      <c r="E31" s="35">
        <v>169763.36</v>
      </c>
      <c r="F31" s="35">
        <v>150827.04</v>
      </c>
      <c r="G31" s="35">
        <v>174130.1</v>
      </c>
      <c r="H31" s="35">
        <v>192042</v>
      </c>
      <c r="I31" s="35">
        <v>155037</v>
      </c>
      <c r="J31" s="35">
        <v>167355</v>
      </c>
      <c r="K31" s="35">
        <v>150083</v>
      </c>
      <c r="L31" s="35">
        <v>135896</v>
      </c>
      <c r="M31" s="35">
        <v>114932</v>
      </c>
      <c r="N31" s="35">
        <v>132689</v>
      </c>
      <c r="O31" s="35">
        <v>132463</v>
      </c>
    </row>
    <row r="32" spans="1:15" ht="15.95" customHeight="1" x14ac:dyDescent="0.2">
      <c r="A32" s="132"/>
      <c r="B32" s="132"/>
      <c r="C32" s="132" t="s">
        <v>147</v>
      </c>
      <c r="D32" s="35">
        <v>363057.27</v>
      </c>
      <c r="E32" s="35">
        <v>349334.63</v>
      </c>
      <c r="F32" s="35">
        <v>329096.23</v>
      </c>
      <c r="G32" s="35">
        <v>324983</v>
      </c>
      <c r="H32" s="35">
        <v>357394</v>
      </c>
      <c r="I32" s="35">
        <v>308627</v>
      </c>
      <c r="J32" s="35">
        <v>333453</v>
      </c>
      <c r="K32" s="35">
        <v>296757</v>
      </c>
      <c r="L32" s="35">
        <v>296936</v>
      </c>
      <c r="M32" s="35">
        <v>312155</v>
      </c>
      <c r="N32" s="35">
        <v>312173</v>
      </c>
      <c r="O32" s="35">
        <v>328062</v>
      </c>
    </row>
    <row r="33" spans="1:15" ht="15.95" customHeight="1" x14ac:dyDescent="0.2">
      <c r="A33" s="132" t="s">
        <v>247</v>
      </c>
      <c r="B33" s="132"/>
      <c r="C33" s="132" t="s">
        <v>146</v>
      </c>
      <c r="D33" s="35" t="s">
        <v>83</v>
      </c>
      <c r="E33" s="35" t="s">
        <v>83</v>
      </c>
      <c r="F33" s="35" t="s">
        <v>83</v>
      </c>
      <c r="G33" s="35" t="s">
        <v>83</v>
      </c>
      <c r="H33" s="35" t="s">
        <v>83</v>
      </c>
      <c r="I33" s="35">
        <v>35</v>
      </c>
      <c r="J33" s="35">
        <v>35</v>
      </c>
      <c r="K33" s="35">
        <v>39</v>
      </c>
      <c r="L33" s="35">
        <v>39</v>
      </c>
      <c r="M33" s="35">
        <v>37</v>
      </c>
      <c r="N33" s="35">
        <v>37</v>
      </c>
      <c r="O33" s="35">
        <v>37</v>
      </c>
    </row>
    <row r="34" spans="1:15" ht="15.95" customHeight="1" x14ac:dyDescent="0.2">
      <c r="A34" s="132"/>
      <c r="B34" s="132"/>
      <c r="C34" s="132" t="s">
        <v>148</v>
      </c>
      <c r="D34" s="35" t="s">
        <v>83</v>
      </c>
      <c r="E34" s="35" t="s">
        <v>83</v>
      </c>
      <c r="F34" s="35" t="s">
        <v>83</v>
      </c>
      <c r="G34" s="35" t="s">
        <v>83</v>
      </c>
      <c r="H34" s="35" t="s">
        <v>83</v>
      </c>
      <c r="I34" s="35">
        <v>99</v>
      </c>
      <c r="J34" s="35">
        <v>107</v>
      </c>
      <c r="K34" s="35">
        <v>102</v>
      </c>
      <c r="L34" s="35">
        <v>112</v>
      </c>
      <c r="M34" s="35">
        <v>119</v>
      </c>
      <c r="N34" s="35">
        <v>120</v>
      </c>
      <c r="O34" s="35">
        <v>111</v>
      </c>
    </row>
    <row r="35" spans="1:15" ht="15.95" customHeight="1" x14ac:dyDescent="0.2">
      <c r="B35" s="132"/>
      <c r="C35" s="132" t="s">
        <v>147</v>
      </c>
      <c r="D35" s="35" t="s">
        <v>83</v>
      </c>
      <c r="E35" s="35" t="s">
        <v>83</v>
      </c>
      <c r="F35" s="35" t="s">
        <v>83</v>
      </c>
      <c r="G35" s="35" t="s">
        <v>83</v>
      </c>
      <c r="H35" s="35" t="s">
        <v>83</v>
      </c>
      <c r="I35" s="35">
        <v>425</v>
      </c>
      <c r="J35" s="35">
        <v>420</v>
      </c>
      <c r="K35" s="35">
        <v>351</v>
      </c>
      <c r="L35" s="35">
        <v>351</v>
      </c>
      <c r="M35" s="35">
        <v>456</v>
      </c>
      <c r="N35" s="35">
        <v>400</v>
      </c>
      <c r="O35" s="35">
        <v>376</v>
      </c>
    </row>
    <row r="36" spans="1:15" ht="15.95" customHeight="1" x14ac:dyDescent="0.2">
      <c r="B36" s="132" t="s">
        <v>144</v>
      </c>
      <c r="C36" s="132" t="s">
        <v>146</v>
      </c>
      <c r="D36" s="35" t="s">
        <v>83</v>
      </c>
      <c r="E36" s="35" t="s">
        <v>83</v>
      </c>
      <c r="F36" s="35" t="s">
        <v>83</v>
      </c>
      <c r="G36" s="35" t="s">
        <v>83</v>
      </c>
      <c r="H36" s="35" t="s">
        <v>83</v>
      </c>
      <c r="I36" s="35">
        <v>5966</v>
      </c>
      <c r="J36" s="35">
        <v>4077</v>
      </c>
      <c r="K36" s="35">
        <v>8949</v>
      </c>
      <c r="L36" s="35">
        <v>8415</v>
      </c>
      <c r="M36" s="35">
        <v>5824</v>
      </c>
      <c r="N36" s="35">
        <v>4165</v>
      </c>
      <c r="O36" s="35">
        <v>7780</v>
      </c>
    </row>
    <row r="37" spans="1:15" ht="15.95" customHeight="1" x14ac:dyDescent="0.2">
      <c r="A37" s="132"/>
      <c r="B37" s="132"/>
      <c r="C37" s="132" t="s">
        <v>148</v>
      </c>
      <c r="D37" s="35" t="s">
        <v>83</v>
      </c>
      <c r="E37" s="35" t="s">
        <v>83</v>
      </c>
      <c r="F37" s="35" t="s">
        <v>83</v>
      </c>
      <c r="G37" s="35" t="s">
        <v>83</v>
      </c>
      <c r="H37" s="35" t="s">
        <v>83</v>
      </c>
      <c r="I37" s="35">
        <v>23050</v>
      </c>
      <c r="J37" s="35">
        <v>24402</v>
      </c>
      <c r="K37" s="35">
        <v>39019</v>
      </c>
      <c r="L37" s="35">
        <v>30448</v>
      </c>
      <c r="M37" s="35">
        <v>24411</v>
      </c>
      <c r="N37" s="35">
        <v>28242</v>
      </c>
      <c r="O37" s="35">
        <v>35347</v>
      </c>
    </row>
    <row r="38" spans="1:15" ht="15.95" customHeight="1" x14ac:dyDescent="0.2">
      <c r="A38" s="132"/>
      <c r="B38" s="132"/>
      <c r="C38" s="132" t="s">
        <v>147</v>
      </c>
      <c r="D38" s="35" t="s">
        <v>83</v>
      </c>
      <c r="E38" s="35" t="s">
        <v>83</v>
      </c>
      <c r="F38" s="35" t="s">
        <v>83</v>
      </c>
      <c r="G38" s="35" t="s">
        <v>83</v>
      </c>
      <c r="H38" s="35" t="s">
        <v>83</v>
      </c>
      <c r="I38" s="35">
        <v>70534</v>
      </c>
      <c r="J38" s="35">
        <v>66085</v>
      </c>
      <c r="K38" s="35">
        <v>71175</v>
      </c>
      <c r="L38" s="35">
        <v>70717</v>
      </c>
      <c r="M38" s="35">
        <v>72205</v>
      </c>
      <c r="N38" s="35">
        <v>79830</v>
      </c>
      <c r="O38" s="35">
        <v>78361</v>
      </c>
    </row>
    <row r="39" spans="1:15" ht="15.95" customHeight="1" x14ac:dyDescent="0.2">
      <c r="A39" s="132" t="s">
        <v>14</v>
      </c>
      <c r="B39" s="132"/>
      <c r="C39" s="132" t="s">
        <v>146</v>
      </c>
      <c r="D39" s="35">
        <v>240.6</v>
      </c>
      <c r="E39" s="35">
        <v>234.85</v>
      </c>
      <c r="F39" s="35">
        <v>235</v>
      </c>
      <c r="G39" s="35">
        <v>400</v>
      </c>
      <c r="H39" s="35">
        <v>433</v>
      </c>
      <c r="I39" s="35">
        <v>516</v>
      </c>
      <c r="J39" s="35">
        <v>506</v>
      </c>
      <c r="K39" s="35">
        <v>479</v>
      </c>
      <c r="L39" s="35">
        <v>506</v>
      </c>
      <c r="M39" s="35">
        <v>453</v>
      </c>
      <c r="N39" s="35">
        <v>451</v>
      </c>
      <c r="O39" s="35">
        <v>447</v>
      </c>
    </row>
    <row r="40" spans="1:15" ht="15.95" customHeight="1" x14ac:dyDescent="0.2">
      <c r="A40" s="132"/>
      <c r="B40" s="132"/>
      <c r="C40" s="132" t="s">
        <v>148</v>
      </c>
      <c r="D40" s="35">
        <v>852.9</v>
      </c>
      <c r="E40" s="35">
        <v>803.5</v>
      </c>
      <c r="F40" s="35">
        <v>895</v>
      </c>
      <c r="G40" s="35">
        <v>1154</v>
      </c>
      <c r="H40" s="35">
        <v>1742</v>
      </c>
      <c r="I40" s="35">
        <v>1729</v>
      </c>
      <c r="J40" s="35">
        <v>1752</v>
      </c>
      <c r="K40" s="35">
        <v>1346</v>
      </c>
      <c r="L40" s="35">
        <v>1455</v>
      </c>
      <c r="M40" s="35">
        <v>1283</v>
      </c>
      <c r="N40" s="35">
        <v>1142</v>
      </c>
      <c r="O40" s="35">
        <v>959</v>
      </c>
    </row>
    <row r="41" spans="1:15" ht="15.95" customHeight="1" x14ac:dyDescent="0.2">
      <c r="B41" s="132"/>
      <c r="C41" s="132" t="s">
        <v>147</v>
      </c>
      <c r="D41" s="35">
        <v>25647.8</v>
      </c>
      <c r="E41" s="35">
        <v>33219</v>
      </c>
      <c r="F41" s="35">
        <v>33375</v>
      </c>
      <c r="G41" s="35">
        <v>33748</v>
      </c>
      <c r="H41" s="35">
        <v>40242</v>
      </c>
      <c r="I41" s="35">
        <v>38924</v>
      </c>
      <c r="J41" s="35">
        <v>31892</v>
      </c>
      <c r="K41" s="35">
        <v>32656</v>
      </c>
      <c r="L41" s="35">
        <v>19579</v>
      </c>
      <c r="M41" s="35">
        <v>21145</v>
      </c>
      <c r="N41" s="35">
        <v>14774</v>
      </c>
      <c r="O41" s="35">
        <v>12338</v>
      </c>
    </row>
    <row r="42" spans="1:15" ht="15.95" customHeight="1" x14ac:dyDescent="0.2">
      <c r="B42" s="132" t="s">
        <v>144</v>
      </c>
      <c r="C42" s="132" t="s">
        <v>146</v>
      </c>
      <c r="D42" s="35">
        <v>28399.15</v>
      </c>
      <c r="E42" s="35">
        <v>34409.9</v>
      </c>
      <c r="F42" s="35">
        <v>36924</v>
      </c>
      <c r="G42" s="35">
        <v>33748</v>
      </c>
      <c r="H42" s="35">
        <v>39690</v>
      </c>
      <c r="I42" s="35">
        <v>38924</v>
      </c>
      <c r="J42" s="35">
        <v>31892</v>
      </c>
      <c r="K42" s="35">
        <v>35639</v>
      </c>
      <c r="L42" s="35">
        <v>39236</v>
      </c>
      <c r="M42" s="35">
        <v>45509</v>
      </c>
      <c r="N42" s="35">
        <v>26028</v>
      </c>
      <c r="O42" s="35">
        <v>22994</v>
      </c>
    </row>
    <row r="43" spans="1:15" ht="15.95" customHeight="1" x14ac:dyDescent="0.2">
      <c r="A43" s="132"/>
      <c r="B43" s="132"/>
      <c r="C43" s="132" t="s">
        <v>148</v>
      </c>
      <c r="D43" s="35">
        <v>70044.800000000003</v>
      </c>
      <c r="E43" s="35">
        <v>72356</v>
      </c>
      <c r="F43" s="35">
        <v>79616</v>
      </c>
      <c r="G43" s="35">
        <v>81559</v>
      </c>
      <c r="H43" s="35">
        <v>86902</v>
      </c>
      <c r="I43" s="35">
        <v>75138</v>
      </c>
      <c r="J43" s="35">
        <v>86288</v>
      </c>
      <c r="K43" s="35">
        <v>64666</v>
      </c>
      <c r="L43" s="35">
        <v>69209</v>
      </c>
      <c r="M43" s="35">
        <v>78995</v>
      </c>
      <c r="N43" s="35">
        <v>78690</v>
      </c>
      <c r="O43" s="35">
        <v>65462</v>
      </c>
    </row>
    <row r="44" spans="1:15" ht="15.95" customHeight="1" x14ac:dyDescent="0.2">
      <c r="A44" s="132"/>
      <c r="B44" s="132"/>
      <c r="C44" s="132" t="s">
        <v>147</v>
      </c>
      <c r="D44" s="35">
        <v>181957.85</v>
      </c>
      <c r="E44" s="35">
        <v>178756.15</v>
      </c>
      <c r="F44" s="35">
        <v>202829</v>
      </c>
      <c r="G44" s="35">
        <v>214082</v>
      </c>
      <c r="H44" s="35">
        <v>199897</v>
      </c>
      <c r="I44" s="35">
        <v>192008</v>
      </c>
      <c r="J44" s="35">
        <v>160057</v>
      </c>
      <c r="K44" s="35">
        <v>158153</v>
      </c>
      <c r="L44" s="35">
        <v>153402</v>
      </c>
      <c r="M44" s="35">
        <v>150942</v>
      </c>
      <c r="N44" s="35">
        <v>155915</v>
      </c>
      <c r="O44" s="35">
        <v>152797</v>
      </c>
    </row>
    <row r="45" spans="1:15" ht="15.95" customHeight="1" x14ac:dyDescent="0.2">
      <c r="A45" s="132" t="s">
        <v>142</v>
      </c>
      <c r="B45" s="132"/>
      <c r="C45" s="132" t="s">
        <v>146</v>
      </c>
      <c r="D45" s="35">
        <v>54.7</v>
      </c>
      <c r="E45" s="35">
        <v>52.75</v>
      </c>
      <c r="F45" s="35">
        <v>52</v>
      </c>
      <c r="G45" s="35">
        <v>57</v>
      </c>
      <c r="H45" s="35">
        <v>52</v>
      </c>
      <c r="I45" s="35">
        <v>42</v>
      </c>
      <c r="J45" s="35">
        <v>47</v>
      </c>
      <c r="K45" s="35">
        <v>54</v>
      </c>
      <c r="L45" s="35">
        <v>58</v>
      </c>
      <c r="M45" s="35">
        <v>54</v>
      </c>
      <c r="N45" s="35">
        <v>47</v>
      </c>
      <c r="O45" s="35">
        <v>55</v>
      </c>
    </row>
    <row r="46" spans="1:15" ht="15.95" customHeight="1" x14ac:dyDescent="0.2">
      <c r="A46" s="132"/>
      <c r="B46" s="132"/>
      <c r="C46" s="132" t="s">
        <v>148</v>
      </c>
      <c r="D46" s="35">
        <v>140.80000000000001</v>
      </c>
      <c r="E46" s="35">
        <v>150.25</v>
      </c>
      <c r="F46" s="35">
        <v>157</v>
      </c>
      <c r="G46" s="35">
        <v>142</v>
      </c>
      <c r="H46" s="35">
        <v>131</v>
      </c>
      <c r="I46" s="35">
        <v>119</v>
      </c>
      <c r="J46" s="35">
        <v>126</v>
      </c>
      <c r="K46" s="35">
        <v>128</v>
      </c>
      <c r="L46" s="35">
        <v>159</v>
      </c>
      <c r="M46" s="35">
        <v>131</v>
      </c>
      <c r="N46" s="35">
        <v>143</v>
      </c>
      <c r="O46" s="35">
        <v>149</v>
      </c>
    </row>
    <row r="47" spans="1:15" ht="15.95" customHeight="1" x14ac:dyDescent="0.2">
      <c r="A47" s="132"/>
      <c r="B47" s="132"/>
      <c r="C47" s="132" t="s">
        <v>147</v>
      </c>
      <c r="D47" s="35">
        <v>732.2</v>
      </c>
      <c r="E47" s="35">
        <v>493.9</v>
      </c>
      <c r="F47" s="35">
        <v>721</v>
      </c>
      <c r="G47" s="35">
        <v>651</v>
      </c>
      <c r="H47" s="35">
        <v>568</v>
      </c>
      <c r="I47" s="35">
        <v>474</v>
      </c>
      <c r="J47" s="35">
        <v>532</v>
      </c>
      <c r="K47" s="35">
        <v>457</v>
      </c>
      <c r="L47" s="35">
        <v>648</v>
      </c>
      <c r="M47" s="35">
        <v>531</v>
      </c>
      <c r="N47" s="35">
        <v>487</v>
      </c>
      <c r="O47" s="35">
        <v>565</v>
      </c>
    </row>
    <row r="48" spans="1:15" ht="15.95" customHeight="1" x14ac:dyDescent="0.2">
      <c r="A48" s="132" t="s">
        <v>15</v>
      </c>
      <c r="B48" s="132"/>
      <c r="C48" s="132" t="s">
        <v>146</v>
      </c>
      <c r="D48" s="35">
        <v>165.8</v>
      </c>
      <c r="E48" s="35">
        <v>113.3</v>
      </c>
      <c r="F48" s="35">
        <v>154</v>
      </c>
      <c r="G48" s="35">
        <v>211</v>
      </c>
      <c r="H48" s="35">
        <v>178</v>
      </c>
      <c r="I48" s="35">
        <v>359</v>
      </c>
      <c r="J48" s="35">
        <v>205</v>
      </c>
      <c r="K48" s="35">
        <v>203</v>
      </c>
      <c r="L48" s="35">
        <v>151</v>
      </c>
      <c r="M48" s="35">
        <v>242</v>
      </c>
      <c r="N48" s="35">
        <v>318</v>
      </c>
      <c r="O48" s="35">
        <v>226</v>
      </c>
    </row>
    <row r="49" spans="1:15" ht="15.95" customHeight="1" x14ac:dyDescent="0.2">
      <c r="A49" s="132"/>
      <c r="B49" s="132"/>
      <c r="C49" s="132" t="s">
        <v>148</v>
      </c>
      <c r="D49" s="35">
        <v>303.60000000000002</v>
      </c>
      <c r="E49" s="35">
        <v>274.14999999999998</v>
      </c>
      <c r="F49" s="35">
        <v>288</v>
      </c>
      <c r="G49" s="35">
        <v>393</v>
      </c>
      <c r="H49" s="35">
        <v>426</v>
      </c>
      <c r="I49" s="35">
        <v>492</v>
      </c>
      <c r="J49" s="35">
        <v>437</v>
      </c>
      <c r="K49" s="35">
        <v>536</v>
      </c>
      <c r="L49" s="35">
        <v>504</v>
      </c>
      <c r="M49" s="35">
        <v>499</v>
      </c>
      <c r="N49" s="35">
        <v>568</v>
      </c>
      <c r="O49" s="35">
        <v>502</v>
      </c>
    </row>
    <row r="50" spans="1:15" ht="15.95" customHeight="1" x14ac:dyDescent="0.2">
      <c r="A50" s="132"/>
      <c r="B50" s="132"/>
      <c r="C50" s="132" t="s">
        <v>147</v>
      </c>
      <c r="D50" s="35">
        <v>917</v>
      </c>
      <c r="E50" s="35">
        <v>733.3</v>
      </c>
      <c r="F50" s="35">
        <v>1970</v>
      </c>
      <c r="G50" s="35">
        <v>2107</v>
      </c>
      <c r="H50" s="35">
        <v>1388</v>
      </c>
      <c r="I50" s="35">
        <v>16185</v>
      </c>
      <c r="J50" s="35">
        <v>1524</v>
      </c>
      <c r="K50" s="35">
        <v>1747</v>
      </c>
      <c r="L50" s="35">
        <v>1493</v>
      </c>
      <c r="M50" s="35">
        <v>1339</v>
      </c>
      <c r="N50" s="35">
        <v>3518</v>
      </c>
      <c r="O50" s="35">
        <v>1954</v>
      </c>
    </row>
    <row r="51" spans="1:15" ht="15.95" customHeight="1" x14ac:dyDescent="0.2">
      <c r="A51" s="150" t="s">
        <v>18</v>
      </c>
      <c r="B51" s="150"/>
      <c r="C51" s="132" t="s">
        <v>146</v>
      </c>
      <c r="D51" s="35">
        <v>279.5</v>
      </c>
      <c r="E51" s="35">
        <v>441.85</v>
      </c>
      <c r="F51" s="35">
        <v>411</v>
      </c>
      <c r="G51" s="35">
        <v>554</v>
      </c>
      <c r="H51" s="35">
        <v>808</v>
      </c>
      <c r="I51" s="35">
        <v>924</v>
      </c>
      <c r="J51" s="35">
        <v>838</v>
      </c>
      <c r="K51" s="35">
        <v>868</v>
      </c>
      <c r="L51" s="35">
        <v>890</v>
      </c>
      <c r="M51" s="35">
        <v>705</v>
      </c>
      <c r="N51" s="35">
        <v>627</v>
      </c>
      <c r="O51" s="35">
        <v>911</v>
      </c>
    </row>
    <row r="52" spans="1:15" ht="15.95" customHeight="1" x14ac:dyDescent="0.2">
      <c r="A52" s="150"/>
      <c r="B52" s="150"/>
      <c r="C52" s="132" t="s">
        <v>148</v>
      </c>
      <c r="D52" s="35">
        <v>1083.5999999999999</v>
      </c>
      <c r="E52" s="35">
        <v>2699.9</v>
      </c>
      <c r="F52" s="35">
        <v>1892</v>
      </c>
      <c r="G52" s="35">
        <v>1720</v>
      </c>
      <c r="H52" s="35">
        <v>2834</v>
      </c>
      <c r="I52" s="35">
        <v>3158</v>
      </c>
      <c r="J52" s="35">
        <v>3647</v>
      </c>
      <c r="K52" s="35">
        <v>4727</v>
      </c>
      <c r="L52" s="35">
        <v>4337</v>
      </c>
      <c r="M52" s="35">
        <v>2943</v>
      </c>
      <c r="N52" s="35">
        <v>4096</v>
      </c>
      <c r="O52" s="35">
        <v>2728</v>
      </c>
    </row>
    <row r="53" spans="1:15" ht="15.95" customHeight="1" x14ac:dyDescent="0.2">
      <c r="A53" s="132"/>
      <c r="B53" s="132"/>
      <c r="C53" s="132" t="s">
        <v>147</v>
      </c>
      <c r="D53" s="35">
        <v>10224.15</v>
      </c>
      <c r="E53" s="35">
        <v>12892.45</v>
      </c>
      <c r="F53" s="35">
        <v>9124</v>
      </c>
      <c r="G53" s="35">
        <v>14053</v>
      </c>
      <c r="H53" s="35">
        <v>13757</v>
      </c>
      <c r="I53" s="35">
        <v>16129</v>
      </c>
      <c r="J53" s="35">
        <v>22618</v>
      </c>
      <c r="K53" s="35">
        <v>23977</v>
      </c>
      <c r="L53" s="35">
        <v>24763</v>
      </c>
      <c r="M53" s="35">
        <v>18393</v>
      </c>
      <c r="N53" s="35">
        <v>34564</v>
      </c>
      <c r="O53" s="35">
        <v>38418</v>
      </c>
    </row>
    <row r="54" spans="1:15" ht="15.95" customHeight="1" x14ac:dyDescent="0.2">
      <c r="A54" s="150" t="s">
        <v>17</v>
      </c>
      <c r="B54" s="150"/>
      <c r="C54" s="132" t="s">
        <v>146</v>
      </c>
      <c r="D54" s="35">
        <v>1333.2</v>
      </c>
      <c r="E54" s="35">
        <v>1600.4</v>
      </c>
      <c r="F54" s="35">
        <v>1287</v>
      </c>
      <c r="G54" s="35">
        <v>2104</v>
      </c>
      <c r="H54" s="35">
        <v>1388</v>
      </c>
      <c r="I54" s="35">
        <v>3459</v>
      </c>
      <c r="J54" s="35">
        <v>1254</v>
      </c>
      <c r="K54" s="35">
        <v>899</v>
      </c>
      <c r="L54" s="35">
        <v>1379</v>
      </c>
      <c r="M54" s="35">
        <v>1010</v>
      </c>
      <c r="N54" s="35">
        <v>2675</v>
      </c>
      <c r="O54" s="35">
        <v>978</v>
      </c>
    </row>
    <row r="55" spans="1:15" ht="15.95" customHeight="1" x14ac:dyDescent="0.2">
      <c r="A55" s="150"/>
      <c r="B55" s="150"/>
      <c r="C55" s="132" t="s">
        <v>148</v>
      </c>
      <c r="D55" s="35">
        <v>6105</v>
      </c>
      <c r="E55" s="35">
        <v>4088.7</v>
      </c>
      <c r="F55" s="35">
        <v>2693</v>
      </c>
      <c r="G55" s="35">
        <v>6911</v>
      </c>
      <c r="H55" s="35">
        <v>6404</v>
      </c>
      <c r="I55" s="35">
        <v>11609</v>
      </c>
      <c r="J55" s="35">
        <v>2445</v>
      </c>
      <c r="K55" s="35">
        <v>3714</v>
      </c>
      <c r="L55" s="35">
        <v>4689</v>
      </c>
      <c r="M55" s="35">
        <v>6209</v>
      </c>
      <c r="N55" s="35">
        <v>4221</v>
      </c>
      <c r="O55" s="35">
        <v>4120</v>
      </c>
    </row>
    <row r="56" spans="1:15" ht="15.95" customHeight="1" x14ac:dyDescent="0.2">
      <c r="A56" s="132"/>
      <c r="B56" s="132"/>
      <c r="C56" s="132" t="s">
        <v>147</v>
      </c>
      <c r="D56" s="35">
        <v>12949.8</v>
      </c>
      <c r="E56" s="35">
        <v>24837.9</v>
      </c>
      <c r="F56" s="35">
        <v>9242</v>
      </c>
      <c r="G56" s="35">
        <v>34220</v>
      </c>
      <c r="H56" s="35">
        <v>46149</v>
      </c>
      <c r="I56" s="35">
        <v>33188</v>
      </c>
      <c r="J56" s="35">
        <v>18984</v>
      </c>
      <c r="K56" s="35">
        <v>30364</v>
      </c>
      <c r="L56" s="35">
        <v>65594</v>
      </c>
      <c r="M56" s="35">
        <v>74123</v>
      </c>
      <c r="N56" s="35">
        <v>27084</v>
      </c>
      <c r="O56" s="35">
        <v>26176</v>
      </c>
    </row>
    <row r="57" spans="1:15" ht="15.95" customHeight="1" x14ac:dyDescent="0.2">
      <c r="A57" s="150" t="s">
        <v>13</v>
      </c>
      <c r="B57" s="150"/>
      <c r="C57" s="132" t="s">
        <v>146</v>
      </c>
      <c r="D57" s="35">
        <v>255.75</v>
      </c>
      <c r="E57" s="35">
        <v>406.9</v>
      </c>
      <c r="F57" s="35">
        <v>333</v>
      </c>
      <c r="G57" s="35">
        <v>362</v>
      </c>
      <c r="H57" s="35">
        <v>329</v>
      </c>
      <c r="I57" s="35">
        <v>571</v>
      </c>
      <c r="J57" s="35">
        <v>235</v>
      </c>
      <c r="K57" s="35">
        <v>319</v>
      </c>
      <c r="L57" s="35">
        <v>342</v>
      </c>
      <c r="M57" s="35">
        <v>656</v>
      </c>
      <c r="N57" s="35">
        <v>496</v>
      </c>
      <c r="O57" s="35">
        <v>482</v>
      </c>
    </row>
    <row r="58" spans="1:15" ht="15.95" customHeight="1" x14ac:dyDescent="0.2">
      <c r="A58" s="150"/>
      <c r="B58" s="150"/>
      <c r="C58" s="132" t="s">
        <v>148</v>
      </c>
      <c r="D58" s="35">
        <v>1344.2</v>
      </c>
      <c r="E58" s="35">
        <v>1855.35</v>
      </c>
      <c r="F58" s="35">
        <v>820</v>
      </c>
      <c r="G58" s="35">
        <v>1139</v>
      </c>
      <c r="H58" s="35">
        <v>1331</v>
      </c>
      <c r="I58" s="35">
        <v>1270</v>
      </c>
      <c r="J58" s="35">
        <v>699</v>
      </c>
      <c r="K58" s="35">
        <v>1221</v>
      </c>
      <c r="L58" s="35">
        <v>1190</v>
      </c>
      <c r="M58" s="35">
        <v>2034</v>
      </c>
      <c r="N58" s="35">
        <v>1964</v>
      </c>
      <c r="O58" s="35">
        <v>1413</v>
      </c>
    </row>
    <row r="59" spans="1:15" ht="15.95" customHeight="1" x14ac:dyDescent="0.2">
      <c r="A59" s="132"/>
      <c r="B59" s="132"/>
      <c r="C59" s="132" t="s">
        <v>147</v>
      </c>
      <c r="D59" s="35">
        <v>6943</v>
      </c>
      <c r="E59" s="35">
        <v>3924.6</v>
      </c>
      <c r="F59" s="35">
        <v>4040</v>
      </c>
      <c r="G59" s="35">
        <v>5493</v>
      </c>
      <c r="H59" s="35">
        <v>3399</v>
      </c>
      <c r="I59" s="35">
        <v>5129</v>
      </c>
      <c r="J59" s="35">
        <v>3542</v>
      </c>
      <c r="K59" s="35">
        <v>4869</v>
      </c>
      <c r="L59" s="35">
        <v>5855</v>
      </c>
      <c r="M59" s="35">
        <v>6587</v>
      </c>
      <c r="N59" s="35">
        <v>7046</v>
      </c>
      <c r="O59" s="35">
        <v>6223</v>
      </c>
    </row>
    <row r="60" spans="1:15" ht="15.95" customHeight="1" x14ac:dyDescent="0.2">
      <c r="A60" s="150" t="s">
        <v>16</v>
      </c>
      <c r="B60" s="150"/>
      <c r="C60" s="132" t="s">
        <v>146</v>
      </c>
      <c r="D60" s="35">
        <v>184</v>
      </c>
      <c r="E60" s="35">
        <v>268.2</v>
      </c>
      <c r="F60" s="35">
        <v>400</v>
      </c>
      <c r="G60" s="35">
        <v>221</v>
      </c>
      <c r="H60" s="35">
        <v>395</v>
      </c>
      <c r="I60" s="35">
        <v>421</v>
      </c>
      <c r="J60" s="35">
        <v>1516</v>
      </c>
      <c r="K60" s="35">
        <v>488</v>
      </c>
      <c r="L60" s="35">
        <v>780</v>
      </c>
      <c r="M60" s="35">
        <v>960</v>
      </c>
      <c r="N60" s="35">
        <v>628</v>
      </c>
      <c r="O60" s="35">
        <v>919</v>
      </c>
    </row>
    <row r="61" spans="1:15" ht="15.95" customHeight="1" x14ac:dyDescent="0.2">
      <c r="A61" s="150"/>
      <c r="B61" s="150"/>
      <c r="C61" s="132" t="s">
        <v>148</v>
      </c>
      <c r="D61" s="35">
        <v>423.7</v>
      </c>
      <c r="E61" s="35">
        <v>498.4</v>
      </c>
      <c r="F61" s="35">
        <v>890</v>
      </c>
      <c r="G61" s="35">
        <v>1847</v>
      </c>
      <c r="H61" s="35">
        <v>532</v>
      </c>
      <c r="I61" s="35">
        <v>1510</v>
      </c>
      <c r="J61" s="35">
        <v>4133</v>
      </c>
      <c r="K61" s="35">
        <v>1774</v>
      </c>
      <c r="L61" s="35">
        <v>6761</v>
      </c>
      <c r="M61" s="35">
        <v>8438</v>
      </c>
      <c r="N61" s="35">
        <v>4422</v>
      </c>
      <c r="O61" s="35">
        <v>4174</v>
      </c>
    </row>
    <row r="62" spans="1:15" ht="15.95" customHeight="1" x14ac:dyDescent="0.2">
      <c r="A62" s="132"/>
      <c r="B62" s="132"/>
      <c r="C62" s="132" t="s">
        <v>147</v>
      </c>
      <c r="D62" s="35">
        <v>2639.9</v>
      </c>
      <c r="E62" s="35">
        <v>4565.1000000000004</v>
      </c>
      <c r="F62" s="35">
        <v>4683</v>
      </c>
      <c r="G62" s="35">
        <v>11735</v>
      </c>
      <c r="H62" s="35">
        <v>6640</v>
      </c>
      <c r="I62" s="35">
        <v>5990</v>
      </c>
      <c r="J62" s="35">
        <v>14603</v>
      </c>
      <c r="K62" s="35">
        <v>11951</v>
      </c>
      <c r="L62" s="35">
        <v>20109</v>
      </c>
      <c r="M62" s="35">
        <v>21814</v>
      </c>
      <c r="N62" s="35">
        <v>17625</v>
      </c>
      <c r="O62" s="35">
        <v>24292</v>
      </c>
    </row>
    <row r="63" spans="1:15" ht="15.95" customHeight="1" x14ac:dyDescent="0.2">
      <c r="A63" s="150" t="s">
        <v>220</v>
      </c>
      <c r="B63" s="150"/>
      <c r="C63" s="132" t="s">
        <v>146</v>
      </c>
      <c r="D63" s="35">
        <v>284</v>
      </c>
      <c r="E63" s="35">
        <v>412</v>
      </c>
      <c r="F63" s="35">
        <v>230</v>
      </c>
      <c r="G63" s="35">
        <v>362</v>
      </c>
      <c r="H63" s="35">
        <v>425</v>
      </c>
      <c r="I63" s="35">
        <v>368</v>
      </c>
      <c r="J63" s="35">
        <v>500</v>
      </c>
      <c r="K63" s="35">
        <v>500</v>
      </c>
      <c r="L63" s="35">
        <v>476</v>
      </c>
      <c r="M63" s="35">
        <v>496</v>
      </c>
      <c r="N63" s="35">
        <v>561</v>
      </c>
      <c r="O63" s="35">
        <v>506</v>
      </c>
    </row>
    <row r="64" spans="1:15" ht="15.95" customHeight="1" x14ac:dyDescent="0.2">
      <c r="A64" s="150"/>
      <c r="B64" s="150"/>
      <c r="C64" s="132" t="s">
        <v>148</v>
      </c>
      <c r="D64" s="35">
        <v>1771</v>
      </c>
      <c r="E64" s="35">
        <v>1681</v>
      </c>
      <c r="F64" s="35">
        <v>1411</v>
      </c>
      <c r="G64" s="35">
        <v>1607</v>
      </c>
      <c r="H64" s="35">
        <v>2076</v>
      </c>
      <c r="I64" s="35">
        <v>1854</v>
      </c>
      <c r="J64" s="35">
        <v>1883</v>
      </c>
      <c r="K64" s="35">
        <v>1588</v>
      </c>
      <c r="L64" s="35">
        <v>2040</v>
      </c>
      <c r="M64" s="35">
        <v>1962</v>
      </c>
      <c r="N64" s="35">
        <v>4412</v>
      </c>
      <c r="O64" s="35">
        <v>2876</v>
      </c>
    </row>
    <row r="65" spans="1:15" ht="15.95" customHeight="1" x14ac:dyDescent="0.2">
      <c r="A65" s="150"/>
      <c r="B65" s="150"/>
      <c r="C65" s="132" t="s">
        <v>147</v>
      </c>
      <c r="D65" s="131">
        <v>19818</v>
      </c>
      <c r="E65" s="131">
        <v>11489</v>
      </c>
      <c r="F65" s="131">
        <v>18428</v>
      </c>
      <c r="G65" s="131">
        <v>18711</v>
      </c>
      <c r="H65" s="131">
        <v>18765</v>
      </c>
      <c r="I65" s="131">
        <v>21370</v>
      </c>
      <c r="J65" s="131">
        <v>21921</v>
      </c>
      <c r="K65" s="131">
        <v>20384</v>
      </c>
      <c r="L65" s="131">
        <v>21229</v>
      </c>
      <c r="M65" s="131">
        <v>28611</v>
      </c>
      <c r="N65" s="131">
        <v>44501</v>
      </c>
      <c r="O65" s="131">
        <v>35610</v>
      </c>
    </row>
    <row r="66" spans="1:15" ht="15.95" customHeight="1" x14ac:dyDescent="0.2">
      <c r="A66" s="150"/>
      <c r="B66" s="150"/>
      <c r="C66" s="132"/>
      <c r="D66" s="131"/>
      <c r="E66" s="131"/>
      <c r="F66" s="131"/>
      <c r="G66" s="131"/>
      <c r="H66" s="131"/>
      <c r="I66" s="131"/>
      <c r="J66" s="131"/>
      <c r="K66" s="131"/>
      <c r="L66" s="131"/>
      <c r="M66" s="131"/>
      <c r="N66" s="131"/>
      <c r="O66" s="131"/>
    </row>
    <row r="67" spans="1:15" ht="15.95" customHeight="1" x14ac:dyDescent="0.2">
      <c r="A67" s="37" t="s">
        <v>398</v>
      </c>
      <c r="B67" s="150"/>
      <c r="C67" s="132"/>
      <c r="D67" s="131"/>
      <c r="E67" s="131"/>
      <c r="F67" s="131"/>
      <c r="G67" s="131"/>
      <c r="H67" s="131"/>
      <c r="I67" s="131"/>
      <c r="J67" s="131"/>
      <c r="K67" s="131"/>
      <c r="L67" s="131"/>
      <c r="M67" s="131"/>
      <c r="N67" s="131"/>
      <c r="O67" s="131"/>
    </row>
    <row r="68" spans="1:15" ht="15.95" customHeight="1" x14ac:dyDescent="0.2">
      <c r="A68" s="37"/>
      <c r="B68" s="101"/>
      <c r="C68" s="132"/>
      <c r="D68" s="131"/>
      <c r="E68" s="131"/>
      <c r="F68" s="131"/>
      <c r="G68" s="131"/>
      <c r="H68" s="131"/>
      <c r="I68" s="131"/>
      <c r="J68" s="131"/>
      <c r="K68" s="131"/>
      <c r="L68" s="131"/>
      <c r="M68" s="131"/>
      <c r="N68" s="131"/>
      <c r="O68" s="131"/>
    </row>
    <row r="69" spans="1:15" ht="15.95" customHeight="1" x14ac:dyDescent="0.2">
      <c r="A69" s="156" t="s">
        <v>122</v>
      </c>
    </row>
    <row r="70" spans="1:15" ht="15.95" customHeight="1" x14ac:dyDescent="0.2">
      <c r="A70" s="132" t="s">
        <v>151</v>
      </c>
      <c r="B70" s="156"/>
      <c r="C70" s="156"/>
      <c r="D70" s="156"/>
      <c r="E70" s="156"/>
      <c r="F70" s="156"/>
      <c r="G70" s="156"/>
      <c r="H70" s="12"/>
      <c r="I70" s="12"/>
      <c r="J70" s="12"/>
      <c r="K70" s="12"/>
      <c r="L70" s="12"/>
      <c r="M70" s="12"/>
      <c r="N70" s="12"/>
      <c r="O70" s="12"/>
    </row>
    <row r="71" spans="1:15" ht="15.95" customHeight="1" x14ac:dyDescent="0.2">
      <c r="A71" s="132" t="s">
        <v>259</v>
      </c>
      <c r="B71" s="132"/>
      <c r="C71" s="128"/>
      <c r="D71" s="128"/>
      <c r="E71" s="128"/>
      <c r="F71" s="128"/>
      <c r="G71" s="128"/>
      <c r="H71" s="128"/>
      <c r="I71" s="128"/>
      <c r="J71" s="128"/>
      <c r="K71" s="128"/>
      <c r="L71" s="128"/>
      <c r="M71" s="128"/>
      <c r="N71" s="128"/>
      <c r="O71" s="12"/>
    </row>
    <row r="72" spans="1:15" ht="15.95" customHeight="1" x14ac:dyDescent="0.2">
      <c r="A72" s="132" t="s">
        <v>293</v>
      </c>
      <c r="B72" s="132"/>
      <c r="C72" s="12"/>
      <c r="D72" s="12"/>
      <c r="E72" s="12"/>
      <c r="F72" s="12"/>
      <c r="G72" s="12"/>
      <c r="H72" s="12"/>
      <c r="I72" s="12"/>
      <c r="J72" s="12"/>
      <c r="K72" s="12"/>
      <c r="L72" s="12"/>
      <c r="M72" s="12"/>
      <c r="N72" s="12"/>
      <c r="O72" s="12"/>
    </row>
    <row r="73" spans="1:15" ht="15.95" customHeight="1" x14ac:dyDescent="0.2">
      <c r="A73" s="157"/>
      <c r="B73" s="157"/>
      <c r="C73" s="142"/>
      <c r="D73" s="142"/>
      <c r="E73" s="142"/>
      <c r="F73" s="142"/>
      <c r="G73" s="142"/>
      <c r="H73" s="142"/>
      <c r="I73" s="142"/>
      <c r="J73" s="142"/>
      <c r="K73" s="142"/>
      <c r="L73" s="142"/>
      <c r="M73" s="142"/>
      <c r="N73" s="142"/>
      <c r="O73" s="142"/>
    </row>
  </sheetData>
  <hyperlinks>
    <hyperlink ref="A3" location="Inhalt!A1" display="&lt;&lt;&lt; Inhalt" xr:uid="{719D0D03-3C8A-4449-B308-1DE29BDB199A}"/>
    <hyperlink ref="A67" location="Metadaten!A1" display="&lt;&lt;&lt; Metadaten" xr:uid="{6201B2C6-89AB-4C2D-A7B5-DE3025ABF05D}"/>
  </hyperlinks>
  <pageMargins left="0.25" right="0.25" top="0.75" bottom="0.75" header="0.3" footer="0.3"/>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147"/>
  <sheetViews>
    <sheetView zoomScaleNormal="100" workbookViewId="0">
      <pane ySplit="7" topLeftCell="A8" activePane="bottomLeft" state="frozen"/>
      <selection pane="bottomLeft"/>
    </sheetView>
  </sheetViews>
  <sheetFormatPr baseColWidth="10" defaultRowHeight="15.95" customHeight="1" outlineLevelRow="1" x14ac:dyDescent="0.2"/>
  <cols>
    <col min="1" max="1" width="5.5546875" style="133" customWidth="1"/>
    <col min="2" max="2" width="19.109375" style="133" customWidth="1"/>
    <col min="3" max="3" width="8.21875" style="133" customWidth="1"/>
    <col min="4" max="10" width="12.5546875" style="133" customWidth="1"/>
    <col min="11" max="229" width="11.5546875" style="133"/>
    <col min="230" max="230" width="3.88671875" style="133" bestFit="1" customWidth="1"/>
    <col min="231" max="231" width="16.5546875" style="133" bestFit="1" customWidth="1"/>
    <col min="232" max="239" width="7.21875" style="133" bestFit="1" customWidth="1"/>
    <col min="240" max="16384" width="11.5546875" style="133"/>
  </cols>
  <sheetData>
    <row r="1" spans="1:11" s="140" customFormat="1" ht="18" customHeight="1" x14ac:dyDescent="0.2">
      <c r="A1" s="163" t="s">
        <v>348</v>
      </c>
      <c r="B1" s="163"/>
      <c r="C1" s="163"/>
      <c r="D1" s="163"/>
      <c r="E1" s="163"/>
      <c r="F1" s="163"/>
      <c r="G1" s="163"/>
      <c r="H1" s="163"/>
      <c r="I1" s="163"/>
      <c r="J1" s="163"/>
    </row>
    <row r="3" spans="1:11" ht="15.95" customHeight="1" x14ac:dyDescent="0.2">
      <c r="A3" s="36" t="s">
        <v>397</v>
      </c>
    </row>
    <row r="4" spans="1:11" ht="15.95" customHeight="1" x14ac:dyDescent="0.2">
      <c r="A4" s="4"/>
      <c r="B4" s="4"/>
      <c r="C4" s="4"/>
      <c r="D4" s="4"/>
      <c r="E4" s="4"/>
      <c r="F4" s="4"/>
      <c r="G4" s="4"/>
      <c r="H4" s="4"/>
      <c r="I4" s="4"/>
      <c r="J4" s="4"/>
    </row>
    <row r="5" spans="1:11" ht="15.95" customHeight="1" x14ac:dyDescent="0.2">
      <c r="A5" s="314" t="s">
        <v>405</v>
      </c>
      <c r="B5" s="314"/>
      <c r="C5" s="314"/>
      <c r="D5" s="314"/>
      <c r="E5" s="314"/>
      <c r="F5" s="314"/>
      <c r="G5" s="314"/>
      <c r="H5" s="314"/>
      <c r="I5" s="314"/>
      <c r="J5" s="314"/>
    </row>
    <row r="6" spans="1:11" ht="15.95" customHeight="1" x14ac:dyDescent="0.2">
      <c r="A6" s="4"/>
      <c r="B6" s="4"/>
      <c r="C6" s="4"/>
      <c r="D6" s="4"/>
      <c r="E6" s="4"/>
      <c r="F6" s="4"/>
      <c r="G6" s="4"/>
      <c r="H6" s="4"/>
      <c r="I6" s="4"/>
      <c r="J6" s="4"/>
    </row>
    <row r="7" spans="1:11" ht="15.95" customHeight="1" x14ac:dyDescent="0.2">
      <c r="A7" s="164"/>
      <c r="B7" s="45"/>
      <c r="C7" s="45" t="s">
        <v>164</v>
      </c>
      <c r="D7" s="45" t="s">
        <v>407</v>
      </c>
      <c r="E7" s="45" t="s">
        <v>408</v>
      </c>
      <c r="F7" s="45" t="s">
        <v>409</v>
      </c>
      <c r="G7" s="45" t="s">
        <v>410</v>
      </c>
      <c r="H7" s="165" t="s">
        <v>411</v>
      </c>
      <c r="I7" s="45" t="s">
        <v>412</v>
      </c>
      <c r="J7" s="45" t="s">
        <v>413</v>
      </c>
    </row>
    <row r="8" spans="1:11" ht="15.95" hidden="1" customHeight="1" outlineLevel="1" x14ac:dyDescent="0.2">
      <c r="A8" s="137">
        <v>2010</v>
      </c>
      <c r="B8" s="141" t="s">
        <v>10</v>
      </c>
      <c r="C8" s="159">
        <v>2238</v>
      </c>
      <c r="D8" s="159">
        <v>843</v>
      </c>
      <c r="E8" s="159">
        <v>469</v>
      </c>
      <c r="F8" s="159">
        <v>369</v>
      </c>
      <c r="G8" s="159">
        <v>207</v>
      </c>
      <c r="H8" s="159">
        <v>165</v>
      </c>
      <c r="I8" s="159">
        <v>69</v>
      </c>
      <c r="J8" s="159">
        <v>34</v>
      </c>
    </row>
    <row r="9" spans="1:11" ht="15.95" hidden="1" customHeight="1" outlineLevel="1" x14ac:dyDescent="0.2">
      <c r="A9" s="137"/>
      <c r="B9" s="120" t="s">
        <v>130</v>
      </c>
      <c r="C9" s="35">
        <v>157</v>
      </c>
      <c r="D9" s="35">
        <v>122</v>
      </c>
      <c r="E9" s="35">
        <v>91</v>
      </c>
      <c r="F9" s="35">
        <v>69</v>
      </c>
      <c r="G9" s="35">
        <v>37</v>
      </c>
      <c r="H9" s="35">
        <v>30</v>
      </c>
      <c r="I9" s="35">
        <v>12</v>
      </c>
      <c r="J9" s="35">
        <v>9</v>
      </c>
      <c r="K9" s="135"/>
    </row>
    <row r="10" spans="1:11" ht="15.95" hidden="1" customHeight="1" outlineLevel="1" x14ac:dyDescent="0.2">
      <c r="A10" s="137"/>
      <c r="B10" s="120" t="s">
        <v>143</v>
      </c>
      <c r="C10" s="35">
        <v>1295</v>
      </c>
      <c r="D10" s="35">
        <v>414</v>
      </c>
      <c r="E10" s="35">
        <v>193</v>
      </c>
      <c r="F10" s="35">
        <v>149</v>
      </c>
      <c r="G10" s="35">
        <v>89</v>
      </c>
      <c r="H10" s="35">
        <v>74</v>
      </c>
      <c r="I10" s="35">
        <v>41</v>
      </c>
      <c r="J10" s="35">
        <v>18</v>
      </c>
      <c r="K10" s="135"/>
    </row>
    <row r="11" spans="1:11" ht="15.95" hidden="1" customHeight="1" outlineLevel="1" x14ac:dyDescent="0.2">
      <c r="A11" s="137"/>
      <c r="B11" s="120" t="s">
        <v>14</v>
      </c>
      <c r="C11" s="35">
        <v>131</v>
      </c>
      <c r="D11" s="35">
        <v>63</v>
      </c>
      <c r="E11" s="35">
        <v>45</v>
      </c>
      <c r="F11" s="35">
        <v>43</v>
      </c>
      <c r="G11" s="35">
        <v>24</v>
      </c>
      <c r="H11" s="35">
        <v>19</v>
      </c>
      <c r="I11" s="35" t="s">
        <v>83</v>
      </c>
      <c r="J11" s="35" t="s">
        <v>83</v>
      </c>
      <c r="K11" s="135"/>
    </row>
    <row r="12" spans="1:11" ht="15.95" hidden="1" customHeight="1" outlineLevel="1" x14ac:dyDescent="0.2">
      <c r="A12" s="137"/>
      <c r="B12" s="120" t="s">
        <v>142</v>
      </c>
      <c r="C12" s="35">
        <v>299</v>
      </c>
      <c r="D12" s="35">
        <v>56</v>
      </c>
      <c r="E12" s="35">
        <v>21</v>
      </c>
      <c r="F12" s="35">
        <v>14</v>
      </c>
      <c r="G12" s="35">
        <v>7</v>
      </c>
      <c r="H12" s="35" t="s">
        <v>83</v>
      </c>
      <c r="I12" s="35" t="s">
        <v>83</v>
      </c>
      <c r="J12" s="35" t="s">
        <v>83</v>
      </c>
      <c r="K12" s="135"/>
    </row>
    <row r="13" spans="1:11" ht="15.95" hidden="1" customHeight="1" outlineLevel="1" x14ac:dyDescent="0.2">
      <c r="A13" s="137"/>
      <c r="B13" s="120" t="s">
        <v>15</v>
      </c>
      <c r="C13" s="35">
        <v>27</v>
      </c>
      <c r="D13" s="35">
        <v>6</v>
      </c>
      <c r="E13" s="35" t="s">
        <v>83</v>
      </c>
      <c r="F13" s="35" t="s">
        <v>83</v>
      </c>
      <c r="G13" s="35" t="s">
        <v>83</v>
      </c>
      <c r="H13" s="35" t="s">
        <v>83</v>
      </c>
      <c r="I13" s="35" t="s">
        <v>83</v>
      </c>
      <c r="J13" s="35" t="s">
        <v>83</v>
      </c>
      <c r="K13" s="135"/>
    </row>
    <row r="14" spans="1:11" ht="15.95" hidden="1" customHeight="1" outlineLevel="1" x14ac:dyDescent="0.2">
      <c r="A14" s="137"/>
      <c r="B14" s="120" t="s">
        <v>165</v>
      </c>
      <c r="C14" s="35">
        <v>34</v>
      </c>
      <c r="D14" s="35">
        <v>18</v>
      </c>
      <c r="E14" s="35">
        <v>11</v>
      </c>
      <c r="F14" s="35">
        <v>9</v>
      </c>
      <c r="G14" s="35" t="s">
        <v>83</v>
      </c>
      <c r="H14" s="35" t="s">
        <v>83</v>
      </c>
      <c r="I14" s="35" t="s">
        <v>83</v>
      </c>
      <c r="J14" s="35" t="s">
        <v>83</v>
      </c>
      <c r="K14" s="135"/>
    </row>
    <row r="15" spans="1:11" ht="15.95" hidden="1" customHeight="1" outlineLevel="1" x14ac:dyDescent="0.2">
      <c r="A15" s="137"/>
      <c r="B15" s="120" t="s">
        <v>17</v>
      </c>
      <c r="C15" s="35">
        <v>21</v>
      </c>
      <c r="D15" s="35">
        <v>16</v>
      </c>
      <c r="E15" s="35">
        <v>11</v>
      </c>
      <c r="F15" s="35">
        <v>9</v>
      </c>
      <c r="G15" s="35" t="s">
        <v>83</v>
      </c>
      <c r="H15" s="35" t="s">
        <v>83</v>
      </c>
      <c r="I15" s="35" t="s">
        <v>83</v>
      </c>
      <c r="J15" s="35" t="s">
        <v>83</v>
      </c>
      <c r="K15" s="135"/>
    </row>
    <row r="16" spans="1:11" ht="15.95" hidden="1" customHeight="1" outlineLevel="1" x14ac:dyDescent="0.2">
      <c r="A16" s="137"/>
      <c r="B16" s="120" t="s">
        <v>13</v>
      </c>
      <c r="C16" s="35">
        <v>41</v>
      </c>
      <c r="D16" s="35">
        <v>23</v>
      </c>
      <c r="E16" s="35">
        <v>12</v>
      </c>
      <c r="F16" s="35">
        <v>7</v>
      </c>
      <c r="G16" s="35" t="s">
        <v>83</v>
      </c>
      <c r="H16" s="35" t="s">
        <v>83</v>
      </c>
      <c r="I16" s="35" t="s">
        <v>83</v>
      </c>
      <c r="J16" s="35" t="s">
        <v>83</v>
      </c>
      <c r="K16" s="135"/>
    </row>
    <row r="17" spans="1:11" ht="15.95" hidden="1" customHeight="1" outlineLevel="1" x14ac:dyDescent="0.2">
      <c r="A17" s="137"/>
      <c r="B17" s="120" t="s">
        <v>16</v>
      </c>
      <c r="C17" s="35">
        <v>20</v>
      </c>
      <c r="D17" s="35">
        <v>6</v>
      </c>
      <c r="E17" s="35" t="s">
        <v>83</v>
      </c>
      <c r="F17" s="35" t="s">
        <v>83</v>
      </c>
      <c r="G17" s="35" t="s">
        <v>83</v>
      </c>
      <c r="H17" s="35" t="s">
        <v>83</v>
      </c>
      <c r="I17" s="35" t="s">
        <v>83</v>
      </c>
      <c r="J17" s="35" t="s">
        <v>83</v>
      </c>
      <c r="K17" s="135"/>
    </row>
    <row r="18" spans="1:11" ht="15.95" hidden="1" customHeight="1" outlineLevel="1" x14ac:dyDescent="0.2">
      <c r="A18" s="137"/>
      <c r="B18" s="120" t="s">
        <v>220</v>
      </c>
      <c r="C18" s="35">
        <v>213</v>
      </c>
      <c r="D18" s="35">
        <v>119</v>
      </c>
      <c r="E18" s="35">
        <v>76</v>
      </c>
      <c r="F18" s="35">
        <v>60</v>
      </c>
      <c r="G18" s="35">
        <v>38</v>
      </c>
      <c r="H18" s="35">
        <v>30</v>
      </c>
      <c r="I18" s="35">
        <v>10</v>
      </c>
      <c r="J18" s="35">
        <v>5</v>
      </c>
      <c r="K18" s="135"/>
    </row>
    <row r="19" spans="1:11" ht="15.95" hidden="1" customHeight="1" outlineLevel="1" x14ac:dyDescent="0.2">
      <c r="A19" s="137">
        <v>2011</v>
      </c>
      <c r="B19" s="141" t="s">
        <v>10</v>
      </c>
      <c r="C19" s="159">
        <v>2317</v>
      </c>
      <c r="D19" s="159">
        <v>865</v>
      </c>
      <c r="E19" s="159">
        <v>477</v>
      </c>
      <c r="F19" s="159">
        <v>375</v>
      </c>
      <c r="G19" s="159">
        <v>205</v>
      </c>
      <c r="H19" s="159">
        <v>161</v>
      </c>
      <c r="I19" s="159">
        <v>71</v>
      </c>
      <c r="J19" s="159">
        <v>35</v>
      </c>
      <c r="K19" s="135"/>
    </row>
    <row r="20" spans="1:11" ht="15.95" hidden="1" customHeight="1" outlineLevel="1" x14ac:dyDescent="0.2">
      <c r="A20" s="137"/>
      <c r="B20" s="120" t="s">
        <v>130</v>
      </c>
      <c r="C20" s="35">
        <v>155</v>
      </c>
      <c r="D20" s="35">
        <v>126</v>
      </c>
      <c r="E20" s="35">
        <v>93</v>
      </c>
      <c r="F20" s="35">
        <v>71</v>
      </c>
      <c r="G20" s="35">
        <v>38</v>
      </c>
      <c r="H20" s="35">
        <v>26</v>
      </c>
      <c r="I20" s="35">
        <v>12</v>
      </c>
      <c r="J20" s="35">
        <v>9</v>
      </c>
      <c r="K20" s="135"/>
    </row>
    <row r="21" spans="1:11" ht="15.95" hidden="1" customHeight="1" outlineLevel="1" x14ac:dyDescent="0.2">
      <c r="A21" s="137"/>
      <c r="B21" s="120" t="s">
        <v>143</v>
      </c>
      <c r="C21" s="35">
        <v>1323</v>
      </c>
      <c r="D21" s="35">
        <v>403</v>
      </c>
      <c r="E21" s="35">
        <v>191</v>
      </c>
      <c r="F21" s="35">
        <v>149</v>
      </c>
      <c r="G21" s="35">
        <v>86</v>
      </c>
      <c r="H21" s="35">
        <v>75</v>
      </c>
      <c r="I21" s="35">
        <v>43</v>
      </c>
      <c r="J21" s="35">
        <v>17</v>
      </c>
      <c r="K21" s="135"/>
    </row>
    <row r="22" spans="1:11" ht="15.95" hidden="1" customHeight="1" outlineLevel="1" x14ac:dyDescent="0.2">
      <c r="A22" s="137"/>
      <c r="B22" s="120" t="s">
        <v>14</v>
      </c>
      <c r="C22" s="35">
        <v>147</v>
      </c>
      <c r="D22" s="35">
        <v>67</v>
      </c>
      <c r="E22" s="35">
        <v>51</v>
      </c>
      <c r="F22" s="35">
        <v>46</v>
      </c>
      <c r="G22" s="35">
        <v>27</v>
      </c>
      <c r="H22" s="35">
        <v>20</v>
      </c>
      <c r="I22" s="35" t="s">
        <v>83</v>
      </c>
      <c r="J22" s="35" t="s">
        <v>83</v>
      </c>
      <c r="K22" s="135"/>
    </row>
    <row r="23" spans="1:11" ht="15.95" hidden="1" customHeight="1" outlineLevel="1" x14ac:dyDescent="0.2">
      <c r="A23" s="137"/>
      <c r="B23" s="120" t="s">
        <v>142</v>
      </c>
      <c r="C23" s="35">
        <v>309</v>
      </c>
      <c r="D23" s="35">
        <v>57</v>
      </c>
      <c r="E23" s="35">
        <v>22</v>
      </c>
      <c r="F23" s="35">
        <v>18</v>
      </c>
      <c r="G23" s="35">
        <v>7</v>
      </c>
      <c r="H23" s="35" t="s">
        <v>83</v>
      </c>
      <c r="I23" s="35" t="s">
        <v>83</v>
      </c>
      <c r="J23" s="35" t="s">
        <v>83</v>
      </c>
      <c r="K23" s="135"/>
    </row>
    <row r="24" spans="1:11" ht="15.95" hidden="1" customHeight="1" outlineLevel="1" x14ac:dyDescent="0.2">
      <c r="A24" s="137"/>
      <c r="B24" s="120" t="s">
        <v>15</v>
      </c>
      <c r="C24" s="35">
        <v>29</v>
      </c>
      <c r="D24" s="35">
        <v>6</v>
      </c>
      <c r="E24" s="35" t="s">
        <v>83</v>
      </c>
      <c r="F24" s="35" t="s">
        <v>83</v>
      </c>
      <c r="G24" s="35" t="s">
        <v>83</v>
      </c>
      <c r="H24" s="35" t="s">
        <v>83</v>
      </c>
      <c r="I24" s="35" t="s">
        <v>83</v>
      </c>
      <c r="J24" s="35" t="s">
        <v>83</v>
      </c>
      <c r="K24" s="135"/>
    </row>
    <row r="25" spans="1:11" ht="15.95" hidden="1" customHeight="1" outlineLevel="1" x14ac:dyDescent="0.2">
      <c r="A25" s="137"/>
      <c r="B25" s="120" t="s">
        <v>165</v>
      </c>
      <c r="C25" s="35">
        <v>33</v>
      </c>
      <c r="D25" s="35">
        <v>22</v>
      </c>
      <c r="E25" s="35">
        <v>14</v>
      </c>
      <c r="F25" s="35">
        <v>10</v>
      </c>
      <c r="G25" s="35" t="s">
        <v>83</v>
      </c>
      <c r="H25" s="35" t="s">
        <v>83</v>
      </c>
      <c r="I25" s="35" t="s">
        <v>83</v>
      </c>
      <c r="J25" s="35" t="s">
        <v>83</v>
      </c>
      <c r="K25" s="135"/>
    </row>
    <row r="26" spans="1:11" ht="15.95" hidden="1" customHeight="1" outlineLevel="1" x14ac:dyDescent="0.2">
      <c r="A26" s="137"/>
      <c r="B26" s="120" t="s">
        <v>17</v>
      </c>
      <c r="C26" s="35">
        <v>23</v>
      </c>
      <c r="D26" s="35">
        <v>18</v>
      </c>
      <c r="E26" s="35">
        <v>11</v>
      </c>
      <c r="F26" s="35">
        <v>8</v>
      </c>
      <c r="G26" s="35" t="s">
        <v>83</v>
      </c>
      <c r="H26" s="35" t="s">
        <v>83</v>
      </c>
      <c r="I26" s="35" t="s">
        <v>83</v>
      </c>
      <c r="J26" s="35" t="s">
        <v>83</v>
      </c>
      <c r="K26" s="135"/>
    </row>
    <row r="27" spans="1:11" ht="15.95" hidden="1" customHeight="1" outlineLevel="1" x14ac:dyDescent="0.2">
      <c r="A27" s="137"/>
      <c r="B27" s="120" t="s">
        <v>13</v>
      </c>
      <c r="C27" s="35">
        <v>50</v>
      </c>
      <c r="D27" s="35">
        <v>30</v>
      </c>
      <c r="E27" s="35">
        <v>12</v>
      </c>
      <c r="F27" s="35" t="s">
        <v>83</v>
      </c>
      <c r="G27" s="35" t="s">
        <v>83</v>
      </c>
      <c r="H27" s="35" t="s">
        <v>83</v>
      </c>
      <c r="I27" s="35" t="s">
        <v>83</v>
      </c>
      <c r="J27" s="35" t="s">
        <v>83</v>
      </c>
      <c r="K27" s="135"/>
    </row>
    <row r="28" spans="1:11" ht="15.95" hidden="1" customHeight="1" outlineLevel="1" x14ac:dyDescent="0.2">
      <c r="A28" s="137"/>
      <c r="B28" s="120" t="s">
        <v>16</v>
      </c>
      <c r="C28" s="35">
        <v>23</v>
      </c>
      <c r="D28" s="35">
        <v>11</v>
      </c>
      <c r="E28" s="35" t="s">
        <v>83</v>
      </c>
      <c r="F28" s="35" t="s">
        <v>83</v>
      </c>
      <c r="G28" s="35" t="s">
        <v>83</v>
      </c>
      <c r="H28" s="35" t="s">
        <v>83</v>
      </c>
      <c r="I28" s="35" t="s">
        <v>83</v>
      </c>
      <c r="J28" s="35" t="s">
        <v>83</v>
      </c>
      <c r="K28" s="135"/>
    </row>
    <row r="29" spans="1:11" ht="15.95" hidden="1" customHeight="1" outlineLevel="1" x14ac:dyDescent="0.2">
      <c r="A29" s="137"/>
      <c r="B29" s="120" t="s">
        <v>220</v>
      </c>
      <c r="C29" s="35">
        <v>225</v>
      </c>
      <c r="D29" s="35">
        <v>125</v>
      </c>
      <c r="E29" s="35">
        <v>74</v>
      </c>
      <c r="F29" s="35">
        <v>59</v>
      </c>
      <c r="G29" s="35">
        <v>36</v>
      </c>
      <c r="H29" s="35">
        <v>28</v>
      </c>
      <c r="I29" s="35">
        <v>10</v>
      </c>
      <c r="J29" s="35">
        <v>7</v>
      </c>
      <c r="K29" s="135"/>
    </row>
    <row r="30" spans="1:11" ht="15.95" hidden="1" customHeight="1" outlineLevel="1" x14ac:dyDescent="0.2">
      <c r="A30" s="137">
        <v>2012</v>
      </c>
      <c r="B30" s="141" t="s">
        <v>10</v>
      </c>
      <c r="C30" s="159">
        <v>2333</v>
      </c>
      <c r="D30" s="159">
        <v>844</v>
      </c>
      <c r="E30" s="159">
        <v>472</v>
      </c>
      <c r="F30" s="159">
        <v>368</v>
      </c>
      <c r="G30" s="159">
        <v>215</v>
      </c>
      <c r="H30" s="159">
        <v>170</v>
      </c>
      <c r="I30" s="159">
        <v>68</v>
      </c>
      <c r="J30" s="159">
        <v>36</v>
      </c>
      <c r="K30" s="135"/>
    </row>
    <row r="31" spans="1:11" ht="15.95" hidden="1" customHeight="1" outlineLevel="1" x14ac:dyDescent="0.2">
      <c r="A31" s="137"/>
      <c r="B31" s="120" t="s">
        <v>130</v>
      </c>
      <c r="C31" s="35">
        <v>163</v>
      </c>
      <c r="D31" s="35">
        <v>128</v>
      </c>
      <c r="E31" s="35">
        <v>97</v>
      </c>
      <c r="F31" s="35">
        <v>74</v>
      </c>
      <c r="G31" s="35">
        <v>36</v>
      </c>
      <c r="H31" s="35">
        <v>27</v>
      </c>
      <c r="I31" s="35">
        <v>13</v>
      </c>
      <c r="J31" s="35">
        <v>9</v>
      </c>
      <c r="K31" s="135"/>
    </row>
    <row r="32" spans="1:11" ht="15.95" hidden="1" customHeight="1" outlineLevel="1" x14ac:dyDescent="0.2">
      <c r="A32" s="137"/>
      <c r="B32" s="120" t="s">
        <v>143</v>
      </c>
      <c r="C32" s="35">
        <v>1344</v>
      </c>
      <c r="D32" s="35">
        <v>385</v>
      </c>
      <c r="E32" s="35">
        <v>185</v>
      </c>
      <c r="F32" s="35">
        <v>138</v>
      </c>
      <c r="G32" s="35">
        <v>89</v>
      </c>
      <c r="H32" s="35">
        <v>79</v>
      </c>
      <c r="I32" s="35">
        <v>39</v>
      </c>
      <c r="J32" s="35">
        <v>17</v>
      </c>
      <c r="K32" s="135"/>
    </row>
    <row r="33" spans="1:11" ht="15.95" hidden="1" customHeight="1" outlineLevel="1" x14ac:dyDescent="0.2">
      <c r="A33" s="137"/>
      <c r="B33" s="120" t="s">
        <v>14</v>
      </c>
      <c r="C33" s="35">
        <v>150</v>
      </c>
      <c r="D33" s="35">
        <v>71</v>
      </c>
      <c r="E33" s="35">
        <v>51</v>
      </c>
      <c r="F33" s="35">
        <v>47</v>
      </c>
      <c r="G33" s="35">
        <v>29</v>
      </c>
      <c r="H33" s="35">
        <v>18</v>
      </c>
      <c r="I33" s="35" t="s">
        <v>83</v>
      </c>
      <c r="J33" s="35" t="s">
        <v>83</v>
      </c>
      <c r="K33" s="135"/>
    </row>
    <row r="34" spans="1:11" ht="15.95" hidden="1" customHeight="1" outlineLevel="1" x14ac:dyDescent="0.2">
      <c r="A34" s="137"/>
      <c r="B34" s="120" t="s">
        <v>142</v>
      </c>
      <c r="C34" s="35">
        <v>290</v>
      </c>
      <c r="D34" s="35">
        <v>55</v>
      </c>
      <c r="E34" s="35">
        <v>23</v>
      </c>
      <c r="F34" s="35">
        <v>18</v>
      </c>
      <c r="G34" s="35">
        <v>8</v>
      </c>
      <c r="H34" s="35">
        <v>7</v>
      </c>
      <c r="I34" s="35" t="s">
        <v>83</v>
      </c>
      <c r="J34" s="35" t="s">
        <v>83</v>
      </c>
      <c r="K34" s="135"/>
    </row>
    <row r="35" spans="1:11" ht="15.95" hidden="1" customHeight="1" outlineLevel="1" x14ac:dyDescent="0.2">
      <c r="A35" s="137"/>
      <c r="B35" s="120" t="s">
        <v>15</v>
      </c>
      <c r="C35" s="35">
        <v>31</v>
      </c>
      <c r="D35" s="35">
        <v>9</v>
      </c>
      <c r="E35" s="35">
        <v>6</v>
      </c>
      <c r="F35" s="35">
        <v>6</v>
      </c>
      <c r="G35" s="35" t="s">
        <v>83</v>
      </c>
      <c r="H35" s="35" t="s">
        <v>83</v>
      </c>
      <c r="I35" s="35" t="s">
        <v>83</v>
      </c>
      <c r="J35" s="35" t="s">
        <v>83</v>
      </c>
      <c r="K35" s="135"/>
    </row>
    <row r="36" spans="1:11" ht="15.95" hidden="1" customHeight="1" outlineLevel="1" x14ac:dyDescent="0.2">
      <c r="A36" s="137"/>
      <c r="B36" s="120" t="s">
        <v>165</v>
      </c>
      <c r="C36" s="35">
        <v>39</v>
      </c>
      <c r="D36" s="35">
        <v>22</v>
      </c>
      <c r="E36" s="35">
        <v>12</v>
      </c>
      <c r="F36" s="35">
        <v>9</v>
      </c>
      <c r="G36" s="35" t="s">
        <v>83</v>
      </c>
      <c r="H36" s="35" t="s">
        <v>83</v>
      </c>
      <c r="I36" s="35" t="s">
        <v>83</v>
      </c>
      <c r="J36" s="35" t="s">
        <v>83</v>
      </c>
      <c r="K36" s="135"/>
    </row>
    <row r="37" spans="1:11" ht="15.95" hidden="1" customHeight="1" outlineLevel="1" x14ac:dyDescent="0.2">
      <c r="A37" s="137"/>
      <c r="B37" s="120" t="s">
        <v>17</v>
      </c>
      <c r="C37" s="35">
        <v>25</v>
      </c>
      <c r="D37" s="35">
        <v>20</v>
      </c>
      <c r="E37" s="35">
        <v>9</v>
      </c>
      <c r="F37" s="35">
        <v>6</v>
      </c>
      <c r="G37" s="35" t="s">
        <v>83</v>
      </c>
      <c r="H37" s="35" t="s">
        <v>83</v>
      </c>
      <c r="I37" s="35" t="s">
        <v>83</v>
      </c>
      <c r="J37" s="35" t="s">
        <v>83</v>
      </c>
      <c r="K37" s="135"/>
    </row>
    <row r="38" spans="1:11" ht="15.95" hidden="1" customHeight="1" outlineLevel="1" x14ac:dyDescent="0.2">
      <c r="A38" s="137"/>
      <c r="B38" s="120" t="s">
        <v>13</v>
      </c>
      <c r="C38" s="35">
        <v>55</v>
      </c>
      <c r="D38" s="35">
        <v>26</v>
      </c>
      <c r="E38" s="35">
        <v>11</v>
      </c>
      <c r="F38" s="35" t="s">
        <v>83</v>
      </c>
      <c r="G38" s="35" t="s">
        <v>83</v>
      </c>
      <c r="H38" s="35" t="s">
        <v>83</v>
      </c>
      <c r="I38" s="35" t="s">
        <v>83</v>
      </c>
      <c r="J38" s="35" t="s">
        <v>83</v>
      </c>
      <c r="K38" s="135"/>
    </row>
    <row r="39" spans="1:11" ht="15.95" hidden="1" customHeight="1" outlineLevel="1" x14ac:dyDescent="0.2">
      <c r="A39" s="137"/>
      <c r="B39" s="120" t="s">
        <v>16</v>
      </c>
      <c r="C39" s="35">
        <v>21</v>
      </c>
      <c r="D39" s="35">
        <v>10</v>
      </c>
      <c r="E39" s="35" t="s">
        <v>83</v>
      </c>
      <c r="F39" s="35" t="s">
        <v>83</v>
      </c>
      <c r="G39" s="35" t="s">
        <v>83</v>
      </c>
      <c r="H39" s="35" t="s">
        <v>83</v>
      </c>
      <c r="I39" s="35" t="s">
        <v>83</v>
      </c>
      <c r="J39" s="35" t="s">
        <v>83</v>
      </c>
      <c r="K39" s="135"/>
    </row>
    <row r="40" spans="1:11" ht="15.95" hidden="1" customHeight="1" outlineLevel="1" x14ac:dyDescent="0.2">
      <c r="A40" s="137"/>
      <c r="B40" s="120" t="s">
        <v>220</v>
      </c>
      <c r="C40" s="35">
        <v>215</v>
      </c>
      <c r="D40" s="35">
        <v>118</v>
      </c>
      <c r="E40" s="35">
        <v>73</v>
      </c>
      <c r="F40" s="35">
        <v>58</v>
      </c>
      <c r="G40" s="35">
        <v>40</v>
      </c>
      <c r="H40" s="35">
        <v>29</v>
      </c>
      <c r="I40" s="35">
        <v>10</v>
      </c>
      <c r="J40" s="35">
        <v>8</v>
      </c>
      <c r="K40" s="135"/>
    </row>
    <row r="41" spans="1:11" ht="15.95" hidden="1" customHeight="1" outlineLevel="1" x14ac:dyDescent="0.2">
      <c r="A41" s="137">
        <v>2013</v>
      </c>
      <c r="B41" s="141" t="s">
        <v>10</v>
      </c>
      <c r="C41" s="159">
        <v>2339</v>
      </c>
      <c r="D41" s="159">
        <v>892</v>
      </c>
      <c r="E41" s="159">
        <v>485</v>
      </c>
      <c r="F41" s="159">
        <v>389</v>
      </c>
      <c r="G41" s="159">
        <v>223</v>
      </c>
      <c r="H41" s="159">
        <v>174</v>
      </c>
      <c r="I41" s="159">
        <v>83</v>
      </c>
      <c r="J41" s="159">
        <v>39</v>
      </c>
      <c r="K41" s="135"/>
    </row>
    <row r="42" spans="1:11" ht="15.95" hidden="1" customHeight="1" outlineLevel="1" x14ac:dyDescent="0.2">
      <c r="A42" s="135"/>
      <c r="B42" s="120" t="s">
        <v>130</v>
      </c>
      <c r="C42" s="35">
        <v>156</v>
      </c>
      <c r="D42" s="35">
        <v>113</v>
      </c>
      <c r="E42" s="35">
        <v>88</v>
      </c>
      <c r="F42" s="35">
        <v>73</v>
      </c>
      <c r="G42" s="35">
        <v>39</v>
      </c>
      <c r="H42" s="35">
        <v>30</v>
      </c>
      <c r="I42" s="35">
        <v>16</v>
      </c>
      <c r="J42" s="35">
        <v>11</v>
      </c>
      <c r="K42" s="135"/>
    </row>
    <row r="43" spans="1:11" ht="15.95" hidden="1" customHeight="1" outlineLevel="1" x14ac:dyDescent="0.2">
      <c r="A43" s="135"/>
      <c r="B43" s="120" t="s">
        <v>143</v>
      </c>
      <c r="C43" s="35">
        <v>1357</v>
      </c>
      <c r="D43" s="35">
        <v>426</v>
      </c>
      <c r="E43" s="35">
        <v>188</v>
      </c>
      <c r="F43" s="35">
        <v>145</v>
      </c>
      <c r="G43" s="35">
        <v>90</v>
      </c>
      <c r="H43" s="35">
        <v>80</v>
      </c>
      <c r="I43" s="35">
        <v>49</v>
      </c>
      <c r="J43" s="35">
        <v>18</v>
      </c>
      <c r="K43" s="135"/>
    </row>
    <row r="44" spans="1:11" ht="15.95" hidden="1" customHeight="1" outlineLevel="1" x14ac:dyDescent="0.2">
      <c r="A44" s="135"/>
      <c r="B44" s="120" t="s">
        <v>14</v>
      </c>
      <c r="C44" s="35">
        <v>153</v>
      </c>
      <c r="D44" s="35">
        <v>81</v>
      </c>
      <c r="E44" s="35">
        <v>58</v>
      </c>
      <c r="F44" s="35">
        <v>50</v>
      </c>
      <c r="G44" s="35">
        <v>33</v>
      </c>
      <c r="H44" s="35">
        <v>19</v>
      </c>
      <c r="I44" s="35" t="s">
        <v>83</v>
      </c>
      <c r="J44" s="35" t="s">
        <v>83</v>
      </c>
      <c r="K44" s="135"/>
    </row>
    <row r="45" spans="1:11" ht="15.95" hidden="1" customHeight="1" outlineLevel="1" x14ac:dyDescent="0.2">
      <c r="A45" s="135"/>
      <c r="B45" s="120" t="s">
        <v>142</v>
      </c>
      <c r="C45" s="35">
        <v>298</v>
      </c>
      <c r="D45" s="35">
        <v>59</v>
      </c>
      <c r="E45" s="35">
        <v>19</v>
      </c>
      <c r="F45" s="35">
        <v>16</v>
      </c>
      <c r="G45" s="35">
        <v>8</v>
      </c>
      <c r="H45" s="35" t="s">
        <v>83</v>
      </c>
      <c r="I45" s="35" t="s">
        <v>83</v>
      </c>
      <c r="J45" s="35" t="s">
        <v>83</v>
      </c>
      <c r="K45" s="135"/>
    </row>
    <row r="46" spans="1:11" ht="15.95" hidden="1" customHeight="1" outlineLevel="1" x14ac:dyDescent="0.2">
      <c r="A46" s="135"/>
      <c r="B46" s="120" t="s">
        <v>15</v>
      </c>
      <c r="C46" s="35">
        <v>34</v>
      </c>
      <c r="D46" s="35">
        <v>10</v>
      </c>
      <c r="E46" s="35">
        <v>7</v>
      </c>
      <c r="F46" s="35">
        <v>7</v>
      </c>
      <c r="G46" s="35" t="s">
        <v>83</v>
      </c>
      <c r="H46" s="35" t="s">
        <v>83</v>
      </c>
      <c r="I46" s="35" t="s">
        <v>83</v>
      </c>
      <c r="J46" s="35" t="s">
        <v>83</v>
      </c>
      <c r="K46" s="135"/>
    </row>
    <row r="47" spans="1:11" ht="15.95" hidden="1" customHeight="1" outlineLevel="1" x14ac:dyDescent="0.2">
      <c r="A47" s="135"/>
      <c r="B47" s="120" t="s">
        <v>165</v>
      </c>
      <c r="C47" s="35">
        <v>36</v>
      </c>
      <c r="D47" s="35">
        <v>22</v>
      </c>
      <c r="E47" s="35">
        <v>12</v>
      </c>
      <c r="F47" s="35">
        <v>10</v>
      </c>
      <c r="G47" s="35" t="s">
        <v>83</v>
      </c>
      <c r="H47" s="35" t="s">
        <v>83</v>
      </c>
      <c r="I47" s="35" t="s">
        <v>83</v>
      </c>
      <c r="J47" s="35" t="s">
        <v>83</v>
      </c>
      <c r="K47" s="135"/>
    </row>
    <row r="48" spans="1:11" ht="15.95" hidden="1" customHeight="1" outlineLevel="1" x14ac:dyDescent="0.2">
      <c r="A48" s="135"/>
      <c r="B48" s="120" t="s">
        <v>17</v>
      </c>
      <c r="C48" s="35">
        <v>20</v>
      </c>
      <c r="D48" s="35">
        <v>16</v>
      </c>
      <c r="E48" s="35">
        <v>11</v>
      </c>
      <c r="F48" s="35">
        <v>8</v>
      </c>
      <c r="G48" s="35" t="s">
        <v>83</v>
      </c>
      <c r="H48" s="35" t="s">
        <v>83</v>
      </c>
      <c r="I48" s="35" t="s">
        <v>83</v>
      </c>
      <c r="J48" s="35" t="s">
        <v>83</v>
      </c>
      <c r="K48" s="135"/>
    </row>
    <row r="49" spans="1:11" ht="15.95" hidden="1" customHeight="1" outlineLevel="1" x14ac:dyDescent="0.2">
      <c r="A49" s="135"/>
      <c r="B49" s="120" t="s">
        <v>13</v>
      </c>
      <c r="C49" s="35">
        <v>49</v>
      </c>
      <c r="D49" s="35">
        <v>28</v>
      </c>
      <c r="E49" s="35">
        <v>13</v>
      </c>
      <c r="F49" s="35" t="s">
        <v>83</v>
      </c>
      <c r="G49" s="35" t="s">
        <v>83</v>
      </c>
      <c r="H49" s="35" t="s">
        <v>83</v>
      </c>
      <c r="I49" s="35" t="s">
        <v>83</v>
      </c>
      <c r="J49" s="35" t="s">
        <v>83</v>
      </c>
      <c r="K49" s="135"/>
    </row>
    <row r="50" spans="1:11" ht="15.95" hidden="1" customHeight="1" outlineLevel="1" x14ac:dyDescent="0.2">
      <c r="A50" s="135"/>
      <c r="B50" s="120" t="s">
        <v>16</v>
      </c>
      <c r="C50" s="35">
        <v>19</v>
      </c>
      <c r="D50" s="35">
        <v>10</v>
      </c>
      <c r="E50" s="35">
        <v>6</v>
      </c>
      <c r="F50" s="35" t="s">
        <v>83</v>
      </c>
      <c r="G50" s="35" t="s">
        <v>83</v>
      </c>
      <c r="H50" s="35" t="s">
        <v>83</v>
      </c>
      <c r="I50" s="35" t="s">
        <v>83</v>
      </c>
      <c r="J50" s="35" t="s">
        <v>83</v>
      </c>
      <c r="K50" s="135"/>
    </row>
    <row r="51" spans="1:11" ht="15.95" hidden="1" customHeight="1" outlineLevel="1" x14ac:dyDescent="0.2">
      <c r="A51" s="135"/>
      <c r="B51" s="120" t="s">
        <v>220</v>
      </c>
      <c r="C51" s="35">
        <v>217</v>
      </c>
      <c r="D51" s="35">
        <v>127</v>
      </c>
      <c r="E51" s="35">
        <v>83</v>
      </c>
      <c r="F51" s="35">
        <v>67</v>
      </c>
      <c r="G51" s="35">
        <v>40</v>
      </c>
      <c r="H51" s="35">
        <v>32</v>
      </c>
      <c r="I51" s="35">
        <v>10</v>
      </c>
      <c r="J51" s="35">
        <v>7</v>
      </c>
      <c r="K51" s="135"/>
    </row>
    <row r="52" spans="1:11" ht="15.95" hidden="1" customHeight="1" outlineLevel="1" x14ac:dyDescent="0.2">
      <c r="A52" s="137">
        <v>2014</v>
      </c>
      <c r="B52" s="141" t="s">
        <v>10</v>
      </c>
      <c r="C52" s="159">
        <v>2454</v>
      </c>
      <c r="D52" s="159">
        <v>1023</v>
      </c>
      <c r="E52" s="159">
        <v>529</v>
      </c>
      <c r="F52" s="159">
        <v>406</v>
      </c>
      <c r="G52" s="159">
        <v>224</v>
      </c>
      <c r="H52" s="159">
        <v>176</v>
      </c>
      <c r="I52" s="159">
        <v>74</v>
      </c>
      <c r="J52" s="159">
        <v>35</v>
      </c>
      <c r="K52" s="135"/>
    </row>
    <row r="53" spans="1:11" ht="15.95" hidden="1" customHeight="1" outlineLevel="1" x14ac:dyDescent="0.2">
      <c r="A53" s="135"/>
      <c r="B53" s="120" t="s">
        <v>130</v>
      </c>
      <c r="C53" s="35">
        <v>150</v>
      </c>
      <c r="D53" s="35">
        <v>129</v>
      </c>
      <c r="E53" s="35">
        <v>93</v>
      </c>
      <c r="F53" s="35">
        <v>75</v>
      </c>
      <c r="G53" s="35">
        <v>41</v>
      </c>
      <c r="H53" s="35">
        <v>30</v>
      </c>
      <c r="I53" s="35">
        <v>15</v>
      </c>
      <c r="J53" s="35">
        <v>9</v>
      </c>
      <c r="K53" s="135"/>
    </row>
    <row r="54" spans="1:11" ht="15.95" hidden="1" customHeight="1" outlineLevel="1" x14ac:dyDescent="0.2">
      <c r="A54" s="135"/>
      <c r="B54" s="120" t="s">
        <v>143</v>
      </c>
      <c r="C54" s="35">
        <v>1460</v>
      </c>
      <c r="D54" s="35">
        <v>540</v>
      </c>
      <c r="E54" s="35">
        <v>219</v>
      </c>
      <c r="F54" s="35">
        <v>163</v>
      </c>
      <c r="G54" s="35">
        <v>93</v>
      </c>
      <c r="H54" s="35">
        <v>79</v>
      </c>
      <c r="I54" s="35">
        <v>43</v>
      </c>
      <c r="J54" s="35">
        <v>15</v>
      </c>
      <c r="K54" s="135"/>
    </row>
    <row r="55" spans="1:11" ht="15.95" hidden="1" customHeight="1" outlineLevel="1" x14ac:dyDescent="0.2">
      <c r="A55" s="135"/>
      <c r="B55" s="120" t="s">
        <v>14</v>
      </c>
      <c r="C55" s="35">
        <v>152</v>
      </c>
      <c r="D55" s="35">
        <v>85</v>
      </c>
      <c r="E55" s="35">
        <v>63</v>
      </c>
      <c r="F55" s="35">
        <v>54</v>
      </c>
      <c r="G55" s="35">
        <v>34</v>
      </c>
      <c r="H55" s="35">
        <v>22</v>
      </c>
      <c r="I55" s="35" t="s">
        <v>83</v>
      </c>
      <c r="J55" s="35" t="s">
        <v>83</v>
      </c>
      <c r="K55" s="135"/>
    </row>
    <row r="56" spans="1:11" ht="15.95" hidden="1" customHeight="1" outlineLevel="1" x14ac:dyDescent="0.2">
      <c r="A56" s="135"/>
      <c r="B56" s="120" t="s">
        <v>142</v>
      </c>
      <c r="C56" s="35">
        <v>322</v>
      </c>
      <c r="D56" s="35">
        <v>57</v>
      </c>
      <c r="E56" s="35">
        <v>30</v>
      </c>
      <c r="F56" s="35">
        <v>18</v>
      </c>
      <c r="G56" s="35">
        <v>7</v>
      </c>
      <c r="H56" s="35">
        <v>6</v>
      </c>
      <c r="I56" s="35" t="s">
        <v>83</v>
      </c>
      <c r="J56" s="35" t="s">
        <v>83</v>
      </c>
      <c r="K56" s="135"/>
    </row>
    <row r="57" spans="1:11" ht="15.95" hidden="1" customHeight="1" outlineLevel="1" x14ac:dyDescent="0.2">
      <c r="A57" s="135"/>
      <c r="B57" s="120" t="s">
        <v>15</v>
      </c>
      <c r="C57" s="35">
        <v>30</v>
      </c>
      <c r="D57" s="35">
        <v>11</v>
      </c>
      <c r="E57" s="35">
        <v>6</v>
      </c>
      <c r="F57" s="35">
        <v>6</v>
      </c>
      <c r="G57" s="35" t="s">
        <v>83</v>
      </c>
      <c r="H57" s="35" t="s">
        <v>83</v>
      </c>
      <c r="I57" s="35" t="s">
        <v>83</v>
      </c>
      <c r="J57" s="35" t="s">
        <v>83</v>
      </c>
      <c r="K57" s="135"/>
    </row>
    <row r="58" spans="1:11" ht="15.95" hidden="1" customHeight="1" outlineLevel="1" x14ac:dyDescent="0.2">
      <c r="A58" s="135"/>
      <c r="B58" s="120" t="s">
        <v>165</v>
      </c>
      <c r="C58" s="35">
        <v>33</v>
      </c>
      <c r="D58" s="35">
        <v>23</v>
      </c>
      <c r="E58" s="35">
        <v>13</v>
      </c>
      <c r="F58" s="35">
        <v>9</v>
      </c>
      <c r="G58" s="35" t="s">
        <v>83</v>
      </c>
      <c r="H58" s="35" t="s">
        <v>83</v>
      </c>
      <c r="I58" s="35" t="s">
        <v>83</v>
      </c>
      <c r="J58" s="35" t="s">
        <v>83</v>
      </c>
      <c r="K58" s="135"/>
    </row>
    <row r="59" spans="1:11" ht="15.95" hidden="1" customHeight="1" outlineLevel="1" x14ac:dyDescent="0.2">
      <c r="A59" s="135"/>
      <c r="B59" s="120" t="s">
        <v>17</v>
      </c>
      <c r="C59" s="35">
        <v>20</v>
      </c>
      <c r="D59" s="35">
        <v>17</v>
      </c>
      <c r="E59" s="35">
        <v>11</v>
      </c>
      <c r="F59" s="35">
        <v>9</v>
      </c>
      <c r="G59" s="35" t="s">
        <v>83</v>
      </c>
      <c r="H59" s="35" t="s">
        <v>83</v>
      </c>
      <c r="I59" s="35" t="s">
        <v>83</v>
      </c>
      <c r="J59" s="35" t="s">
        <v>83</v>
      </c>
      <c r="K59" s="135"/>
    </row>
    <row r="60" spans="1:11" ht="15.95" hidden="1" customHeight="1" outlineLevel="1" x14ac:dyDescent="0.2">
      <c r="A60" s="135"/>
      <c r="B60" s="120" t="s">
        <v>13</v>
      </c>
      <c r="C60" s="35">
        <v>54</v>
      </c>
      <c r="D60" s="35">
        <v>30</v>
      </c>
      <c r="E60" s="35">
        <v>11</v>
      </c>
      <c r="F60" s="35" t="s">
        <v>83</v>
      </c>
      <c r="G60" s="35" t="s">
        <v>83</v>
      </c>
      <c r="H60" s="35" t="s">
        <v>83</v>
      </c>
      <c r="I60" s="35" t="s">
        <v>83</v>
      </c>
      <c r="J60" s="35" t="s">
        <v>83</v>
      </c>
      <c r="K60" s="135"/>
    </row>
    <row r="61" spans="1:11" ht="15.95" hidden="1" customHeight="1" outlineLevel="1" x14ac:dyDescent="0.2">
      <c r="A61" s="135"/>
      <c r="B61" s="120" t="s">
        <v>16</v>
      </c>
      <c r="C61" s="35">
        <v>27</v>
      </c>
      <c r="D61" s="35">
        <v>11</v>
      </c>
      <c r="E61" s="35">
        <v>8</v>
      </c>
      <c r="F61" s="35" t="s">
        <v>83</v>
      </c>
      <c r="G61" s="35" t="s">
        <v>83</v>
      </c>
      <c r="H61" s="35" t="s">
        <v>83</v>
      </c>
      <c r="I61" s="35" t="s">
        <v>83</v>
      </c>
      <c r="J61" s="35" t="s">
        <v>83</v>
      </c>
      <c r="K61" s="135"/>
    </row>
    <row r="62" spans="1:11" ht="15.95" hidden="1" customHeight="1" outlineLevel="1" x14ac:dyDescent="0.2">
      <c r="A62" s="135"/>
      <c r="B62" s="120" t="s">
        <v>220</v>
      </c>
      <c r="C62" s="35">
        <v>206</v>
      </c>
      <c r="D62" s="35">
        <v>120</v>
      </c>
      <c r="E62" s="35">
        <v>75</v>
      </c>
      <c r="F62" s="35">
        <v>62</v>
      </c>
      <c r="G62" s="35">
        <v>37</v>
      </c>
      <c r="H62" s="35">
        <v>30</v>
      </c>
      <c r="I62" s="35">
        <v>9</v>
      </c>
      <c r="J62" s="35">
        <v>9</v>
      </c>
      <c r="K62" s="135"/>
    </row>
    <row r="63" spans="1:11" ht="15.95" hidden="1" customHeight="1" outlineLevel="1" x14ac:dyDescent="0.2">
      <c r="A63" s="137">
        <v>2015</v>
      </c>
      <c r="B63" s="141" t="s">
        <v>10</v>
      </c>
      <c r="C63" s="159">
        <v>2413</v>
      </c>
      <c r="D63" s="159">
        <v>1043</v>
      </c>
      <c r="E63" s="159">
        <v>552</v>
      </c>
      <c r="F63" s="159">
        <v>438</v>
      </c>
      <c r="G63" s="159">
        <v>236</v>
      </c>
      <c r="H63" s="159">
        <v>179</v>
      </c>
      <c r="I63" s="159">
        <v>75</v>
      </c>
      <c r="J63" s="159">
        <v>34</v>
      </c>
      <c r="K63" s="135"/>
    </row>
    <row r="64" spans="1:11" ht="15.95" hidden="1" customHeight="1" outlineLevel="1" x14ac:dyDescent="0.2">
      <c r="A64" s="135"/>
      <c r="B64" s="120" t="s">
        <v>130</v>
      </c>
      <c r="C64" s="35">
        <v>161</v>
      </c>
      <c r="D64" s="35">
        <v>123</v>
      </c>
      <c r="E64" s="35">
        <v>95</v>
      </c>
      <c r="F64" s="35">
        <v>86</v>
      </c>
      <c r="G64" s="35">
        <v>43</v>
      </c>
      <c r="H64" s="35">
        <v>31</v>
      </c>
      <c r="I64" s="35">
        <v>15</v>
      </c>
      <c r="J64" s="35">
        <v>9</v>
      </c>
      <c r="K64" s="135"/>
    </row>
    <row r="65" spans="1:11" ht="15.95" hidden="1" customHeight="1" outlineLevel="1" x14ac:dyDescent="0.2">
      <c r="A65" s="135"/>
      <c r="B65" s="120" t="s">
        <v>143</v>
      </c>
      <c r="C65" s="35">
        <v>1401</v>
      </c>
      <c r="D65" s="35">
        <v>552</v>
      </c>
      <c r="E65" s="35">
        <v>229</v>
      </c>
      <c r="F65" s="35">
        <v>171</v>
      </c>
      <c r="G65" s="35">
        <v>95</v>
      </c>
      <c r="H65" s="35">
        <v>80</v>
      </c>
      <c r="I65" s="35">
        <v>42</v>
      </c>
      <c r="J65" s="35">
        <v>14</v>
      </c>
      <c r="K65" s="135"/>
    </row>
    <row r="66" spans="1:11" ht="15.95" hidden="1" customHeight="1" outlineLevel="1" x14ac:dyDescent="0.2">
      <c r="A66" s="135"/>
      <c r="B66" s="120" t="s">
        <v>14</v>
      </c>
      <c r="C66" s="35">
        <v>170</v>
      </c>
      <c r="D66" s="35">
        <v>100</v>
      </c>
      <c r="E66" s="35">
        <v>68</v>
      </c>
      <c r="F66" s="35">
        <v>60</v>
      </c>
      <c r="G66" s="35">
        <v>39</v>
      </c>
      <c r="H66" s="35">
        <v>23</v>
      </c>
      <c r="I66" s="35" t="s">
        <v>83</v>
      </c>
      <c r="J66" s="35" t="s">
        <v>83</v>
      </c>
      <c r="K66" s="135"/>
    </row>
    <row r="67" spans="1:11" ht="15.95" hidden="1" customHeight="1" outlineLevel="1" x14ac:dyDescent="0.2">
      <c r="A67" s="135"/>
      <c r="B67" s="120" t="s">
        <v>142</v>
      </c>
      <c r="C67" s="35">
        <v>322</v>
      </c>
      <c r="D67" s="35">
        <v>55</v>
      </c>
      <c r="E67" s="35">
        <v>27</v>
      </c>
      <c r="F67" s="35">
        <v>17</v>
      </c>
      <c r="G67" s="35">
        <v>8</v>
      </c>
      <c r="H67" s="35" t="s">
        <v>83</v>
      </c>
      <c r="I67" s="35" t="s">
        <v>83</v>
      </c>
      <c r="J67" s="35">
        <v>3</v>
      </c>
      <c r="K67" s="135"/>
    </row>
    <row r="68" spans="1:11" ht="15.95" hidden="1" customHeight="1" outlineLevel="1" x14ac:dyDescent="0.2">
      <c r="A68" s="135"/>
      <c r="B68" s="120" t="s">
        <v>15</v>
      </c>
      <c r="C68" s="35">
        <v>24</v>
      </c>
      <c r="D68" s="35">
        <v>8</v>
      </c>
      <c r="E68" s="35">
        <v>7</v>
      </c>
      <c r="F68" s="35" t="s">
        <v>83</v>
      </c>
      <c r="G68" s="35" t="s">
        <v>83</v>
      </c>
      <c r="H68" s="35" t="s">
        <v>83</v>
      </c>
      <c r="I68" s="35" t="s">
        <v>83</v>
      </c>
      <c r="J68" s="35" t="s">
        <v>83</v>
      </c>
      <c r="K68" s="135"/>
    </row>
    <row r="69" spans="1:11" ht="15.95" hidden="1" customHeight="1" outlineLevel="1" x14ac:dyDescent="0.2">
      <c r="A69" s="135"/>
      <c r="B69" s="120" t="s">
        <v>165</v>
      </c>
      <c r="C69" s="35">
        <v>31</v>
      </c>
      <c r="D69" s="35">
        <v>23</v>
      </c>
      <c r="E69" s="35">
        <v>15</v>
      </c>
      <c r="F69" s="35">
        <v>13</v>
      </c>
      <c r="G69" s="35" t="s">
        <v>83</v>
      </c>
      <c r="H69" s="35" t="s">
        <v>83</v>
      </c>
      <c r="I69" s="35" t="s">
        <v>83</v>
      </c>
      <c r="J69" s="35" t="s">
        <v>83</v>
      </c>
      <c r="K69" s="135"/>
    </row>
    <row r="70" spans="1:11" ht="15.95" hidden="1" customHeight="1" outlineLevel="1" x14ac:dyDescent="0.2">
      <c r="A70" s="135"/>
      <c r="B70" s="120" t="s">
        <v>17</v>
      </c>
      <c r="C70" s="35">
        <v>17</v>
      </c>
      <c r="D70" s="35">
        <v>16</v>
      </c>
      <c r="E70" s="35">
        <v>11</v>
      </c>
      <c r="F70" s="35">
        <v>9</v>
      </c>
      <c r="G70" s="35" t="s">
        <v>83</v>
      </c>
      <c r="H70" s="35" t="s">
        <v>83</v>
      </c>
      <c r="I70" s="35" t="s">
        <v>83</v>
      </c>
      <c r="J70" s="35" t="s">
        <v>83</v>
      </c>
      <c r="K70" s="135"/>
    </row>
    <row r="71" spans="1:11" ht="15.95" hidden="1" customHeight="1" outlineLevel="1" x14ac:dyDescent="0.2">
      <c r="A71" s="135"/>
      <c r="B71" s="120" t="s">
        <v>13</v>
      </c>
      <c r="C71" s="35">
        <v>56</v>
      </c>
      <c r="D71" s="35">
        <v>32</v>
      </c>
      <c r="E71" s="35">
        <v>14</v>
      </c>
      <c r="F71" s="35">
        <v>7</v>
      </c>
      <c r="G71" s="35" t="s">
        <v>83</v>
      </c>
      <c r="H71" s="35" t="s">
        <v>83</v>
      </c>
      <c r="I71" s="35" t="s">
        <v>83</v>
      </c>
      <c r="J71" s="35" t="s">
        <v>83</v>
      </c>
      <c r="K71" s="135"/>
    </row>
    <row r="72" spans="1:11" ht="15.95" hidden="1" customHeight="1" outlineLevel="1" x14ac:dyDescent="0.2">
      <c r="A72" s="135"/>
      <c r="B72" s="120" t="s">
        <v>16</v>
      </c>
      <c r="C72" s="35">
        <v>24</v>
      </c>
      <c r="D72" s="35">
        <v>14</v>
      </c>
      <c r="E72" s="35">
        <v>6</v>
      </c>
      <c r="F72" s="35" t="s">
        <v>83</v>
      </c>
      <c r="G72" s="35" t="s">
        <v>83</v>
      </c>
      <c r="H72" s="35" t="s">
        <v>83</v>
      </c>
      <c r="I72" s="35" t="s">
        <v>83</v>
      </c>
      <c r="J72" s="35" t="s">
        <v>83</v>
      </c>
      <c r="K72" s="135"/>
    </row>
    <row r="73" spans="1:11" ht="15.95" hidden="1" customHeight="1" outlineLevel="1" x14ac:dyDescent="0.2">
      <c r="A73" s="135"/>
      <c r="B73" s="120" t="s">
        <v>220</v>
      </c>
      <c r="C73" s="35">
        <v>207</v>
      </c>
      <c r="D73" s="35">
        <v>120</v>
      </c>
      <c r="E73" s="35">
        <v>80</v>
      </c>
      <c r="F73" s="35">
        <v>63</v>
      </c>
      <c r="G73" s="35">
        <v>40</v>
      </c>
      <c r="H73" s="35">
        <v>31</v>
      </c>
      <c r="I73" s="35">
        <v>11</v>
      </c>
      <c r="J73" s="35">
        <v>8</v>
      </c>
      <c r="K73" s="135"/>
    </row>
    <row r="74" spans="1:11" ht="15.95" hidden="1" customHeight="1" outlineLevel="1" x14ac:dyDescent="0.2">
      <c r="A74" s="137">
        <v>2016</v>
      </c>
      <c r="B74" s="141" t="s">
        <v>10</v>
      </c>
      <c r="C74" s="159">
        <v>2507</v>
      </c>
      <c r="D74" s="159">
        <v>1053</v>
      </c>
      <c r="E74" s="159">
        <v>540</v>
      </c>
      <c r="F74" s="159">
        <v>438</v>
      </c>
      <c r="G74" s="159">
        <v>249</v>
      </c>
      <c r="H74" s="159">
        <v>184</v>
      </c>
      <c r="I74" s="159">
        <v>75</v>
      </c>
      <c r="J74" s="159">
        <v>38</v>
      </c>
      <c r="K74" s="135"/>
    </row>
    <row r="75" spans="1:11" ht="15.95" hidden="1" customHeight="1" outlineLevel="1" x14ac:dyDescent="0.2">
      <c r="A75" s="135"/>
      <c r="B75" s="120" t="s">
        <v>130</v>
      </c>
      <c r="C75" s="35">
        <v>171</v>
      </c>
      <c r="D75" s="35">
        <v>128</v>
      </c>
      <c r="E75" s="35">
        <v>93</v>
      </c>
      <c r="F75" s="35">
        <v>80</v>
      </c>
      <c r="G75" s="35">
        <v>45</v>
      </c>
      <c r="H75" s="35">
        <v>38</v>
      </c>
      <c r="I75" s="35">
        <v>15</v>
      </c>
      <c r="J75" s="35">
        <v>12</v>
      </c>
      <c r="K75" s="135"/>
    </row>
    <row r="76" spans="1:11" ht="15.95" hidden="1" customHeight="1" outlineLevel="1" x14ac:dyDescent="0.2">
      <c r="A76" s="135"/>
      <c r="B76" s="120" t="s">
        <v>143</v>
      </c>
      <c r="C76" s="35">
        <v>1463</v>
      </c>
      <c r="D76" s="35">
        <v>549</v>
      </c>
      <c r="E76" s="35">
        <v>232</v>
      </c>
      <c r="F76" s="35">
        <v>176</v>
      </c>
      <c r="G76" s="35">
        <v>100</v>
      </c>
      <c r="H76" s="35">
        <v>80</v>
      </c>
      <c r="I76" s="35">
        <v>44</v>
      </c>
      <c r="J76" s="35">
        <v>15</v>
      </c>
      <c r="K76" s="135"/>
    </row>
    <row r="77" spans="1:11" ht="15.95" hidden="1" customHeight="1" outlineLevel="1" x14ac:dyDescent="0.2">
      <c r="A77" s="135"/>
      <c r="B77" s="120" t="s">
        <v>14</v>
      </c>
      <c r="C77" s="35">
        <v>171</v>
      </c>
      <c r="D77" s="35">
        <v>98</v>
      </c>
      <c r="E77" s="35">
        <v>63</v>
      </c>
      <c r="F77" s="35">
        <v>57</v>
      </c>
      <c r="G77" s="35">
        <v>40</v>
      </c>
      <c r="H77" s="35">
        <v>22</v>
      </c>
      <c r="I77" s="35" t="s">
        <v>83</v>
      </c>
      <c r="J77" s="35" t="s">
        <v>83</v>
      </c>
      <c r="K77" s="135"/>
    </row>
    <row r="78" spans="1:11" ht="15.95" hidden="1" customHeight="1" outlineLevel="1" x14ac:dyDescent="0.2">
      <c r="A78" s="135"/>
      <c r="B78" s="120" t="s">
        <v>142</v>
      </c>
      <c r="C78" s="35">
        <v>325</v>
      </c>
      <c r="D78" s="35">
        <v>56</v>
      </c>
      <c r="E78" s="35">
        <v>26</v>
      </c>
      <c r="F78" s="35">
        <v>21</v>
      </c>
      <c r="G78" s="35">
        <v>8</v>
      </c>
      <c r="H78" s="35">
        <v>6</v>
      </c>
      <c r="I78" s="35" t="s">
        <v>83</v>
      </c>
      <c r="J78" s="35" t="s">
        <v>83</v>
      </c>
      <c r="K78" s="135"/>
    </row>
    <row r="79" spans="1:11" ht="15.95" hidden="1" customHeight="1" outlineLevel="1" x14ac:dyDescent="0.2">
      <c r="A79" s="135"/>
      <c r="B79" s="120" t="s">
        <v>15</v>
      </c>
      <c r="C79" s="35">
        <v>31</v>
      </c>
      <c r="D79" s="35">
        <v>9</v>
      </c>
      <c r="E79" s="35">
        <v>7</v>
      </c>
      <c r="F79" s="35">
        <v>7</v>
      </c>
      <c r="G79" s="35" t="s">
        <v>83</v>
      </c>
      <c r="H79" s="35" t="s">
        <v>83</v>
      </c>
      <c r="I79" s="35" t="s">
        <v>83</v>
      </c>
      <c r="J79" s="35" t="s">
        <v>83</v>
      </c>
      <c r="K79" s="135"/>
    </row>
    <row r="80" spans="1:11" ht="15.95" hidden="1" customHeight="1" outlineLevel="1" x14ac:dyDescent="0.2">
      <c r="A80" s="135"/>
      <c r="B80" s="120" t="s">
        <v>165</v>
      </c>
      <c r="C80" s="35">
        <v>36</v>
      </c>
      <c r="D80" s="35">
        <v>24</v>
      </c>
      <c r="E80" s="35">
        <v>15</v>
      </c>
      <c r="F80" s="35">
        <v>14</v>
      </c>
      <c r="G80" s="35" t="s">
        <v>83</v>
      </c>
      <c r="H80" s="35" t="s">
        <v>83</v>
      </c>
      <c r="I80" s="35" t="s">
        <v>83</v>
      </c>
      <c r="J80" s="35" t="s">
        <v>83</v>
      </c>
      <c r="K80" s="135"/>
    </row>
    <row r="81" spans="1:11" ht="15.95" hidden="1" customHeight="1" outlineLevel="1" x14ac:dyDescent="0.2">
      <c r="A81" s="135"/>
      <c r="B81" s="120" t="s">
        <v>17</v>
      </c>
      <c r="C81" s="35">
        <v>22</v>
      </c>
      <c r="D81" s="35">
        <v>17</v>
      </c>
      <c r="E81" s="35">
        <v>9</v>
      </c>
      <c r="F81" s="35">
        <v>6</v>
      </c>
      <c r="G81" s="35" t="s">
        <v>83</v>
      </c>
      <c r="H81" s="35" t="s">
        <v>83</v>
      </c>
      <c r="I81" s="35" t="s">
        <v>83</v>
      </c>
      <c r="J81" s="35" t="s">
        <v>83</v>
      </c>
      <c r="K81" s="135"/>
    </row>
    <row r="82" spans="1:11" ht="15.95" hidden="1" customHeight="1" outlineLevel="1" x14ac:dyDescent="0.2">
      <c r="A82" s="135"/>
      <c r="B82" s="120" t="s">
        <v>13</v>
      </c>
      <c r="C82" s="35">
        <v>60</v>
      </c>
      <c r="D82" s="35">
        <v>27</v>
      </c>
      <c r="E82" s="35">
        <v>11</v>
      </c>
      <c r="F82" s="35" t="s">
        <v>83</v>
      </c>
      <c r="G82" s="35" t="s">
        <v>83</v>
      </c>
      <c r="H82" s="35" t="s">
        <v>83</v>
      </c>
      <c r="I82" s="35" t="s">
        <v>83</v>
      </c>
      <c r="J82" s="35" t="s">
        <v>83</v>
      </c>
      <c r="K82" s="135"/>
    </row>
    <row r="83" spans="1:11" ht="15.95" hidden="1" customHeight="1" outlineLevel="1" x14ac:dyDescent="0.2">
      <c r="A83" s="135"/>
      <c r="B83" s="120" t="s">
        <v>16</v>
      </c>
      <c r="C83" s="35">
        <v>21</v>
      </c>
      <c r="D83" s="35">
        <v>16</v>
      </c>
      <c r="E83" s="35">
        <v>9</v>
      </c>
      <c r="F83" s="35">
        <v>7</v>
      </c>
      <c r="G83" s="35" t="s">
        <v>83</v>
      </c>
      <c r="H83" s="35" t="s">
        <v>83</v>
      </c>
      <c r="I83" s="35" t="s">
        <v>83</v>
      </c>
      <c r="J83" s="35" t="s">
        <v>83</v>
      </c>
      <c r="K83" s="135"/>
    </row>
    <row r="84" spans="1:11" ht="15.95" hidden="1" customHeight="1" outlineLevel="1" x14ac:dyDescent="0.2">
      <c r="A84" s="135"/>
      <c r="B84" s="120" t="s">
        <v>220</v>
      </c>
      <c r="C84" s="35">
        <v>207</v>
      </c>
      <c r="D84" s="35">
        <v>129</v>
      </c>
      <c r="E84" s="35">
        <v>75</v>
      </c>
      <c r="F84" s="35">
        <v>65</v>
      </c>
      <c r="G84" s="35">
        <v>39</v>
      </c>
      <c r="H84" s="35">
        <v>28</v>
      </c>
      <c r="I84" s="35">
        <v>11</v>
      </c>
      <c r="J84" s="35">
        <v>8</v>
      </c>
      <c r="K84" s="135"/>
    </row>
    <row r="85" spans="1:11" ht="15.95" hidden="1" customHeight="1" outlineLevel="1" x14ac:dyDescent="0.2">
      <c r="A85" s="137">
        <v>2017</v>
      </c>
      <c r="B85" s="141" t="s">
        <v>10</v>
      </c>
      <c r="C85" s="159">
        <v>2590</v>
      </c>
      <c r="D85" s="159">
        <v>1096</v>
      </c>
      <c r="E85" s="159">
        <v>581</v>
      </c>
      <c r="F85" s="159">
        <v>456</v>
      </c>
      <c r="G85" s="159">
        <v>248</v>
      </c>
      <c r="H85" s="159">
        <v>190</v>
      </c>
      <c r="I85" s="159">
        <v>78</v>
      </c>
      <c r="J85" s="159">
        <v>35</v>
      </c>
      <c r="K85" s="135"/>
    </row>
    <row r="86" spans="1:11" ht="15.95" hidden="1" customHeight="1" outlineLevel="1" x14ac:dyDescent="0.2">
      <c r="A86" s="135"/>
      <c r="B86" s="120" t="s">
        <v>130</v>
      </c>
      <c r="C86" s="35">
        <v>167</v>
      </c>
      <c r="D86" s="35">
        <v>128</v>
      </c>
      <c r="E86" s="35">
        <v>99</v>
      </c>
      <c r="F86" s="35">
        <v>82</v>
      </c>
      <c r="G86" s="35">
        <v>43</v>
      </c>
      <c r="H86" s="35">
        <v>33</v>
      </c>
      <c r="I86" s="35">
        <v>18</v>
      </c>
      <c r="J86" s="35">
        <v>11</v>
      </c>
      <c r="K86" s="135"/>
    </row>
    <row r="87" spans="1:11" ht="15.95" hidden="1" customHeight="1" outlineLevel="1" x14ac:dyDescent="0.2">
      <c r="A87" s="135"/>
      <c r="B87" s="120" t="s">
        <v>143</v>
      </c>
      <c r="C87" s="35">
        <v>1501</v>
      </c>
      <c r="D87" s="35">
        <v>566</v>
      </c>
      <c r="E87" s="35">
        <v>245</v>
      </c>
      <c r="F87" s="35">
        <v>181</v>
      </c>
      <c r="G87" s="35">
        <v>101</v>
      </c>
      <c r="H87" s="35">
        <v>85</v>
      </c>
      <c r="I87" s="35">
        <v>45</v>
      </c>
      <c r="J87" s="35">
        <v>13</v>
      </c>
      <c r="K87" s="135"/>
    </row>
    <row r="88" spans="1:11" ht="15.95" hidden="1" customHeight="1" outlineLevel="1" x14ac:dyDescent="0.2">
      <c r="A88" s="135"/>
      <c r="B88" s="120" t="s">
        <v>14</v>
      </c>
      <c r="C88" s="35">
        <v>192</v>
      </c>
      <c r="D88" s="35">
        <v>109</v>
      </c>
      <c r="E88" s="35">
        <v>64</v>
      </c>
      <c r="F88" s="35">
        <v>60</v>
      </c>
      <c r="G88" s="35">
        <v>37</v>
      </c>
      <c r="H88" s="35">
        <v>21</v>
      </c>
      <c r="I88" s="35" t="s">
        <v>83</v>
      </c>
      <c r="J88" s="35" t="s">
        <v>83</v>
      </c>
      <c r="K88" s="135"/>
    </row>
    <row r="89" spans="1:11" ht="15.95" hidden="1" customHeight="1" outlineLevel="1" x14ac:dyDescent="0.2">
      <c r="A89" s="135"/>
      <c r="B89" s="120" t="s">
        <v>142</v>
      </c>
      <c r="C89" s="35">
        <v>331</v>
      </c>
      <c r="D89" s="35">
        <v>61</v>
      </c>
      <c r="E89" s="35">
        <v>32</v>
      </c>
      <c r="F89" s="35">
        <v>21</v>
      </c>
      <c r="G89" s="35">
        <v>9</v>
      </c>
      <c r="H89" s="35">
        <v>8</v>
      </c>
      <c r="I89" s="35" t="s">
        <v>83</v>
      </c>
      <c r="J89" s="35" t="s">
        <v>83</v>
      </c>
      <c r="K89" s="135"/>
    </row>
    <row r="90" spans="1:11" ht="15.95" hidden="1" customHeight="1" outlineLevel="1" x14ac:dyDescent="0.2">
      <c r="A90" s="135"/>
      <c r="B90" s="120" t="s">
        <v>15</v>
      </c>
      <c r="C90" s="35">
        <v>36</v>
      </c>
      <c r="D90" s="35">
        <v>13</v>
      </c>
      <c r="E90" s="35">
        <v>7</v>
      </c>
      <c r="F90" s="35">
        <v>7</v>
      </c>
      <c r="G90" s="35" t="s">
        <v>83</v>
      </c>
      <c r="H90" s="35" t="s">
        <v>83</v>
      </c>
      <c r="I90" s="35" t="s">
        <v>83</v>
      </c>
      <c r="J90" s="35" t="s">
        <v>83</v>
      </c>
      <c r="K90" s="135"/>
    </row>
    <row r="91" spans="1:11" ht="15.95" hidden="1" customHeight="1" outlineLevel="1" x14ac:dyDescent="0.2">
      <c r="A91" s="135"/>
      <c r="B91" s="120" t="s">
        <v>165</v>
      </c>
      <c r="C91" s="35">
        <v>40</v>
      </c>
      <c r="D91" s="35">
        <v>28</v>
      </c>
      <c r="E91" s="35">
        <v>18</v>
      </c>
      <c r="F91" s="35">
        <v>13</v>
      </c>
      <c r="G91" s="35" t="s">
        <v>83</v>
      </c>
      <c r="H91" s="35" t="s">
        <v>83</v>
      </c>
      <c r="I91" s="35" t="s">
        <v>83</v>
      </c>
      <c r="J91" s="35" t="s">
        <v>83</v>
      </c>
      <c r="K91" s="135"/>
    </row>
    <row r="92" spans="1:11" ht="15.95" hidden="1" customHeight="1" outlineLevel="1" x14ac:dyDescent="0.2">
      <c r="A92" s="135"/>
      <c r="B92" s="120" t="s">
        <v>17</v>
      </c>
      <c r="C92" s="35">
        <v>21</v>
      </c>
      <c r="D92" s="35">
        <v>14</v>
      </c>
      <c r="E92" s="35">
        <v>9</v>
      </c>
      <c r="F92" s="35">
        <v>7</v>
      </c>
      <c r="G92" s="35" t="s">
        <v>83</v>
      </c>
      <c r="H92" s="35" t="s">
        <v>83</v>
      </c>
      <c r="I92" s="35" t="s">
        <v>83</v>
      </c>
      <c r="J92" s="35" t="s">
        <v>83</v>
      </c>
      <c r="K92" s="135"/>
    </row>
    <row r="93" spans="1:11" ht="15.95" hidden="1" customHeight="1" outlineLevel="1" x14ac:dyDescent="0.2">
      <c r="A93" s="135"/>
      <c r="B93" s="120" t="s">
        <v>13</v>
      </c>
      <c r="C93" s="35">
        <v>64</v>
      </c>
      <c r="D93" s="35">
        <v>34</v>
      </c>
      <c r="E93" s="35">
        <v>16</v>
      </c>
      <c r="F93" s="35">
        <v>10</v>
      </c>
      <c r="G93" s="35" t="s">
        <v>83</v>
      </c>
      <c r="H93" s="35" t="s">
        <v>83</v>
      </c>
      <c r="I93" s="35" t="s">
        <v>83</v>
      </c>
      <c r="J93" s="35" t="s">
        <v>83</v>
      </c>
      <c r="K93" s="135"/>
    </row>
    <row r="94" spans="1:11" ht="15.95" hidden="1" customHeight="1" outlineLevel="1" x14ac:dyDescent="0.2">
      <c r="A94" s="135"/>
      <c r="B94" s="120" t="s">
        <v>16</v>
      </c>
      <c r="C94" s="35">
        <v>30</v>
      </c>
      <c r="D94" s="35">
        <v>17</v>
      </c>
      <c r="E94" s="35">
        <v>10</v>
      </c>
      <c r="F94" s="35">
        <v>9</v>
      </c>
      <c r="G94" s="35" t="s">
        <v>83</v>
      </c>
      <c r="H94" s="35" t="s">
        <v>83</v>
      </c>
      <c r="I94" s="35" t="s">
        <v>83</v>
      </c>
      <c r="J94" s="35" t="s">
        <v>83</v>
      </c>
      <c r="K94" s="135"/>
    </row>
    <row r="95" spans="1:11" ht="15.95" hidden="1" customHeight="1" outlineLevel="1" x14ac:dyDescent="0.2">
      <c r="A95" s="135"/>
      <c r="B95" s="120" t="s">
        <v>220</v>
      </c>
      <c r="C95" s="35">
        <v>208</v>
      </c>
      <c r="D95" s="35">
        <v>126</v>
      </c>
      <c r="E95" s="35">
        <v>81</v>
      </c>
      <c r="F95" s="35">
        <v>66</v>
      </c>
      <c r="G95" s="35">
        <v>40</v>
      </c>
      <c r="H95" s="35">
        <v>33</v>
      </c>
      <c r="I95" s="35">
        <v>11</v>
      </c>
      <c r="J95" s="35">
        <v>8</v>
      </c>
      <c r="K95" s="135"/>
    </row>
    <row r="96" spans="1:11" ht="15.95" customHeight="1" collapsed="1" x14ac:dyDescent="0.2">
      <c r="A96" s="137">
        <v>2018</v>
      </c>
      <c r="B96" s="141" t="s">
        <v>10</v>
      </c>
      <c r="C96" s="159">
        <v>2571</v>
      </c>
      <c r="D96" s="159">
        <v>1114</v>
      </c>
      <c r="E96" s="159">
        <v>579</v>
      </c>
      <c r="F96" s="159">
        <v>457</v>
      </c>
      <c r="G96" s="159">
        <v>236</v>
      </c>
      <c r="H96" s="159">
        <v>191</v>
      </c>
      <c r="I96" s="159">
        <v>79</v>
      </c>
      <c r="J96" s="159">
        <v>37</v>
      </c>
      <c r="K96" s="135"/>
    </row>
    <row r="97" spans="1:11" ht="15.95" customHeight="1" x14ac:dyDescent="0.2">
      <c r="A97" s="135"/>
      <c r="B97" s="120" t="s">
        <v>130</v>
      </c>
      <c r="C97" s="35">
        <v>157</v>
      </c>
      <c r="D97" s="35">
        <v>122</v>
      </c>
      <c r="E97" s="35">
        <v>97</v>
      </c>
      <c r="F97" s="35">
        <v>79</v>
      </c>
      <c r="G97" s="35">
        <v>41</v>
      </c>
      <c r="H97" s="35">
        <v>34</v>
      </c>
      <c r="I97" s="35">
        <v>17</v>
      </c>
      <c r="J97" s="35">
        <v>12</v>
      </c>
      <c r="K97" s="135"/>
    </row>
    <row r="98" spans="1:11" ht="15.95" customHeight="1" x14ac:dyDescent="0.2">
      <c r="A98" s="135"/>
      <c r="B98" s="120" t="s">
        <v>143</v>
      </c>
      <c r="C98" s="35">
        <v>1517</v>
      </c>
      <c r="D98" s="35">
        <v>597</v>
      </c>
      <c r="E98" s="35">
        <v>243</v>
      </c>
      <c r="F98" s="35">
        <v>176</v>
      </c>
      <c r="G98" s="35">
        <v>94</v>
      </c>
      <c r="H98" s="35">
        <v>82</v>
      </c>
      <c r="I98" s="35">
        <v>44</v>
      </c>
      <c r="J98" s="35">
        <v>13</v>
      </c>
      <c r="K98" s="135"/>
    </row>
    <row r="99" spans="1:11" ht="15.95" customHeight="1" x14ac:dyDescent="0.2">
      <c r="A99" s="135"/>
      <c r="B99" s="120" t="s">
        <v>14</v>
      </c>
      <c r="C99" s="35">
        <v>199</v>
      </c>
      <c r="D99" s="35">
        <v>108</v>
      </c>
      <c r="E99" s="35">
        <v>67</v>
      </c>
      <c r="F99" s="35">
        <v>58</v>
      </c>
      <c r="G99" s="35">
        <v>35</v>
      </c>
      <c r="H99" s="35">
        <v>22</v>
      </c>
      <c r="I99" s="35" t="s">
        <v>83</v>
      </c>
      <c r="J99" s="35" t="s">
        <v>83</v>
      </c>
      <c r="K99" s="135"/>
    </row>
    <row r="100" spans="1:11" ht="15.95" customHeight="1" x14ac:dyDescent="0.2">
      <c r="A100" s="135"/>
      <c r="B100" s="120" t="s">
        <v>142</v>
      </c>
      <c r="C100" s="35">
        <v>320</v>
      </c>
      <c r="D100" s="35">
        <v>65</v>
      </c>
      <c r="E100" s="35">
        <v>32</v>
      </c>
      <c r="F100" s="35">
        <v>26</v>
      </c>
      <c r="G100" s="35">
        <v>10</v>
      </c>
      <c r="H100" s="35">
        <v>8</v>
      </c>
      <c r="I100" s="35" t="s">
        <v>83</v>
      </c>
      <c r="J100" s="35" t="s">
        <v>83</v>
      </c>
      <c r="K100" s="135"/>
    </row>
    <row r="101" spans="1:11" ht="15.95" customHeight="1" x14ac:dyDescent="0.2">
      <c r="A101" s="135"/>
      <c r="B101" s="120" t="s">
        <v>15</v>
      </c>
      <c r="C101" s="35">
        <v>39</v>
      </c>
      <c r="D101" s="35">
        <v>12</v>
      </c>
      <c r="E101" s="35">
        <v>7</v>
      </c>
      <c r="F101" s="35">
        <v>7</v>
      </c>
      <c r="G101" s="35" t="s">
        <v>83</v>
      </c>
      <c r="H101" s="35" t="s">
        <v>83</v>
      </c>
      <c r="I101" s="35" t="s">
        <v>83</v>
      </c>
      <c r="J101" s="35" t="s">
        <v>83</v>
      </c>
      <c r="K101" s="135"/>
    </row>
    <row r="102" spans="1:11" ht="15.95" customHeight="1" x14ac:dyDescent="0.2">
      <c r="A102" s="135"/>
      <c r="B102" s="120" t="s">
        <v>165</v>
      </c>
      <c r="C102" s="35">
        <v>43</v>
      </c>
      <c r="D102" s="35">
        <v>31</v>
      </c>
      <c r="E102" s="35">
        <v>20</v>
      </c>
      <c r="F102" s="35">
        <v>17</v>
      </c>
      <c r="G102" s="35" t="s">
        <v>83</v>
      </c>
      <c r="H102" s="35" t="s">
        <v>83</v>
      </c>
      <c r="I102" s="35" t="s">
        <v>83</v>
      </c>
      <c r="J102" s="35" t="s">
        <v>83</v>
      </c>
      <c r="K102" s="135"/>
    </row>
    <row r="103" spans="1:11" ht="15.95" customHeight="1" x14ac:dyDescent="0.2">
      <c r="A103" s="135"/>
      <c r="B103" s="120" t="s">
        <v>17</v>
      </c>
      <c r="C103" s="35">
        <v>19</v>
      </c>
      <c r="D103" s="35">
        <v>15</v>
      </c>
      <c r="E103" s="35">
        <v>8</v>
      </c>
      <c r="F103" s="35">
        <v>6</v>
      </c>
      <c r="G103" s="35" t="s">
        <v>83</v>
      </c>
      <c r="H103" s="35" t="s">
        <v>83</v>
      </c>
      <c r="I103" s="35" t="s">
        <v>83</v>
      </c>
      <c r="J103" s="35" t="s">
        <v>83</v>
      </c>
      <c r="K103" s="135"/>
    </row>
    <row r="104" spans="1:11" ht="15.95" customHeight="1" x14ac:dyDescent="0.2">
      <c r="A104" s="135"/>
      <c r="B104" s="120" t="s">
        <v>13</v>
      </c>
      <c r="C104" s="35">
        <v>55</v>
      </c>
      <c r="D104" s="35">
        <v>28</v>
      </c>
      <c r="E104" s="35">
        <v>15</v>
      </c>
      <c r="F104" s="35">
        <v>9</v>
      </c>
      <c r="G104" s="35" t="s">
        <v>83</v>
      </c>
      <c r="H104" s="35" t="s">
        <v>83</v>
      </c>
      <c r="I104" s="35" t="s">
        <v>83</v>
      </c>
      <c r="J104" s="35" t="s">
        <v>83</v>
      </c>
      <c r="K104" s="135"/>
    </row>
    <row r="105" spans="1:11" ht="15.95" customHeight="1" x14ac:dyDescent="0.2">
      <c r="A105" s="135"/>
      <c r="B105" s="120" t="s">
        <v>16</v>
      </c>
      <c r="C105" s="35">
        <v>25</v>
      </c>
      <c r="D105" s="35">
        <v>16</v>
      </c>
      <c r="E105" s="35">
        <v>13</v>
      </c>
      <c r="F105" s="35">
        <v>12</v>
      </c>
      <c r="G105" s="35" t="s">
        <v>83</v>
      </c>
      <c r="H105" s="35" t="s">
        <v>83</v>
      </c>
      <c r="I105" s="35" t="s">
        <v>83</v>
      </c>
      <c r="J105" s="35" t="s">
        <v>83</v>
      </c>
      <c r="K105" s="135"/>
    </row>
    <row r="106" spans="1:11" ht="15.95" customHeight="1" x14ac:dyDescent="0.2">
      <c r="A106" s="135"/>
      <c r="B106" s="120" t="s">
        <v>220</v>
      </c>
      <c r="C106" s="35">
        <v>197</v>
      </c>
      <c r="D106" s="35">
        <v>120</v>
      </c>
      <c r="E106" s="35">
        <v>77</v>
      </c>
      <c r="F106" s="35">
        <v>67</v>
      </c>
      <c r="G106" s="35">
        <v>39</v>
      </c>
      <c r="H106" s="35">
        <v>33</v>
      </c>
      <c r="I106" s="35">
        <v>12</v>
      </c>
      <c r="J106" s="35">
        <v>8</v>
      </c>
      <c r="K106" s="135"/>
    </row>
    <row r="107" spans="1:11" ht="15.95" customHeight="1" x14ac:dyDescent="0.2">
      <c r="A107" s="137">
        <v>2019</v>
      </c>
      <c r="B107" s="141" t="s">
        <v>10</v>
      </c>
      <c r="C107" s="159">
        <v>2649</v>
      </c>
      <c r="D107" s="159">
        <v>1148</v>
      </c>
      <c r="E107" s="159">
        <v>609</v>
      </c>
      <c r="F107" s="159">
        <v>477</v>
      </c>
      <c r="G107" s="159">
        <v>258</v>
      </c>
      <c r="H107" s="159">
        <v>194</v>
      </c>
      <c r="I107" s="159">
        <v>81</v>
      </c>
      <c r="J107" s="159">
        <v>36</v>
      </c>
      <c r="K107" s="135"/>
    </row>
    <row r="108" spans="1:11" ht="15.95" customHeight="1" x14ac:dyDescent="0.2">
      <c r="A108" s="135"/>
      <c r="B108" s="120" t="s">
        <v>130</v>
      </c>
      <c r="C108" s="35">
        <v>176</v>
      </c>
      <c r="D108" s="35">
        <v>139</v>
      </c>
      <c r="E108" s="35">
        <v>101</v>
      </c>
      <c r="F108" s="35">
        <v>89</v>
      </c>
      <c r="G108" s="35">
        <v>45</v>
      </c>
      <c r="H108" s="35">
        <v>33</v>
      </c>
      <c r="I108" s="35">
        <v>20</v>
      </c>
      <c r="J108" s="35">
        <v>11</v>
      </c>
      <c r="K108" s="135"/>
    </row>
    <row r="109" spans="1:11" ht="15.95" customHeight="1" x14ac:dyDescent="0.2">
      <c r="A109" s="135"/>
      <c r="B109" s="120" t="s">
        <v>143</v>
      </c>
      <c r="C109" s="35">
        <v>1540</v>
      </c>
      <c r="D109" s="35">
        <v>600</v>
      </c>
      <c r="E109" s="35">
        <v>259</v>
      </c>
      <c r="F109" s="35">
        <v>180</v>
      </c>
      <c r="G109" s="35">
        <v>103</v>
      </c>
      <c r="H109" s="35">
        <v>85</v>
      </c>
      <c r="I109" s="35">
        <v>42</v>
      </c>
      <c r="J109" s="35">
        <v>12</v>
      </c>
      <c r="K109" s="135"/>
    </row>
    <row r="110" spans="1:11" ht="15.95" customHeight="1" x14ac:dyDescent="0.2">
      <c r="A110" s="135"/>
      <c r="B110" s="120" t="s">
        <v>14</v>
      </c>
      <c r="C110" s="35">
        <v>193</v>
      </c>
      <c r="D110" s="35">
        <v>101</v>
      </c>
      <c r="E110" s="35">
        <v>63</v>
      </c>
      <c r="F110" s="35">
        <v>58</v>
      </c>
      <c r="G110" s="35">
        <v>38</v>
      </c>
      <c r="H110" s="35">
        <v>21</v>
      </c>
      <c r="I110" s="35" t="s">
        <v>83</v>
      </c>
      <c r="J110" s="35" t="s">
        <v>83</v>
      </c>
      <c r="K110" s="135"/>
    </row>
    <row r="111" spans="1:11" ht="15.95" customHeight="1" x14ac:dyDescent="0.2">
      <c r="A111" s="135"/>
      <c r="B111" s="120" t="s">
        <v>142</v>
      </c>
      <c r="C111" s="35">
        <v>349</v>
      </c>
      <c r="D111" s="35">
        <v>63</v>
      </c>
      <c r="E111" s="35">
        <v>31</v>
      </c>
      <c r="F111" s="35">
        <v>23</v>
      </c>
      <c r="G111" s="35">
        <v>12</v>
      </c>
      <c r="H111" s="35">
        <v>8</v>
      </c>
      <c r="I111" s="35" t="s">
        <v>83</v>
      </c>
      <c r="J111" s="35" t="s">
        <v>83</v>
      </c>
      <c r="K111" s="135"/>
    </row>
    <row r="112" spans="1:11" ht="15.95" customHeight="1" x14ac:dyDescent="0.2">
      <c r="A112" s="135"/>
      <c r="B112" s="120" t="s">
        <v>15</v>
      </c>
      <c r="C112" s="35">
        <v>36</v>
      </c>
      <c r="D112" s="35">
        <v>10</v>
      </c>
      <c r="E112" s="35">
        <v>7</v>
      </c>
      <c r="F112" s="35">
        <v>7</v>
      </c>
      <c r="G112" s="35" t="s">
        <v>83</v>
      </c>
      <c r="H112" s="35" t="s">
        <v>83</v>
      </c>
      <c r="I112" s="35" t="s">
        <v>83</v>
      </c>
      <c r="J112" s="35" t="s">
        <v>83</v>
      </c>
      <c r="K112" s="135"/>
    </row>
    <row r="113" spans="1:11" ht="15.95" customHeight="1" x14ac:dyDescent="0.2">
      <c r="A113" s="135"/>
      <c r="B113" s="120" t="s">
        <v>165</v>
      </c>
      <c r="C113" s="35">
        <v>44</v>
      </c>
      <c r="D113" s="35">
        <v>32</v>
      </c>
      <c r="E113" s="35">
        <v>20</v>
      </c>
      <c r="F113" s="35">
        <v>16</v>
      </c>
      <c r="G113" s="35">
        <v>18</v>
      </c>
      <c r="H113" s="35" t="s">
        <v>83</v>
      </c>
      <c r="I113" s="35" t="s">
        <v>83</v>
      </c>
      <c r="J113" s="35" t="s">
        <v>83</v>
      </c>
      <c r="K113" s="135"/>
    </row>
    <row r="114" spans="1:11" ht="15.95" customHeight="1" x14ac:dyDescent="0.2">
      <c r="A114" s="135"/>
      <c r="B114" s="120" t="s">
        <v>17</v>
      </c>
      <c r="C114" s="35">
        <v>19</v>
      </c>
      <c r="D114" s="35">
        <v>15</v>
      </c>
      <c r="E114" s="35">
        <v>10</v>
      </c>
      <c r="F114" s="35">
        <v>7</v>
      </c>
      <c r="G114" s="35" t="s">
        <v>83</v>
      </c>
      <c r="H114" s="35" t="s">
        <v>83</v>
      </c>
      <c r="I114" s="35" t="s">
        <v>83</v>
      </c>
      <c r="J114" s="35" t="s">
        <v>83</v>
      </c>
      <c r="K114" s="135"/>
    </row>
    <row r="115" spans="1:11" ht="15.95" customHeight="1" x14ac:dyDescent="0.2">
      <c r="A115" s="135"/>
      <c r="B115" s="120" t="s">
        <v>13</v>
      </c>
      <c r="C115" s="35">
        <v>53</v>
      </c>
      <c r="D115" s="35">
        <v>38</v>
      </c>
      <c r="E115" s="35">
        <v>16</v>
      </c>
      <c r="F115" s="35">
        <v>9</v>
      </c>
      <c r="G115" s="35" t="s">
        <v>83</v>
      </c>
      <c r="H115" s="35" t="s">
        <v>83</v>
      </c>
      <c r="I115" s="35" t="s">
        <v>83</v>
      </c>
      <c r="J115" s="35" t="s">
        <v>83</v>
      </c>
      <c r="K115" s="135"/>
    </row>
    <row r="116" spans="1:11" ht="15.95" customHeight="1" x14ac:dyDescent="0.2">
      <c r="A116" s="135"/>
      <c r="B116" s="120" t="s">
        <v>16</v>
      </c>
      <c r="C116" s="35">
        <v>23</v>
      </c>
      <c r="D116" s="35">
        <v>17</v>
      </c>
      <c r="E116" s="35">
        <v>13</v>
      </c>
      <c r="F116" s="35">
        <v>10</v>
      </c>
      <c r="G116" s="35" t="s">
        <v>83</v>
      </c>
      <c r="H116" s="35" t="s">
        <v>83</v>
      </c>
      <c r="I116" s="35" t="s">
        <v>83</v>
      </c>
      <c r="J116" s="35" t="s">
        <v>83</v>
      </c>
      <c r="K116" s="135"/>
    </row>
    <row r="117" spans="1:11" ht="15.95" customHeight="1" x14ac:dyDescent="0.2">
      <c r="A117" s="135"/>
      <c r="B117" s="120" t="s">
        <v>220</v>
      </c>
      <c r="C117" s="35">
        <v>216</v>
      </c>
      <c r="D117" s="35">
        <v>133</v>
      </c>
      <c r="E117" s="35">
        <v>89</v>
      </c>
      <c r="F117" s="35">
        <v>81</v>
      </c>
      <c r="G117" s="35">
        <v>76</v>
      </c>
      <c r="H117" s="35">
        <v>39</v>
      </c>
      <c r="I117" s="35">
        <v>9</v>
      </c>
      <c r="J117" s="35">
        <v>9</v>
      </c>
      <c r="K117" s="135"/>
    </row>
    <row r="118" spans="1:11" ht="15.95" customHeight="1" x14ac:dyDescent="0.2">
      <c r="A118" s="137">
        <v>2020</v>
      </c>
      <c r="B118" s="141" t="s">
        <v>10</v>
      </c>
      <c r="C118" s="159">
        <v>2599</v>
      </c>
      <c r="D118" s="159">
        <v>1133</v>
      </c>
      <c r="E118" s="159">
        <v>600</v>
      </c>
      <c r="F118" s="159">
        <v>473</v>
      </c>
      <c r="G118" s="159">
        <v>248</v>
      </c>
      <c r="H118" s="159">
        <v>197</v>
      </c>
      <c r="I118" s="159">
        <v>83</v>
      </c>
      <c r="J118" s="159">
        <v>34</v>
      </c>
      <c r="K118" s="135"/>
    </row>
    <row r="119" spans="1:11" ht="15.95" customHeight="1" x14ac:dyDescent="0.2">
      <c r="A119" s="135"/>
      <c r="B119" s="120" t="s">
        <v>130</v>
      </c>
      <c r="C119" s="35">
        <v>164</v>
      </c>
      <c r="D119" s="35">
        <v>129</v>
      </c>
      <c r="E119" s="35">
        <v>103</v>
      </c>
      <c r="F119" s="35">
        <v>88</v>
      </c>
      <c r="G119" s="35">
        <v>40</v>
      </c>
      <c r="H119" s="35">
        <v>34</v>
      </c>
      <c r="I119" s="35">
        <v>18</v>
      </c>
      <c r="J119" s="35">
        <v>11</v>
      </c>
      <c r="K119" s="135"/>
    </row>
    <row r="120" spans="1:11" ht="15.95" customHeight="1" x14ac:dyDescent="0.2">
      <c r="A120" s="135"/>
      <c r="B120" s="120" t="s">
        <v>143</v>
      </c>
      <c r="C120" s="35">
        <v>1511</v>
      </c>
      <c r="D120" s="35">
        <v>582</v>
      </c>
      <c r="E120" s="35">
        <v>242</v>
      </c>
      <c r="F120" s="35">
        <v>170</v>
      </c>
      <c r="G120" s="35">
        <v>99</v>
      </c>
      <c r="H120" s="35">
        <v>83</v>
      </c>
      <c r="I120" s="35">
        <v>45</v>
      </c>
      <c r="J120" s="35">
        <v>11</v>
      </c>
      <c r="K120" s="135"/>
    </row>
    <row r="121" spans="1:11" ht="15.95" customHeight="1" x14ac:dyDescent="0.2">
      <c r="A121" s="135"/>
      <c r="B121" s="120" t="s">
        <v>14</v>
      </c>
      <c r="C121" s="35">
        <v>177</v>
      </c>
      <c r="D121" s="35">
        <v>93</v>
      </c>
      <c r="E121" s="35">
        <v>55</v>
      </c>
      <c r="F121" s="35">
        <v>47</v>
      </c>
      <c r="G121" s="35">
        <v>28</v>
      </c>
      <c r="H121" s="35">
        <v>19</v>
      </c>
      <c r="I121" s="35" t="s">
        <v>83</v>
      </c>
      <c r="J121" s="35" t="s">
        <v>83</v>
      </c>
      <c r="K121" s="135"/>
    </row>
    <row r="122" spans="1:11" ht="15.95" customHeight="1" x14ac:dyDescent="0.2">
      <c r="A122" s="135"/>
      <c r="B122" s="120" t="s">
        <v>142</v>
      </c>
      <c r="C122" s="35">
        <v>350</v>
      </c>
      <c r="D122" s="35">
        <v>64</v>
      </c>
      <c r="E122" s="35">
        <v>30</v>
      </c>
      <c r="F122" s="35">
        <v>27</v>
      </c>
      <c r="G122" s="35">
        <v>12</v>
      </c>
      <c r="H122" s="35">
        <v>9</v>
      </c>
      <c r="I122" s="35" t="s">
        <v>83</v>
      </c>
      <c r="J122" s="35" t="s">
        <v>83</v>
      </c>
      <c r="K122" s="135"/>
    </row>
    <row r="123" spans="1:11" ht="15.95" customHeight="1" x14ac:dyDescent="0.2">
      <c r="A123" s="135"/>
      <c r="B123" s="120" t="s">
        <v>15</v>
      </c>
      <c r="C123" s="35">
        <v>32</v>
      </c>
      <c r="D123" s="35">
        <v>12</v>
      </c>
      <c r="E123" s="35">
        <v>8</v>
      </c>
      <c r="F123" s="35">
        <v>7</v>
      </c>
      <c r="G123" s="35" t="s">
        <v>83</v>
      </c>
      <c r="H123" s="35" t="s">
        <v>83</v>
      </c>
      <c r="I123" s="35" t="s">
        <v>83</v>
      </c>
      <c r="J123" s="35" t="s">
        <v>83</v>
      </c>
      <c r="K123" s="135"/>
    </row>
    <row r="124" spans="1:11" ht="15.95" customHeight="1" x14ac:dyDescent="0.2">
      <c r="A124" s="135"/>
      <c r="B124" s="120" t="s">
        <v>165</v>
      </c>
      <c r="C124" s="35">
        <v>47</v>
      </c>
      <c r="D124" s="35">
        <v>32</v>
      </c>
      <c r="E124" s="35">
        <v>20</v>
      </c>
      <c r="F124" s="35">
        <v>16</v>
      </c>
      <c r="G124" s="35" t="s">
        <v>83</v>
      </c>
      <c r="H124" s="35" t="s">
        <v>83</v>
      </c>
      <c r="I124" s="35" t="s">
        <v>83</v>
      </c>
      <c r="J124" s="35" t="s">
        <v>83</v>
      </c>
      <c r="K124" s="135"/>
    </row>
    <row r="125" spans="1:11" ht="15.95" customHeight="1" x14ac:dyDescent="0.2">
      <c r="A125" s="135"/>
      <c r="B125" s="120" t="s">
        <v>17</v>
      </c>
      <c r="C125" s="35">
        <v>17</v>
      </c>
      <c r="D125" s="35">
        <v>16</v>
      </c>
      <c r="E125" s="35">
        <v>8</v>
      </c>
      <c r="F125" s="35">
        <v>6</v>
      </c>
      <c r="G125" s="35" t="s">
        <v>83</v>
      </c>
      <c r="H125" s="35" t="s">
        <v>83</v>
      </c>
      <c r="I125" s="35" t="s">
        <v>83</v>
      </c>
      <c r="J125" s="35" t="s">
        <v>83</v>
      </c>
      <c r="K125" s="135"/>
    </row>
    <row r="126" spans="1:11" ht="15.95" customHeight="1" x14ac:dyDescent="0.2">
      <c r="A126" s="135"/>
      <c r="B126" s="120" t="s">
        <v>13</v>
      </c>
      <c r="C126" s="35">
        <v>50</v>
      </c>
      <c r="D126" s="35">
        <v>32</v>
      </c>
      <c r="E126" s="35">
        <v>14</v>
      </c>
      <c r="F126" s="35">
        <v>8</v>
      </c>
      <c r="G126" s="35" t="s">
        <v>83</v>
      </c>
      <c r="H126" s="35" t="s">
        <v>83</v>
      </c>
      <c r="I126" s="35" t="s">
        <v>83</v>
      </c>
      <c r="J126" s="35" t="s">
        <v>83</v>
      </c>
      <c r="K126" s="135"/>
    </row>
    <row r="127" spans="1:11" ht="15.95" customHeight="1" x14ac:dyDescent="0.2">
      <c r="A127" s="135"/>
      <c r="B127" s="120" t="s">
        <v>16</v>
      </c>
      <c r="C127" s="35">
        <v>30</v>
      </c>
      <c r="D127" s="35">
        <v>22</v>
      </c>
      <c r="E127" s="35">
        <v>13</v>
      </c>
      <c r="F127" s="35">
        <v>8</v>
      </c>
      <c r="G127" s="35" t="s">
        <v>83</v>
      </c>
      <c r="H127" s="35" t="s">
        <v>83</v>
      </c>
      <c r="I127" s="35" t="s">
        <v>83</v>
      </c>
      <c r="J127" s="35" t="s">
        <v>83</v>
      </c>
      <c r="K127" s="135"/>
    </row>
    <row r="128" spans="1:11" ht="15.95" customHeight="1" x14ac:dyDescent="0.2">
      <c r="A128" s="135"/>
      <c r="B128" s="120" t="s">
        <v>220</v>
      </c>
      <c r="C128" s="35">
        <v>221</v>
      </c>
      <c r="D128" s="35">
        <v>151</v>
      </c>
      <c r="E128" s="35">
        <v>107</v>
      </c>
      <c r="F128" s="35">
        <v>96</v>
      </c>
      <c r="G128" s="35">
        <v>54</v>
      </c>
      <c r="H128" s="35">
        <v>42</v>
      </c>
      <c r="I128" s="35">
        <v>13</v>
      </c>
      <c r="J128" s="35">
        <v>8</v>
      </c>
      <c r="K128" s="135"/>
    </row>
    <row r="129" spans="1:11" ht="15.95" customHeight="1" x14ac:dyDescent="0.2">
      <c r="A129" s="137">
        <v>2021</v>
      </c>
      <c r="B129" s="141" t="s">
        <v>10</v>
      </c>
      <c r="C129" s="159">
        <v>2810</v>
      </c>
      <c r="D129" s="159">
        <v>1182</v>
      </c>
      <c r="E129" s="159">
        <v>630</v>
      </c>
      <c r="F129" s="159">
        <v>482</v>
      </c>
      <c r="G129" s="159">
        <v>262</v>
      </c>
      <c r="H129" s="159">
        <v>197</v>
      </c>
      <c r="I129" s="159">
        <v>81</v>
      </c>
      <c r="J129" s="159">
        <v>34</v>
      </c>
      <c r="K129" s="135"/>
    </row>
    <row r="130" spans="1:11" ht="15.95" customHeight="1" x14ac:dyDescent="0.2">
      <c r="A130" s="135"/>
      <c r="B130" s="120" t="s">
        <v>130</v>
      </c>
      <c r="C130" s="35">
        <v>173</v>
      </c>
      <c r="D130" s="35">
        <v>130</v>
      </c>
      <c r="E130" s="35">
        <v>96</v>
      </c>
      <c r="F130" s="35">
        <v>80</v>
      </c>
      <c r="G130" s="35">
        <v>42</v>
      </c>
      <c r="H130" s="35">
        <v>31</v>
      </c>
      <c r="I130" s="35">
        <v>16</v>
      </c>
      <c r="J130" s="35">
        <v>11</v>
      </c>
      <c r="K130" s="135"/>
    </row>
    <row r="131" spans="1:11" ht="15.95" customHeight="1" x14ac:dyDescent="0.2">
      <c r="A131" s="135"/>
      <c r="B131" s="120" t="s">
        <v>143</v>
      </c>
      <c r="C131" s="35">
        <v>1616</v>
      </c>
      <c r="D131" s="35">
        <v>609</v>
      </c>
      <c r="E131" s="35">
        <v>260</v>
      </c>
      <c r="F131" s="35">
        <v>183</v>
      </c>
      <c r="G131" s="35">
        <v>100</v>
      </c>
      <c r="H131" s="35">
        <v>87</v>
      </c>
      <c r="I131" s="35">
        <v>44</v>
      </c>
      <c r="J131" s="35">
        <v>11</v>
      </c>
      <c r="K131" s="135"/>
    </row>
    <row r="132" spans="1:11" ht="15.95" customHeight="1" x14ac:dyDescent="0.2">
      <c r="A132" s="135"/>
      <c r="B132" s="120" t="s">
        <v>14</v>
      </c>
      <c r="C132" s="35">
        <v>198</v>
      </c>
      <c r="D132" s="35">
        <v>94</v>
      </c>
      <c r="E132" s="35">
        <v>62</v>
      </c>
      <c r="F132" s="35">
        <v>52</v>
      </c>
      <c r="G132" s="35">
        <v>27</v>
      </c>
      <c r="H132" s="35">
        <v>17</v>
      </c>
      <c r="I132" s="35" t="s">
        <v>83</v>
      </c>
      <c r="J132" s="35" t="s">
        <v>83</v>
      </c>
      <c r="K132" s="135"/>
    </row>
    <row r="133" spans="1:11" ht="15.95" customHeight="1" x14ac:dyDescent="0.2">
      <c r="A133" s="135"/>
      <c r="B133" s="166" t="s">
        <v>142</v>
      </c>
      <c r="C133" s="35">
        <v>376</v>
      </c>
      <c r="D133" s="35">
        <v>69</v>
      </c>
      <c r="E133" s="35">
        <v>34</v>
      </c>
      <c r="F133" s="35">
        <v>23</v>
      </c>
      <c r="G133" s="35">
        <v>13</v>
      </c>
      <c r="H133" s="170">
        <v>11</v>
      </c>
      <c r="I133" s="35" t="s">
        <v>83</v>
      </c>
      <c r="J133" s="35" t="s">
        <v>83</v>
      </c>
      <c r="K133" s="135"/>
    </row>
    <row r="134" spans="1:11" ht="15.95" customHeight="1" x14ac:dyDescent="0.2">
      <c r="A134" s="135"/>
      <c r="B134" s="120" t="s">
        <v>15</v>
      </c>
      <c r="C134" s="35">
        <v>38</v>
      </c>
      <c r="D134" s="35">
        <v>10</v>
      </c>
      <c r="E134" s="35">
        <v>9</v>
      </c>
      <c r="F134" s="35">
        <v>8</v>
      </c>
      <c r="G134" s="35" t="s">
        <v>83</v>
      </c>
      <c r="H134" s="35" t="s">
        <v>83</v>
      </c>
      <c r="I134" s="35" t="s">
        <v>83</v>
      </c>
      <c r="J134" s="35" t="s">
        <v>83</v>
      </c>
      <c r="K134" s="135"/>
    </row>
    <row r="135" spans="1:11" ht="15.95" customHeight="1" x14ac:dyDescent="0.2">
      <c r="A135" s="135"/>
      <c r="B135" s="120" t="s">
        <v>165</v>
      </c>
      <c r="C135" s="35">
        <v>47</v>
      </c>
      <c r="D135" s="35">
        <v>35</v>
      </c>
      <c r="E135" s="35">
        <v>20</v>
      </c>
      <c r="F135" s="35">
        <v>16</v>
      </c>
      <c r="G135" s="35">
        <v>6</v>
      </c>
      <c r="H135" s="35" t="s">
        <v>83</v>
      </c>
      <c r="I135" s="35" t="s">
        <v>83</v>
      </c>
      <c r="J135" s="35" t="s">
        <v>83</v>
      </c>
      <c r="K135" s="135"/>
    </row>
    <row r="136" spans="1:11" ht="15.95" customHeight="1" x14ac:dyDescent="0.2">
      <c r="A136" s="135"/>
      <c r="B136" s="120" t="s">
        <v>17</v>
      </c>
      <c r="C136" s="35">
        <v>19</v>
      </c>
      <c r="D136" s="35">
        <v>14</v>
      </c>
      <c r="E136" s="35">
        <v>8</v>
      </c>
      <c r="F136" s="35">
        <v>6</v>
      </c>
      <c r="G136" s="35" t="s">
        <v>83</v>
      </c>
      <c r="H136" s="35" t="s">
        <v>83</v>
      </c>
      <c r="I136" s="35" t="s">
        <v>83</v>
      </c>
      <c r="J136" s="35" t="s">
        <v>83</v>
      </c>
      <c r="K136" s="135"/>
    </row>
    <row r="137" spans="1:11" ht="15.95" customHeight="1" x14ac:dyDescent="0.2">
      <c r="A137" s="135"/>
      <c r="B137" s="120" t="s">
        <v>13</v>
      </c>
      <c r="C137" s="35">
        <v>59</v>
      </c>
      <c r="D137" s="35">
        <v>34</v>
      </c>
      <c r="E137" s="35">
        <v>17</v>
      </c>
      <c r="F137" s="35">
        <v>6</v>
      </c>
      <c r="G137" s="35" t="s">
        <v>83</v>
      </c>
      <c r="H137" s="35" t="s">
        <v>83</v>
      </c>
      <c r="I137" s="35" t="s">
        <v>83</v>
      </c>
      <c r="J137" s="35" t="s">
        <v>83</v>
      </c>
      <c r="K137" s="135"/>
    </row>
    <row r="138" spans="1:11" ht="15.95" customHeight="1" x14ac:dyDescent="0.2">
      <c r="A138" s="135"/>
      <c r="B138" s="120" t="s">
        <v>16</v>
      </c>
      <c r="C138" s="35">
        <v>31</v>
      </c>
      <c r="D138" s="35">
        <v>23</v>
      </c>
      <c r="E138" s="35">
        <v>14</v>
      </c>
      <c r="F138" s="35">
        <v>11</v>
      </c>
      <c r="G138" s="35" t="s">
        <v>83</v>
      </c>
      <c r="H138" s="35" t="s">
        <v>83</v>
      </c>
      <c r="I138" s="35" t="s">
        <v>83</v>
      </c>
      <c r="J138" s="35" t="s">
        <v>83</v>
      </c>
      <c r="K138" s="135"/>
    </row>
    <row r="139" spans="1:11" ht="15.95" customHeight="1" x14ac:dyDescent="0.2">
      <c r="A139" s="135"/>
      <c r="B139" s="120" t="s">
        <v>220</v>
      </c>
      <c r="C139" s="35">
        <v>253</v>
      </c>
      <c r="D139" s="35">
        <v>164</v>
      </c>
      <c r="E139" s="35">
        <v>110</v>
      </c>
      <c r="F139" s="35">
        <v>97</v>
      </c>
      <c r="G139" s="35">
        <v>59</v>
      </c>
      <c r="H139" s="35">
        <v>43</v>
      </c>
      <c r="I139" s="35">
        <v>13</v>
      </c>
      <c r="J139" s="35">
        <v>8</v>
      </c>
      <c r="K139" s="135"/>
    </row>
    <row r="140" spans="1:11" ht="15.95" customHeight="1" x14ac:dyDescent="0.2">
      <c r="A140" s="135"/>
      <c r="B140" s="120"/>
      <c r="C140" s="32"/>
      <c r="D140" s="32"/>
      <c r="E140" s="32"/>
      <c r="F140" s="32"/>
      <c r="G140" s="32"/>
      <c r="H140" s="32"/>
      <c r="I140" s="32"/>
      <c r="J140" s="32"/>
      <c r="K140" s="135"/>
    </row>
    <row r="141" spans="1:11" ht="15.95" customHeight="1" x14ac:dyDescent="0.2">
      <c r="A141" s="37" t="s">
        <v>398</v>
      </c>
      <c r="B141" s="120"/>
      <c r="C141" s="32"/>
      <c r="D141" s="32"/>
      <c r="E141" s="32"/>
      <c r="F141" s="32"/>
      <c r="G141" s="32"/>
      <c r="H141" s="32"/>
      <c r="I141" s="32"/>
      <c r="J141" s="32"/>
      <c r="K141" s="135"/>
    </row>
    <row r="142" spans="1:11" ht="15.95" customHeight="1" x14ac:dyDescent="0.2">
      <c r="A142" s="135"/>
      <c r="B142" s="120"/>
      <c r="C142" s="32"/>
      <c r="D142" s="32"/>
      <c r="E142" s="32"/>
      <c r="F142" s="32"/>
      <c r="G142" s="32"/>
      <c r="H142" s="32"/>
      <c r="I142" s="32"/>
      <c r="J142" s="32"/>
      <c r="K142" s="135"/>
    </row>
    <row r="143" spans="1:11" ht="15.95" customHeight="1" x14ac:dyDescent="0.2">
      <c r="A143" s="169" t="s">
        <v>200</v>
      </c>
      <c r="B143" s="168"/>
      <c r="C143" s="168"/>
      <c r="D143" s="168"/>
      <c r="E143" s="168"/>
      <c r="F143" s="168"/>
      <c r="G143" s="21"/>
      <c r="H143" s="21"/>
      <c r="I143" s="15"/>
      <c r="J143" s="15"/>
    </row>
    <row r="144" spans="1:11" ht="15.95" customHeight="1" x14ac:dyDescent="0.2">
      <c r="A144" s="167" t="s">
        <v>372</v>
      </c>
      <c r="B144" s="167"/>
      <c r="C144" s="167"/>
      <c r="D144" s="167"/>
      <c r="E144" s="167"/>
      <c r="F144" s="167"/>
      <c r="G144" s="152"/>
      <c r="H144" s="152"/>
      <c r="I144" s="152"/>
      <c r="J144" s="152"/>
    </row>
    <row r="146" spans="1:10" ht="15.95" customHeight="1" x14ac:dyDescent="0.2">
      <c r="A146" s="315" t="s">
        <v>122</v>
      </c>
      <c r="B146" s="316"/>
      <c r="C146" s="316"/>
      <c r="D146" s="316"/>
      <c r="E146" s="316"/>
      <c r="F146" s="316"/>
      <c r="G146" s="316"/>
      <c r="H146" s="316"/>
      <c r="I146" s="316"/>
      <c r="J146" s="316"/>
    </row>
    <row r="147" spans="1:10" ht="15.95" customHeight="1" x14ac:dyDescent="0.2">
      <c r="A147" s="121" t="s">
        <v>243</v>
      </c>
      <c r="B147" s="15"/>
      <c r="C147" s="15"/>
      <c r="D147" s="15"/>
      <c r="E147" s="15"/>
      <c r="F147" s="15"/>
      <c r="G147" s="15"/>
      <c r="H147" s="15"/>
      <c r="I147" s="15"/>
      <c r="J147" s="15"/>
    </row>
  </sheetData>
  <mergeCells count="2">
    <mergeCell ref="A5:J5"/>
    <mergeCell ref="A146:J146"/>
  </mergeCells>
  <hyperlinks>
    <hyperlink ref="A141" location="Metadaten!A1" display="&lt;&lt;&lt; Metadaten" xr:uid="{246AEB38-3656-4475-B7E5-25EB705BE2F0}"/>
    <hyperlink ref="A3" location="Inhalt!A1" display="&lt;&lt;&lt; Inhalt" xr:uid="{1D23D2DE-E239-4FF9-996F-DFD6047AA6D5}"/>
  </hyperlinks>
  <pageMargins left="0.7" right="0.7" top="0.78740157499999996" bottom="0.78740157499999996"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O53"/>
  <sheetViews>
    <sheetView tabSelected="1" topLeftCell="A16" zoomScaleNormal="100" workbookViewId="0">
      <selection activeCell="C52" sqref="C52"/>
    </sheetView>
  </sheetViews>
  <sheetFormatPr baseColWidth="10" defaultRowHeight="15.95" customHeight="1" x14ac:dyDescent="0.2"/>
  <cols>
    <col min="1" max="1" width="80.33203125" style="15" bestFit="1" customWidth="1"/>
    <col min="2" max="2" width="5.109375" style="15" bestFit="1" customWidth="1"/>
    <col min="3" max="3" width="11.5546875" style="305"/>
    <col min="4" max="16384" width="11.5546875" style="15"/>
  </cols>
  <sheetData>
    <row r="1" spans="1:15" s="49" customFormat="1" ht="18" customHeight="1" x14ac:dyDescent="0.2">
      <c r="A1" s="49" t="s">
        <v>373</v>
      </c>
      <c r="C1" s="304"/>
    </row>
    <row r="4" spans="1:15" ht="15.95" customHeight="1" x14ac:dyDescent="0.2">
      <c r="A4" s="18" t="s">
        <v>393</v>
      </c>
      <c r="B4" s="18" t="s">
        <v>394</v>
      </c>
    </row>
    <row r="5" spans="1:15" ht="15.95" customHeight="1" x14ac:dyDescent="0.2">
      <c r="A5" s="19" t="s">
        <v>395</v>
      </c>
    </row>
    <row r="6" spans="1:15" ht="15.95" customHeight="1" x14ac:dyDescent="0.2">
      <c r="A6" s="2" t="s">
        <v>329</v>
      </c>
      <c r="B6" s="306">
        <v>7.1</v>
      </c>
      <c r="C6" s="48"/>
      <c r="E6" s="48"/>
      <c r="F6" s="48"/>
      <c r="G6" s="48"/>
      <c r="H6" s="48"/>
    </row>
    <row r="7" spans="1:15" ht="15.95" customHeight="1" x14ac:dyDescent="0.2">
      <c r="A7" s="2" t="s">
        <v>330</v>
      </c>
      <c r="B7" s="307">
        <v>7.2</v>
      </c>
      <c r="C7" s="15"/>
    </row>
    <row r="8" spans="1:15" ht="15.95" customHeight="1" x14ac:dyDescent="0.2">
      <c r="A8" s="2" t="s">
        <v>331</v>
      </c>
      <c r="B8" s="307">
        <v>7.3</v>
      </c>
      <c r="C8" s="15"/>
    </row>
    <row r="9" spans="1:15" ht="15.95" customHeight="1" x14ac:dyDescent="0.2">
      <c r="A9" s="2" t="s">
        <v>332</v>
      </c>
      <c r="B9" s="307">
        <v>7.4</v>
      </c>
      <c r="C9" s="15"/>
    </row>
    <row r="10" spans="1:15" ht="15.95" customHeight="1" x14ac:dyDescent="0.2">
      <c r="A10" s="2" t="s">
        <v>333</v>
      </c>
      <c r="B10" s="306">
        <v>7.5</v>
      </c>
      <c r="C10" s="48"/>
      <c r="E10" s="48"/>
      <c r="F10" s="48"/>
      <c r="G10" s="48"/>
      <c r="H10" s="49"/>
      <c r="I10" s="49"/>
      <c r="J10" s="49"/>
      <c r="K10" s="49"/>
      <c r="L10" s="49"/>
      <c r="M10" s="49"/>
      <c r="N10" s="49"/>
    </row>
    <row r="11" spans="1:15" ht="15.95" customHeight="1" x14ac:dyDescent="0.2">
      <c r="A11" s="2" t="s">
        <v>334</v>
      </c>
      <c r="B11" s="303">
        <v>7.6</v>
      </c>
      <c r="C11" s="50"/>
      <c r="E11" s="50"/>
      <c r="F11" s="50"/>
      <c r="G11" s="50"/>
      <c r="H11" s="50"/>
      <c r="I11" s="50"/>
      <c r="J11" s="50"/>
      <c r="K11" s="50"/>
      <c r="L11" s="50"/>
      <c r="M11" s="50"/>
      <c r="N11" s="50"/>
      <c r="O11" s="50"/>
    </row>
    <row r="12" spans="1:15" ht="15.95" customHeight="1" x14ac:dyDescent="0.2">
      <c r="A12" s="2" t="s">
        <v>335</v>
      </c>
      <c r="B12" s="307">
        <v>7.7</v>
      </c>
      <c r="C12" s="15"/>
    </row>
    <row r="13" spans="1:15" s="78" customFormat="1" ht="15.95" customHeight="1" x14ac:dyDescent="0.2">
      <c r="A13" s="2" t="s">
        <v>336</v>
      </c>
      <c r="B13" s="306">
        <v>7.8</v>
      </c>
      <c r="C13" s="71"/>
      <c r="E13" s="71"/>
      <c r="F13" s="71"/>
      <c r="G13" s="71"/>
    </row>
    <row r="14" spans="1:15" ht="15.95" customHeight="1" x14ac:dyDescent="0.2">
      <c r="A14" s="2" t="s">
        <v>337</v>
      </c>
      <c r="B14" s="307">
        <v>7.9</v>
      </c>
      <c r="C14" s="15"/>
    </row>
    <row r="15" spans="1:15" ht="15.95" customHeight="1" x14ac:dyDescent="0.2">
      <c r="A15" s="2" t="s">
        <v>338</v>
      </c>
      <c r="B15" s="308" t="s">
        <v>403</v>
      </c>
      <c r="C15" s="15"/>
    </row>
    <row r="16" spans="1:15" ht="15.95" customHeight="1" x14ac:dyDescent="0.2">
      <c r="A16" s="2" t="s">
        <v>339</v>
      </c>
      <c r="B16" s="307">
        <v>7.11</v>
      </c>
      <c r="C16" s="15"/>
    </row>
    <row r="17" spans="1:3" ht="15.95" customHeight="1" x14ac:dyDescent="0.2">
      <c r="A17" s="2" t="s">
        <v>340</v>
      </c>
      <c r="B17" s="307">
        <v>7.12</v>
      </c>
      <c r="C17" s="15"/>
    </row>
    <row r="18" spans="1:3" ht="15.95" customHeight="1" x14ac:dyDescent="0.2">
      <c r="A18" s="2" t="s">
        <v>341</v>
      </c>
      <c r="B18" s="307">
        <v>7.13</v>
      </c>
      <c r="C18" s="15"/>
    </row>
    <row r="19" spans="1:3" ht="15.95" customHeight="1" x14ac:dyDescent="0.2">
      <c r="A19" s="2" t="s">
        <v>342</v>
      </c>
      <c r="B19" s="307">
        <v>7.14</v>
      </c>
      <c r="C19" s="15"/>
    </row>
    <row r="20" spans="1:3" ht="15.95" customHeight="1" x14ac:dyDescent="0.2">
      <c r="A20" s="2" t="s">
        <v>343</v>
      </c>
      <c r="B20" s="307">
        <v>7.15</v>
      </c>
      <c r="C20" s="15"/>
    </row>
    <row r="21" spans="1:3" ht="15.95" customHeight="1" x14ac:dyDescent="0.2">
      <c r="A21" s="2" t="s">
        <v>344</v>
      </c>
      <c r="B21" s="307">
        <v>7.16</v>
      </c>
      <c r="C21" s="15"/>
    </row>
    <row r="22" spans="1:3" ht="15.95" customHeight="1" x14ac:dyDescent="0.2">
      <c r="A22" s="2" t="s">
        <v>345</v>
      </c>
      <c r="B22" s="307">
        <v>7.17</v>
      </c>
      <c r="C22" s="15"/>
    </row>
    <row r="23" spans="1:3" ht="15.95" customHeight="1" x14ac:dyDescent="0.2">
      <c r="A23" s="2" t="s">
        <v>346</v>
      </c>
      <c r="B23" s="307">
        <v>7.18</v>
      </c>
      <c r="C23" s="15"/>
    </row>
    <row r="24" spans="1:3" ht="15.95" customHeight="1" x14ac:dyDescent="0.2">
      <c r="A24" s="2" t="s">
        <v>347</v>
      </c>
      <c r="B24" s="307">
        <v>7.19</v>
      </c>
      <c r="C24" s="15"/>
    </row>
    <row r="25" spans="1:3" ht="15.95" customHeight="1" x14ac:dyDescent="0.2">
      <c r="A25" s="2" t="s">
        <v>348</v>
      </c>
      <c r="B25" s="308" t="s">
        <v>406</v>
      </c>
      <c r="C25" s="15"/>
    </row>
    <row r="26" spans="1:3" ht="15.95" customHeight="1" x14ac:dyDescent="0.2">
      <c r="A26" s="2" t="s">
        <v>349</v>
      </c>
      <c r="B26" s="307">
        <v>7.21</v>
      </c>
      <c r="C26" s="15"/>
    </row>
    <row r="27" spans="1:3" ht="15.95" customHeight="1" x14ac:dyDescent="0.2">
      <c r="A27" s="2" t="s">
        <v>350</v>
      </c>
      <c r="B27" s="307">
        <v>7.22</v>
      </c>
      <c r="C27" s="15"/>
    </row>
    <row r="28" spans="1:3" ht="15.95" customHeight="1" x14ac:dyDescent="0.2">
      <c r="A28" s="2" t="s">
        <v>351</v>
      </c>
      <c r="B28" s="307">
        <v>7.23</v>
      </c>
      <c r="C28" s="15"/>
    </row>
    <row r="29" spans="1:3" ht="15.95" customHeight="1" x14ac:dyDescent="0.2">
      <c r="A29" s="2" t="s">
        <v>352</v>
      </c>
      <c r="B29" s="307">
        <v>7.24</v>
      </c>
      <c r="C29" s="15"/>
    </row>
    <row r="30" spans="1:3" ht="15.95" customHeight="1" x14ac:dyDescent="0.2">
      <c r="A30" s="2" t="s">
        <v>417</v>
      </c>
      <c r="B30" s="307">
        <v>7.25</v>
      </c>
      <c r="C30" s="15"/>
    </row>
    <row r="31" spans="1:3" ht="15.95" customHeight="1" x14ac:dyDescent="0.2">
      <c r="A31" s="2" t="s">
        <v>354</v>
      </c>
      <c r="B31" s="309">
        <v>7.26</v>
      </c>
      <c r="C31" s="117"/>
    </row>
    <row r="32" spans="1:3" ht="15.95" customHeight="1" x14ac:dyDescent="0.2">
      <c r="A32" s="2" t="s">
        <v>355</v>
      </c>
      <c r="B32" s="307">
        <v>7.27</v>
      </c>
      <c r="C32" s="15"/>
    </row>
    <row r="33" spans="1:3" ht="15.95" customHeight="1" x14ac:dyDescent="0.2">
      <c r="A33" s="2" t="s">
        <v>356</v>
      </c>
      <c r="B33" s="307">
        <v>7.28</v>
      </c>
      <c r="C33" s="15"/>
    </row>
    <row r="34" spans="1:3" ht="15.95" customHeight="1" x14ac:dyDescent="0.2">
      <c r="A34" s="19" t="s">
        <v>416</v>
      </c>
      <c r="B34" s="305"/>
      <c r="C34" s="15"/>
    </row>
    <row r="35" spans="1:3" ht="15.95" customHeight="1" x14ac:dyDescent="0.2">
      <c r="A35" s="2" t="s">
        <v>357</v>
      </c>
      <c r="B35" s="307">
        <v>8.1</v>
      </c>
      <c r="C35" s="15"/>
    </row>
    <row r="36" spans="1:3" ht="15.95" customHeight="1" x14ac:dyDescent="0.2">
      <c r="A36" s="2" t="s">
        <v>358</v>
      </c>
      <c r="B36" s="307">
        <v>8.1999999999999993</v>
      </c>
      <c r="C36" s="15"/>
    </row>
    <row r="37" spans="1:3" ht="15.95" customHeight="1" x14ac:dyDescent="0.2">
      <c r="A37" s="2" t="s">
        <v>359</v>
      </c>
      <c r="B37" s="307">
        <v>8.3000000000000007</v>
      </c>
      <c r="C37" s="15"/>
    </row>
    <row r="38" spans="1:3" ht="15.95" customHeight="1" x14ac:dyDescent="0.2">
      <c r="A38" s="2" t="s">
        <v>360</v>
      </c>
      <c r="B38" s="307">
        <v>8.4</v>
      </c>
      <c r="C38" s="15"/>
    </row>
    <row r="39" spans="1:3" ht="15.95" customHeight="1" x14ac:dyDescent="0.2">
      <c r="A39" s="19" t="s">
        <v>422</v>
      </c>
      <c r="B39" s="305"/>
      <c r="C39" s="15"/>
    </row>
    <row r="40" spans="1:3" ht="15.95" customHeight="1" x14ac:dyDescent="0.2">
      <c r="A40" s="2" t="s">
        <v>361</v>
      </c>
      <c r="B40" s="307">
        <v>9.1</v>
      </c>
      <c r="C40" s="15"/>
    </row>
    <row r="41" spans="1:3" ht="15.95" customHeight="1" x14ac:dyDescent="0.2">
      <c r="A41" s="2" t="s">
        <v>362</v>
      </c>
      <c r="B41" s="307">
        <v>9.1999999999999993</v>
      </c>
      <c r="C41" s="15"/>
    </row>
    <row r="42" spans="1:3" ht="15.95" customHeight="1" x14ac:dyDescent="0.2">
      <c r="A42" s="19" t="s">
        <v>423</v>
      </c>
      <c r="B42" s="305"/>
      <c r="C42" s="15"/>
    </row>
    <row r="43" spans="1:3" ht="15.95" customHeight="1" x14ac:dyDescent="0.2">
      <c r="A43" s="2" t="s">
        <v>363</v>
      </c>
      <c r="B43" s="307">
        <v>10.1</v>
      </c>
      <c r="C43" s="15"/>
    </row>
    <row r="44" spans="1:3" ht="15.95" customHeight="1" x14ac:dyDescent="0.2">
      <c r="A44" s="2" t="s">
        <v>365</v>
      </c>
      <c r="B44" s="307">
        <v>10.199999999999999</v>
      </c>
      <c r="C44" s="15"/>
    </row>
    <row r="45" spans="1:3" ht="15.95" customHeight="1" x14ac:dyDescent="0.2">
      <c r="A45" s="2" t="s">
        <v>366</v>
      </c>
      <c r="B45" s="307">
        <v>10.3</v>
      </c>
      <c r="C45" s="15"/>
    </row>
    <row r="46" spans="1:3" ht="15.95" customHeight="1" x14ac:dyDescent="0.2">
      <c r="A46" s="19" t="s">
        <v>426</v>
      </c>
      <c r="B46" s="305"/>
      <c r="C46" s="15"/>
    </row>
    <row r="47" spans="1:3" ht="15.95" customHeight="1" x14ac:dyDescent="0.2">
      <c r="A47" s="2" t="s">
        <v>367</v>
      </c>
      <c r="B47" s="307">
        <v>11</v>
      </c>
      <c r="C47" s="15"/>
    </row>
    <row r="48" spans="1:3" ht="15.95" customHeight="1" x14ac:dyDescent="0.2">
      <c r="A48" s="19" t="s">
        <v>431</v>
      </c>
      <c r="B48" s="305"/>
      <c r="C48" s="15"/>
    </row>
    <row r="49" spans="1:3" ht="15.95" customHeight="1" x14ac:dyDescent="0.2">
      <c r="A49" s="2" t="s">
        <v>368</v>
      </c>
      <c r="B49" s="307">
        <v>12.1</v>
      </c>
      <c r="C49" s="15"/>
    </row>
    <row r="50" spans="1:3" ht="15.95" customHeight="1" x14ac:dyDescent="0.2">
      <c r="A50" s="2" t="s">
        <v>126</v>
      </c>
      <c r="B50" s="307">
        <v>12.2</v>
      </c>
      <c r="C50" s="15"/>
    </row>
    <row r="51" spans="1:3" ht="15.95" customHeight="1" x14ac:dyDescent="0.2">
      <c r="A51" s="19" t="s">
        <v>458</v>
      </c>
    </row>
    <row r="52" spans="1:3" ht="15.95" customHeight="1" x14ac:dyDescent="0.2">
      <c r="A52" s="15" t="s">
        <v>459</v>
      </c>
      <c r="B52" s="307" t="s">
        <v>461</v>
      </c>
    </row>
    <row r="53" spans="1:3" ht="15.95" customHeight="1" x14ac:dyDescent="0.2">
      <c r="A53" s="15" t="s">
        <v>460</v>
      </c>
      <c r="B53" s="307" t="s">
        <v>462</v>
      </c>
    </row>
  </sheetData>
  <hyperlinks>
    <hyperlink ref="B6" location="'7.1'!A1" display="7.1" xr:uid="{E3DABC92-8071-407E-A3E5-A93B344470AF}"/>
    <hyperlink ref="B7" location="'7.2'!A1" display="7.2" xr:uid="{1E6A655F-2F86-4466-8E7F-58CF55687D2A}"/>
    <hyperlink ref="B8" location="'7.3'!A1" display="7.3" xr:uid="{48DEF05A-3D8E-4D28-AA18-0BB216645CF6}"/>
    <hyperlink ref="B9" location="'7.4'!A1" display="7.4" xr:uid="{136B18AC-B568-4591-BFCD-667DB95A0CF6}"/>
    <hyperlink ref="B10" location="'7.5'!A1" display="7.5" xr:uid="{A27359E4-0DC6-40E3-8C4B-A5CE3C50E857}"/>
    <hyperlink ref="B11" location="'7.6'!A1" display="7.6" xr:uid="{9936D44D-D5FA-4D44-BE7C-2CE08994C6AC}"/>
    <hyperlink ref="B12" location="'7.7-7.8'!A1" display="7.7" xr:uid="{849D32B9-8C27-408D-9645-5BE4A68ECE41}"/>
    <hyperlink ref="B13" location="'7.7-7.8'!A1" display="7.8" xr:uid="{4A35D938-6D21-4025-8E6D-A7F706609D7B}"/>
    <hyperlink ref="B14" location="'7.9-7.10'!A1" display="7.9" xr:uid="{BA57E104-71F3-42C4-8E51-D725CDDA9991}"/>
    <hyperlink ref="B15" location="'7.9-7.10'!A1" display="'7.10" xr:uid="{43622E6F-027C-435C-9FA0-2B4AFA3F3A49}"/>
    <hyperlink ref="B16" location="'7.11-7.12'!A1" display="7.11" xr:uid="{373277E7-3697-4627-A58E-6C4681205291}"/>
    <hyperlink ref="B17" location="'7.11-7.12'!A1" display="7.12" xr:uid="{E7B11B26-270A-4920-90D2-C027F2B3B917}"/>
    <hyperlink ref="B18" location="'7.13-7.14'!A1" display="7.13" xr:uid="{601DF355-914E-4E61-ABB9-195D7C4D5C4B}"/>
    <hyperlink ref="B19" location="'7.13-7.14'!A1" display="7.14" xr:uid="{BF6A2D40-CF31-4DF3-B3DB-816839B10FBB}"/>
    <hyperlink ref="B20" location="'7.15'!A1" display="7.15" xr:uid="{80C50086-6A07-4AEC-B636-D93ECB229ACA}"/>
    <hyperlink ref="B21" location="'7.16'!A1" display="7.16" xr:uid="{227EF668-0AA1-41D8-91E3-B2EDB1C0E4B7}"/>
    <hyperlink ref="B22" location="'7.17'!A1" display="7.17" xr:uid="{2F26232C-A7F4-42D9-AEC2-A4DC7CF2A163}"/>
    <hyperlink ref="B23" location="'7.18'!A1" display="7.18" xr:uid="{A6F6344C-A0D4-4677-9496-687943E9F2DC}"/>
    <hyperlink ref="B24" location="'7.19'!A1" display="7.19" xr:uid="{C368C61D-F912-4CAF-8408-A935B6F4E87E}"/>
    <hyperlink ref="B25" location="'7.20'!A1" display="'7.20" xr:uid="{F822F345-F5B1-474D-8B70-24046A451114}"/>
    <hyperlink ref="B26" location="'7.21'!A1" display="7.21" xr:uid="{9611EE97-C3A4-403A-A38A-A5FAC6228F8A}"/>
    <hyperlink ref="B27" location="'7.22'!A1" display="7.22" xr:uid="{3EF232B4-2405-4177-AE46-63D332A8EA03}"/>
    <hyperlink ref="B28" location="'7.23'!A1" display="7.23" xr:uid="{10C0183B-6C87-4830-BB14-F36D699B36B9}"/>
    <hyperlink ref="B29" location="'7.24'!A1" display="7.24" xr:uid="{43947268-9663-4241-864E-1C676074C484}"/>
    <hyperlink ref="B30" location="'7.25'!A1" display="7.25" xr:uid="{71C3FD84-AEE6-44E5-86C7-43D891721CD4}"/>
    <hyperlink ref="B31" location="'7.26'!A1" display="7.26" xr:uid="{4E900FE9-741E-4887-B581-46AB77CA9C94}"/>
    <hyperlink ref="B32" location="'7.27-7.28'!A1" display="7.27" xr:uid="{F9CF7A64-75E0-45B0-8383-CD1E37A5D75E}"/>
    <hyperlink ref="B33" location="'7.27-7.28'!A1" display="7.28" xr:uid="{B1009AF6-EE7D-49A1-A5E5-929210F16298}"/>
    <hyperlink ref="B35" location="'8.1'!A1" display="8.1" xr:uid="{F6748F70-BBA8-435C-909C-60AD153E46B0}"/>
    <hyperlink ref="B36" location="'8.2'!A1" display="8.2" xr:uid="{962B8A24-EAC3-4152-8B28-E49AE59A2F14}"/>
    <hyperlink ref="B37" location="'8.3-8.4'!A1" display="8.3" xr:uid="{6D7E097E-CF00-4219-8790-ED42246A5CCD}"/>
    <hyperlink ref="B38" location="'8.3-8.4'!A1" display="8.4" xr:uid="{60186CBF-9222-4189-8C0D-5DC3A2FD9F61}"/>
    <hyperlink ref="B40" location="'9.1'!A1" display="9.1" xr:uid="{BC7C1EDB-2C02-48C5-A38F-E3500E1544BE}"/>
    <hyperlink ref="B41" location="'9.2'!A1" display="9.2" xr:uid="{3C8C3BB0-802B-4111-BB1D-D2F8C8867435}"/>
    <hyperlink ref="B43" location="'10.1'!A1" display="10.1" xr:uid="{F7CA1384-8385-44C1-A4A8-8BD52D02C2BE}"/>
    <hyperlink ref="B44" location="'10.2'!A1" display="10.2" xr:uid="{28AE39F1-5F32-4031-922B-B409B38C07B3}"/>
    <hyperlink ref="B45" location="'10.3'!A1" display="10.3" xr:uid="{68CD4752-0679-4D81-9906-97DDC5115602}"/>
    <hyperlink ref="B47" location="'11'!A1" display="11" xr:uid="{55F11D3D-A6ED-4D95-961D-30714859CD16}"/>
    <hyperlink ref="B49" location="'12.1'!A1" display="12.1" xr:uid="{1BFF4AA4-DC8F-423C-B702-06F7209DBD49}"/>
    <hyperlink ref="B50" location="'12.2'!A1" display="12.2" xr:uid="{DCC3AF10-A03A-4A98-A66A-0BF60D5A436F}"/>
    <hyperlink ref="B52" location="Ländervergleich_1!A1" display="Tab_A" xr:uid="{53BE63D3-D518-418A-889D-E89B5A2D3DC9}"/>
    <hyperlink ref="B53" location="Ländervergleich_2!A1" display="Tab_B" xr:uid="{361221CC-7F3C-4D2E-82A9-35A6AE4C40B6}"/>
  </hyperlinks>
  <pageMargins left="0.7" right="0.7" top="0.78740157499999996" bottom="0.78740157499999996" header="0.3" footer="0.3"/>
  <pageSetup paperSize="9"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O98"/>
  <sheetViews>
    <sheetView zoomScaleNormal="100" workbookViewId="0">
      <pane ySplit="7" topLeftCell="A8" activePane="bottomLeft" state="frozen"/>
      <selection pane="bottomLeft"/>
    </sheetView>
  </sheetViews>
  <sheetFormatPr baseColWidth="10" defaultColWidth="8.88671875" defaultRowHeight="15.95" customHeight="1" outlineLevelCol="1" x14ac:dyDescent="0.2"/>
  <cols>
    <col min="1" max="1" width="4.44140625" style="132" customWidth="1"/>
    <col min="2" max="2" width="27.88671875" style="132" bestFit="1" customWidth="1"/>
    <col min="3" max="3" width="9.6640625" style="132" customWidth="1"/>
    <col min="4" max="11" width="9.109375" style="132" hidden="1" customWidth="1" outlineLevel="1"/>
    <col min="12" max="12" width="9.109375" style="132" customWidth="1" collapsed="1"/>
    <col min="13" max="15" width="9.109375" style="132" customWidth="1"/>
    <col min="16" max="236" width="8.88671875" style="132"/>
    <col min="237" max="237" width="41.109375" style="132" bestFit="1" customWidth="1"/>
    <col min="238" max="238" width="7.5546875" style="132" bestFit="1" customWidth="1"/>
    <col min="239" max="240" width="9.6640625" style="132" bestFit="1" customWidth="1"/>
    <col min="241" max="241" width="9.6640625" style="132" customWidth="1"/>
    <col min="242" max="242" width="9.6640625" style="132" bestFit="1" customWidth="1"/>
    <col min="243" max="243" width="10.6640625" style="132" bestFit="1" customWidth="1"/>
    <col min="244" max="16384" width="8.88671875" style="132"/>
  </cols>
  <sheetData>
    <row r="1" spans="1:15" s="171" customFormat="1" ht="18" customHeight="1" x14ac:dyDescent="0.2">
      <c r="A1" s="154" t="s">
        <v>349</v>
      </c>
      <c r="B1" s="154"/>
      <c r="C1" s="158"/>
      <c r="D1" s="158"/>
      <c r="E1" s="158"/>
      <c r="F1" s="158"/>
      <c r="G1" s="158"/>
      <c r="H1" s="158"/>
      <c r="I1" s="158"/>
      <c r="J1" s="158"/>
      <c r="K1" s="158"/>
      <c r="L1" s="158"/>
      <c r="M1" s="158"/>
      <c r="N1" s="158"/>
      <c r="O1" s="173"/>
    </row>
    <row r="3" spans="1:15" ht="15.95" customHeight="1" x14ac:dyDescent="0.2">
      <c r="A3" s="36" t="s">
        <v>397</v>
      </c>
      <c r="B3" s="133"/>
    </row>
    <row r="4" spans="1:15" ht="15.95" customHeight="1" x14ac:dyDescent="0.2">
      <c r="A4" s="8"/>
      <c r="B4" s="8"/>
      <c r="C4" s="8"/>
      <c r="D4" s="8"/>
      <c r="E4" s="8"/>
      <c r="F4" s="8"/>
      <c r="G4" s="8"/>
      <c r="H4" s="8"/>
      <c r="I4" s="8"/>
      <c r="J4" s="8"/>
      <c r="K4" s="8"/>
      <c r="L4" s="8"/>
      <c r="M4" s="8"/>
      <c r="N4" s="8"/>
      <c r="O4" s="142"/>
    </row>
    <row r="5" spans="1:15" ht="15.95" customHeight="1" x14ac:dyDescent="0.2">
      <c r="A5" s="8" t="s">
        <v>414</v>
      </c>
      <c r="B5" s="8"/>
      <c r="C5" s="8"/>
      <c r="D5" s="8"/>
      <c r="E5" s="8"/>
      <c r="F5" s="8"/>
      <c r="G5" s="8"/>
      <c r="H5" s="8"/>
      <c r="I5" s="8"/>
      <c r="J5" s="8"/>
      <c r="K5" s="8"/>
      <c r="L5" s="8"/>
      <c r="M5" s="8"/>
      <c r="N5" s="8"/>
      <c r="O5" s="142"/>
    </row>
    <row r="6" spans="1:15" ht="15.95" customHeight="1" x14ac:dyDescent="0.2">
      <c r="A6" s="8"/>
      <c r="B6" s="8"/>
      <c r="C6" s="8"/>
      <c r="D6" s="8"/>
      <c r="E6" s="8"/>
      <c r="F6" s="8"/>
      <c r="G6" s="8"/>
      <c r="H6" s="8"/>
      <c r="I6" s="8"/>
      <c r="J6" s="8"/>
      <c r="K6" s="8"/>
      <c r="L6" s="8"/>
      <c r="M6" s="8"/>
      <c r="N6" s="8"/>
      <c r="O6" s="142"/>
    </row>
    <row r="7" spans="1:15" ht="15.95" customHeight="1" x14ac:dyDescent="0.2">
      <c r="A7" s="153" t="s">
        <v>201</v>
      </c>
      <c r="B7" s="153"/>
      <c r="C7" s="153" t="s">
        <v>145</v>
      </c>
      <c r="D7" s="153">
        <v>2010</v>
      </c>
      <c r="E7" s="153">
        <v>2011</v>
      </c>
      <c r="F7" s="153">
        <v>2012</v>
      </c>
      <c r="G7" s="153">
        <v>2013</v>
      </c>
      <c r="H7" s="172">
        <v>2014</v>
      </c>
      <c r="I7" s="172">
        <v>2015</v>
      </c>
      <c r="J7" s="172">
        <v>2016</v>
      </c>
      <c r="K7" s="172">
        <v>2017</v>
      </c>
      <c r="L7" s="172">
        <v>2018</v>
      </c>
      <c r="M7" s="172">
        <v>2019</v>
      </c>
      <c r="N7" s="172">
        <v>2020</v>
      </c>
      <c r="O7" s="172">
        <v>2021</v>
      </c>
    </row>
    <row r="8" spans="1:15" ht="15.95" customHeight="1" x14ac:dyDescent="0.2">
      <c r="A8" s="132" t="s">
        <v>202</v>
      </c>
      <c r="C8" s="174" t="s">
        <v>139</v>
      </c>
      <c r="D8" s="35">
        <v>451</v>
      </c>
      <c r="E8" s="35">
        <v>381</v>
      </c>
      <c r="F8" s="35">
        <v>418</v>
      </c>
      <c r="G8" s="35">
        <v>413</v>
      </c>
      <c r="H8" s="35">
        <v>455</v>
      </c>
      <c r="I8" s="35">
        <v>426</v>
      </c>
      <c r="J8" s="35">
        <v>457</v>
      </c>
      <c r="K8" s="35">
        <v>422</v>
      </c>
      <c r="L8" s="35">
        <v>405</v>
      </c>
      <c r="M8" s="35">
        <v>415</v>
      </c>
      <c r="N8" s="35">
        <v>393</v>
      </c>
      <c r="O8" s="34">
        <v>400</v>
      </c>
    </row>
    <row r="9" spans="1:15" ht="15.95" customHeight="1" x14ac:dyDescent="0.2">
      <c r="C9" s="174" t="s">
        <v>140</v>
      </c>
      <c r="D9" s="35">
        <v>27962591</v>
      </c>
      <c r="E9" s="35">
        <v>28511533</v>
      </c>
      <c r="F9" s="35">
        <v>27506518</v>
      </c>
      <c r="G9" s="35">
        <v>29541333</v>
      </c>
      <c r="H9" s="35">
        <v>27700732</v>
      </c>
      <c r="I9" s="35">
        <v>27295073</v>
      </c>
      <c r="J9" s="35">
        <v>26286465</v>
      </c>
      <c r="K9" s="35">
        <v>25730862</v>
      </c>
      <c r="L9" s="35">
        <v>25551770</v>
      </c>
      <c r="M9" s="35">
        <v>25693489</v>
      </c>
      <c r="N9" s="35">
        <v>24975660</v>
      </c>
      <c r="O9" s="34">
        <v>24804955</v>
      </c>
    </row>
    <row r="10" spans="1:15" ht="15.95" customHeight="1" x14ac:dyDescent="0.2">
      <c r="C10" s="174" t="s">
        <v>141</v>
      </c>
      <c r="D10" s="35">
        <v>62001</v>
      </c>
      <c r="E10" s="35">
        <v>74833</v>
      </c>
      <c r="F10" s="35">
        <v>65805</v>
      </c>
      <c r="G10" s="35">
        <v>71529</v>
      </c>
      <c r="H10" s="35">
        <v>60881</v>
      </c>
      <c r="I10" s="35">
        <v>64073</v>
      </c>
      <c r="J10" s="35">
        <v>57520</v>
      </c>
      <c r="K10" s="35">
        <v>60974</v>
      </c>
      <c r="L10" s="35">
        <v>63091</v>
      </c>
      <c r="M10" s="35">
        <v>61912</v>
      </c>
      <c r="N10" s="35">
        <v>63551</v>
      </c>
      <c r="O10" s="34">
        <v>62012</v>
      </c>
    </row>
    <row r="11" spans="1:15" ht="15.95" customHeight="1" x14ac:dyDescent="0.2">
      <c r="B11" s="132" t="s">
        <v>144</v>
      </c>
      <c r="C11" s="174" t="s">
        <v>139</v>
      </c>
      <c r="D11" s="35">
        <v>33</v>
      </c>
      <c r="E11" s="35">
        <v>32</v>
      </c>
      <c r="F11" s="35">
        <v>33</v>
      </c>
      <c r="G11" s="35">
        <v>31</v>
      </c>
      <c r="H11" s="35">
        <v>28</v>
      </c>
      <c r="I11" s="35">
        <v>30</v>
      </c>
      <c r="J11" s="35">
        <v>30</v>
      </c>
      <c r="K11" s="35">
        <v>31</v>
      </c>
      <c r="L11" s="35">
        <v>31</v>
      </c>
      <c r="M11" s="35">
        <v>35</v>
      </c>
      <c r="N11" s="35">
        <v>35</v>
      </c>
      <c r="O11" s="34">
        <v>31</v>
      </c>
    </row>
    <row r="12" spans="1:15" ht="15.95" customHeight="1" x14ac:dyDescent="0.2">
      <c r="C12" s="174" t="s">
        <v>140</v>
      </c>
      <c r="D12" s="35">
        <v>26647527</v>
      </c>
      <c r="E12" s="35">
        <v>27119143</v>
      </c>
      <c r="F12" s="35">
        <v>26239348</v>
      </c>
      <c r="G12" s="35">
        <v>27864741</v>
      </c>
      <c r="H12" s="35">
        <v>26028424</v>
      </c>
      <c r="I12" s="35">
        <v>25106816</v>
      </c>
      <c r="J12" s="35">
        <v>24355001</v>
      </c>
      <c r="K12" s="35">
        <v>23855051</v>
      </c>
      <c r="L12" s="35">
        <v>23657336</v>
      </c>
      <c r="M12" s="35">
        <v>25030233</v>
      </c>
      <c r="N12" s="35">
        <v>24350293</v>
      </c>
      <c r="O12" s="34">
        <v>24175449</v>
      </c>
    </row>
    <row r="13" spans="1:15" ht="15.95" customHeight="1" x14ac:dyDescent="0.2">
      <c r="C13" s="174" t="s">
        <v>141</v>
      </c>
      <c r="D13" s="35">
        <v>807501</v>
      </c>
      <c r="E13" s="35">
        <v>847473</v>
      </c>
      <c r="F13" s="35">
        <v>795132</v>
      </c>
      <c r="G13" s="35">
        <v>898863</v>
      </c>
      <c r="H13" s="35">
        <v>929587</v>
      </c>
      <c r="I13" s="35">
        <v>836894</v>
      </c>
      <c r="J13" s="35">
        <v>811833</v>
      </c>
      <c r="K13" s="35">
        <v>769518</v>
      </c>
      <c r="L13" s="35">
        <v>763140</v>
      </c>
      <c r="M13" s="35">
        <v>715150</v>
      </c>
      <c r="N13" s="35">
        <v>695723</v>
      </c>
      <c r="O13" s="34">
        <v>779853</v>
      </c>
    </row>
    <row r="14" spans="1:15" ht="15.95" customHeight="1" x14ac:dyDescent="0.2">
      <c r="A14" s="132" t="s">
        <v>191</v>
      </c>
      <c r="C14" s="174" t="s">
        <v>139</v>
      </c>
      <c r="D14" s="35">
        <v>442</v>
      </c>
      <c r="E14" s="35">
        <v>380</v>
      </c>
      <c r="F14" s="35">
        <v>415</v>
      </c>
      <c r="G14" s="35">
        <v>406</v>
      </c>
      <c r="H14" s="35">
        <v>435</v>
      </c>
      <c r="I14" s="35">
        <v>405</v>
      </c>
      <c r="J14" s="35">
        <v>438</v>
      </c>
      <c r="K14" s="35">
        <v>405</v>
      </c>
      <c r="L14" s="35">
        <v>392</v>
      </c>
      <c r="M14" s="35">
        <v>399</v>
      </c>
      <c r="N14" s="35">
        <v>376</v>
      </c>
      <c r="O14" s="34">
        <v>377</v>
      </c>
    </row>
    <row r="15" spans="1:15" ht="15.95" customHeight="1" x14ac:dyDescent="0.2">
      <c r="C15" s="174" t="s">
        <v>140</v>
      </c>
      <c r="D15" s="35">
        <v>14904513.74</v>
      </c>
      <c r="E15" s="35">
        <v>15757979.07</v>
      </c>
      <c r="F15" s="35">
        <v>15629768.710000001</v>
      </c>
      <c r="G15" s="35">
        <v>17571522.84</v>
      </c>
      <c r="H15" s="35">
        <v>16249633</v>
      </c>
      <c r="I15" s="35">
        <v>13160962</v>
      </c>
      <c r="J15" s="35">
        <v>12473155</v>
      </c>
      <c r="K15" s="35">
        <v>12426265</v>
      </c>
      <c r="L15" s="35">
        <v>12758112</v>
      </c>
      <c r="M15" s="35">
        <v>13041295</v>
      </c>
      <c r="N15" s="35">
        <v>12398814</v>
      </c>
      <c r="O15" s="34">
        <v>12250981</v>
      </c>
    </row>
    <row r="16" spans="1:15" ht="15.95" customHeight="1" x14ac:dyDescent="0.2">
      <c r="C16" s="174" t="s">
        <v>141</v>
      </c>
      <c r="D16" s="35">
        <v>33720.620000000003</v>
      </c>
      <c r="E16" s="35">
        <v>41468.370000000003</v>
      </c>
      <c r="F16" s="35">
        <v>37662.089999999997</v>
      </c>
      <c r="G16" s="35">
        <v>43279.61</v>
      </c>
      <c r="H16" s="35">
        <v>37355</v>
      </c>
      <c r="I16" s="35">
        <v>32496</v>
      </c>
      <c r="J16" s="35">
        <v>28478</v>
      </c>
      <c r="K16" s="35">
        <v>30682</v>
      </c>
      <c r="L16" s="35">
        <v>32546</v>
      </c>
      <c r="M16" s="35">
        <v>32685</v>
      </c>
      <c r="N16" s="35">
        <v>32976</v>
      </c>
      <c r="O16" s="34">
        <v>32496</v>
      </c>
    </row>
    <row r="17" spans="1:15" ht="15.95" customHeight="1" x14ac:dyDescent="0.2">
      <c r="B17" s="132" t="s">
        <v>144</v>
      </c>
      <c r="C17" s="174" t="s">
        <v>139</v>
      </c>
      <c r="D17" s="35">
        <v>33</v>
      </c>
      <c r="E17" s="35">
        <v>32</v>
      </c>
      <c r="F17" s="35">
        <v>33</v>
      </c>
      <c r="G17" s="35">
        <v>31</v>
      </c>
      <c r="H17" s="35">
        <v>28</v>
      </c>
      <c r="I17" s="35">
        <v>30</v>
      </c>
      <c r="J17" s="35">
        <v>30</v>
      </c>
      <c r="K17" s="35">
        <v>31</v>
      </c>
      <c r="L17" s="35">
        <v>31</v>
      </c>
      <c r="M17" s="35">
        <v>35</v>
      </c>
      <c r="N17" s="35">
        <v>35</v>
      </c>
      <c r="O17" s="34">
        <v>31</v>
      </c>
    </row>
    <row r="18" spans="1:15" ht="15.95" customHeight="1" x14ac:dyDescent="0.2">
      <c r="C18" s="174" t="s">
        <v>140</v>
      </c>
      <c r="D18" s="35">
        <v>14129535.49</v>
      </c>
      <c r="E18" s="35">
        <v>14898879.67</v>
      </c>
      <c r="F18" s="35">
        <v>14830883.41</v>
      </c>
      <c r="G18" s="35">
        <v>16489217.59</v>
      </c>
      <c r="H18" s="35">
        <v>15059434</v>
      </c>
      <c r="I18" s="35">
        <v>11801471</v>
      </c>
      <c r="J18" s="35">
        <v>11286837</v>
      </c>
      <c r="K18" s="35">
        <v>11245151</v>
      </c>
      <c r="L18" s="35">
        <v>11612709</v>
      </c>
      <c r="M18" s="35">
        <v>12692891</v>
      </c>
      <c r="N18" s="35">
        <v>12044906</v>
      </c>
      <c r="O18" s="34">
        <v>11892339</v>
      </c>
    </row>
    <row r="19" spans="1:15" ht="15.95" customHeight="1" x14ac:dyDescent="0.2">
      <c r="C19" s="174" t="s">
        <v>141</v>
      </c>
      <c r="D19" s="35">
        <v>428167.74</v>
      </c>
      <c r="E19" s="35">
        <v>465589.99</v>
      </c>
      <c r="F19" s="35">
        <v>449420.71</v>
      </c>
      <c r="G19" s="35">
        <v>531910.24</v>
      </c>
      <c r="H19" s="35">
        <v>537837</v>
      </c>
      <c r="I19" s="35">
        <v>393382</v>
      </c>
      <c r="J19" s="35">
        <v>376228</v>
      </c>
      <c r="K19" s="35">
        <v>362747</v>
      </c>
      <c r="L19" s="35">
        <v>374604</v>
      </c>
      <c r="M19" s="35">
        <v>362654</v>
      </c>
      <c r="N19" s="35">
        <v>344140</v>
      </c>
      <c r="O19" s="34">
        <v>383624</v>
      </c>
    </row>
    <row r="20" spans="1:15" ht="15.95" customHeight="1" x14ac:dyDescent="0.2">
      <c r="A20" s="132" t="s">
        <v>252</v>
      </c>
      <c r="C20" s="174" t="s">
        <v>139</v>
      </c>
      <c r="D20" s="35">
        <v>292</v>
      </c>
      <c r="E20" s="35">
        <v>261</v>
      </c>
      <c r="F20" s="35">
        <v>278</v>
      </c>
      <c r="G20" s="35">
        <v>280</v>
      </c>
      <c r="H20" s="35">
        <v>309</v>
      </c>
      <c r="I20" s="35">
        <v>308</v>
      </c>
      <c r="J20" s="35">
        <v>310</v>
      </c>
      <c r="K20" s="35">
        <v>286</v>
      </c>
      <c r="L20" s="35">
        <v>269</v>
      </c>
      <c r="M20" s="35">
        <v>275</v>
      </c>
      <c r="N20" s="35">
        <v>276</v>
      </c>
      <c r="O20" s="34">
        <v>257</v>
      </c>
    </row>
    <row r="21" spans="1:15" ht="15.95" customHeight="1" x14ac:dyDescent="0.2">
      <c r="C21" s="174" t="s">
        <v>140</v>
      </c>
      <c r="D21" s="35">
        <v>13058077.310000001</v>
      </c>
      <c r="E21" s="35">
        <v>12753554.369999999</v>
      </c>
      <c r="F21" s="35">
        <v>11876749.33</v>
      </c>
      <c r="G21" s="35">
        <v>11969810.310000001</v>
      </c>
      <c r="H21" s="35">
        <v>11451099</v>
      </c>
      <c r="I21" s="35">
        <v>11624614</v>
      </c>
      <c r="J21" s="35">
        <v>11351226</v>
      </c>
      <c r="K21" s="35">
        <v>10844124</v>
      </c>
      <c r="L21" s="35">
        <v>10239528</v>
      </c>
      <c r="M21" s="35">
        <v>9966615</v>
      </c>
      <c r="N21" s="35">
        <v>9814100</v>
      </c>
      <c r="O21" s="34">
        <v>9731421</v>
      </c>
    </row>
    <row r="22" spans="1:15" ht="15.95" customHeight="1" x14ac:dyDescent="0.2">
      <c r="C22" s="174" t="s">
        <v>141</v>
      </c>
      <c r="D22" s="35">
        <v>44719.44</v>
      </c>
      <c r="E22" s="35">
        <v>48864.19</v>
      </c>
      <c r="F22" s="35">
        <v>42722.12</v>
      </c>
      <c r="G22" s="35">
        <v>42749.32</v>
      </c>
      <c r="H22" s="35">
        <v>37059</v>
      </c>
      <c r="I22" s="35">
        <v>37742</v>
      </c>
      <c r="J22" s="35">
        <v>36617</v>
      </c>
      <c r="K22" s="35">
        <v>37917</v>
      </c>
      <c r="L22" s="35">
        <v>38065</v>
      </c>
      <c r="M22" s="35">
        <v>36242</v>
      </c>
      <c r="N22" s="35">
        <v>35558</v>
      </c>
      <c r="O22" s="34">
        <v>37865</v>
      </c>
    </row>
    <row r="23" spans="1:15" ht="15.95" customHeight="1" x14ac:dyDescent="0.2">
      <c r="B23" s="132" t="s">
        <v>144</v>
      </c>
      <c r="C23" s="174" t="s">
        <v>139</v>
      </c>
      <c r="D23" s="35">
        <v>31</v>
      </c>
      <c r="E23" s="35">
        <v>31</v>
      </c>
      <c r="F23" s="35">
        <v>31</v>
      </c>
      <c r="G23" s="35">
        <v>30</v>
      </c>
      <c r="H23" s="35">
        <v>28</v>
      </c>
      <c r="I23" s="35">
        <v>30</v>
      </c>
      <c r="J23" s="35">
        <v>29</v>
      </c>
      <c r="K23" s="35">
        <v>31</v>
      </c>
      <c r="L23" s="35">
        <v>31</v>
      </c>
      <c r="M23" s="35">
        <v>35</v>
      </c>
      <c r="N23" s="35">
        <v>34</v>
      </c>
      <c r="O23" s="34">
        <v>31</v>
      </c>
    </row>
    <row r="24" spans="1:15" ht="15.95" customHeight="1" x14ac:dyDescent="0.2">
      <c r="C24" s="174" t="s">
        <v>140</v>
      </c>
      <c r="D24" s="35">
        <v>12517991.460000001</v>
      </c>
      <c r="E24" s="35">
        <v>12220263.470000001</v>
      </c>
      <c r="F24" s="35">
        <v>11408465.08</v>
      </c>
      <c r="G24" s="35">
        <v>11375523.01</v>
      </c>
      <c r="H24" s="35">
        <v>10968990</v>
      </c>
      <c r="I24" s="35">
        <v>11013613</v>
      </c>
      <c r="J24" s="35">
        <v>10787855</v>
      </c>
      <c r="K24" s="35">
        <v>10323245</v>
      </c>
      <c r="L24" s="35">
        <v>9691610</v>
      </c>
      <c r="M24" s="35">
        <v>9701934</v>
      </c>
      <c r="N24" s="35">
        <v>9582561</v>
      </c>
      <c r="O24" s="34">
        <v>9500024</v>
      </c>
    </row>
    <row r="25" spans="1:15" ht="15.95" customHeight="1" x14ac:dyDescent="0.2">
      <c r="C25" s="174" t="s">
        <v>141</v>
      </c>
      <c r="D25" s="35">
        <v>403806.18</v>
      </c>
      <c r="E25" s="35">
        <v>394202.05</v>
      </c>
      <c r="F25" s="35">
        <v>368015</v>
      </c>
      <c r="G25" s="35">
        <v>379184.1</v>
      </c>
      <c r="H25" s="35">
        <v>391750</v>
      </c>
      <c r="I25" s="35">
        <v>367120</v>
      </c>
      <c r="J25" s="35">
        <v>371995</v>
      </c>
      <c r="K25" s="35">
        <v>333008</v>
      </c>
      <c r="L25" s="35">
        <v>312633</v>
      </c>
      <c r="M25" s="35">
        <v>277198</v>
      </c>
      <c r="N25" s="35">
        <v>281840</v>
      </c>
      <c r="O25" s="34">
        <v>306452</v>
      </c>
    </row>
    <row r="26" spans="1:15" ht="15.95" customHeight="1" x14ac:dyDescent="0.2">
      <c r="A26" s="132" t="s">
        <v>247</v>
      </c>
      <c r="C26" s="174" t="s">
        <v>139</v>
      </c>
      <c r="D26" s="35" t="s">
        <v>83</v>
      </c>
      <c r="E26" s="35" t="s">
        <v>83</v>
      </c>
      <c r="F26" s="35" t="s">
        <v>83</v>
      </c>
      <c r="G26" s="35" t="s">
        <v>83</v>
      </c>
      <c r="H26" s="35" t="s">
        <v>83</v>
      </c>
      <c r="I26" s="35">
        <v>237</v>
      </c>
      <c r="J26" s="35">
        <v>236</v>
      </c>
      <c r="K26" s="35">
        <v>247</v>
      </c>
      <c r="L26" s="35">
        <v>241</v>
      </c>
      <c r="M26" s="35">
        <v>232</v>
      </c>
      <c r="N26" s="35">
        <v>218</v>
      </c>
      <c r="O26" s="34">
        <v>212</v>
      </c>
    </row>
    <row r="27" spans="1:15" ht="15.95" customHeight="1" x14ac:dyDescent="0.2">
      <c r="C27" s="174" t="s">
        <v>140</v>
      </c>
      <c r="D27" s="35" t="s">
        <v>83</v>
      </c>
      <c r="E27" s="35" t="s">
        <v>83</v>
      </c>
      <c r="F27" s="35" t="s">
        <v>83</v>
      </c>
      <c r="G27" s="35" t="s">
        <v>83</v>
      </c>
      <c r="H27" s="35" t="s">
        <v>83</v>
      </c>
      <c r="I27" s="35">
        <v>2509497</v>
      </c>
      <c r="J27" s="35">
        <v>2462083</v>
      </c>
      <c r="K27" s="35">
        <v>2460472</v>
      </c>
      <c r="L27" s="35">
        <v>2554129</v>
      </c>
      <c r="M27" s="35">
        <v>2685579</v>
      </c>
      <c r="N27" s="35">
        <v>2762846</v>
      </c>
      <c r="O27" s="34">
        <v>2822571</v>
      </c>
    </row>
    <row r="28" spans="1:15" ht="15.95" customHeight="1" x14ac:dyDescent="0.2">
      <c r="C28" s="174" t="s">
        <v>141</v>
      </c>
      <c r="D28" s="35" t="s">
        <v>83</v>
      </c>
      <c r="E28" s="35" t="s">
        <v>83</v>
      </c>
      <c r="F28" s="35" t="s">
        <v>83</v>
      </c>
      <c r="G28" s="35" t="s">
        <v>83</v>
      </c>
      <c r="H28" s="35" t="s">
        <v>83</v>
      </c>
      <c r="I28" s="35">
        <v>10589</v>
      </c>
      <c r="J28" s="35">
        <v>10433</v>
      </c>
      <c r="K28" s="35">
        <v>9961</v>
      </c>
      <c r="L28" s="35">
        <v>10598</v>
      </c>
      <c r="M28" s="35">
        <v>11576</v>
      </c>
      <c r="N28" s="35">
        <v>12674</v>
      </c>
      <c r="O28" s="34">
        <v>13314</v>
      </c>
    </row>
    <row r="29" spans="1:15" ht="15.95" customHeight="1" x14ac:dyDescent="0.2">
      <c r="B29" s="132" t="s">
        <v>144</v>
      </c>
      <c r="C29" s="174" t="s">
        <v>139</v>
      </c>
      <c r="D29" s="35" t="s">
        <v>83</v>
      </c>
      <c r="E29" s="35" t="s">
        <v>83</v>
      </c>
      <c r="F29" s="35" t="s">
        <v>83</v>
      </c>
      <c r="G29" s="35" t="s">
        <v>83</v>
      </c>
      <c r="H29" s="35" t="s">
        <v>83</v>
      </c>
      <c r="I29" s="35">
        <v>30</v>
      </c>
      <c r="J29" s="35">
        <v>29</v>
      </c>
      <c r="K29" s="35">
        <v>30</v>
      </c>
      <c r="L29" s="35">
        <v>30</v>
      </c>
      <c r="M29" s="35">
        <v>34</v>
      </c>
      <c r="N29" s="35">
        <v>32</v>
      </c>
      <c r="O29" s="34">
        <v>30</v>
      </c>
    </row>
    <row r="30" spans="1:15" ht="15.95" customHeight="1" x14ac:dyDescent="0.2">
      <c r="C30" s="174" t="s">
        <v>140</v>
      </c>
      <c r="D30" s="35" t="s">
        <v>83</v>
      </c>
      <c r="E30" s="35" t="s">
        <v>83</v>
      </c>
      <c r="F30" s="35" t="s">
        <v>83</v>
      </c>
      <c r="G30" s="35" t="s">
        <v>83</v>
      </c>
      <c r="H30" s="35" t="s">
        <v>83</v>
      </c>
      <c r="I30" s="35">
        <v>2291732</v>
      </c>
      <c r="J30" s="35">
        <v>2280309</v>
      </c>
      <c r="K30" s="35">
        <v>2286655</v>
      </c>
      <c r="L30" s="35">
        <v>2353017</v>
      </c>
      <c r="M30" s="35">
        <v>2635408</v>
      </c>
      <c r="N30" s="35">
        <v>2722825</v>
      </c>
      <c r="O30" s="34">
        <v>2783087</v>
      </c>
    </row>
    <row r="31" spans="1:15" ht="15.95" customHeight="1" x14ac:dyDescent="0.2">
      <c r="C31" s="174" t="s">
        <v>141</v>
      </c>
      <c r="D31" s="35" t="s">
        <v>83</v>
      </c>
      <c r="E31" s="35" t="s">
        <v>83</v>
      </c>
      <c r="F31" s="35" t="s">
        <v>83</v>
      </c>
      <c r="G31" s="35" t="s">
        <v>83</v>
      </c>
      <c r="H31" s="35" t="s">
        <v>83</v>
      </c>
      <c r="I31" s="35">
        <v>76391</v>
      </c>
      <c r="J31" s="35">
        <v>78631</v>
      </c>
      <c r="K31" s="35">
        <v>76222</v>
      </c>
      <c r="L31" s="35">
        <v>78434</v>
      </c>
      <c r="M31" s="35">
        <v>77512</v>
      </c>
      <c r="N31" s="35">
        <v>85088</v>
      </c>
      <c r="O31" s="34">
        <v>92770</v>
      </c>
    </row>
    <row r="32" spans="1:15" ht="15.95" customHeight="1" x14ac:dyDescent="0.2">
      <c r="A32" s="132" t="s">
        <v>166</v>
      </c>
      <c r="C32" s="174" t="s">
        <v>139</v>
      </c>
      <c r="D32" s="35">
        <v>43</v>
      </c>
      <c r="E32" s="35">
        <v>35</v>
      </c>
      <c r="F32" s="35">
        <v>46</v>
      </c>
      <c r="G32" s="35">
        <v>41</v>
      </c>
      <c r="H32" s="35">
        <v>34</v>
      </c>
      <c r="I32" s="35">
        <v>35</v>
      </c>
      <c r="J32" s="35">
        <v>37</v>
      </c>
      <c r="K32" s="35">
        <v>37</v>
      </c>
      <c r="L32" s="35">
        <v>35</v>
      </c>
      <c r="M32" s="35">
        <v>34</v>
      </c>
      <c r="N32" s="35">
        <v>39</v>
      </c>
      <c r="O32" s="34">
        <v>49</v>
      </c>
    </row>
    <row r="33" spans="1:15" ht="15.95" customHeight="1" x14ac:dyDescent="0.2">
      <c r="C33" s="174" t="s">
        <v>140</v>
      </c>
      <c r="D33" s="35">
        <v>4034612</v>
      </c>
      <c r="E33" s="35">
        <v>3970242</v>
      </c>
      <c r="F33" s="35">
        <v>3534982</v>
      </c>
      <c r="G33" s="35">
        <v>4276077</v>
      </c>
      <c r="H33" s="35">
        <v>3630076</v>
      </c>
      <c r="I33" s="35">
        <v>3140770</v>
      </c>
      <c r="J33" s="35">
        <v>3370299</v>
      </c>
      <c r="K33" s="35">
        <v>2894711</v>
      </c>
      <c r="L33" s="35">
        <v>3250404</v>
      </c>
      <c r="M33" s="35">
        <v>2785970</v>
      </c>
      <c r="N33" s="35">
        <v>2251688</v>
      </c>
      <c r="O33" s="34">
        <v>2180865</v>
      </c>
    </row>
    <row r="34" spans="1:15" ht="15.95" customHeight="1" x14ac:dyDescent="0.2">
      <c r="C34" s="174" t="s">
        <v>141</v>
      </c>
      <c r="D34" s="35">
        <v>93828</v>
      </c>
      <c r="E34" s="35">
        <v>113435</v>
      </c>
      <c r="F34" s="35">
        <v>76847</v>
      </c>
      <c r="G34" s="35">
        <v>104295</v>
      </c>
      <c r="H34" s="35">
        <v>106767</v>
      </c>
      <c r="I34" s="35">
        <v>89736</v>
      </c>
      <c r="J34" s="35">
        <v>91089</v>
      </c>
      <c r="K34" s="35">
        <v>78235</v>
      </c>
      <c r="L34" s="35">
        <v>92869</v>
      </c>
      <c r="M34" s="35">
        <v>81940</v>
      </c>
      <c r="N34" s="35">
        <v>57736</v>
      </c>
      <c r="O34" s="34">
        <v>44507</v>
      </c>
    </row>
    <row r="35" spans="1:15" ht="15.95" customHeight="1" x14ac:dyDescent="0.2">
      <c r="B35" s="132" t="s">
        <v>286</v>
      </c>
      <c r="C35" s="174" t="s">
        <v>140</v>
      </c>
      <c r="D35" s="35">
        <v>2944907.24</v>
      </c>
      <c r="E35" s="35">
        <v>2825029.06</v>
      </c>
      <c r="F35" s="35">
        <v>2525778.7000000002</v>
      </c>
      <c r="G35" s="35">
        <v>3177526.75</v>
      </c>
      <c r="H35" s="35">
        <v>2619120</v>
      </c>
      <c r="I35" s="35">
        <v>2202608</v>
      </c>
      <c r="J35" s="35">
        <v>2324755</v>
      </c>
      <c r="K35" s="35">
        <v>2116131</v>
      </c>
      <c r="L35" s="35">
        <v>2374136</v>
      </c>
      <c r="M35" s="35">
        <v>1978788</v>
      </c>
      <c r="N35" s="35">
        <v>1474120</v>
      </c>
      <c r="O35" s="34">
        <v>1487230</v>
      </c>
    </row>
    <row r="36" spans="1:15" ht="15.95" customHeight="1" x14ac:dyDescent="0.2">
      <c r="B36" s="132" t="s">
        <v>252</v>
      </c>
      <c r="C36" s="174" t="s">
        <v>140</v>
      </c>
      <c r="D36" s="35">
        <v>1089704.56</v>
      </c>
      <c r="E36" s="35">
        <v>1145212.49</v>
      </c>
      <c r="F36" s="35">
        <v>1009203.53</v>
      </c>
      <c r="G36" s="35">
        <v>1098550.6000000001</v>
      </c>
      <c r="H36" s="35">
        <v>1010956</v>
      </c>
      <c r="I36" s="35">
        <v>938162</v>
      </c>
      <c r="J36" s="35">
        <v>1045544</v>
      </c>
      <c r="K36" s="35">
        <v>778581</v>
      </c>
      <c r="L36" s="35">
        <v>876269</v>
      </c>
      <c r="M36" s="35">
        <v>807182</v>
      </c>
      <c r="N36" s="35">
        <v>598611</v>
      </c>
      <c r="O36" s="34">
        <v>598640</v>
      </c>
    </row>
    <row r="37" spans="1:15" ht="15.95" customHeight="1" x14ac:dyDescent="0.2">
      <c r="B37" s="132" t="s">
        <v>247</v>
      </c>
      <c r="C37" s="174" t="s">
        <v>140</v>
      </c>
      <c r="D37" s="35" t="s">
        <v>83</v>
      </c>
      <c r="E37" s="35" t="s">
        <v>83</v>
      </c>
      <c r="F37" s="35" t="s">
        <v>83</v>
      </c>
      <c r="G37" s="35" t="s">
        <v>83</v>
      </c>
      <c r="H37" s="35" t="s">
        <v>83</v>
      </c>
      <c r="I37" s="35" t="s">
        <v>83</v>
      </c>
      <c r="J37" s="35" t="s">
        <v>83</v>
      </c>
      <c r="K37" s="35" t="s">
        <v>83</v>
      </c>
      <c r="L37" s="35" t="s">
        <v>83</v>
      </c>
      <c r="M37" s="35" t="s">
        <v>83</v>
      </c>
      <c r="N37" s="35">
        <v>178956</v>
      </c>
      <c r="O37" s="34">
        <v>94996</v>
      </c>
    </row>
    <row r="38" spans="1:15" ht="15.95" customHeight="1" x14ac:dyDescent="0.2">
      <c r="A38" s="132" t="s">
        <v>167</v>
      </c>
      <c r="C38" s="174" t="s">
        <v>139</v>
      </c>
      <c r="D38" s="35">
        <v>73</v>
      </c>
      <c r="E38" s="35">
        <v>89</v>
      </c>
      <c r="F38" s="35">
        <v>78</v>
      </c>
      <c r="G38" s="35">
        <v>92</v>
      </c>
      <c r="H38" s="35">
        <v>98</v>
      </c>
      <c r="I38" s="35">
        <v>98</v>
      </c>
      <c r="J38" s="35">
        <v>85</v>
      </c>
      <c r="K38" s="35">
        <v>105</v>
      </c>
      <c r="L38" s="35">
        <v>118</v>
      </c>
      <c r="M38" s="35">
        <v>107</v>
      </c>
      <c r="N38" s="35">
        <v>112</v>
      </c>
      <c r="O38" s="34">
        <v>124</v>
      </c>
    </row>
    <row r="39" spans="1:15" ht="15.95" customHeight="1" x14ac:dyDescent="0.2">
      <c r="C39" s="174" t="s">
        <v>140</v>
      </c>
      <c r="D39" s="35">
        <v>3174312</v>
      </c>
      <c r="E39" s="35">
        <v>3303725</v>
      </c>
      <c r="F39" s="35">
        <v>3237614</v>
      </c>
      <c r="G39" s="35">
        <v>3727088</v>
      </c>
      <c r="H39" s="35">
        <v>3883120</v>
      </c>
      <c r="I39" s="35">
        <v>3543520</v>
      </c>
      <c r="J39" s="35">
        <v>3585154</v>
      </c>
      <c r="K39" s="35">
        <v>3830145</v>
      </c>
      <c r="L39" s="35">
        <v>3508172</v>
      </c>
      <c r="M39" s="35">
        <v>3689937</v>
      </c>
      <c r="N39" s="35">
        <v>2868393</v>
      </c>
      <c r="O39" s="34">
        <v>3216041</v>
      </c>
    </row>
    <row r="40" spans="1:15" ht="15.95" customHeight="1" x14ac:dyDescent="0.2">
      <c r="C40" s="174" t="s">
        <v>141</v>
      </c>
      <c r="D40" s="35">
        <v>43484</v>
      </c>
      <c r="E40" s="35">
        <v>37121</v>
      </c>
      <c r="F40" s="35">
        <v>41508</v>
      </c>
      <c r="G40" s="35">
        <v>40512</v>
      </c>
      <c r="H40" s="35">
        <v>39624</v>
      </c>
      <c r="I40" s="35">
        <v>36158</v>
      </c>
      <c r="J40" s="35">
        <v>42178</v>
      </c>
      <c r="K40" s="35">
        <v>36478</v>
      </c>
      <c r="L40" s="35">
        <v>29730</v>
      </c>
      <c r="M40" s="35">
        <v>34485</v>
      </c>
      <c r="N40" s="35">
        <v>25611</v>
      </c>
      <c r="O40" s="34">
        <v>25936</v>
      </c>
    </row>
    <row r="41" spans="1:15" ht="15.95" customHeight="1" x14ac:dyDescent="0.2">
      <c r="B41" s="132" t="s">
        <v>248</v>
      </c>
      <c r="C41" s="174" t="s">
        <v>140</v>
      </c>
      <c r="D41" s="35">
        <v>2314315.5699999998</v>
      </c>
      <c r="E41" s="35">
        <v>2384284.11</v>
      </c>
      <c r="F41" s="35">
        <v>2280253.11</v>
      </c>
      <c r="G41" s="35">
        <v>2730658.6</v>
      </c>
      <c r="H41" s="35">
        <v>2910356</v>
      </c>
      <c r="I41" s="35">
        <v>2645480</v>
      </c>
      <c r="J41" s="35">
        <v>2623123</v>
      </c>
      <c r="K41" s="35">
        <v>2828354</v>
      </c>
      <c r="L41" s="35">
        <v>2548298</v>
      </c>
      <c r="M41" s="35">
        <v>2664000</v>
      </c>
      <c r="N41" s="35">
        <v>2237202</v>
      </c>
      <c r="O41" s="34">
        <v>2484989</v>
      </c>
    </row>
    <row r="42" spans="1:15" ht="15.95" customHeight="1" x14ac:dyDescent="0.2">
      <c r="B42" s="132" t="s">
        <v>252</v>
      </c>
      <c r="C42" s="174" t="s">
        <v>140</v>
      </c>
      <c r="D42" s="35">
        <v>859996.78</v>
      </c>
      <c r="E42" s="35">
        <v>919441.04</v>
      </c>
      <c r="F42" s="35">
        <v>957360.99</v>
      </c>
      <c r="G42" s="35">
        <v>996429.75</v>
      </c>
      <c r="H42" s="35">
        <v>972764</v>
      </c>
      <c r="I42" s="35">
        <v>898040</v>
      </c>
      <c r="J42" s="35">
        <v>962031</v>
      </c>
      <c r="K42" s="35">
        <v>1001791</v>
      </c>
      <c r="L42" s="35">
        <v>959874</v>
      </c>
      <c r="M42" s="35">
        <v>1025937</v>
      </c>
      <c r="N42" s="35">
        <v>631191</v>
      </c>
      <c r="O42" s="34">
        <v>731052</v>
      </c>
    </row>
    <row r="43" spans="1:15" ht="15.95" customHeight="1" x14ac:dyDescent="0.2">
      <c r="A43" s="132" t="s">
        <v>168</v>
      </c>
      <c r="C43" s="174" t="s">
        <v>139</v>
      </c>
      <c r="D43" s="35">
        <v>110</v>
      </c>
      <c r="E43" s="35">
        <v>109</v>
      </c>
      <c r="F43" s="35">
        <v>121</v>
      </c>
      <c r="G43" s="35">
        <v>111</v>
      </c>
      <c r="H43" s="35">
        <v>129</v>
      </c>
      <c r="I43" s="35">
        <v>114</v>
      </c>
      <c r="J43" s="35">
        <v>122</v>
      </c>
      <c r="K43" s="35">
        <v>130</v>
      </c>
      <c r="L43" s="35">
        <v>137</v>
      </c>
      <c r="M43" s="35">
        <v>146</v>
      </c>
      <c r="N43" s="35">
        <v>131</v>
      </c>
      <c r="O43" s="34">
        <v>140</v>
      </c>
    </row>
    <row r="44" spans="1:15" ht="15.95" customHeight="1" x14ac:dyDescent="0.2">
      <c r="C44" s="174" t="s">
        <v>140</v>
      </c>
      <c r="D44" s="35">
        <v>2212122</v>
      </c>
      <c r="E44" s="35">
        <v>2254510</v>
      </c>
      <c r="F44" s="35">
        <v>2070525</v>
      </c>
      <c r="G44" s="35">
        <v>2325518</v>
      </c>
      <c r="H44" s="35">
        <v>2429541</v>
      </c>
      <c r="I44" s="35">
        <v>2209612</v>
      </c>
      <c r="J44" s="35">
        <v>2257548</v>
      </c>
      <c r="K44" s="35">
        <v>2170720</v>
      </c>
      <c r="L44" s="35">
        <v>2431132</v>
      </c>
      <c r="M44" s="35">
        <v>2552522</v>
      </c>
      <c r="N44" s="35">
        <v>2824274</v>
      </c>
      <c r="O44" s="34">
        <v>2779701</v>
      </c>
    </row>
    <row r="45" spans="1:15" ht="15.95" customHeight="1" x14ac:dyDescent="0.2">
      <c r="C45" s="174" t="s">
        <v>141</v>
      </c>
      <c r="D45" s="35">
        <v>20110</v>
      </c>
      <c r="E45" s="35">
        <v>20684</v>
      </c>
      <c r="F45" s="35">
        <v>17112</v>
      </c>
      <c r="G45" s="35">
        <v>20951</v>
      </c>
      <c r="H45" s="35">
        <v>18834</v>
      </c>
      <c r="I45" s="35">
        <v>19383</v>
      </c>
      <c r="J45" s="35">
        <v>18504</v>
      </c>
      <c r="K45" s="35">
        <v>16698</v>
      </c>
      <c r="L45" s="35">
        <v>17745</v>
      </c>
      <c r="M45" s="35">
        <v>17483</v>
      </c>
      <c r="N45" s="35">
        <v>21559</v>
      </c>
      <c r="O45" s="34">
        <v>19855</v>
      </c>
    </row>
    <row r="46" spans="1:15" ht="15.95" customHeight="1" x14ac:dyDescent="0.2">
      <c r="B46" s="132" t="s">
        <v>191</v>
      </c>
      <c r="C46" s="174" t="s">
        <v>140</v>
      </c>
      <c r="D46" s="35">
        <v>1866097.56</v>
      </c>
      <c r="E46" s="35">
        <v>1905893.81</v>
      </c>
      <c r="F46" s="35">
        <v>1769203.8</v>
      </c>
      <c r="G46" s="35">
        <v>1990326.3</v>
      </c>
      <c r="H46" s="35">
        <v>2111771</v>
      </c>
      <c r="I46" s="35">
        <v>1772895</v>
      </c>
      <c r="J46" s="35">
        <v>1806470</v>
      </c>
      <c r="K46" s="35">
        <v>1729163</v>
      </c>
      <c r="L46" s="35">
        <v>1932696</v>
      </c>
      <c r="M46" s="35">
        <v>2053090</v>
      </c>
      <c r="N46" s="35">
        <v>2273811</v>
      </c>
      <c r="O46" s="34">
        <v>2218513</v>
      </c>
    </row>
    <row r="47" spans="1:15" ht="15.95" customHeight="1" x14ac:dyDescent="0.2">
      <c r="B47" s="132" t="s">
        <v>252</v>
      </c>
      <c r="C47" s="174" t="s">
        <v>140</v>
      </c>
      <c r="D47" s="35">
        <v>346024.69</v>
      </c>
      <c r="E47" s="35">
        <v>348615.79</v>
      </c>
      <c r="F47" s="35">
        <v>301320.84999999998</v>
      </c>
      <c r="G47" s="35">
        <v>335192.09999999998</v>
      </c>
      <c r="H47" s="35">
        <v>317770</v>
      </c>
      <c r="I47" s="35">
        <v>289543</v>
      </c>
      <c r="J47" s="35">
        <v>309539</v>
      </c>
      <c r="K47" s="35">
        <v>224937</v>
      </c>
      <c r="L47" s="35">
        <v>269270</v>
      </c>
      <c r="M47" s="35">
        <v>280090</v>
      </c>
      <c r="N47" s="35">
        <v>323196</v>
      </c>
      <c r="O47" s="34">
        <v>332770</v>
      </c>
    </row>
    <row r="48" spans="1:15" ht="15.95" customHeight="1" x14ac:dyDescent="0.2">
      <c r="B48" s="132" t="s">
        <v>247</v>
      </c>
      <c r="C48" s="174" t="s">
        <v>140</v>
      </c>
      <c r="D48" s="35" t="s">
        <v>83</v>
      </c>
      <c r="E48" s="35" t="s">
        <v>83</v>
      </c>
      <c r="F48" s="35" t="s">
        <v>83</v>
      </c>
      <c r="G48" s="35" t="s">
        <v>83</v>
      </c>
      <c r="H48" s="35" t="s">
        <v>83</v>
      </c>
      <c r="I48" s="35">
        <v>147174</v>
      </c>
      <c r="J48" s="35">
        <v>141539</v>
      </c>
      <c r="K48" s="35">
        <v>216620</v>
      </c>
      <c r="L48" s="35">
        <v>229166</v>
      </c>
      <c r="M48" s="35">
        <v>219341</v>
      </c>
      <c r="N48" s="35">
        <v>227267</v>
      </c>
      <c r="O48" s="34">
        <v>228418</v>
      </c>
    </row>
    <row r="49" spans="1:15" ht="15.95" customHeight="1" x14ac:dyDescent="0.2">
      <c r="A49" s="132" t="s">
        <v>203</v>
      </c>
      <c r="C49" s="174" t="s">
        <v>139</v>
      </c>
      <c r="D49" s="35">
        <v>69</v>
      </c>
      <c r="E49" s="35">
        <v>64</v>
      </c>
      <c r="F49" s="35">
        <v>56</v>
      </c>
      <c r="G49" s="35">
        <v>58</v>
      </c>
      <c r="H49" s="35">
        <v>61</v>
      </c>
      <c r="I49" s="35">
        <v>68</v>
      </c>
      <c r="J49" s="35">
        <v>68</v>
      </c>
      <c r="K49" s="35">
        <v>74</v>
      </c>
      <c r="L49" s="35">
        <v>68</v>
      </c>
      <c r="M49" s="35">
        <v>75</v>
      </c>
      <c r="N49" s="35">
        <v>72</v>
      </c>
      <c r="O49" s="34">
        <v>67</v>
      </c>
    </row>
    <row r="50" spans="1:15" ht="15.95" customHeight="1" x14ac:dyDescent="0.2">
      <c r="C50" s="174" t="s">
        <v>140</v>
      </c>
      <c r="D50" s="35">
        <v>1590724</v>
      </c>
      <c r="E50" s="35">
        <v>1519595</v>
      </c>
      <c r="F50" s="35">
        <v>1443181</v>
      </c>
      <c r="G50" s="35">
        <v>1605397</v>
      </c>
      <c r="H50" s="35">
        <v>1547110</v>
      </c>
      <c r="I50" s="35">
        <v>1396469</v>
      </c>
      <c r="J50" s="35">
        <v>1515414</v>
      </c>
      <c r="K50" s="35">
        <v>1511098</v>
      </c>
      <c r="L50" s="35">
        <v>1442454</v>
      </c>
      <c r="M50" s="35">
        <v>1392854</v>
      </c>
      <c r="N50" s="35">
        <v>1378468</v>
      </c>
      <c r="O50" s="34">
        <v>1438207</v>
      </c>
    </row>
    <row r="51" spans="1:15" ht="15.95" customHeight="1" x14ac:dyDescent="0.2">
      <c r="C51" s="174" t="s">
        <v>141</v>
      </c>
      <c r="D51" s="35">
        <v>23054</v>
      </c>
      <c r="E51" s="35">
        <v>23744</v>
      </c>
      <c r="F51" s="35">
        <v>25771</v>
      </c>
      <c r="G51" s="35">
        <v>27679</v>
      </c>
      <c r="H51" s="35">
        <v>25362</v>
      </c>
      <c r="I51" s="35">
        <v>20536</v>
      </c>
      <c r="J51" s="35">
        <v>22285</v>
      </c>
      <c r="K51" s="35">
        <v>20420</v>
      </c>
      <c r="L51" s="35">
        <v>21213</v>
      </c>
      <c r="M51" s="35">
        <v>18571</v>
      </c>
      <c r="N51" s="35">
        <v>19145</v>
      </c>
      <c r="O51" s="34">
        <v>21466</v>
      </c>
    </row>
    <row r="52" spans="1:15" ht="15.95" customHeight="1" x14ac:dyDescent="0.2">
      <c r="B52" s="132" t="s">
        <v>248</v>
      </c>
      <c r="C52" s="174" t="s">
        <v>140</v>
      </c>
      <c r="D52" s="35">
        <v>1138589.8899999999</v>
      </c>
      <c r="E52" s="35">
        <v>1096208.78</v>
      </c>
      <c r="F52" s="35">
        <v>1028852.31</v>
      </c>
      <c r="G52" s="35">
        <v>1176409.3700000001</v>
      </c>
      <c r="H52" s="35">
        <v>1124062</v>
      </c>
      <c r="I52" s="35">
        <v>1028581</v>
      </c>
      <c r="J52" s="35">
        <v>1140924</v>
      </c>
      <c r="K52" s="35">
        <v>1188084</v>
      </c>
      <c r="L52" s="35">
        <v>1207082</v>
      </c>
      <c r="M52" s="35">
        <v>1162822</v>
      </c>
      <c r="N52" s="35">
        <v>1094306</v>
      </c>
      <c r="O52" s="34">
        <v>2198203</v>
      </c>
    </row>
    <row r="53" spans="1:15" ht="15.95" customHeight="1" x14ac:dyDescent="0.2">
      <c r="B53" s="132" t="s">
        <v>252</v>
      </c>
      <c r="C53" s="174" t="s">
        <v>140</v>
      </c>
      <c r="D53" s="35">
        <v>452133.8</v>
      </c>
      <c r="E53" s="35">
        <v>423386.15</v>
      </c>
      <c r="F53" s="35">
        <v>414328.28</v>
      </c>
      <c r="G53" s="35">
        <v>428987.83</v>
      </c>
      <c r="H53" s="35">
        <v>423048</v>
      </c>
      <c r="I53" s="35">
        <v>367888</v>
      </c>
      <c r="J53" s="35">
        <v>374490</v>
      </c>
      <c r="K53" s="35">
        <v>323013</v>
      </c>
      <c r="L53" s="35">
        <v>230835</v>
      </c>
      <c r="M53" s="35">
        <v>230033</v>
      </c>
      <c r="N53" s="35">
        <v>284162</v>
      </c>
      <c r="O53" s="34">
        <v>336975</v>
      </c>
    </row>
    <row r="54" spans="1:15" ht="15.95" customHeight="1" x14ac:dyDescent="0.2">
      <c r="A54" s="132" t="s">
        <v>169</v>
      </c>
      <c r="C54" s="174" t="s">
        <v>139</v>
      </c>
      <c r="D54" s="35">
        <v>39</v>
      </c>
      <c r="E54" s="35">
        <v>36</v>
      </c>
      <c r="F54" s="35">
        <v>39</v>
      </c>
      <c r="G54" s="35">
        <v>45</v>
      </c>
      <c r="H54" s="35">
        <v>42</v>
      </c>
      <c r="I54" s="35" t="s">
        <v>83</v>
      </c>
      <c r="J54" s="35" t="s">
        <v>83</v>
      </c>
      <c r="K54" s="35" t="s">
        <v>83</v>
      </c>
      <c r="L54" s="35" t="s">
        <v>83</v>
      </c>
      <c r="M54" s="35" t="s">
        <v>83</v>
      </c>
      <c r="N54" s="35" t="s">
        <v>83</v>
      </c>
      <c r="O54" s="34" t="s">
        <v>83</v>
      </c>
    </row>
    <row r="55" spans="1:15" ht="15.95" customHeight="1" x14ac:dyDescent="0.2">
      <c r="C55" s="174" t="s">
        <v>140</v>
      </c>
      <c r="D55" s="35">
        <v>1159281</v>
      </c>
      <c r="E55" s="35">
        <v>1274949</v>
      </c>
      <c r="F55" s="35">
        <v>1205845</v>
      </c>
      <c r="G55" s="35">
        <v>1436296</v>
      </c>
      <c r="H55" s="35">
        <v>1302633</v>
      </c>
      <c r="I55" s="35" t="s">
        <v>83</v>
      </c>
      <c r="J55" s="35" t="s">
        <v>83</v>
      </c>
      <c r="K55" s="35" t="s">
        <v>83</v>
      </c>
      <c r="L55" s="35" t="s">
        <v>83</v>
      </c>
      <c r="M55" s="35" t="s">
        <v>83</v>
      </c>
      <c r="N55" s="35" t="s">
        <v>83</v>
      </c>
      <c r="O55" s="34" t="s">
        <v>83</v>
      </c>
    </row>
    <row r="56" spans="1:15" ht="15.95" customHeight="1" x14ac:dyDescent="0.2">
      <c r="C56" s="174" t="s">
        <v>141</v>
      </c>
      <c r="D56" s="35">
        <v>29725</v>
      </c>
      <c r="E56" s="35">
        <v>35415</v>
      </c>
      <c r="F56" s="35">
        <v>30919</v>
      </c>
      <c r="G56" s="35">
        <v>31918</v>
      </c>
      <c r="H56" s="35">
        <v>31015</v>
      </c>
      <c r="I56" s="35" t="s">
        <v>83</v>
      </c>
      <c r="J56" s="35" t="s">
        <v>83</v>
      </c>
      <c r="K56" s="35" t="s">
        <v>83</v>
      </c>
      <c r="L56" s="35" t="s">
        <v>83</v>
      </c>
      <c r="M56" s="35" t="s">
        <v>83</v>
      </c>
      <c r="N56" s="35" t="s">
        <v>83</v>
      </c>
      <c r="O56" s="34" t="s">
        <v>83</v>
      </c>
    </row>
    <row r="57" spans="1:15" ht="15.95" customHeight="1" x14ac:dyDescent="0.2">
      <c r="B57" s="132" t="s">
        <v>248</v>
      </c>
      <c r="C57" s="174" t="s">
        <v>140</v>
      </c>
      <c r="D57" s="35">
        <v>1042892</v>
      </c>
      <c r="E57" s="35">
        <v>1163333.7</v>
      </c>
      <c r="F57" s="35">
        <v>1098445.29</v>
      </c>
      <c r="G57" s="35">
        <v>1326138.5</v>
      </c>
      <c r="H57" s="35">
        <v>1190360</v>
      </c>
      <c r="I57" s="35" t="s">
        <v>83</v>
      </c>
      <c r="J57" s="35" t="s">
        <v>83</v>
      </c>
      <c r="K57" s="35" t="s">
        <v>83</v>
      </c>
      <c r="L57" s="35" t="s">
        <v>83</v>
      </c>
      <c r="M57" s="35" t="s">
        <v>83</v>
      </c>
      <c r="N57" s="35" t="s">
        <v>83</v>
      </c>
      <c r="O57" s="34" t="s">
        <v>83</v>
      </c>
    </row>
    <row r="58" spans="1:15" ht="15.95" customHeight="1" x14ac:dyDescent="0.2">
      <c r="B58" s="132" t="s">
        <v>252</v>
      </c>
      <c r="C58" s="174" t="s">
        <v>140</v>
      </c>
      <c r="D58" s="35">
        <v>116388.66</v>
      </c>
      <c r="E58" s="35">
        <v>111614.86</v>
      </c>
      <c r="F58" s="35">
        <v>107399.43</v>
      </c>
      <c r="G58" s="35">
        <v>110157.25</v>
      </c>
      <c r="H58" s="35">
        <v>112273</v>
      </c>
      <c r="I58" s="35" t="s">
        <v>83</v>
      </c>
      <c r="J58" s="35" t="s">
        <v>83</v>
      </c>
      <c r="K58" s="35" t="s">
        <v>83</v>
      </c>
      <c r="L58" s="35" t="s">
        <v>83</v>
      </c>
      <c r="M58" s="35" t="s">
        <v>83</v>
      </c>
      <c r="N58" s="35" t="s">
        <v>83</v>
      </c>
      <c r="O58" s="34" t="s">
        <v>83</v>
      </c>
    </row>
    <row r="59" spans="1:15" ht="15.95" customHeight="1" x14ac:dyDescent="0.2">
      <c r="A59" s="132" t="s">
        <v>170</v>
      </c>
      <c r="C59" s="174" t="s">
        <v>139</v>
      </c>
      <c r="D59" s="35">
        <v>29</v>
      </c>
      <c r="E59" s="35">
        <v>31</v>
      </c>
      <c r="F59" s="35">
        <v>39</v>
      </c>
      <c r="G59" s="35">
        <v>37</v>
      </c>
      <c r="H59" s="35">
        <v>42</v>
      </c>
      <c r="I59" s="35">
        <v>40</v>
      </c>
      <c r="J59" s="35">
        <v>38</v>
      </c>
      <c r="K59" s="35">
        <v>45</v>
      </c>
      <c r="L59" s="35">
        <v>43</v>
      </c>
      <c r="M59" s="35">
        <v>46</v>
      </c>
      <c r="N59" s="35">
        <v>43</v>
      </c>
      <c r="O59" s="34">
        <v>41</v>
      </c>
    </row>
    <row r="60" spans="1:15" ht="15.95" customHeight="1" x14ac:dyDescent="0.2">
      <c r="C60" s="174" t="s">
        <v>140</v>
      </c>
      <c r="D60" s="35">
        <v>159885</v>
      </c>
      <c r="E60" s="35">
        <v>132436</v>
      </c>
      <c r="F60" s="35">
        <v>119521</v>
      </c>
      <c r="G60" s="35">
        <v>124210</v>
      </c>
      <c r="H60" s="35">
        <v>207311</v>
      </c>
      <c r="I60" s="35">
        <v>224629</v>
      </c>
      <c r="J60" s="35">
        <v>271646</v>
      </c>
      <c r="K60" s="35">
        <v>257967</v>
      </c>
      <c r="L60" s="35">
        <v>261872</v>
      </c>
      <c r="M60" s="35">
        <v>216726</v>
      </c>
      <c r="N60" s="35">
        <v>259161</v>
      </c>
      <c r="O60" s="34">
        <v>272643</v>
      </c>
    </row>
    <row r="61" spans="1:15" ht="15.95" customHeight="1" x14ac:dyDescent="0.2">
      <c r="C61" s="174" t="s">
        <v>141</v>
      </c>
      <c r="D61" s="35">
        <v>5513</v>
      </c>
      <c r="E61" s="35">
        <v>4272</v>
      </c>
      <c r="F61" s="35">
        <v>3065</v>
      </c>
      <c r="G61" s="35">
        <v>3357</v>
      </c>
      <c r="H61" s="35">
        <v>4936</v>
      </c>
      <c r="I61" s="35">
        <v>5616</v>
      </c>
      <c r="J61" s="35">
        <v>7149</v>
      </c>
      <c r="K61" s="35">
        <v>5733</v>
      </c>
      <c r="L61" s="35">
        <v>6090</v>
      </c>
      <c r="M61" s="35">
        <v>4711</v>
      </c>
      <c r="N61" s="35">
        <v>6027</v>
      </c>
      <c r="O61" s="34">
        <v>6650</v>
      </c>
    </row>
    <row r="62" spans="1:15" ht="15.95" customHeight="1" x14ac:dyDescent="0.2">
      <c r="B62" s="132" t="s">
        <v>248</v>
      </c>
      <c r="C62" s="174" t="s">
        <v>140</v>
      </c>
      <c r="D62" s="35">
        <v>146175.65</v>
      </c>
      <c r="E62" s="35">
        <v>121285.1</v>
      </c>
      <c r="F62" s="35">
        <v>106056.45</v>
      </c>
      <c r="G62" s="35">
        <v>114477.95</v>
      </c>
      <c r="H62" s="35">
        <v>190241</v>
      </c>
      <c r="I62" s="35">
        <v>203150</v>
      </c>
      <c r="J62" s="35">
        <v>247422</v>
      </c>
      <c r="K62" s="35">
        <v>235785</v>
      </c>
      <c r="L62" s="35">
        <v>236994</v>
      </c>
      <c r="M62" s="35">
        <v>197867</v>
      </c>
      <c r="N62" s="35">
        <v>238943</v>
      </c>
      <c r="O62" s="34">
        <v>503546</v>
      </c>
    </row>
    <row r="63" spans="1:15" ht="15.95" customHeight="1" x14ac:dyDescent="0.2">
      <c r="B63" s="132" t="s">
        <v>252</v>
      </c>
      <c r="C63" s="174" t="s">
        <v>140</v>
      </c>
      <c r="D63" s="35">
        <v>13709.5</v>
      </c>
      <c r="E63" s="35">
        <v>11150.9</v>
      </c>
      <c r="F63" s="35">
        <v>13464.95</v>
      </c>
      <c r="G63" s="35">
        <v>9732.0499999999993</v>
      </c>
      <c r="H63" s="35">
        <v>17070</v>
      </c>
      <c r="I63" s="35">
        <v>21479</v>
      </c>
      <c r="J63" s="35">
        <v>24224</v>
      </c>
      <c r="K63" s="35">
        <v>22182</v>
      </c>
      <c r="L63" s="35">
        <v>24877</v>
      </c>
      <c r="M63" s="35">
        <v>18859</v>
      </c>
      <c r="N63" s="35">
        <v>20218</v>
      </c>
      <c r="O63" s="34">
        <v>20863</v>
      </c>
    </row>
    <row r="64" spans="1:15" ht="15.95" customHeight="1" x14ac:dyDescent="0.2">
      <c r="A64" s="132" t="s">
        <v>254</v>
      </c>
      <c r="C64" s="174" t="s">
        <v>139</v>
      </c>
      <c r="D64" s="35"/>
      <c r="E64" s="35"/>
      <c r="F64" s="35"/>
      <c r="G64" s="35"/>
      <c r="H64" s="35" t="s">
        <v>83</v>
      </c>
      <c r="I64" s="35" t="s">
        <v>83</v>
      </c>
      <c r="J64" s="35">
        <v>15</v>
      </c>
      <c r="K64" s="35" t="s">
        <v>83</v>
      </c>
      <c r="L64" s="35" t="s">
        <v>83</v>
      </c>
      <c r="M64" s="35" t="s">
        <v>83</v>
      </c>
      <c r="N64" s="35" t="s">
        <v>83</v>
      </c>
      <c r="O64" s="34" t="s">
        <v>83</v>
      </c>
    </row>
    <row r="65" spans="1:15" ht="15.95" customHeight="1" x14ac:dyDescent="0.2">
      <c r="C65" s="174" t="s">
        <v>140</v>
      </c>
      <c r="D65" s="35"/>
      <c r="E65" s="35"/>
      <c r="F65" s="35"/>
      <c r="G65" s="35"/>
      <c r="H65" s="35" t="s">
        <v>83</v>
      </c>
      <c r="I65" s="35" t="s">
        <v>83</v>
      </c>
      <c r="J65" s="35">
        <v>204949</v>
      </c>
      <c r="K65" s="35" t="s">
        <v>83</v>
      </c>
      <c r="L65" s="35" t="s">
        <v>83</v>
      </c>
      <c r="M65" s="35" t="s">
        <v>83</v>
      </c>
      <c r="N65" s="35" t="s">
        <v>83</v>
      </c>
      <c r="O65" s="34" t="s">
        <v>83</v>
      </c>
    </row>
    <row r="66" spans="1:15" ht="15.95" customHeight="1" x14ac:dyDescent="0.2">
      <c r="C66" s="174" t="s">
        <v>141</v>
      </c>
      <c r="D66" s="35"/>
      <c r="E66" s="35"/>
      <c r="F66" s="35"/>
      <c r="G66" s="35"/>
      <c r="H66" s="35" t="s">
        <v>83</v>
      </c>
      <c r="I66" s="35" t="s">
        <v>83</v>
      </c>
      <c r="J66" s="35">
        <v>156633</v>
      </c>
      <c r="K66" s="35" t="s">
        <v>83</v>
      </c>
      <c r="L66" s="35" t="s">
        <v>83</v>
      </c>
      <c r="M66" s="35" t="s">
        <v>83</v>
      </c>
      <c r="N66" s="35" t="s">
        <v>83</v>
      </c>
      <c r="O66" s="34" t="s">
        <v>83</v>
      </c>
    </row>
    <row r="67" spans="1:15" ht="15.95" customHeight="1" x14ac:dyDescent="0.2">
      <c r="A67" s="132" t="s">
        <v>267</v>
      </c>
      <c r="C67" s="174" t="s">
        <v>139</v>
      </c>
      <c r="D67" s="35" t="s">
        <v>83</v>
      </c>
      <c r="E67" s="35" t="s">
        <v>83</v>
      </c>
      <c r="F67" s="35" t="s">
        <v>83</v>
      </c>
      <c r="G67" s="35" t="s">
        <v>83</v>
      </c>
      <c r="H67" s="35" t="s">
        <v>83</v>
      </c>
      <c r="I67" s="35" t="s">
        <v>83</v>
      </c>
      <c r="J67" s="35" t="s">
        <v>83</v>
      </c>
      <c r="K67" s="35" t="s">
        <v>83</v>
      </c>
      <c r="L67" s="35">
        <v>82</v>
      </c>
      <c r="M67" s="35">
        <v>83</v>
      </c>
      <c r="N67" s="35">
        <v>68</v>
      </c>
      <c r="O67" s="34">
        <v>70</v>
      </c>
    </row>
    <row r="68" spans="1:15" ht="15.95" customHeight="1" x14ac:dyDescent="0.2">
      <c r="C68" s="174" t="s">
        <v>140</v>
      </c>
      <c r="D68" s="35" t="s">
        <v>83</v>
      </c>
      <c r="E68" s="35" t="s">
        <v>83</v>
      </c>
      <c r="F68" s="35" t="s">
        <v>83</v>
      </c>
      <c r="G68" s="35" t="s">
        <v>83</v>
      </c>
      <c r="H68" s="35" t="s">
        <v>83</v>
      </c>
      <c r="I68" s="35" t="s">
        <v>83</v>
      </c>
      <c r="J68" s="35" t="s">
        <v>83</v>
      </c>
      <c r="K68" s="35" t="s">
        <v>83</v>
      </c>
      <c r="L68" s="35">
        <v>2561683</v>
      </c>
      <c r="M68" s="35">
        <v>2898061</v>
      </c>
      <c r="N68" s="35">
        <v>2946594</v>
      </c>
      <c r="O68" s="34">
        <v>3447645</v>
      </c>
    </row>
    <row r="69" spans="1:15" ht="15.95" customHeight="1" x14ac:dyDescent="0.2">
      <c r="C69" s="174" t="s">
        <v>141</v>
      </c>
      <c r="D69" s="35" t="s">
        <v>83</v>
      </c>
      <c r="E69" s="35" t="s">
        <v>83</v>
      </c>
      <c r="F69" s="35" t="s">
        <v>83</v>
      </c>
      <c r="G69" s="35" t="s">
        <v>83</v>
      </c>
      <c r="H69" s="35" t="s">
        <v>83</v>
      </c>
      <c r="I69" s="35" t="s">
        <v>83</v>
      </c>
      <c r="J69" s="35" t="s">
        <v>83</v>
      </c>
      <c r="K69" s="35" t="s">
        <v>83</v>
      </c>
      <c r="L69" s="35">
        <v>31240</v>
      </c>
      <c r="M69" s="35">
        <v>34916</v>
      </c>
      <c r="N69" s="35">
        <v>43332</v>
      </c>
      <c r="O69" s="34">
        <v>49252</v>
      </c>
    </row>
    <row r="70" spans="1:15" ht="15.95" customHeight="1" x14ac:dyDescent="0.2">
      <c r="B70" s="132" t="s">
        <v>248</v>
      </c>
      <c r="C70" s="174" t="s">
        <v>140</v>
      </c>
      <c r="D70" s="35"/>
      <c r="E70" s="35"/>
      <c r="F70" s="35"/>
      <c r="G70" s="35"/>
      <c r="H70" s="35"/>
      <c r="I70" s="35"/>
      <c r="J70" s="35"/>
      <c r="K70" s="35" t="s">
        <v>83</v>
      </c>
      <c r="L70" s="35">
        <v>1850469</v>
      </c>
      <c r="M70" s="35">
        <v>2115187</v>
      </c>
      <c r="N70" s="35">
        <v>2080522</v>
      </c>
      <c r="O70" s="34">
        <v>5019143</v>
      </c>
    </row>
    <row r="71" spans="1:15" ht="15.95" customHeight="1" x14ac:dyDescent="0.2">
      <c r="B71" s="132" t="s">
        <v>252</v>
      </c>
      <c r="C71" s="174" t="s">
        <v>140</v>
      </c>
      <c r="D71" s="35"/>
      <c r="E71" s="35"/>
      <c r="F71" s="35"/>
      <c r="G71" s="35"/>
      <c r="H71" s="35"/>
      <c r="I71" s="35"/>
      <c r="J71" s="35"/>
      <c r="K71" s="35" t="s">
        <v>83</v>
      </c>
      <c r="L71" s="35">
        <v>711215</v>
      </c>
      <c r="M71" s="35">
        <v>782875</v>
      </c>
      <c r="N71" s="35">
        <v>866072</v>
      </c>
      <c r="O71" s="34">
        <v>914812</v>
      </c>
    </row>
    <row r="72" spans="1:15" ht="15.95" customHeight="1" x14ac:dyDescent="0.2">
      <c r="A72" s="132" t="s">
        <v>272</v>
      </c>
      <c r="C72" s="174" t="s">
        <v>139</v>
      </c>
      <c r="D72" s="35" t="s">
        <v>83</v>
      </c>
      <c r="E72" s="35" t="s">
        <v>83</v>
      </c>
      <c r="F72" s="35" t="s">
        <v>83</v>
      </c>
      <c r="G72" s="35" t="s">
        <v>83</v>
      </c>
      <c r="H72" s="35" t="s">
        <v>83</v>
      </c>
      <c r="I72" s="35" t="s">
        <v>83</v>
      </c>
      <c r="J72" s="35" t="s">
        <v>83</v>
      </c>
      <c r="K72" s="35" t="s">
        <v>83</v>
      </c>
      <c r="L72" s="35" t="s">
        <v>83</v>
      </c>
      <c r="M72" s="35">
        <v>33</v>
      </c>
      <c r="N72" s="35">
        <v>29</v>
      </c>
      <c r="O72" s="34">
        <v>37</v>
      </c>
    </row>
    <row r="73" spans="1:15" ht="15.95" customHeight="1" x14ac:dyDescent="0.2">
      <c r="A73" s="136"/>
      <c r="B73" s="136"/>
      <c r="C73" s="174" t="s">
        <v>140</v>
      </c>
      <c r="D73" s="35" t="s">
        <v>83</v>
      </c>
      <c r="E73" s="35" t="s">
        <v>83</v>
      </c>
      <c r="F73" s="35" t="s">
        <v>83</v>
      </c>
      <c r="G73" s="35" t="s">
        <v>83</v>
      </c>
      <c r="H73" s="35" t="s">
        <v>83</v>
      </c>
      <c r="I73" s="35" t="s">
        <v>83</v>
      </c>
      <c r="J73" s="35" t="s">
        <v>83</v>
      </c>
      <c r="K73" s="35" t="s">
        <v>83</v>
      </c>
      <c r="L73" s="35" t="s">
        <v>83</v>
      </c>
      <c r="M73" s="35">
        <v>2547498</v>
      </c>
      <c r="N73" s="35">
        <v>2544403</v>
      </c>
      <c r="O73" s="34">
        <v>2390096</v>
      </c>
    </row>
    <row r="74" spans="1:15" ht="15.95" customHeight="1" x14ac:dyDescent="0.2">
      <c r="A74" s="136"/>
      <c r="B74" s="136"/>
      <c r="C74" s="174" t="s">
        <v>141</v>
      </c>
      <c r="D74" s="35" t="s">
        <v>83</v>
      </c>
      <c r="E74" s="35" t="s">
        <v>83</v>
      </c>
      <c r="F74" s="35" t="s">
        <v>83</v>
      </c>
      <c r="G74" s="35" t="s">
        <v>83</v>
      </c>
      <c r="H74" s="35" t="s">
        <v>83</v>
      </c>
      <c r="I74" s="35" t="s">
        <v>83</v>
      </c>
      <c r="J74" s="35" t="s">
        <v>83</v>
      </c>
      <c r="K74" s="35" t="s">
        <v>83</v>
      </c>
      <c r="L74" s="35" t="s">
        <v>83</v>
      </c>
      <c r="M74" s="35">
        <v>77197</v>
      </c>
      <c r="N74" s="35">
        <v>87738</v>
      </c>
      <c r="O74" s="34">
        <v>64597</v>
      </c>
    </row>
    <row r="75" spans="1:15" ht="15.95" customHeight="1" x14ac:dyDescent="0.2">
      <c r="B75" s="132" t="s">
        <v>288</v>
      </c>
      <c r="C75" s="174" t="s">
        <v>140</v>
      </c>
      <c r="D75" s="35"/>
      <c r="E75" s="35"/>
      <c r="F75" s="35"/>
      <c r="G75" s="35"/>
      <c r="H75" s="35"/>
      <c r="I75" s="35"/>
      <c r="J75" s="35"/>
      <c r="K75" s="35" t="s">
        <v>83</v>
      </c>
      <c r="L75" s="35" t="s">
        <v>83</v>
      </c>
      <c r="M75" s="35">
        <v>1688628</v>
      </c>
      <c r="N75" s="35">
        <v>1552843</v>
      </c>
      <c r="O75" s="34">
        <v>1447305</v>
      </c>
    </row>
    <row r="76" spans="1:15" ht="15.95" customHeight="1" x14ac:dyDescent="0.2">
      <c r="B76" s="132" t="s">
        <v>252</v>
      </c>
      <c r="C76" s="174" t="s">
        <v>140</v>
      </c>
      <c r="D76" s="35"/>
      <c r="E76" s="35"/>
      <c r="F76" s="35"/>
      <c r="G76" s="35"/>
      <c r="H76" s="35"/>
      <c r="I76" s="35"/>
      <c r="J76" s="35"/>
      <c r="K76" s="35" t="s">
        <v>83</v>
      </c>
      <c r="L76" s="35" t="s">
        <v>83</v>
      </c>
      <c r="M76" s="35">
        <v>858870</v>
      </c>
      <c r="N76" s="35">
        <v>984383</v>
      </c>
      <c r="O76" s="34">
        <v>935953</v>
      </c>
    </row>
    <row r="77" spans="1:15" ht="15.95" customHeight="1" x14ac:dyDescent="0.2">
      <c r="B77" s="132" t="s">
        <v>247</v>
      </c>
      <c r="C77" s="174" t="s">
        <v>140</v>
      </c>
      <c r="D77" s="35"/>
      <c r="E77" s="35"/>
      <c r="F77" s="35"/>
      <c r="G77" s="35"/>
      <c r="H77" s="35"/>
      <c r="I77" s="35"/>
      <c r="J77" s="35"/>
      <c r="K77" s="35" t="s">
        <v>83</v>
      </c>
      <c r="L77" s="35" t="s">
        <v>83</v>
      </c>
      <c r="M77" s="35" t="s">
        <v>83</v>
      </c>
      <c r="N77" s="35">
        <v>7176</v>
      </c>
      <c r="O77" s="34">
        <v>6838</v>
      </c>
    </row>
    <row r="78" spans="1:15" ht="15.95" customHeight="1" x14ac:dyDescent="0.2">
      <c r="A78" s="132" t="s">
        <v>287</v>
      </c>
      <c r="C78" s="174" t="s">
        <v>139</v>
      </c>
      <c r="D78" s="35"/>
      <c r="E78" s="35"/>
      <c r="F78" s="35"/>
      <c r="G78" s="35"/>
      <c r="H78" s="35"/>
      <c r="I78" s="35"/>
      <c r="J78" s="35"/>
      <c r="K78" s="35" t="s">
        <v>83</v>
      </c>
      <c r="L78" s="35" t="s">
        <v>83</v>
      </c>
      <c r="M78" s="35" t="s">
        <v>83</v>
      </c>
      <c r="N78" s="35">
        <v>57</v>
      </c>
      <c r="O78" s="34">
        <v>54</v>
      </c>
    </row>
    <row r="79" spans="1:15" ht="15.95" customHeight="1" x14ac:dyDescent="0.2">
      <c r="A79" s="136"/>
      <c r="B79" s="136"/>
      <c r="C79" s="174" t="s">
        <v>140</v>
      </c>
      <c r="D79" s="35"/>
      <c r="E79" s="35"/>
      <c r="F79" s="35"/>
      <c r="G79" s="35"/>
      <c r="H79" s="35"/>
      <c r="I79" s="35"/>
      <c r="J79" s="35"/>
      <c r="K79" s="35" t="s">
        <v>83</v>
      </c>
      <c r="L79" s="35" t="s">
        <v>83</v>
      </c>
      <c r="M79" s="35" t="s">
        <v>83</v>
      </c>
      <c r="N79" s="35">
        <v>1158269</v>
      </c>
      <c r="O79" s="34">
        <v>1098031</v>
      </c>
    </row>
    <row r="80" spans="1:15" ht="15.95" customHeight="1" x14ac:dyDescent="0.2">
      <c r="A80" s="136"/>
      <c r="B80" s="136"/>
      <c r="C80" s="174" t="s">
        <v>141</v>
      </c>
      <c r="D80" s="35"/>
      <c r="E80" s="35"/>
      <c r="F80" s="35"/>
      <c r="G80" s="35"/>
      <c r="H80" s="35"/>
      <c r="I80" s="35"/>
      <c r="J80" s="35"/>
      <c r="K80" s="35" t="s">
        <v>83</v>
      </c>
      <c r="L80" s="35" t="s">
        <v>83</v>
      </c>
      <c r="M80" s="35" t="s">
        <v>83</v>
      </c>
      <c r="N80" s="35">
        <v>20321</v>
      </c>
      <c r="O80" s="34">
        <v>20334</v>
      </c>
    </row>
    <row r="81" spans="1:15" ht="15.95" customHeight="1" x14ac:dyDescent="0.2">
      <c r="B81" s="132" t="s">
        <v>248</v>
      </c>
      <c r="C81" s="174" t="s">
        <v>140</v>
      </c>
      <c r="D81" s="35"/>
      <c r="E81" s="35"/>
      <c r="F81" s="35"/>
      <c r="G81" s="35"/>
      <c r="H81" s="35"/>
      <c r="I81" s="35"/>
      <c r="J81" s="35"/>
      <c r="K81" s="35" t="s">
        <v>83</v>
      </c>
      <c r="L81" s="35" t="s">
        <v>83</v>
      </c>
      <c r="M81" s="35" t="s">
        <v>83</v>
      </c>
      <c r="N81" s="35">
        <v>1021616</v>
      </c>
      <c r="O81" s="34">
        <v>1943869</v>
      </c>
    </row>
    <row r="82" spans="1:15" ht="15.95" customHeight="1" x14ac:dyDescent="0.2">
      <c r="B82" s="132" t="s">
        <v>252</v>
      </c>
      <c r="C82" s="174" t="s">
        <v>140</v>
      </c>
      <c r="D82" s="35"/>
      <c r="E82" s="35"/>
      <c r="F82" s="35"/>
      <c r="G82" s="35"/>
      <c r="H82" s="35"/>
      <c r="I82" s="35"/>
      <c r="J82" s="35"/>
      <c r="K82" s="35" t="s">
        <v>83</v>
      </c>
      <c r="L82" s="35" t="s">
        <v>83</v>
      </c>
      <c r="M82" s="35" t="s">
        <v>83</v>
      </c>
      <c r="N82" s="35">
        <v>136653</v>
      </c>
      <c r="O82" s="34">
        <v>126039</v>
      </c>
    </row>
    <row r="83" spans="1:15" ht="15.95" customHeight="1" x14ac:dyDescent="0.2">
      <c r="A83" s="132" t="s">
        <v>289</v>
      </c>
      <c r="C83" s="174" t="s">
        <v>139</v>
      </c>
      <c r="D83" s="35"/>
      <c r="E83" s="35"/>
      <c r="F83" s="35"/>
      <c r="G83" s="35"/>
      <c r="H83" s="35"/>
      <c r="I83" s="35"/>
      <c r="J83" s="35"/>
      <c r="K83" s="35" t="s">
        <v>83</v>
      </c>
      <c r="L83" s="35" t="s">
        <v>83</v>
      </c>
      <c r="M83" s="35" t="s">
        <v>83</v>
      </c>
      <c r="N83" s="35">
        <v>175</v>
      </c>
      <c r="O83" s="34">
        <v>228</v>
      </c>
    </row>
    <row r="84" spans="1:15" ht="15.95" customHeight="1" x14ac:dyDescent="0.2">
      <c r="C84" s="174" t="s">
        <v>140</v>
      </c>
      <c r="D84" s="35"/>
      <c r="E84" s="35"/>
      <c r="F84" s="35"/>
      <c r="G84" s="35"/>
      <c r="H84" s="35"/>
      <c r="I84" s="35"/>
      <c r="J84" s="35"/>
      <c r="K84" s="35" t="s">
        <v>83</v>
      </c>
      <c r="L84" s="35" t="s">
        <v>83</v>
      </c>
      <c r="M84" s="35" t="s">
        <v>83</v>
      </c>
      <c r="N84" s="35">
        <v>1121813</v>
      </c>
      <c r="O84" s="34">
        <v>1867210</v>
      </c>
    </row>
    <row r="85" spans="1:15" ht="15.95" customHeight="1" x14ac:dyDescent="0.2">
      <c r="A85" s="136"/>
      <c r="B85" s="136"/>
      <c r="C85" s="174" t="s">
        <v>141</v>
      </c>
      <c r="D85" s="35"/>
      <c r="E85" s="35"/>
      <c r="F85" s="35"/>
      <c r="G85" s="35"/>
      <c r="H85" s="35"/>
      <c r="I85" s="35"/>
      <c r="J85" s="35"/>
      <c r="K85" s="35" t="s">
        <v>83</v>
      </c>
      <c r="L85" s="35" t="s">
        <v>83</v>
      </c>
      <c r="M85" s="35" t="s">
        <v>83</v>
      </c>
      <c r="N85" s="35">
        <v>6410</v>
      </c>
      <c r="O85" s="34">
        <v>8190</v>
      </c>
    </row>
    <row r="86" spans="1:15" ht="15.95" customHeight="1" x14ac:dyDescent="0.2">
      <c r="B86" s="132" t="s">
        <v>191</v>
      </c>
      <c r="C86" s="174" t="s">
        <v>140</v>
      </c>
      <c r="D86" s="35"/>
      <c r="E86" s="35"/>
      <c r="F86" s="35"/>
      <c r="G86" s="35"/>
      <c r="H86" s="35"/>
      <c r="I86" s="35"/>
      <c r="J86" s="35"/>
      <c r="K86" s="35" t="s">
        <v>83</v>
      </c>
      <c r="L86" s="35" t="s">
        <v>83</v>
      </c>
      <c r="M86" s="35" t="s">
        <v>83</v>
      </c>
      <c r="N86" s="35">
        <v>785422</v>
      </c>
      <c r="O86" s="34">
        <v>1323792</v>
      </c>
    </row>
    <row r="87" spans="1:15" ht="15.95" customHeight="1" x14ac:dyDescent="0.2">
      <c r="B87" s="132" t="s">
        <v>252</v>
      </c>
      <c r="C87" s="174" t="s">
        <v>140</v>
      </c>
      <c r="D87" s="35"/>
      <c r="E87" s="35"/>
      <c r="F87" s="35"/>
      <c r="G87" s="35"/>
      <c r="H87" s="35"/>
      <c r="I87" s="35"/>
      <c r="J87" s="35"/>
      <c r="K87" s="35" t="s">
        <v>83</v>
      </c>
      <c r="L87" s="35" t="s">
        <v>83</v>
      </c>
      <c r="M87" s="35" t="s">
        <v>83</v>
      </c>
      <c r="N87" s="35">
        <v>251275</v>
      </c>
      <c r="O87" s="34">
        <v>434884</v>
      </c>
    </row>
    <row r="88" spans="1:15" ht="15.95" customHeight="1" x14ac:dyDescent="0.2">
      <c r="B88" s="132" t="s">
        <v>247</v>
      </c>
      <c r="C88" s="174" t="s">
        <v>140</v>
      </c>
      <c r="D88" s="35"/>
      <c r="E88" s="35"/>
      <c r="F88" s="35"/>
      <c r="G88" s="35"/>
      <c r="H88" s="35"/>
      <c r="I88" s="35"/>
      <c r="J88" s="35"/>
      <c r="K88" s="35" t="s">
        <v>83</v>
      </c>
      <c r="L88" s="35" t="s">
        <v>83</v>
      </c>
      <c r="M88" s="35" t="s">
        <v>83</v>
      </c>
      <c r="N88" s="35">
        <v>85116</v>
      </c>
      <c r="O88" s="34">
        <v>108535</v>
      </c>
    </row>
    <row r="89" spans="1:15" ht="15.95" customHeight="1" x14ac:dyDescent="0.2">
      <c r="A89" s="132" t="s">
        <v>220</v>
      </c>
      <c r="C89" s="174" t="s">
        <v>139</v>
      </c>
      <c r="D89" s="35">
        <v>481</v>
      </c>
      <c r="E89" s="35">
        <v>578</v>
      </c>
      <c r="F89" s="35">
        <v>547</v>
      </c>
      <c r="G89" s="35">
        <v>560</v>
      </c>
      <c r="H89" s="35">
        <v>599</v>
      </c>
      <c r="I89" s="35">
        <v>620</v>
      </c>
      <c r="J89" s="35">
        <v>641</v>
      </c>
      <c r="K89" s="35">
        <v>688</v>
      </c>
      <c r="L89" s="35">
        <v>629</v>
      </c>
      <c r="M89" s="35">
        <v>601</v>
      </c>
      <c r="N89" s="35">
        <v>392</v>
      </c>
      <c r="O89" s="34">
        <v>406</v>
      </c>
    </row>
    <row r="90" spans="1:15" ht="15.95" customHeight="1" x14ac:dyDescent="0.2">
      <c r="C90" s="174" t="s">
        <v>140</v>
      </c>
      <c r="D90" s="35">
        <v>12260078</v>
      </c>
      <c r="E90" s="35">
        <v>13569011</v>
      </c>
      <c r="F90" s="35">
        <v>14159208</v>
      </c>
      <c r="G90" s="35">
        <v>16546987</v>
      </c>
      <c r="H90" s="35">
        <v>17583527</v>
      </c>
      <c r="I90" s="35">
        <v>18667966</v>
      </c>
      <c r="J90" s="35">
        <v>19889671</v>
      </c>
      <c r="K90" s="35">
        <v>20545430</v>
      </c>
      <c r="L90" s="35">
        <v>17185869</v>
      </c>
      <c r="M90" s="35">
        <v>16047000</v>
      </c>
      <c r="N90" s="35">
        <v>13955985</v>
      </c>
      <c r="O90" s="34">
        <v>14453105</v>
      </c>
    </row>
    <row r="91" spans="1:15" ht="15.95" customHeight="1" x14ac:dyDescent="0.2">
      <c r="C91" s="174" t="s">
        <v>141</v>
      </c>
      <c r="D91" s="35">
        <v>25489</v>
      </c>
      <c r="E91" s="35">
        <v>23476</v>
      </c>
      <c r="F91" s="35">
        <v>25885.206581352835</v>
      </c>
      <c r="G91" s="35">
        <v>29548</v>
      </c>
      <c r="H91" s="35">
        <v>29355</v>
      </c>
      <c r="I91" s="35">
        <v>30110</v>
      </c>
      <c r="J91" s="35">
        <v>31029</v>
      </c>
      <c r="K91" s="35">
        <v>29863</v>
      </c>
      <c r="L91" s="35">
        <v>27323</v>
      </c>
      <c r="M91" s="35">
        <v>26700</v>
      </c>
      <c r="N91" s="35">
        <v>35602</v>
      </c>
      <c r="O91" s="34">
        <v>35599</v>
      </c>
    </row>
    <row r="92" spans="1:15" ht="15.95" customHeight="1" x14ac:dyDescent="0.2">
      <c r="D92" s="131"/>
      <c r="E92" s="131"/>
      <c r="F92" s="131"/>
      <c r="G92" s="131"/>
      <c r="H92" s="131"/>
      <c r="I92" s="131"/>
      <c r="J92" s="131"/>
      <c r="K92" s="131"/>
      <c r="L92" s="131"/>
      <c r="M92" s="131"/>
      <c r="N92" s="131"/>
      <c r="O92" s="130"/>
    </row>
    <row r="93" spans="1:15" ht="15.95" customHeight="1" x14ac:dyDescent="0.2">
      <c r="A93" s="37" t="s">
        <v>398</v>
      </c>
      <c r="B93" s="120"/>
      <c r="D93" s="131"/>
      <c r="E93" s="131"/>
      <c r="F93" s="131"/>
      <c r="G93" s="131"/>
      <c r="H93" s="131"/>
      <c r="I93" s="131"/>
      <c r="J93" s="131"/>
      <c r="K93" s="131"/>
      <c r="L93" s="131"/>
      <c r="M93" s="131"/>
      <c r="N93" s="131"/>
      <c r="O93" s="130"/>
    </row>
    <row r="95" spans="1:15" ht="15.95" customHeight="1" x14ac:dyDescent="0.2">
      <c r="A95" s="156" t="s">
        <v>122</v>
      </c>
      <c r="B95" s="156"/>
      <c r="C95" s="156"/>
      <c r="D95" s="156"/>
      <c r="E95" s="156"/>
      <c r="F95" s="156"/>
      <c r="G95" s="156"/>
      <c r="H95" s="156"/>
      <c r="I95" s="156"/>
      <c r="J95" s="156"/>
      <c r="K95" s="156"/>
      <c r="L95" s="156"/>
      <c r="M95" s="156"/>
      <c r="N95" s="156"/>
      <c r="O95" s="156"/>
    </row>
    <row r="96" spans="1:15" ht="15.95" customHeight="1" x14ac:dyDescent="0.2">
      <c r="A96" s="132" t="s">
        <v>221</v>
      </c>
      <c r="C96" s="12"/>
      <c r="D96" s="12"/>
      <c r="E96" s="12"/>
      <c r="F96" s="12"/>
      <c r="G96" s="12"/>
      <c r="H96" s="12"/>
      <c r="I96" s="12"/>
      <c r="J96" s="12"/>
      <c r="K96" s="12"/>
      <c r="L96" s="12"/>
      <c r="M96" s="12"/>
      <c r="N96" s="12"/>
      <c r="O96" s="142"/>
    </row>
    <row r="97" spans="1:15" ht="15.95" customHeight="1" x14ac:dyDescent="0.2">
      <c r="A97" s="132" t="s">
        <v>278</v>
      </c>
      <c r="C97" s="12"/>
      <c r="D97" s="12"/>
      <c r="E97" s="12"/>
      <c r="F97" s="12"/>
      <c r="G97" s="12"/>
      <c r="H97" s="12"/>
      <c r="I97" s="12"/>
      <c r="J97" s="12"/>
      <c r="K97" s="12"/>
      <c r="L97" s="12"/>
      <c r="M97" s="12"/>
      <c r="N97" s="12"/>
      <c r="O97" s="142"/>
    </row>
    <row r="98" spans="1:15" ht="15.95" customHeight="1" x14ac:dyDescent="0.2">
      <c r="A98" s="132" t="s">
        <v>277</v>
      </c>
      <c r="C98" s="142"/>
      <c r="D98" s="142"/>
      <c r="E98" s="142"/>
      <c r="F98" s="142"/>
      <c r="G98" s="142"/>
      <c r="H98" s="142"/>
      <c r="I98" s="142"/>
      <c r="J98" s="142"/>
      <c r="K98" s="142"/>
      <c r="L98" s="142"/>
      <c r="M98" s="142"/>
      <c r="N98" s="142"/>
      <c r="O98" s="142"/>
    </row>
  </sheetData>
  <hyperlinks>
    <hyperlink ref="A3" location="Inhalt!A1" display="&lt;&lt;&lt; Inhalt" xr:uid="{D69B2E6A-1215-424B-B1C2-E424F3095BB2}"/>
    <hyperlink ref="A93" location="Metadaten!A1" display="&lt;&lt;&lt; Metadaten" xr:uid="{3820068B-496B-4AFD-9EA6-3251309BB538}"/>
  </hyperlinks>
  <pageMargins left="0.78740157480314965" right="0.78740157480314965" top="0.98425196850393704" bottom="0.98425196850393704" header="0.51181102362204722" footer="0.51181102362204722"/>
  <pageSetup paperSize="9" scale="63" fitToWidth="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O99"/>
  <sheetViews>
    <sheetView zoomScaleNormal="100" workbookViewId="0">
      <pane ySplit="7" topLeftCell="A8" activePane="bottomLeft" state="frozen"/>
      <selection pane="bottomLeft"/>
    </sheetView>
  </sheetViews>
  <sheetFormatPr baseColWidth="10" defaultColWidth="40.33203125" defaultRowHeight="15.95" customHeight="1" outlineLevelCol="1" x14ac:dyDescent="0.2"/>
  <cols>
    <col min="1" max="1" width="4.44140625" style="132" customWidth="1"/>
    <col min="2" max="2" width="27.5546875" style="132" bestFit="1" customWidth="1"/>
    <col min="3" max="3" width="12.109375" style="132" customWidth="1"/>
    <col min="4" max="11" width="7.5546875" style="132" hidden="1" customWidth="1" outlineLevel="1"/>
    <col min="12" max="12" width="7.5546875" style="132" customWidth="1" collapsed="1"/>
    <col min="13" max="15" width="7.5546875" style="132" customWidth="1"/>
    <col min="16" max="256" width="8.88671875" style="132" customWidth="1"/>
    <col min="257" max="257" width="40.33203125" style="132" bestFit="1"/>
    <col min="258" max="16384" width="40.33203125" style="132"/>
  </cols>
  <sheetData>
    <row r="1" spans="1:15" s="171" customFormat="1" ht="18" customHeight="1" x14ac:dyDescent="0.2">
      <c r="A1" s="149" t="s">
        <v>350</v>
      </c>
      <c r="B1" s="149"/>
      <c r="C1" s="149"/>
      <c r="D1" s="149"/>
      <c r="E1" s="149"/>
      <c r="F1" s="149"/>
      <c r="G1" s="149"/>
      <c r="H1" s="149"/>
      <c r="I1" s="149"/>
      <c r="J1" s="149"/>
      <c r="K1" s="149"/>
      <c r="L1" s="149"/>
      <c r="M1" s="149"/>
      <c r="N1" s="149"/>
      <c r="O1" s="149"/>
    </row>
    <row r="2" spans="1:15" ht="15.95" customHeight="1" x14ac:dyDescent="0.2">
      <c r="C2" s="2"/>
      <c r="D2" s="2"/>
      <c r="E2" s="2"/>
      <c r="F2" s="2"/>
      <c r="G2" s="2"/>
      <c r="H2" s="2"/>
      <c r="I2" s="2"/>
      <c r="J2" s="2"/>
      <c r="K2" s="2"/>
      <c r="L2" s="2"/>
      <c r="M2" s="2"/>
      <c r="N2" s="2"/>
      <c r="O2" s="15"/>
    </row>
    <row r="3" spans="1:15" ht="15.95" customHeight="1" x14ac:dyDescent="0.2">
      <c r="A3" s="36" t="s">
        <v>397</v>
      </c>
      <c r="C3" s="2"/>
      <c r="D3" s="2"/>
      <c r="E3" s="2"/>
      <c r="F3" s="2"/>
      <c r="G3" s="2"/>
      <c r="H3" s="2"/>
      <c r="I3" s="2"/>
      <c r="J3" s="2"/>
      <c r="K3" s="2"/>
      <c r="L3" s="2"/>
      <c r="M3" s="2"/>
      <c r="N3" s="2"/>
      <c r="O3" s="15"/>
    </row>
    <row r="4" spans="1:15" ht="15.95" customHeight="1" x14ac:dyDescent="0.2">
      <c r="A4" s="2"/>
      <c r="B4" s="2"/>
      <c r="C4" s="2"/>
      <c r="D4" s="2"/>
      <c r="E4" s="2"/>
      <c r="F4" s="2"/>
      <c r="G4" s="2"/>
      <c r="H4" s="2"/>
      <c r="I4" s="2"/>
      <c r="J4" s="2"/>
      <c r="K4" s="2"/>
      <c r="L4" s="2"/>
      <c r="M4" s="2"/>
      <c r="N4" s="2"/>
      <c r="O4" s="15"/>
    </row>
    <row r="5" spans="1:15" ht="15.95" customHeight="1" x14ac:dyDescent="0.2">
      <c r="A5" s="2" t="s">
        <v>415</v>
      </c>
      <c r="B5" s="2"/>
      <c r="C5" s="2"/>
      <c r="D5" s="2"/>
      <c r="E5" s="2"/>
      <c r="F5" s="2"/>
      <c r="G5" s="2"/>
      <c r="H5" s="2"/>
      <c r="I5" s="2"/>
      <c r="J5" s="2"/>
      <c r="K5" s="2"/>
      <c r="L5" s="2"/>
      <c r="M5" s="2"/>
      <c r="N5" s="2"/>
      <c r="O5" s="15"/>
    </row>
    <row r="6" spans="1:15" ht="15.95" customHeight="1" x14ac:dyDescent="0.2">
      <c r="A6" s="2"/>
      <c r="B6" s="2"/>
      <c r="C6" s="2"/>
      <c r="D6" s="2"/>
      <c r="E6" s="2"/>
      <c r="F6" s="2"/>
      <c r="G6" s="2"/>
      <c r="H6" s="2"/>
      <c r="I6" s="2"/>
      <c r="J6" s="2"/>
      <c r="K6" s="2"/>
      <c r="L6" s="2"/>
      <c r="M6" s="2"/>
      <c r="N6" s="2"/>
      <c r="O6" s="15"/>
    </row>
    <row r="7" spans="1:15" ht="15.95" customHeight="1" x14ac:dyDescent="0.2">
      <c r="A7" s="153" t="s">
        <v>201</v>
      </c>
      <c r="B7" s="153"/>
      <c r="C7" s="153" t="s">
        <v>244</v>
      </c>
      <c r="D7" s="153">
        <v>2010</v>
      </c>
      <c r="E7" s="153">
        <v>2011</v>
      </c>
      <c r="F7" s="153">
        <v>2012</v>
      </c>
      <c r="G7" s="153">
        <v>2013</v>
      </c>
      <c r="H7" s="153" t="s">
        <v>197</v>
      </c>
      <c r="I7" s="153" t="s">
        <v>239</v>
      </c>
      <c r="J7" s="153" t="s">
        <v>250</v>
      </c>
      <c r="K7" s="153" t="s">
        <v>261</v>
      </c>
      <c r="L7" s="153" t="s">
        <v>266</v>
      </c>
      <c r="M7" s="153" t="s">
        <v>271</v>
      </c>
      <c r="N7" s="153" t="s">
        <v>284</v>
      </c>
      <c r="O7" s="153" t="s">
        <v>294</v>
      </c>
    </row>
    <row r="8" spans="1:15" ht="15.95" customHeight="1" x14ac:dyDescent="0.2">
      <c r="A8" s="132" t="s">
        <v>202</v>
      </c>
      <c r="C8" s="132" t="s">
        <v>146</v>
      </c>
      <c r="D8" s="35">
        <v>93.65</v>
      </c>
      <c r="E8" s="35">
        <v>122.4</v>
      </c>
      <c r="F8" s="35">
        <v>94</v>
      </c>
      <c r="G8" s="35">
        <v>122.95</v>
      </c>
      <c r="H8" s="35">
        <v>155</v>
      </c>
      <c r="I8" s="35">
        <v>154</v>
      </c>
      <c r="J8" s="35">
        <v>172</v>
      </c>
      <c r="K8" s="35">
        <v>149</v>
      </c>
      <c r="L8" s="35">
        <v>184</v>
      </c>
      <c r="M8" s="35">
        <v>169</v>
      </c>
      <c r="N8" s="35">
        <v>162</v>
      </c>
      <c r="O8" s="34">
        <v>133</v>
      </c>
    </row>
    <row r="9" spans="1:15" ht="15.95" customHeight="1" x14ac:dyDescent="0.2">
      <c r="C9" s="132" t="s">
        <v>148</v>
      </c>
      <c r="D9" s="35">
        <v>255.15</v>
      </c>
      <c r="E9" s="35">
        <v>327.64999999999998</v>
      </c>
      <c r="F9" s="35">
        <v>260.3</v>
      </c>
      <c r="G9" s="35">
        <v>328.85</v>
      </c>
      <c r="H9" s="35">
        <v>388</v>
      </c>
      <c r="I9" s="35">
        <v>503</v>
      </c>
      <c r="J9" s="35">
        <v>422</v>
      </c>
      <c r="K9" s="35">
        <v>430</v>
      </c>
      <c r="L9" s="35">
        <v>478</v>
      </c>
      <c r="M9" s="35">
        <v>432</v>
      </c>
      <c r="N9" s="35">
        <v>474</v>
      </c>
      <c r="O9" s="34">
        <v>371</v>
      </c>
    </row>
    <row r="10" spans="1:15" ht="15.95" customHeight="1" x14ac:dyDescent="0.2">
      <c r="C10" s="132" t="s">
        <v>147</v>
      </c>
      <c r="D10" s="35">
        <v>977.45</v>
      </c>
      <c r="E10" s="35">
        <v>1433.6</v>
      </c>
      <c r="F10" s="35">
        <v>938.05</v>
      </c>
      <c r="G10" s="35">
        <v>1007.4</v>
      </c>
      <c r="H10" s="35">
        <v>1369</v>
      </c>
      <c r="I10" s="35">
        <v>1482</v>
      </c>
      <c r="J10" s="35">
        <v>1378</v>
      </c>
      <c r="K10" s="35">
        <v>1840</v>
      </c>
      <c r="L10" s="35">
        <v>1577</v>
      </c>
      <c r="M10" s="35">
        <v>1529</v>
      </c>
      <c r="N10" s="35">
        <v>1873</v>
      </c>
      <c r="O10" s="34">
        <v>1614</v>
      </c>
    </row>
    <row r="11" spans="1:15" ht="15.95" customHeight="1" x14ac:dyDescent="0.2">
      <c r="B11" s="132" t="s">
        <v>144</v>
      </c>
      <c r="C11" s="132" t="s">
        <v>146</v>
      </c>
      <c r="D11" s="35">
        <v>440068.45</v>
      </c>
      <c r="E11" s="35">
        <v>467060.91</v>
      </c>
      <c r="F11" s="35">
        <v>443011.16</v>
      </c>
      <c r="G11" s="35">
        <v>509385.2</v>
      </c>
      <c r="H11" s="35">
        <v>532678</v>
      </c>
      <c r="I11" s="35">
        <v>441243</v>
      </c>
      <c r="J11" s="35">
        <v>532571</v>
      </c>
      <c r="K11" s="35">
        <v>380497</v>
      </c>
      <c r="L11" s="35">
        <v>401403</v>
      </c>
      <c r="M11" s="35">
        <v>393762</v>
      </c>
      <c r="N11" s="35">
        <v>357798</v>
      </c>
      <c r="O11" s="34">
        <v>463633</v>
      </c>
    </row>
    <row r="12" spans="1:15" ht="15.95" customHeight="1" x14ac:dyDescent="0.2">
      <c r="C12" s="132" t="s">
        <v>148</v>
      </c>
      <c r="D12" s="35">
        <v>664009.5</v>
      </c>
      <c r="E12" s="35">
        <v>718925.95</v>
      </c>
      <c r="F12" s="35">
        <v>647122.85</v>
      </c>
      <c r="G12" s="35">
        <v>770597.75</v>
      </c>
      <c r="H12" s="35">
        <v>765810</v>
      </c>
      <c r="I12" s="35">
        <v>698502</v>
      </c>
      <c r="J12" s="35">
        <v>711775</v>
      </c>
      <c r="K12" s="35">
        <v>732272</v>
      </c>
      <c r="L12" s="35">
        <v>752821</v>
      </c>
      <c r="M12" s="35">
        <v>687532</v>
      </c>
      <c r="N12" s="35">
        <v>648176</v>
      </c>
      <c r="O12" s="34">
        <v>726285</v>
      </c>
    </row>
    <row r="13" spans="1:15" ht="15.95" customHeight="1" x14ac:dyDescent="0.2">
      <c r="C13" s="132" t="s">
        <v>147</v>
      </c>
      <c r="D13" s="35">
        <v>1107758.3999999999</v>
      </c>
      <c r="E13" s="35">
        <v>1092303.81</v>
      </c>
      <c r="F13" s="35">
        <v>1044177.9</v>
      </c>
      <c r="G13" s="35">
        <v>1192719.75</v>
      </c>
      <c r="H13" s="35">
        <v>1160484</v>
      </c>
      <c r="I13" s="35">
        <v>1115952</v>
      </c>
      <c r="J13" s="35">
        <v>1053723</v>
      </c>
      <c r="K13" s="35">
        <v>862285</v>
      </c>
      <c r="L13" s="35">
        <v>868208</v>
      </c>
      <c r="M13" s="35">
        <v>876913</v>
      </c>
      <c r="N13" s="35">
        <v>890703</v>
      </c>
      <c r="O13" s="34">
        <v>965223</v>
      </c>
    </row>
    <row r="14" spans="1:15" ht="15.95" customHeight="1" x14ac:dyDescent="0.2">
      <c r="A14" s="132" t="s">
        <v>191</v>
      </c>
      <c r="C14" s="132" t="s">
        <v>146</v>
      </c>
      <c r="D14" s="35">
        <v>80.599999999999994</v>
      </c>
      <c r="E14" s="35">
        <v>99.25</v>
      </c>
      <c r="F14" s="35">
        <v>67.900000000000006</v>
      </c>
      <c r="G14" s="35">
        <v>79.75</v>
      </c>
      <c r="H14" s="35">
        <v>147</v>
      </c>
      <c r="I14" s="35">
        <v>137</v>
      </c>
      <c r="J14" s="35">
        <v>112</v>
      </c>
      <c r="K14" s="35">
        <v>117</v>
      </c>
      <c r="L14" s="35">
        <v>143</v>
      </c>
      <c r="M14" s="35">
        <v>133</v>
      </c>
      <c r="N14" s="35">
        <v>113</v>
      </c>
      <c r="O14" s="34">
        <v>100</v>
      </c>
    </row>
    <row r="15" spans="1:15" ht="15.95" customHeight="1" x14ac:dyDescent="0.2">
      <c r="C15" s="132" t="s">
        <v>148</v>
      </c>
      <c r="D15" s="35">
        <v>184.08</v>
      </c>
      <c r="E15" s="35">
        <v>213</v>
      </c>
      <c r="F15" s="35">
        <v>175.35</v>
      </c>
      <c r="G15" s="35">
        <v>264.38</v>
      </c>
      <c r="H15" s="35">
        <v>365</v>
      </c>
      <c r="I15" s="35">
        <v>351</v>
      </c>
      <c r="J15" s="35">
        <v>291</v>
      </c>
      <c r="K15" s="35">
        <v>308</v>
      </c>
      <c r="L15" s="35">
        <v>318</v>
      </c>
      <c r="M15" s="35">
        <v>329</v>
      </c>
      <c r="N15" s="35">
        <v>306</v>
      </c>
      <c r="O15" s="34">
        <v>296</v>
      </c>
    </row>
    <row r="16" spans="1:15" ht="15.95" customHeight="1" x14ac:dyDescent="0.2">
      <c r="C16" s="132" t="s">
        <v>147</v>
      </c>
      <c r="D16" s="35">
        <v>590.65</v>
      </c>
      <c r="E16" s="35">
        <v>824.58</v>
      </c>
      <c r="F16" s="35">
        <v>590.20000000000005</v>
      </c>
      <c r="G16" s="35">
        <v>740.9</v>
      </c>
      <c r="H16" s="35">
        <v>986</v>
      </c>
      <c r="I16" s="35">
        <v>904</v>
      </c>
      <c r="J16" s="35">
        <v>855</v>
      </c>
      <c r="K16" s="35">
        <v>1066</v>
      </c>
      <c r="L16" s="35">
        <v>947</v>
      </c>
      <c r="M16" s="35">
        <v>1035</v>
      </c>
      <c r="N16" s="35">
        <v>1040</v>
      </c>
      <c r="O16" s="34">
        <v>920</v>
      </c>
    </row>
    <row r="17" spans="1:15" ht="15.95" customHeight="1" x14ac:dyDescent="0.2">
      <c r="B17" s="132" t="s">
        <v>144</v>
      </c>
      <c r="C17" s="132" t="s">
        <v>146</v>
      </c>
      <c r="D17" s="35">
        <v>227306.93</v>
      </c>
      <c r="E17" s="35">
        <v>241781.5</v>
      </c>
      <c r="F17" s="35">
        <v>233939.83</v>
      </c>
      <c r="G17" s="35">
        <v>290240.5</v>
      </c>
      <c r="H17" s="35">
        <v>304544</v>
      </c>
      <c r="I17" s="35">
        <v>203573</v>
      </c>
      <c r="J17" s="35">
        <v>222063</v>
      </c>
      <c r="K17" s="35">
        <v>207831</v>
      </c>
      <c r="L17" s="35">
        <v>229130</v>
      </c>
      <c r="M17" s="35">
        <v>220103</v>
      </c>
      <c r="N17" s="35">
        <v>211346</v>
      </c>
      <c r="O17" s="34">
        <v>260962</v>
      </c>
    </row>
    <row r="18" spans="1:15" ht="15.95" customHeight="1" x14ac:dyDescent="0.2">
      <c r="C18" s="132" t="s">
        <v>148</v>
      </c>
      <c r="D18" s="35">
        <v>394174.66</v>
      </c>
      <c r="E18" s="35">
        <v>405561.51</v>
      </c>
      <c r="F18" s="35">
        <v>374982.19</v>
      </c>
      <c r="G18" s="35">
        <v>430755.25</v>
      </c>
      <c r="H18" s="35">
        <v>459493</v>
      </c>
      <c r="I18" s="35">
        <v>310835</v>
      </c>
      <c r="J18" s="35">
        <v>316102</v>
      </c>
      <c r="K18" s="35">
        <v>301890</v>
      </c>
      <c r="L18" s="35">
        <v>319119</v>
      </c>
      <c r="M18" s="35">
        <v>300411</v>
      </c>
      <c r="N18" s="35">
        <v>300876</v>
      </c>
      <c r="O18" s="34">
        <v>307152</v>
      </c>
    </row>
    <row r="19" spans="1:15" ht="15.95" customHeight="1" x14ac:dyDescent="0.2">
      <c r="C19" s="132" t="s">
        <v>147</v>
      </c>
      <c r="D19" s="35">
        <v>573634.69999999995</v>
      </c>
      <c r="E19" s="35">
        <v>575021.9</v>
      </c>
      <c r="F19" s="35">
        <v>554562.24</v>
      </c>
      <c r="G19" s="35">
        <v>674197.55</v>
      </c>
      <c r="H19" s="35">
        <v>634862</v>
      </c>
      <c r="I19" s="35">
        <v>473285</v>
      </c>
      <c r="J19" s="35">
        <v>467483</v>
      </c>
      <c r="K19" s="35">
        <v>402272</v>
      </c>
      <c r="L19" s="35">
        <v>411718</v>
      </c>
      <c r="M19" s="35">
        <v>401744</v>
      </c>
      <c r="N19" s="35">
        <v>365079</v>
      </c>
      <c r="O19" s="34">
        <v>415501</v>
      </c>
    </row>
    <row r="20" spans="1:15" ht="15.95" customHeight="1" x14ac:dyDescent="0.2">
      <c r="A20" s="132" t="s">
        <v>252</v>
      </c>
      <c r="C20" s="132" t="s">
        <v>146</v>
      </c>
      <c r="D20" s="35">
        <v>31</v>
      </c>
      <c r="E20" s="35">
        <v>36.799999999999997</v>
      </c>
      <c r="F20" s="35">
        <v>27.95</v>
      </c>
      <c r="G20" s="35">
        <v>38.799999999999997</v>
      </c>
      <c r="H20" s="35">
        <v>32</v>
      </c>
      <c r="I20" s="35">
        <v>35</v>
      </c>
      <c r="J20" s="35">
        <v>33</v>
      </c>
      <c r="K20" s="35">
        <v>30</v>
      </c>
      <c r="L20" s="35">
        <v>40</v>
      </c>
      <c r="M20" s="35">
        <v>41</v>
      </c>
      <c r="N20" s="35">
        <v>32</v>
      </c>
      <c r="O20" s="34">
        <v>36</v>
      </c>
    </row>
    <row r="21" spans="1:15" ht="15.95" customHeight="1" x14ac:dyDescent="0.2">
      <c r="C21" s="132" t="s">
        <v>148</v>
      </c>
      <c r="D21" s="35">
        <v>138.80000000000001</v>
      </c>
      <c r="E21" s="35">
        <v>171</v>
      </c>
      <c r="F21" s="35">
        <v>123.65</v>
      </c>
      <c r="G21" s="35">
        <v>131.44999999999999</v>
      </c>
      <c r="H21" s="35">
        <v>112</v>
      </c>
      <c r="I21" s="35">
        <v>125</v>
      </c>
      <c r="J21" s="35">
        <v>121</v>
      </c>
      <c r="K21" s="35">
        <v>135</v>
      </c>
      <c r="L21" s="35">
        <v>147</v>
      </c>
      <c r="M21" s="35">
        <v>155</v>
      </c>
      <c r="N21" s="35">
        <v>162</v>
      </c>
      <c r="O21" s="34">
        <v>165</v>
      </c>
    </row>
    <row r="22" spans="1:15" ht="15.95" customHeight="1" x14ac:dyDescent="0.2">
      <c r="C22" s="132" t="s">
        <v>147</v>
      </c>
      <c r="D22" s="35">
        <v>994.15</v>
      </c>
      <c r="E22" s="35">
        <v>1185.95</v>
      </c>
      <c r="F22" s="35">
        <v>714.55</v>
      </c>
      <c r="G22" s="35">
        <v>829.38</v>
      </c>
      <c r="H22" s="35">
        <v>686</v>
      </c>
      <c r="I22" s="35">
        <v>854</v>
      </c>
      <c r="J22" s="35">
        <v>856</v>
      </c>
      <c r="K22" s="35">
        <v>1132</v>
      </c>
      <c r="L22" s="35">
        <v>1029</v>
      </c>
      <c r="M22" s="35">
        <v>1427</v>
      </c>
      <c r="N22" s="35">
        <v>1360</v>
      </c>
      <c r="O22" s="34">
        <v>1706</v>
      </c>
    </row>
    <row r="23" spans="1:15" ht="15.95" customHeight="1" x14ac:dyDescent="0.2">
      <c r="B23" s="132" t="s">
        <v>144</v>
      </c>
      <c r="C23" s="132" t="s">
        <v>146</v>
      </c>
      <c r="D23" s="35">
        <v>213379.45</v>
      </c>
      <c r="E23" s="35">
        <v>224859.78</v>
      </c>
      <c r="F23" s="35">
        <v>185312.34</v>
      </c>
      <c r="G23" s="35">
        <v>215657.2</v>
      </c>
      <c r="H23" s="35">
        <v>199030</v>
      </c>
      <c r="I23" s="35">
        <v>158096</v>
      </c>
      <c r="J23" s="35">
        <v>210169</v>
      </c>
      <c r="K23" s="35">
        <v>189683</v>
      </c>
      <c r="L23" s="35">
        <v>157643</v>
      </c>
      <c r="M23" s="35">
        <v>117117</v>
      </c>
      <c r="N23" s="35">
        <v>111463</v>
      </c>
      <c r="O23" s="34">
        <v>181804</v>
      </c>
    </row>
    <row r="24" spans="1:15" ht="15.95" customHeight="1" x14ac:dyDescent="0.2">
      <c r="C24" s="132" t="s">
        <v>148</v>
      </c>
      <c r="D24" s="35">
        <v>357315.72</v>
      </c>
      <c r="E24" s="35">
        <v>330642.15000000002</v>
      </c>
      <c r="F24" s="35">
        <v>309023.14</v>
      </c>
      <c r="G24" s="35">
        <v>300227.55</v>
      </c>
      <c r="H24" s="35">
        <v>290225</v>
      </c>
      <c r="I24" s="35">
        <v>299130</v>
      </c>
      <c r="J24" s="35">
        <v>307874</v>
      </c>
      <c r="K24" s="35">
        <v>282257</v>
      </c>
      <c r="L24" s="35">
        <v>282065</v>
      </c>
      <c r="M24" s="35">
        <v>255638</v>
      </c>
      <c r="N24" s="35">
        <v>252823</v>
      </c>
      <c r="O24" s="34">
        <v>311746</v>
      </c>
    </row>
    <row r="25" spans="1:15" ht="15.95" customHeight="1" x14ac:dyDescent="0.2">
      <c r="C25" s="132" t="s">
        <v>147</v>
      </c>
      <c r="D25" s="35">
        <v>551743.44999999995</v>
      </c>
      <c r="E25" s="35">
        <v>539732.97</v>
      </c>
      <c r="F25" s="35">
        <v>533044.71</v>
      </c>
      <c r="G25" s="35">
        <v>518522.2</v>
      </c>
      <c r="H25" s="35">
        <v>565161</v>
      </c>
      <c r="I25" s="35">
        <v>584836</v>
      </c>
      <c r="J25" s="35">
        <v>567642</v>
      </c>
      <c r="K25" s="35">
        <v>500326</v>
      </c>
      <c r="L25" s="35">
        <v>465965</v>
      </c>
      <c r="M25" s="35">
        <v>401565</v>
      </c>
      <c r="N25" s="35">
        <v>391420</v>
      </c>
      <c r="O25" s="34">
        <v>418232</v>
      </c>
    </row>
    <row r="26" spans="1:15" ht="15.95" customHeight="1" x14ac:dyDescent="0.2">
      <c r="A26" s="132" t="s">
        <v>247</v>
      </c>
      <c r="C26" s="132" t="s">
        <v>146</v>
      </c>
      <c r="D26" s="35" t="s">
        <v>83</v>
      </c>
      <c r="E26" s="35" t="s">
        <v>83</v>
      </c>
      <c r="F26" s="35" t="s">
        <v>83</v>
      </c>
      <c r="G26" s="35" t="s">
        <v>83</v>
      </c>
      <c r="H26" s="35" t="s">
        <v>83</v>
      </c>
      <c r="I26" s="35">
        <v>39</v>
      </c>
      <c r="J26" s="35">
        <v>37</v>
      </c>
      <c r="K26" s="35">
        <v>49</v>
      </c>
      <c r="L26" s="35">
        <v>53</v>
      </c>
      <c r="M26" s="35">
        <v>40</v>
      </c>
      <c r="N26" s="35">
        <v>51</v>
      </c>
      <c r="O26" s="34">
        <v>53</v>
      </c>
    </row>
    <row r="27" spans="1:15" ht="15.95" customHeight="1" x14ac:dyDescent="0.2">
      <c r="C27" s="132" t="s">
        <v>148</v>
      </c>
      <c r="D27" s="35" t="s">
        <v>83</v>
      </c>
      <c r="E27" s="35" t="s">
        <v>83</v>
      </c>
      <c r="F27" s="35" t="s">
        <v>83</v>
      </c>
      <c r="G27" s="35" t="s">
        <v>83</v>
      </c>
      <c r="H27" s="35" t="s">
        <v>83</v>
      </c>
      <c r="I27" s="35">
        <v>106</v>
      </c>
      <c r="J27" s="35">
        <v>106</v>
      </c>
      <c r="K27" s="35">
        <v>110</v>
      </c>
      <c r="L27" s="35">
        <v>128</v>
      </c>
      <c r="M27" s="35">
        <v>126</v>
      </c>
      <c r="N27" s="35">
        <v>134</v>
      </c>
      <c r="O27" s="34">
        <v>133</v>
      </c>
    </row>
    <row r="28" spans="1:15" ht="15.95" customHeight="1" x14ac:dyDescent="0.2">
      <c r="C28" s="132" t="s">
        <v>147</v>
      </c>
      <c r="D28" s="35" t="s">
        <v>83</v>
      </c>
      <c r="E28" s="35" t="s">
        <v>83</v>
      </c>
      <c r="F28" s="35" t="s">
        <v>83</v>
      </c>
      <c r="G28" s="35" t="s">
        <v>83</v>
      </c>
      <c r="H28" s="35" t="s">
        <v>83</v>
      </c>
      <c r="I28" s="35">
        <v>334</v>
      </c>
      <c r="J28" s="35">
        <v>380</v>
      </c>
      <c r="K28" s="35">
        <v>312</v>
      </c>
      <c r="L28" s="35">
        <v>332</v>
      </c>
      <c r="M28" s="35">
        <v>401</v>
      </c>
      <c r="N28" s="35">
        <v>470</v>
      </c>
      <c r="O28" s="34">
        <v>380</v>
      </c>
    </row>
    <row r="29" spans="1:15" ht="15.95" customHeight="1" x14ac:dyDescent="0.2">
      <c r="B29" s="132" t="s">
        <v>144</v>
      </c>
      <c r="C29" s="132" t="s">
        <v>146</v>
      </c>
      <c r="D29" s="35" t="s">
        <v>83</v>
      </c>
      <c r="E29" s="35" t="s">
        <v>83</v>
      </c>
      <c r="F29" s="35" t="s">
        <v>83</v>
      </c>
      <c r="G29" s="35" t="s">
        <v>83</v>
      </c>
      <c r="H29" s="35" t="s">
        <v>83</v>
      </c>
      <c r="I29" s="35">
        <v>12003</v>
      </c>
      <c r="J29" s="35">
        <v>26581</v>
      </c>
      <c r="K29" s="35">
        <v>38808</v>
      </c>
      <c r="L29" s="35">
        <v>31301</v>
      </c>
      <c r="M29" s="35">
        <v>24411</v>
      </c>
      <c r="N29" s="35">
        <v>28042</v>
      </c>
      <c r="O29" s="34">
        <v>47181</v>
      </c>
    </row>
    <row r="30" spans="1:15" ht="15.95" customHeight="1" x14ac:dyDescent="0.2">
      <c r="C30" s="132" t="s">
        <v>148</v>
      </c>
      <c r="D30" s="35" t="s">
        <v>83</v>
      </c>
      <c r="E30" s="35" t="s">
        <v>83</v>
      </c>
      <c r="F30" s="35" t="s">
        <v>83</v>
      </c>
      <c r="G30" s="35" t="s">
        <v>83</v>
      </c>
      <c r="H30" s="35" t="s">
        <v>83</v>
      </c>
      <c r="I30" s="35">
        <v>59795</v>
      </c>
      <c r="J30" s="35">
        <v>49789</v>
      </c>
      <c r="K30" s="35">
        <v>54050</v>
      </c>
      <c r="L30" s="35">
        <v>61692</v>
      </c>
      <c r="M30" s="35">
        <v>61227</v>
      </c>
      <c r="N30" s="35">
        <v>71064</v>
      </c>
      <c r="O30" s="34">
        <v>76377</v>
      </c>
    </row>
    <row r="31" spans="1:15" ht="15.95" customHeight="1" x14ac:dyDescent="0.2">
      <c r="C31" s="132" t="s">
        <v>147</v>
      </c>
      <c r="D31" s="35" t="s">
        <v>83</v>
      </c>
      <c r="E31" s="35" t="s">
        <v>83</v>
      </c>
      <c r="F31" s="35" t="s">
        <v>83</v>
      </c>
      <c r="G31" s="35" t="s">
        <v>83</v>
      </c>
      <c r="H31" s="35" t="s">
        <v>83</v>
      </c>
      <c r="I31" s="35">
        <v>95484</v>
      </c>
      <c r="J31" s="35">
        <v>88373</v>
      </c>
      <c r="K31" s="35">
        <v>88018</v>
      </c>
      <c r="L31" s="35">
        <v>91877</v>
      </c>
      <c r="M31" s="35">
        <v>86591</v>
      </c>
      <c r="N31" s="35">
        <v>91375</v>
      </c>
      <c r="O31" s="34">
        <v>118966</v>
      </c>
    </row>
    <row r="32" spans="1:15" ht="15.95" customHeight="1" x14ac:dyDescent="0.2">
      <c r="A32" s="132" t="s">
        <v>166</v>
      </c>
      <c r="C32" s="132" t="s">
        <v>146</v>
      </c>
      <c r="D32" s="35">
        <v>91.1</v>
      </c>
      <c r="E32" s="35">
        <v>63.9</v>
      </c>
      <c r="F32" s="35">
        <v>71.8</v>
      </c>
      <c r="G32" s="35">
        <v>87.8</v>
      </c>
      <c r="H32" s="35">
        <v>135</v>
      </c>
      <c r="I32" s="35">
        <v>130</v>
      </c>
      <c r="J32" s="35">
        <v>121</v>
      </c>
      <c r="K32" s="35">
        <v>109</v>
      </c>
      <c r="L32" s="35">
        <v>142</v>
      </c>
      <c r="M32" s="35">
        <v>123</v>
      </c>
      <c r="N32" s="35">
        <v>191</v>
      </c>
      <c r="O32" s="34">
        <v>186</v>
      </c>
    </row>
    <row r="33" spans="1:15" ht="15.95" customHeight="1" x14ac:dyDescent="0.2">
      <c r="C33" s="132" t="s">
        <v>148</v>
      </c>
      <c r="D33" s="35">
        <v>233.1</v>
      </c>
      <c r="E33" s="35">
        <v>276.55</v>
      </c>
      <c r="F33" s="35">
        <v>191.5</v>
      </c>
      <c r="G33" s="35">
        <v>249.55</v>
      </c>
      <c r="H33" s="35">
        <v>525</v>
      </c>
      <c r="I33" s="35">
        <v>401</v>
      </c>
      <c r="J33" s="35">
        <v>208</v>
      </c>
      <c r="K33" s="35">
        <v>443</v>
      </c>
      <c r="L33" s="35">
        <v>327</v>
      </c>
      <c r="M33" s="35">
        <v>356</v>
      </c>
      <c r="N33" s="35">
        <v>421</v>
      </c>
      <c r="O33" s="34">
        <v>438</v>
      </c>
    </row>
    <row r="34" spans="1:15" ht="15.95" customHeight="1" x14ac:dyDescent="0.2">
      <c r="C34" s="132" t="s">
        <v>147</v>
      </c>
      <c r="D34" s="35">
        <v>575.15</v>
      </c>
      <c r="E34" s="35">
        <v>1070.45</v>
      </c>
      <c r="F34" s="35">
        <v>740.95</v>
      </c>
      <c r="G34" s="35">
        <v>657.1</v>
      </c>
      <c r="H34" s="35">
        <v>1519</v>
      </c>
      <c r="I34" s="35">
        <v>2487</v>
      </c>
      <c r="J34" s="35">
        <v>3850</v>
      </c>
      <c r="K34" s="35">
        <v>933</v>
      </c>
      <c r="L34" s="35">
        <v>1553</v>
      </c>
      <c r="M34" s="35">
        <v>1493</v>
      </c>
      <c r="N34" s="35">
        <v>1026</v>
      </c>
      <c r="O34" s="34">
        <v>1134</v>
      </c>
    </row>
    <row r="35" spans="1:15" ht="15.95" customHeight="1" x14ac:dyDescent="0.2">
      <c r="B35" s="132" t="s">
        <v>290</v>
      </c>
      <c r="C35" s="132" t="s">
        <v>148</v>
      </c>
      <c r="D35" s="35">
        <v>207.03</v>
      </c>
      <c r="E35" s="35">
        <v>205.33</v>
      </c>
      <c r="F35" s="35">
        <v>139</v>
      </c>
      <c r="G35" s="35">
        <v>164.5</v>
      </c>
      <c r="H35" s="35">
        <v>525</v>
      </c>
      <c r="I35" s="35">
        <v>406</v>
      </c>
      <c r="J35" s="35">
        <v>254</v>
      </c>
      <c r="K35" s="35">
        <v>288</v>
      </c>
      <c r="L35" s="35">
        <v>264</v>
      </c>
      <c r="M35" s="35">
        <v>223</v>
      </c>
      <c r="N35" s="35">
        <v>403</v>
      </c>
      <c r="O35" s="34">
        <v>332</v>
      </c>
    </row>
    <row r="36" spans="1:15" ht="15.95" customHeight="1" x14ac:dyDescent="0.2">
      <c r="B36" s="132" t="s">
        <v>252</v>
      </c>
      <c r="C36" s="132" t="s">
        <v>148</v>
      </c>
      <c r="D36" s="35">
        <v>221.9</v>
      </c>
      <c r="E36" s="35">
        <v>248.2</v>
      </c>
      <c r="F36" s="35">
        <v>153.5</v>
      </c>
      <c r="G36" s="35">
        <v>122.53</v>
      </c>
      <c r="H36" s="35">
        <v>470</v>
      </c>
      <c r="I36" s="35">
        <v>208</v>
      </c>
      <c r="J36" s="35">
        <v>153</v>
      </c>
      <c r="K36" s="35">
        <v>55</v>
      </c>
      <c r="L36" s="35">
        <v>262</v>
      </c>
      <c r="M36" s="35">
        <v>90</v>
      </c>
      <c r="N36" s="35">
        <v>44</v>
      </c>
      <c r="O36" s="34">
        <v>54</v>
      </c>
    </row>
    <row r="37" spans="1:15" ht="15.95" customHeight="1" x14ac:dyDescent="0.2">
      <c r="B37" s="132" t="s">
        <v>247</v>
      </c>
      <c r="C37" s="132" t="s">
        <v>148</v>
      </c>
      <c r="D37" s="35"/>
      <c r="E37" s="35"/>
      <c r="F37" s="35"/>
      <c r="G37" s="35"/>
      <c r="H37" s="35"/>
      <c r="I37" s="35"/>
      <c r="J37" s="35" t="s">
        <v>83</v>
      </c>
      <c r="K37" s="35" t="s">
        <v>83</v>
      </c>
      <c r="L37" s="35" t="s">
        <v>83</v>
      </c>
      <c r="M37" s="35" t="s">
        <v>83</v>
      </c>
      <c r="N37" s="35">
        <v>295</v>
      </c>
      <c r="O37" s="34">
        <v>111</v>
      </c>
    </row>
    <row r="38" spans="1:15" ht="15.95" customHeight="1" x14ac:dyDescent="0.2">
      <c r="A38" s="132" t="s">
        <v>167</v>
      </c>
      <c r="C38" s="132" t="s">
        <v>146</v>
      </c>
      <c r="D38" s="35">
        <v>888.9</v>
      </c>
      <c r="E38" s="35">
        <v>398.7</v>
      </c>
      <c r="F38" s="35">
        <v>492.3</v>
      </c>
      <c r="G38" s="35">
        <v>445.58</v>
      </c>
      <c r="H38" s="35">
        <v>610</v>
      </c>
      <c r="I38" s="35">
        <v>803</v>
      </c>
      <c r="J38" s="35">
        <v>1101</v>
      </c>
      <c r="K38" s="35">
        <v>982</v>
      </c>
      <c r="L38" s="35">
        <v>716</v>
      </c>
      <c r="M38" s="35">
        <v>753</v>
      </c>
      <c r="N38" s="35">
        <v>800</v>
      </c>
      <c r="O38" s="34">
        <v>1048</v>
      </c>
    </row>
    <row r="39" spans="1:15" ht="15.95" customHeight="1" x14ac:dyDescent="0.2">
      <c r="C39" s="132" t="s">
        <v>148</v>
      </c>
      <c r="D39" s="35">
        <v>1818.25</v>
      </c>
      <c r="E39" s="35">
        <v>1156.55</v>
      </c>
      <c r="F39" s="35">
        <v>1345.78</v>
      </c>
      <c r="G39" s="35">
        <v>1589.73</v>
      </c>
      <c r="H39" s="35">
        <v>1911</v>
      </c>
      <c r="I39" s="35">
        <v>2364</v>
      </c>
      <c r="J39" s="35">
        <v>3322</v>
      </c>
      <c r="K39" s="35">
        <v>2290</v>
      </c>
      <c r="L39" s="35">
        <v>2048</v>
      </c>
      <c r="M39" s="35">
        <v>1873</v>
      </c>
      <c r="N39" s="35">
        <v>2108</v>
      </c>
      <c r="O39" s="34">
        <v>2414</v>
      </c>
    </row>
    <row r="40" spans="1:15" ht="15.95" customHeight="1" x14ac:dyDescent="0.2">
      <c r="C40" s="132" t="s">
        <v>147</v>
      </c>
      <c r="D40" s="35">
        <v>5126.75</v>
      </c>
      <c r="E40" s="35">
        <v>4821.6499999999996</v>
      </c>
      <c r="F40" s="35">
        <v>3982.3</v>
      </c>
      <c r="G40" s="35">
        <v>3855.8</v>
      </c>
      <c r="H40" s="35">
        <v>5502</v>
      </c>
      <c r="I40" s="35">
        <v>5646</v>
      </c>
      <c r="J40" s="35">
        <v>10874</v>
      </c>
      <c r="K40" s="35">
        <v>7448</v>
      </c>
      <c r="L40" s="35">
        <v>5723</v>
      </c>
      <c r="M40" s="35">
        <v>5564</v>
      </c>
      <c r="N40" s="35">
        <v>6741</v>
      </c>
      <c r="O40" s="34">
        <v>6238</v>
      </c>
    </row>
    <row r="41" spans="1:15" ht="15.95" customHeight="1" x14ac:dyDescent="0.2">
      <c r="B41" s="132" t="s">
        <v>248</v>
      </c>
      <c r="C41" s="132" t="s">
        <v>148</v>
      </c>
      <c r="D41" s="35">
        <v>1642.7</v>
      </c>
      <c r="E41" s="35">
        <v>1148.3499999999999</v>
      </c>
      <c r="F41" s="35">
        <v>1175.1500000000001</v>
      </c>
      <c r="G41" s="35">
        <v>1455.23</v>
      </c>
      <c r="H41" s="35">
        <v>1896</v>
      </c>
      <c r="I41" s="35">
        <v>2408</v>
      </c>
      <c r="J41" s="35">
        <v>3158</v>
      </c>
      <c r="K41" s="35">
        <v>2283</v>
      </c>
      <c r="L41" s="35">
        <v>1832</v>
      </c>
      <c r="M41" s="35">
        <v>1861</v>
      </c>
      <c r="N41" s="35">
        <v>2023</v>
      </c>
      <c r="O41" s="34">
        <v>2395</v>
      </c>
    </row>
    <row r="42" spans="1:15" ht="15.95" customHeight="1" x14ac:dyDescent="0.2">
      <c r="B42" s="132" t="s">
        <v>252</v>
      </c>
      <c r="C42" s="132" t="s">
        <v>148</v>
      </c>
      <c r="D42" s="35">
        <v>1970.3</v>
      </c>
      <c r="E42" s="35">
        <v>912.33</v>
      </c>
      <c r="F42" s="35">
        <v>1371.3</v>
      </c>
      <c r="G42" s="35">
        <v>416.98</v>
      </c>
      <c r="H42" s="35">
        <v>742</v>
      </c>
      <c r="I42" s="35">
        <v>782</v>
      </c>
      <c r="J42" s="35">
        <v>1229</v>
      </c>
      <c r="K42" s="35">
        <v>705</v>
      </c>
      <c r="L42" s="35">
        <v>761</v>
      </c>
      <c r="M42" s="35">
        <v>1066</v>
      </c>
      <c r="N42" s="35">
        <v>961</v>
      </c>
      <c r="O42" s="34">
        <v>1072</v>
      </c>
    </row>
    <row r="43" spans="1:15" ht="15.95" customHeight="1" x14ac:dyDescent="0.2">
      <c r="A43" s="132" t="s">
        <v>168</v>
      </c>
      <c r="C43" s="132" t="s">
        <v>146</v>
      </c>
      <c r="D43" s="35">
        <v>100.65</v>
      </c>
      <c r="E43" s="35">
        <v>132.65</v>
      </c>
      <c r="F43" s="35">
        <v>115.6</v>
      </c>
      <c r="G43" s="35">
        <v>129.19999999999999</v>
      </c>
      <c r="H43" s="35">
        <v>174</v>
      </c>
      <c r="I43" s="35">
        <v>224</v>
      </c>
      <c r="J43" s="35">
        <v>218</v>
      </c>
      <c r="K43" s="35">
        <v>203</v>
      </c>
      <c r="L43" s="35">
        <v>225</v>
      </c>
      <c r="M43" s="35">
        <v>207</v>
      </c>
      <c r="N43" s="35">
        <v>204</v>
      </c>
      <c r="O43" s="34">
        <v>222</v>
      </c>
    </row>
    <row r="44" spans="1:15" ht="15.95" customHeight="1" x14ac:dyDescent="0.2">
      <c r="C44" s="132" t="s">
        <v>148</v>
      </c>
      <c r="D44" s="35">
        <v>239.5</v>
      </c>
      <c r="E44" s="35">
        <v>282.75</v>
      </c>
      <c r="F44" s="35">
        <v>264.14999999999998</v>
      </c>
      <c r="G44" s="35">
        <v>274.95</v>
      </c>
      <c r="H44" s="35">
        <v>325</v>
      </c>
      <c r="I44" s="35">
        <v>383</v>
      </c>
      <c r="J44" s="35">
        <v>437</v>
      </c>
      <c r="K44" s="35">
        <v>410</v>
      </c>
      <c r="L44" s="35">
        <v>431</v>
      </c>
      <c r="M44" s="35">
        <v>410</v>
      </c>
      <c r="N44" s="35">
        <v>364</v>
      </c>
      <c r="O44" s="34">
        <v>367</v>
      </c>
    </row>
    <row r="45" spans="1:15" ht="15.95" customHeight="1" x14ac:dyDescent="0.2">
      <c r="C45" s="132" t="s">
        <v>147</v>
      </c>
      <c r="D45" s="35">
        <v>610.79999999999995</v>
      </c>
      <c r="E45" s="35">
        <v>801.6</v>
      </c>
      <c r="F45" s="35">
        <v>618.04999999999995</v>
      </c>
      <c r="G45" s="35">
        <v>741.75</v>
      </c>
      <c r="H45" s="35">
        <v>1465</v>
      </c>
      <c r="I45" s="35">
        <v>1532</v>
      </c>
      <c r="J45" s="35">
        <v>1206</v>
      </c>
      <c r="K45" s="35">
        <v>1393</v>
      </c>
      <c r="L45" s="35">
        <v>1408</v>
      </c>
      <c r="M45" s="35">
        <v>2002</v>
      </c>
      <c r="N45" s="35">
        <v>1434</v>
      </c>
      <c r="O45" s="34">
        <v>1132</v>
      </c>
    </row>
    <row r="46" spans="1:15" ht="15.95" customHeight="1" x14ac:dyDescent="0.2">
      <c r="B46" s="132" t="s">
        <v>191</v>
      </c>
      <c r="C46" s="132" t="s">
        <v>148</v>
      </c>
      <c r="D46" s="35">
        <v>222.85</v>
      </c>
      <c r="E46" s="35">
        <v>262.77999999999997</v>
      </c>
      <c r="F46" s="35">
        <v>230.55</v>
      </c>
      <c r="G46" s="35">
        <v>248.75</v>
      </c>
      <c r="H46" s="35">
        <v>355</v>
      </c>
      <c r="I46" s="35">
        <v>345</v>
      </c>
      <c r="J46" s="35">
        <v>354</v>
      </c>
      <c r="K46" s="35">
        <v>360</v>
      </c>
      <c r="L46" s="35">
        <v>383</v>
      </c>
      <c r="M46" s="35">
        <v>345</v>
      </c>
      <c r="N46" s="35">
        <v>346</v>
      </c>
      <c r="O46" s="34">
        <v>312</v>
      </c>
    </row>
    <row r="47" spans="1:15" ht="15.95" customHeight="1" x14ac:dyDescent="0.2">
      <c r="B47" s="132" t="s">
        <v>252</v>
      </c>
      <c r="C47" s="132" t="s">
        <v>148</v>
      </c>
      <c r="D47" s="35">
        <v>65.900000000000006</v>
      </c>
      <c r="E47" s="35">
        <v>114.53</v>
      </c>
      <c r="F47" s="35">
        <v>109.8</v>
      </c>
      <c r="G47" s="35">
        <v>245.1</v>
      </c>
      <c r="H47" s="35">
        <v>76</v>
      </c>
      <c r="I47" s="35">
        <v>98</v>
      </c>
      <c r="J47" s="35">
        <v>137</v>
      </c>
      <c r="K47" s="35">
        <v>117</v>
      </c>
      <c r="L47" s="35">
        <v>110</v>
      </c>
      <c r="M47" s="35">
        <v>139</v>
      </c>
      <c r="N47" s="35">
        <v>108</v>
      </c>
      <c r="O47" s="34">
        <v>195</v>
      </c>
    </row>
    <row r="48" spans="1:15" ht="15.95" customHeight="1" x14ac:dyDescent="0.2">
      <c r="B48" s="132" t="s">
        <v>247</v>
      </c>
      <c r="C48" s="132" t="s">
        <v>148</v>
      </c>
      <c r="D48" s="35" t="s">
        <v>83</v>
      </c>
      <c r="E48" s="35" t="s">
        <v>83</v>
      </c>
      <c r="F48" s="35" t="s">
        <v>83</v>
      </c>
      <c r="G48" s="35" t="s">
        <v>83</v>
      </c>
      <c r="H48" s="35" t="s">
        <v>83</v>
      </c>
      <c r="I48" s="35">
        <v>61</v>
      </c>
      <c r="J48" s="35">
        <v>66</v>
      </c>
      <c r="K48" s="35">
        <v>66</v>
      </c>
      <c r="L48" s="35">
        <v>60</v>
      </c>
      <c r="M48" s="35">
        <v>75</v>
      </c>
      <c r="N48" s="35">
        <v>46</v>
      </c>
      <c r="O48" s="34">
        <v>47</v>
      </c>
    </row>
    <row r="49" spans="1:15" ht="15.95" customHeight="1" x14ac:dyDescent="0.2">
      <c r="A49" s="132" t="s">
        <v>203</v>
      </c>
      <c r="C49" s="132" t="s">
        <v>146</v>
      </c>
      <c r="D49" s="35">
        <v>132.44999999999999</v>
      </c>
      <c r="E49" s="35">
        <v>135.25</v>
      </c>
      <c r="F49" s="35">
        <v>135.05000000000001</v>
      </c>
      <c r="G49" s="35">
        <v>197.75</v>
      </c>
      <c r="H49" s="35">
        <v>212</v>
      </c>
      <c r="I49" s="35">
        <v>220</v>
      </c>
      <c r="J49" s="35">
        <v>254</v>
      </c>
      <c r="K49" s="35">
        <v>235</v>
      </c>
      <c r="L49" s="35">
        <v>269</v>
      </c>
      <c r="M49" s="35">
        <v>201</v>
      </c>
      <c r="N49" s="35">
        <v>214</v>
      </c>
      <c r="O49" s="34">
        <v>189</v>
      </c>
    </row>
    <row r="50" spans="1:15" ht="15.95" customHeight="1" x14ac:dyDescent="0.2">
      <c r="C50" s="132" t="s">
        <v>148</v>
      </c>
      <c r="D50" s="35">
        <v>430.75</v>
      </c>
      <c r="E50" s="35">
        <v>530.98</v>
      </c>
      <c r="F50" s="35">
        <v>297.05</v>
      </c>
      <c r="G50" s="35">
        <v>550.28</v>
      </c>
      <c r="H50" s="35">
        <v>395</v>
      </c>
      <c r="I50" s="35">
        <v>499</v>
      </c>
      <c r="J50" s="35">
        <v>683</v>
      </c>
      <c r="K50" s="35">
        <v>594</v>
      </c>
      <c r="L50" s="35">
        <v>818</v>
      </c>
      <c r="M50" s="35">
        <v>518</v>
      </c>
      <c r="N50" s="35">
        <v>407</v>
      </c>
      <c r="O50" s="34">
        <v>400</v>
      </c>
    </row>
    <row r="51" spans="1:15" ht="15.95" customHeight="1" x14ac:dyDescent="0.2">
      <c r="C51" s="132" t="s">
        <v>147</v>
      </c>
      <c r="D51" s="35">
        <v>1707.55</v>
      </c>
      <c r="E51" s="35">
        <v>1802.2</v>
      </c>
      <c r="F51" s="35">
        <v>1062.25</v>
      </c>
      <c r="G51" s="35">
        <v>909.6</v>
      </c>
      <c r="H51" s="35">
        <v>1234</v>
      </c>
      <c r="I51" s="35">
        <v>1193</v>
      </c>
      <c r="J51" s="35">
        <v>1442</v>
      </c>
      <c r="K51" s="35">
        <v>1569</v>
      </c>
      <c r="L51" s="35">
        <v>1751</v>
      </c>
      <c r="M51" s="35">
        <v>1431</v>
      </c>
      <c r="N51" s="35">
        <v>1290</v>
      </c>
      <c r="O51" s="34">
        <v>1377</v>
      </c>
    </row>
    <row r="52" spans="1:15" ht="15.95" customHeight="1" x14ac:dyDescent="0.2">
      <c r="B52" s="132" t="s">
        <v>248</v>
      </c>
      <c r="C52" s="132" t="s">
        <v>148</v>
      </c>
      <c r="D52" s="35">
        <v>430.75</v>
      </c>
      <c r="E52" s="35">
        <v>506.05</v>
      </c>
      <c r="F52" s="35">
        <v>286.18</v>
      </c>
      <c r="G52" s="35">
        <v>499.63</v>
      </c>
      <c r="H52" s="35">
        <v>319</v>
      </c>
      <c r="I52" s="35">
        <v>499</v>
      </c>
      <c r="J52" s="35">
        <v>691</v>
      </c>
      <c r="K52" s="35">
        <v>589</v>
      </c>
      <c r="L52" s="35">
        <v>794</v>
      </c>
      <c r="M52" s="35">
        <v>518</v>
      </c>
      <c r="N52" s="35">
        <v>395</v>
      </c>
      <c r="O52" s="34">
        <v>623</v>
      </c>
    </row>
    <row r="53" spans="1:15" ht="15.95" customHeight="1" x14ac:dyDescent="0.2">
      <c r="B53" s="132" t="s">
        <v>252</v>
      </c>
      <c r="C53" s="132" t="s">
        <v>148</v>
      </c>
      <c r="D53" s="35">
        <v>89.03</v>
      </c>
      <c r="E53" s="35">
        <v>163.88</v>
      </c>
      <c r="F53" s="35">
        <v>66.3</v>
      </c>
      <c r="G53" s="35">
        <v>82.43</v>
      </c>
      <c r="H53" s="35">
        <v>95</v>
      </c>
      <c r="I53" s="35">
        <v>93</v>
      </c>
      <c r="J53" s="35">
        <v>122</v>
      </c>
      <c r="K53" s="35">
        <v>88</v>
      </c>
      <c r="L53" s="35">
        <v>98</v>
      </c>
      <c r="M53" s="35">
        <v>130</v>
      </c>
      <c r="N53" s="35">
        <v>96</v>
      </c>
      <c r="O53" s="34">
        <v>157</v>
      </c>
    </row>
    <row r="54" spans="1:15" ht="15.95" customHeight="1" x14ac:dyDescent="0.2">
      <c r="A54" s="132" t="s">
        <v>169</v>
      </c>
      <c r="C54" s="132" t="s">
        <v>146</v>
      </c>
      <c r="D54" s="35">
        <v>132.85</v>
      </c>
      <c r="E54" s="35">
        <v>212.33</v>
      </c>
      <c r="F54" s="35">
        <v>133.55000000000001</v>
      </c>
      <c r="G54" s="35">
        <v>119.4</v>
      </c>
      <c r="H54" s="35">
        <v>185</v>
      </c>
      <c r="I54" s="35" t="s">
        <v>83</v>
      </c>
      <c r="J54" s="35" t="s">
        <v>83</v>
      </c>
      <c r="K54" s="35" t="s">
        <v>83</v>
      </c>
      <c r="L54" s="35" t="s">
        <v>83</v>
      </c>
      <c r="M54" s="35" t="s">
        <v>83</v>
      </c>
      <c r="N54" s="35" t="s">
        <v>83</v>
      </c>
      <c r="O54" s="34" t="s">
        <v>83</v>
      </c>
    </row>
    <row r="55" spans="1:15" ht="15.95" customHeight="1" x14ac:dyDescent="0.2">
      <c r="C55" s="132" t="s">
        <v>148</v>
      </c>
      <c r="D55" s="35">
        <v>403.5</v>
      </c>
      <c r="E55" s="35">
        <v>378.75</v>
      </c>
      <c r="F55" s="35">
        <v>368.9</v>
      </c>
      <c r="G55" s="35">
        <v>380.05</v>
      </c>
      <c r="H55" s="35">
        <v>456</v>
      </c>
      <c r="I55" s="35" t="s">
        <v>83</v>
      </c>
      <c r="J55" s="35" t="s">
        <v>83</v>
      </c>
      <c r="K55" s="35" t="s">
        <v>83</v>
      </c>
      <c r="L55" s="35" t="s">
        <v>83</v>
      </c>
      <c r="M55" s="35" t="s">
        <v>83</v>
      </c>
      <c r="N55" s="35" t="s">
        <v>83</v>
      </c>
      <c r="O55" s="34" t="s">
        <v>83</v>
      </c>
    </row>
    <row r="56" spans="1:15" ht="15.95" customHeight="1" x14ac:dyDescent="0.2">
      <c r="C56" s="132" t="s">
        <v>147</v>
      </c>
      <c r="D56" s="35">
        <v>1901.15</v>
      </c>
      <c r="E56" s="35">
        <v>2024.78</v>
      </c>
      <c r="F56" s="35">
        <v>871.3</v>
      </c>
      <c r="G56" s="35">
        <v>666.7</v>
      </c>
      <c r="H56" s="35">
        <v>1000</v>
      </c>
      <c r="I56" s="35" t="s">
        <v>83</v>
      </c>
      <c r="J56" s="35" t="s">
        <v>83</v>
      </c>
      <c r="K56" s="35" t="s">
        <v>83</v>
      </c>
      <c r="L56" s="35" t="s">
        <v>83</v>
      </c>
      <c r="M56" s="35" t="s">
        <v>83</v>
      </c>
      <c r="N56" s="35" t="s">
        <v>83</v>
      </c>
      <c r="O56" s="34" t="s">
        <v>83</v>
      </c>
    </row>
    <row r="57" spans="1:15" ht="15.95" customHeight="1" x14ac:dyDescent="0.2">
      <c r="B57" s="132" t="s">
        <v>248</v>
      </c>
      <c r="C57" s="132" t="s">
        <v>148</v>
      </c>
      <c r="D57" s="35">
        <v>403.5</v>
      </c>
      <c r="E57" s="35">
        <v>374.7</v>
      </c>
      <c r="F57" s="35">
        <v>350.15</v>
      </c>
      <c r="G57" s="35">
        <v>385.88</v>
      </c>
      <c r="H57" s="35">
        <v>423</v>
      </c>
      <c r="I57" s="35" t="s">
        <v>83</v>
      </c>
      <c r="J57" s="35" t="s">
        <v>83</v>
      </c>
      <c r="K57" s="35" t="s">
        <v>83</v>
      </c>
      <c r="L57" s="35" t="s">
        <v>83</v>
      </c>
      <c r="M57" s="35" t="s">
        <v>83</v>
      </c>
      <c r="N57" s="35" t="s">
        <v>83</v>
      </c>
      <c r="O57" s="34" t="s">
        <v>83</v>
      </c>
    </row>
    <row r="58" spans="1:15" ht="15.95" customHeight="1" x14ac:dyDescent="0.2">
      <c r="B58" s="132" t="s">
        <v>252</v>
      </c>
      <c r="C58" s="132" t="s">
        <v>148</v>
      </c>
      <c r="D58" s="35">
        <v>211.35</v>
      </c>
      <c r="E58" s="35">
        <v>136.03</v>
      </c>
      <c r="F58" s="35">
        <v>67.349999999999994</v>
      </c>
      <c r="G58" s="35">
        <v>100.28</v>
      </c>
      <c r="H58" s="35">
        <v>100</v>
      </c>
      <c r="I58" s="35" t="s">
        <v>83</v>
      </c>
      <c r="J58" s="35" t="s">
        <v>83</v>
      </c>
      <c r="K58" s="35" t="s">
        <v>83</v>
      </c>
      <c r="L58" s="35" t="s">
        <v>83</v>
      </c>
      <c r="M58" s="35" t="s">
        <v>83</v>
      </c>
      <c r="N58" s="35" t="s">
        <v>83</v>
      </c>
      <c r="O58" s="34" t="s">
        <v>83</v>
      </c>
    </row>
    <row r="59" spans="1:15" ht="15.95" customHeight="1" x14ac:dyDescent="0.2">
      <c r="A59" s="132" t="s">
        <v>170</v>
      </c>
      <c r="C59" s="132" t="s">
        <v>146</v>
      </c>
      <c r="D59" s="35">
        <v>292.39999999999998</v>
      </c>
      <c r="E59" s="35">
        <v>445.9</v>
      </c>
      <c r="F59" s="35">
        <v>235.5</v>
      </c>
      <c r="G59" s="35">
        <v>428.3</v>
      </c>
      <c r="H59" s="35">
        <v>443</v>
      </c>
      <c r="I59" s="35">
        <v>440</v>
      </c>
      <c r="J59" s="35">
        <v>398</v>
      </c>
      <c r="K59" s="35">
        <v>440</v>
      </c>
      <c r="L59" s="35">
        <v>478</v>
      </c>
      <c r="M59" s="35">
        <v>381</v>
      </c>
      <c r="N59" s="35">
        <v>505</v>
      </c>
      <c r="O59" s="34">
        <v>373</v>
      </c>
    </row>
    <row r="60" spans="1:15" ht="15.95" customHeight="1" x14ac:dyDescent="0.2">
      <c r="C60" s="132" t="s">
        <v>148</v>
      </c>
      <c r="D60" s="35">
        <v>1045.75</v>
      </c>
      <c r="E60" s="35">
        <v>1219.5</v>
      </c>
      <c r="F60" s="35">
        <v>664.2</v>
      </c>
      <c r="G60" s="35">
        <v>816.1</v>
      </c>
      <c r="H60" s="35">
        <v>945</v>
      </c>
      <c r="I60" s="35">
        <v>876</v>
      </c>
      <c r="J60" s="35">
        <v>1190</v>
      </c>
      <c r="K60" s="35">
        <v>1159</v>
      </c>
      <c r="L60" s="35">
        <v>1121</v>
      </c>
      <c r="M60" s="35">
        <v>730</v>
      </c>
      <c r="N60" s="35">
        <v>949</v>
      </c>
      <c r="O60" s="34">
        <v>916</v>
      </c>
    </row>
    <row r="61" spans="1:15" ht="15.95" customHeight="1" x14ac:dyDescent="0.2">
      <c r="C61" s="132" t="s">
        <v>147</v>
      </c>
      <c r="D61" s="35">
        <v>4019.1</v>
      </c>
      <c r="E61" s="35">
        <v>2738.35</v>
      </c>
      <c r="F61" s="35">
        <v>2214.9499999999998</v>
      </c>
      <c r="G61" s="35">
        <v>3687.9</v>
      </c>
      <c r="H61" s="35">
        <v>2892</v>
      </c>
      <c r="I61" s="35">
        <v>3410</v>
      </c>
      <c r="J61" s="35">
        <v>4228</v>
      </c>
      <c r="K61" s="35">
        <v>3488</v>
      </c>
      <c r="L61" s="35">
        <v>5256</v>
      </c>
      <c r="M61" s="35">
        <v>6248</v>
      </c>
      <c r="N61" s="35">
        <v>5923</v>
      </c>
      <c r="O61" s="34">
        <v>5824</v>
      </c>
    </row>
    <row r="62" spans="1:15" ht="15.95" customHeight="1" x14ac:dyDescent="0.2">
      <c r="B62" s="132" t="s">
        <v>248</v>
      </c>
      <c r="C62" s="132" t="s">
        <v>148</v>
      </c>
      <c r="D62" s="35">
        <v>889.65</v>
      </c>
      <c r="E62" s="35">
        <v>1174.9000000000001</v>
      </c>
      <c r="F62" s="35">
        <v>548.20000000000005</v>
      </c>
      <c r="G62" s="35">
        <v>681.1</v>
      </c>
      <c r="H62" s="35">
        <v>881</v>
      </c>
      <c r="I62" s="35">
        <v>819</v>
      </c>
      <c r="J62" s="35">
        <v>1133</v>
      </c>
      <c r="K62" s="35">
        <v>1071</v>
      </c>
      <c r="L62" s="35">
        <v>982</v>
      </c>
      <c r="M62" s="35">
        <v>609</v>
      </c>
      <c r="N62" s="35">
        <v>843</v>
      </c>
      <c r="O62" s="34">
        <v>1801</v>
      </c>
    </row>
    <row r="63" spans="1:15" ht="15.95" customHeight="1" x14ac:dyDescent="0.2">
      <c r="B63" s="132" t="s">
        <v>252</v>
      </c>
      <c r="C63" s="132" t="s">
        <v>148</v>
      </c>
      <c r="D63" s="35">
        <v>352.75</v>
      </c>
      <c r="E63" s="35">
        <v>208.4</v>
      </c>
      <c r="F63" s="35">
        <v>191.15</v>
      </c>
      <c r="G63" s="35">
        <v>189.9</v>
      </c>
      <c r="H63" s="35">
        <v>178</v>
      </c>
      <c r="I63" s="35">
        <v>482</v>
      </c>
      <c r="J63" s="35">
        <v>250</v>
      </c>
      <c r="K63" s="35">
        <v>340</v>
      </c>
      <c r="L63" s="35">
        <v>196</v>
      </c>
      <c r="M63" s="35">
        <v>251</v>
      </c>
      <c r="N63" s="35">
        <v>254</v>
      </c>
      <c r="O63" s="34">
        <v>394</v>
      </c>
    </row>
    <row r="64" spans="1:15" ht="15.95" customHeight="1" x14ac:dyDescent="0.2">
      <c r="A64" s="132" t="s">
        <v>254</v>
      </c>
      <c r="C64" s="132" t="s">
        <v>146</v>
      </c>
      <c r="D64" s="35" t="s">
        <v>83</v>
      </c>
      <c r="E64" s="35" t="s">
        <v>83</v>
      </c>
      <c r="F64" s="35" t="s">
        <v>83</v>
      </c>
      <c r="G64" s="35" t="s">
        <v>83</v>
      </c>
      <c r="H64" s="35" t="s">
        <v>83</v>
      </c>
      <c r="I64" s="35" t="s">
        <v>83</v>
      </c>
      <c r="J64" s="35">
        <v>235</v>
      </c>
      <c r="K64" s="35" t="s">
        <v>83</v>
      </c>
      <c r="L64" s="35" t="s">
        <v>83</v>
      </c>
      <c r="M64" s="35" t="s">
        <v>83</v>
      </c>
      <c r="N64" s="35" t="s">
        <v>83</v>
      </c>
      <c r="O64" s="34" t="s">
        <v>83</v>
      </c>
    </row>
    <row r="65" spans="1:15" ht="15.95" customHeight="1" x14ac:dyDescent="0.2">
      <c r="C65" s="132" t="s">
        <v>148</v>
      </c>
      <c r="D65" s="35" t="s">
        <v>83</v>
      </c>
      <c r="E65" s="35" t="s">
        <v>83</v>
      </c>
      <c r="F65" s="35" t="s">
        <v>83</v>
      </c>
      <c r="G65" s="35" t="s">
        <v>83</v>
      </c>
      <c r="H65" s="35" t="s">
        <v>83</v>
      </c>
      <c r="I65" s="35" t="s">
        <v>83</v>
      </c>
      <c r="J65" s="35">
        <v>999</v>
      </c>
      <c r="K65" s="35" t="s">
        <v>83</v>
      </c>
      <c r="L65" s="35" t="s">
        <v>83</v>
      </c>
      <c r="M65" s="35" t="s">
        <v>83</v>
      </c>
      <c r="N65" s="35" t="s">
        <v>83</v>
      </c>
      <c r="O65" s="34" t="s">
        <v>83</v>
      </c>
    </row>
    <row r="66" spans="1:15" ht="15.95" customHeight="1" x14ac:dyDescent="0.2">
      <c r="C66" s="132" t="s">
        <v>147</v>
      </c>
      <c r="D66" s="35" t="s">
        <v>83</v>
      </c>
      <c r="E66" s="35" t="s">
        <v>83</v>
      </c>
      <c r="F66" s="35" t="s">
        <v>83</v>
      </c>
      <c r="G66" s="35" t="s">
        <v>83</v>
      </c>
      <c r="H66" s="35" t="s">
        <v>83</v>
      </c>
      <c r="I66" s="35" t="s">
        <v>83</v>
      </c>
      <c r="J66" s="35">
        <v>4588</v>
      </c>
      <c r="K66" s="35" t="s">
        <v>83</v>
      </c>
      <c r="L66" s="35" t="s">
        <v>83</v>
      </c>
      <c r="M66" s="35" t="s">
        <v>83</v>
      </c>
      <c r="N66" s="35" t="s">
        <v>83</v>
      </c>
      <c r="O66" s="34" t="s">
        <v>83</v>
      </c>
    </row>
    <row r="67" spans="1:15" ht="15.95" customHeight="1" x14ac:dyDescent="0.2">
      <c r="A67" s="132" t="s">
        <v>267</v>
      </c>
      <c r="C67" s="132" t="s">
        <v>146</v>
      </c>
      <c r="D67" s="35"/>
      <c r="E67" s="35"/>
      <c r="F67" s="35"/>
      <c r="G67" s="35"/>
      <c r="H67" s="35" t="s">
        <v>83</v>
      </c>
      <c r="I67" s="35" t="s">
        <v>83</v>
      </c>
      <c r="J67" s="35" t="s">
        <v>83</v>
      </c>
      <c r="K67" s="35" t="s">
        <v>83</v>
      </c>
      <c r="L67" s="35">
        <v>149</v>
      </c>
      <c r="M67" s="35">
        <v>124</v>
      </c>
      <c r="N67" s="35">
        <v>157</v>
      </c>
      <c r="O67" s="34">
        <v>126</v>
      </c>
    </row>
    <row r="68" spans="1:15" ht="15.95" customHeight="1" x14ac:dyDescent="0.2">
      <c r="C68" s="132" t="s">
        <v>148</v>
      </c>
      <c r="D68" s="35"/>
      <c r="E68" s="35"/>
      <c r="F68" s="35"/>
      <c r="G68" s="35"/>
      <c r="H68" s="35" t="s">
        <v>83</v>
      </c>
      <c r="I68" s="35" t="s">
        <v>83</v>
      </c>
      <c r="J68" s="35" t="s">
        <v>83</v>
      </c>
      <c r="K68" s="35" t="s">
        <v>83</v>
      </c>
      <c r="L68" s="35">
        <v>317</v>
      </c>
      <c r="M68" s="35">
        <v>250</v>
      </c>
      <c r="N68" s="35">
        <v>301</v>
      </c>
      <c r="O68" s="34">
        <v>289</v>
      </c>
    </row>
    <row r="69" spans="1:15" ht="15.95" customHeight="1" x14ac:dyDescent="0.2">
      <c r="C69" s="132" t="s">
        <v>147</v>
      </c>
      <c r="D69" s="35"/>
      <c r="E69" s="35"/>
      <c r="F69" s="35"/>
      <c r="G69" s="35"/>
      <c r="H69" s="35" t="s">
        <v>83</v>
      </c>
      <c r="I69" s="35" t="s">
        <v>83</v>
      </c>
      <c r="J69" s="35" t="s">
        <v>83</v>
      </c>
      <c r="K69" s="35" t="s">
        <v>83</v>
      </c>
      <c r="L69" s="35">
        <v>815</v>
      </c>
      <c r="M69" s="35">
        <v>613</v>
      </c>
      <c r="N69" s="35">
        <v>868</v>
      </c>
      <c r="O69" s="34">
        <v>977</v>
      </c>
    </row>
    <row r="70" spans="1:15" ht="15.95" customHeight="1" x14ac:dyDescent="0.2">
      <c r="B70" s="132" t="s">
        <v>248</v>
      </c>
      <c r="C70" s="132" t="s">
        <v>148</v>
      </c>
      <c r="D70" s="35"/>
      <c r="E70" s="35"/>
      <c r="F70" s="35"/>
      <c r="G70" s="35"/>
      <c r="H70" s="35"/>
      <c r="I70" s="35"/>
      <c r="J70" s="35" t="s">
        <v>83</v>
      </c>
      <c r="K70" s="35" t="s">
        <v>83</v>
      </c>
      <c r="L70" s="35">
        <v>277</v>
      </c>
      <c r="M70" s="35">
        <v>204</v>
      </c>
      <c r="N70" s="35">
        <v>261</v>
      </c>
      <c r="O70" s="34">
        <v>537</v>
      </c>
    </row>
    <row r="71" spans="1:15" ht="15.95" customHeight="1" x14ac:dyDescent="0.2">
      <c r="B71" s="132" t="s">
        <v>252</v>
      </c>
      <c r="C71" s="132" t="s">
        <v>148</v>
      </c>
      <c r="D71" s="35"/>
      <c r="E71" s="35"/>
      <c r="F71" s="35"/>
      <c r="G71" s="35"/>
      <c r="H71" s="35"/>
      <c r="I71" s="35"/>
      <c r="J71" s="35" t="s">
        <v>83</v>
      </c>
      <c r="K71" s="35" t="s">
        <v>83</v>
      </c>
      <c r="L71" s="35">
        <v>113</v>
      </c>
      <c r="M71" s="35">
        <v>73</v>
      </c>
      <c r="N71" s="35">
        <v>83</v>
      </c>
      <c r="O71" s="34">
        <v>91</v>
      </c>
    </row>
    <row r="72" spans="1:15" ht="15.95" customHeight="1" x14ac:dyDescent="0.2">
      <c r="A72" s="152" t="s">
        <v>272</v>
      </c>
      <c r="B72" s="152"/>
      <c r="C72" s="132" t="s">
        <v>146</v>
      </c>
      <c r="D72" s="35"/>
      <c r="E72" s="35"/>
      <c r="F72" s="35"/>
      <c r="G72" s="35"/>
      <c r="H72" s="35" t="s">
        <v>83</v>
      </c>
      <c r="I72" s="35" t="s">
        <v>83</v>
      </c>
      <c r="J72" s="35" t="s">
        <v>83</v>
      </c>
      <c r="K72" s="35" t="s">
        <v>83</v>
      </c>
      <c r="L72" s="35" t="s">
        <v>83</v>
      </c>
      <c r="M72" s="35">
        <v>210</v>
      </c>
      <c r="N72" s="35">
        <v>296</v>
      </c>
      <c r="O72" s="34">
        <v>259</v>
      </c>
    </row>
    <row r="73" spans="1:15" ht="15.95" customHeight="1" x14ac:dyDescent="0.2">
      <c r="A73" s="122"/>
      <c r="B73" s="122"/>
      <c r="C73" s="132" t="s">
        <v>148</v>
      </c>
      <c r="D73" s="35"/>
      <c r="E73" s="35"/>
      <c r="F73" s="35"/>
      <c r="G73" s="35"/>
      <c r="H73" s="35" t="s">
        <v>83</v>
      </c>
      <c r="I73" s="35" t="s">
        <v>83</v>
      </c>
      <c r="J73" s="35" t="s">
        <v>83</v>
      </c>
      <c r="K73" s="35" t="s">
        <v>83</v>
      </c>
      <c r="L73" s="35" t="s">
        <v>83</v>
      </c>
      <c r="M73" s="35">
        <v>652</v>
      </c>
      <c r="N73" s="35">
        <v>591</v>
      </c>
      <c r="O73" s="34">
        <v>643</v>
      </c>
    </row>
    <row r="74" spans="1:15" ht="15.95" customHeight="1" x14ac:dyDescent="0.2">
      <c r="A74" s="122"/>
      <c r="B74" s="122"/>
      <c r="C74" s="132" t="s">
        <v>147</v>
      </c>
      <c r="D74" s="35"/>
      <c r="E74" s="35"/>
      <c r="F74" s="35"/>
      <c r="G74" s="35"/>
      <c r="H74" s="35" t="s">
        <v>83</v>
      </c>
      <c r="I74" s="35" t="s">
        <v>83</v>
      </c>
      <c r="J74" s="35" t="s">
        <v>83</v>
      </c>
      <c r="K74" s="35" t="s">
        <v>83</v>
      </c>
      <c r="L74" s="35" t="s">
        <v>83</v>
      </c>
      <c r="M74" s="35">
        <v>4916</v>
      </c>
      <c r="N74" s="35">
        <v>4509</v>
      </c>
      <c r="O74" s="34">
        <v>1912</v>
      </c>
    </row>
    <row r="75" spans="1:15" ht="15.95" customHeight="1" x14ac:dyDescent="0.2">
      <c r="B75" s="132" t="s">
        <v>288</v>
      </c>
      <c r="C75" s="132" t="s">
        <v>148</v>
      </c>
      <c r="D75" s="35"/>
      <c r="E75" s="35"/>
      <c r="F75" s="35"/>
      <c r="G75" s="35"/>
      <c r="H75" s="35"/>
      <c r="I75" s="35"/>
      <c r="J75" s="35" t="s">
        <v>83</v>
      </c>
      <c r="K75" s="35" t="s">
        <v>83</v>
      </c>
      <c r="L75" s="35" t="s">
        <v>83</v>
      </c>
      <c r="M75" s="35">
        <v>563</v>
      </c>
      <c r="N75" s="35">
        <v>463</v>
      </c>
      <c r="O75" s="34">
        <v>582</v>
      </c>
    </row>
    <row r="76" spans="1:15" ht="15.95" customHeight="1" x14ac:dyDescent="0.2">
      <c r="B76" s="132" t="s">
        <v>252</v>
      </c>
      <c r="C76" s="132" t="s">
        <v>148</v>
      </c>
      <c r="D76" s="35"/>
      <c r="E76" s="35"/>
      <c r="F76" s="35"/>
      <c r="G76" s="35"/>
      <c r="H76" s="35"/>
      <c r="I76" s="35"/>
      <c r="J76" s="35" t="s">
        <v>83</v>
      </c>
      <c r="K76" s="35" t="s">
        <v>83</v>
      </c>
      <c r="L76" s="35" t="s">
        <v>83</v>
      </c>
      <c r="M76" s="35">
        <v>596</v>
      </c>
      <c r="N76" s="35">
        <v>664</v>
      </c>
      <c r="O76" s="34">
        <v>376</v>
      </c>
    </row>
    <row r="77" spans="1:15" ht="15.95" customHeight="1" x14ac:dyDescent="0.2">
      <c r="B77" s="132" t="s">
        <v>247</v>
      </c>
      <c r="C77" s="132" t="s">
        <v>148</v>
      </c>
      <c r="D77" s="35"/>
      <c r="E77" s="35"/>
      <c r="F77" s="35"/>
      <c r="G77" s="35"/>
      <c r="H77" s="35"/>
      <c r="I77" s="35"/>
      <c r="J77" s="35" t="s">
        <v>83</v>
      </c>
      <c r="K77" s="35" t="s">
        <v>83</v>
      </c>
      <c r="L77" s="35" t="s">
        <v>83</v>
      </c>
      <c r="M77" s="35" t="s">
        <v>83</v>
      </c>
      <c r="N77" s="35">
        <v>41</v>
      </c>
      <c r="O77" s="34">
        <v>21</v>
      </c>
    </row>
    <row r="78" spans="1:15" ht="15.95" customHeight="1" x14ac:dyDescent="0.2">
      <c r="A78" s="132" t="s">
        <v>287</v>
      </c>
      <c r="C78" s="132" t="s">
        <v>146</v>
      </c>
      <c r="D78" s="35"/>
      <c r="E78" s="35"/>
      <c r="F78" s="35"/>
      <c r="G78" s="35"/>
      <c r="H78" s="35"/>
      <c r="I78" s="35"/>
      <c r="J78" s="35" t="s">
        <v>83</v>
      </c>
      <c r="K78" s="35" t="s">
        <v>83</v>
      </c>
      <c r="L78" s="35" t="s">
        <v>83</v>
      </c>
      <c r="M78" s="35" t="s">
        <v>83</v>
      </c>
      <c r="N78" s="35">
        <v>132</v>
      </c>
      <c r="O78" s="34">
        <v>159</v>
      </c>
    </row>
    <row r="79" spans="1:15" ht="15.95" customHeight="1" x14ac:dyDescent="0.2">
      <c r="C79" s="132" t="s">
        <v>148</v>
      </c>
      <c r="D79" s="35"/>
      <c r="E79" s="35"/>
      <c r="F79" s="35"/>
      <c r="G79" s="35"/>
      <c r="H79" s="35"/>
      <c r="I79" s="35"/>
      <c r="J79" s="35" t="s">
        <v>83</v>
      </c>
      <c r="K79" s="35" t="s">
        <v>83</v>
      </c>
      <c r="L79" s="35" t="s">
        <v>83</v>
      </c>
      <c r="M79" s="35" t="s">
        <v>83</v>
      </c>
      <c r="N79" s="35">
        <v>252</v>
      </c>
      <c r="O79" s="34">
        <v>295</v>
      </c>
    </row>
    <row r="80" spans="1:15" ht="15.95" customHeight="1" x14ac:dyDescent="0.2">
      <c r="C80" s="132" t="s">
        <v>147</v>
      </c>
      <c r="D80" s="35"/>
      <c r="E80" s="35"/>
      <c r="F80" s="35"/>
      <c r="G80" s="35"/>
      <c r="H80" s="35"/>
      <c r="I80" s="35"/>
      <c r="J80" s="35" t="s">
        <v>83</v>
      </c>
      <c r="K80" s="35" t="s">
        <v>83</v>
      </c>
      <c r="L80" s="35" t="s">
        <v>83</v>
      </c>
      <c r="M80" s="35" t="s">
        <v>83</v>
      </c>
      <c r="N80" s="35">
        <v>848</v>
      </c>
      <c r="O80" s="34">
        <v>644</v>
      </c>
    </row>
    <row r="81" spans="1:15" ht="15.95" customHeight="1" x14ac:dyDescent="0.2">
      <c r="B81" s="132" t="s">
        <v>248</v>
      </c>
      <c r="C81" s="132" t="s">
        <v>148</v>
      </c>
      <c r="D81" s="35"/>
      <c r="E81" s="35"/>
      <c r="F81" s="35"/>
      <c r="G81" s="35"/>
      <c r="H81" s="35"/>
      <c r="I81" s="35"/>
      <c r="J81" s="35" t="s">
        <v>83</v>
      </c>
      <c r="K81" s="35" t="s">
        <v>83</v>
      </c>
      <c r="L81" s="35" t="s">
        <v>83</v>
      </c>
      <c r="M81" s="35" t="s">
        <v>83</v>
      </c>
      <c r="N81" s="35">
        <v>252</v>
      </c>
      <c r="O81" s="34">
        <v>552</v>
      </c>
    </row>
    <row r="82" spans="1:15" ht="15.95" customHeight="1" x14ac:dyDescent="0.2">
      <c r="B82" s="132" t="s">
        <v>252</v>
      </c>
      <c r="C82" s="132" t="s">
        <v>148</v>
      </c>
      <c r="D82" s="35"/>
      <c r="E82" s="35"/>
      <c r="F82" s="35"/>
      <c r="G82" s="35"/>
      <c r="H82" s="35"/>
      <c r="I82" s="35"/>
      <c r="J82" s="35" t="s">
        <v>83</v>
      </c>
      <c r="K82" s="35" t="s">
        <v>83</v>
      </c>
      <c r="L82" s="35" t="s">
        <v>83</v>
      </c>
      <c r="M82" s="35" t="s">
        <v>83</v>
      </c>
      <c r="N82" s="35">
        <v>48</v>
      </c>
      <c r="O82" s="34">
        <v>75</v>
      </c>
    </row>
    <row r="83" spans="1:15" ht="15.95" customHeight="1" x14ac:dyDescent="0.2">
      <c r="A83" s="132" t="s">
        <v>289</v>
      </c>
      <c r="C83" s="132" t="s">
        <v>146</v>
      </c>
      <c r="D83" s="35"/>
      <c r="E83" s="35"/>
      <c r="F83" s="35"/>
      <c r="G83" s="35"/>
      <c r="H83" s="35"/>
      <c r="I83" s="35"/>
      <c r="J83" s="35" t="s">
        <v>83</v>
      </c>
      <c r="K83" s="35" t="s">
        <v>83</v>
      </c>
      <c r="L83" s="35" t="s">
        <v>83</v>
      </c>
      <c r="M83" s="35" t="s">
        <v>83</v>
      </c>
      <c r="N83" s="35">
        <v>237</v>
      </c>
      <c r="O83" s="34">
        <v>193</v>
      </c>
    </row>
    <row r="84" spans="1:15" ht="15.95" customHeight="1" x14ac:dyDescent="0.2">
      <c r="C84" s="132" t="s">
        <v>148</v>
      </c>
      <c r="D84" s="35"/>
      <c r="E84" s="35"/>
      <c r="F84" s="35"/>
      <c r="G84" s="35"/>
      <c r="H84" s="35"/>
      <c r="I84" s="35"/>
      <c r="J84" s="35" t="s">
        <v>83</v>
      </c>
      <c r="K84" s="35" t="s">
        <v>83</v>
      </c>
      <c r="L84" s="35" t="s">
        <v>83</v>
      </c>
      <c r="M84" s="35" t="s">
        <v>83</v>
      </c>
      <c r="N84" s="35">
        <v>612</v>
      </c>
      <c r="O84" s="34">
        <v>651</v>
      </c>
    </row>
    <row r="85" spans="1:15" ht="15.95" customHeight="1" x14ac:dyDescent="0.2">
      <c r="C85" s="132" t="s">
        <v>147</v>
      </c>
      <c r="D85" s="35"/>
      <c r="E85" s="35"/>
      <c r="F85" s="35"/>
      <c r="G85" s="35"/>
      <c r="H85" s="35"/>
      <c r="I85" s="35"/>
      <c r="J85" s="35" t="s">
        <v>83</v>
      </c>
      <c r="K85" s="35" t="s">
        <v>83</v>
      </c>
      <c r="L85" s="35" t="s">
        <v>83</v>
      </c>
      <c r="M85" s="35" t="s">
        <v>83</v>
      </c>
      <c r="N85" s="35">
        <v>2012</v>
      </c>
      <c r="O85" s="34">
        <v>3385</v>
      </c>
    </row>
    <row r="86" spans="1:15" ht="15.95" customHeight="1" x14ac:dyDescent="0.2">
      <c r="B86" s="132" t="s">
        <v>191</v>
      </c>
      <c r="C86" s="132" t="s">
        <v>148</v>
      </c>
      <c r="D86" s="35"/>
      <c r="E86" s="35"/>
      <c r="F86" s="35"/>
      <c r="G86" s="35"/>
      <c r="H86" s="35"/>
      <c r="I86" s="35"/>
      <c r="J86" s="35" t="s">
        <v>83</v>
      </c>
      <c r="K86" s="35" t="s">
        <v>83</v>
      </c>
      <c r="L86" s="35" t="s">
        <v>83</v>
      </c>
      <c r="M86" s="35" t="s">
        <v>83</v>
      </c>
      <c r="N86" s="35">
        <v>424</v>
      </c>
      <c r="O86" s="34">
        <v>508</v>
      </c>
    </row>
    <row r="87" spans="1:15" ht="15.95" customHeight="1" x14ac:dyDescent="0.2">
      <c r="B87" s="132" t="s">
        <v>252</v>
      </c>
      <c r="C87" s="132" t="s">
        <v>148</v>
      </c>
      <c r="D87" s="35"/>
      <c r="E87" s="35"/>
      <c r="F87" s="35"/>
      <c r="G87" s="35"/>
      <c r="H87" s="35"/>
      <c r="I87" s="35"/>
      <c r="J87" s="35" t="s">
        <v>83</v>
      </c>
      <c r="K87" s="35" t="s">
        <v>83</v>
      </c>
      <c r="L87" s="35" t="s">
        <v>83</v>
      </c>
      <c r="M87" s="35" t="s">
        <v>83</v>
      </c>
      <c r="N87" s="35">
        <v>181</v>
      </c>
      <c r="O87" s="34">
        <v>135</v>
      </c>
    </row>
    <row r="88" spans="1:15" ht="15.95" customHeight="1" x14ac:dyDescent="0.2">
      <c r="B88" s="132" t="s">
        <v>247</v>
      </c>
      <c r="C88" s="132" t="s">
        <v>148</v>
      </c>
      <c r="D88" s="35"/>
      <c r="E88" s="35"/>
      <c r="F88" s="35"/>
      <c r="G88" s="35"/>
      <c r="H88" s="35"/>
      <c r="I88" s="35"/>
      <c r="J88" s="35" t="s">
        <v>83</v>
      </c>
      <c r="K88" s="35" t="s">
        <v>83</v>
      </c>
      <c r="L88" s="35" t="s">
        <v>83</v>
      </c>
      <c r="M88" s="35" t="s">
        <v>83</v>
      </c>
      <c r="N88" s="35">
        <v>123</v>
      </c>
      <c r="O88" s="34">
        <v>129</v>
      </c>
    </row>
    <row r="89" spans="1:15" ht="15.95" customHeight="1" x14ac:dyDescent="0.2">
      <c r="A89" s="132" t="s">
        <v>220</v>
      </c>
      <c r="C89" s="132" t="s">
        <v>146</v>
      </c>
      <c r="D89" s="35">
        <v>169.3</v>
      </c>
      <c r="E89" s="35">
        <v>137.6</v>
      </c>
      <c r="F89" s="35">
        <v>164.28</v>
      </c>
      <c r="G89" s="35">
        <v>178.35</v>
      </c>
      <c r="H89" s="35">
        <v>251</v>
      </c>
      <c r="I89" s="35">
        <v>252</v>
      </c>
      <c r="J89" s="35">
        <v>270</v>
      </c>
      <c r="K89" s="35">
        <v>221</v>
      </c>
      <c r="L89" s="35">
        <v>274</v>
      </c>
      <c r="M89" s="35">
        <v>291</v>
      </c>
      <c r="N89" s="35">
        <v>252</v>
      </c>
      <c r="O89" s="34">
        <v>295</v>
      </c>
    </row>
    <row r="90" spans="1:15" ht="15.95" customHeight="1" x14ac:dyDescent="0.2">
      <c r="C90" s="132" t="s">
        <v>148</v>
      </c>
      <c r="D90" s="35">
        <v>467.05</v>
      </c>
      <c r="E90" s="35">
        <v>362.9</v>
      </c>
      <c r="F90" s="35">
        <v>391.1</v>
      </c>
      <c r="G90" s="35">
        <v>468.48</v>
      </c>
      <c r="H90" s="35">
        <v>695</v>
      </c>
      <c r="I90" s="35">
        <v>705</v>
      </c>
      <c r="J90" s="35">
        <v>684</v>
      </c>
      <c r="K90" s="35">
        <v>614</v>
      </c>
      <c r="L90" s="35">
        <v>699</v>
      </c>
      <c r="M90" s="35">
        <v>738</v>
      </c>
      <c r="N90" s="35">
        <v>694</v>
      </c>
      <c r="O90" s="34">
        <v>686</v>
      </c>
    </row>
    <row r="91" spans="1:15" ht="15.95" customHeight="1" x14ac:dyDescent="0.2">
      <c r="C91" s="132" t="s">
        <v>147</v>
      </c>
      <c r="D91" s="35">
        <v>2225.6999999999998</v>
      </c>
      <c r="E91" s="35">
        <v>1308</v>
      </c>
      <c r="F91" s="35">
        <v>1676.43</v>
      </c>
      <c r="G91" s="35">
        <v>1922.58</v>
      </c>
      <c r="H91" s="35">
        <v>2387</v>
      </c>
      <c r="I91" s="35">
        <v>2688</v>
      </c>
      <c r="J91" s="35">
        <v>2126</v>
      </c>
      <c r="K91" s="35">
        <v>2267</v>
      </c>
      <c r="L91" s="35">
        <v>2617</v>
      </c>
      <c r="M91" s="35">
        <v>3119</v>
      </c>
      <c r="N91" s="35">
        <v>2546</v>
      </c>
      <c r="O91" s="34">
        <v>2315</v>
      </c>
    </row>
    <row r="92" spans="1:15" ht="15.95" customHeight="1" x14ac:dyDescent="0.2">
      <c r="D92" s="131"/>
      <c r="E92" s="131"/>
      <c r="F92" s="131"/>
      <c r="G92" s="131"/>
      <c r="H92" s="131"/>
      <c r="I92" s="131"/>
      <c r="J92" s="131"/>
      <c r="K92" s="131"/>
      <c r="L92" s="131"/>
      <c r="M92" s="131"/>
      <c r="N92" s="131"/>
      <c r="O92" s="131"/>
    </row>
    <row r="93" spans="1:15" ht="15.95" customHeight="1" x14ac:dyDescent="0.2">
      <c r="A93" s="37" t="s">
        <v>398</v>
      </c>
      <c r="D93" s="131"/>
      <c r="E93" s="131"/>
      <c r="F93" s="131"/>
      <c r="G93" s="131"/>
      <c r="H93" s="131"/>
      <c r="I93" s="131"/>
      <c r="J93" s="131"/>
      <c r="K93" s="131"/>
      <c r="L93" s="131"/>
      <c r="M93" s="131"/>
      <c r="N93" s="131"/>
      <c r="O93" s="131"/>
    </row>
    <row r="94" spans="1:15" ht="15.95" customHeight="1" x14ac:dyDescent="0.2">
      <c r="D94" s="134"/>
      <c r="E94" s="134"/>
      <c r="F94" s="134"/>
      <c r="G94" s="134"/>
      <c r="H94" s="134"/>
      <c r="I94" s="134"/>
      <c r="J94" s="134"/>
      <c r="K94" s="134"/>
      <c r="L94" s="134"/>
      <c r="M94" s="134"/>
      <c r="N94" s="134"/>
    </row>
    <row r="95" spans="1:15" ht="15.95" customHeight="1" x14ac:dyDescent="0.2">
      <c r="A95" s="151" t="s">
        <v>122</v>
      </c>
      <c r="B95" s="151"/>
      <c r="C95" s="151"/>
      <c r="D95" s="151"/>
      <c r="E95" s="151"/>
      <c r="F95" s="151"/>
      <c r="G95" s="151"/>
      <c r="H95" s="151"/>
      <c r="I95" s="151"/>
      <c r="J95" s="151"/>
      <c r="K95" s="151"/>
      <c r="L95" s="151"/>
      <c r="M95" s="151"/>
      <c r="N95" s="151"/>
      <c r="O95" s="151"/>
    </row>
    <row r="96" spans="1:15" ht="15.95" customHeight="1" x14ac:dyDescent="0.2">
      <c r="A96" s="152" t="s">
        <v>151</v>
      </c>
      <c r="B96" s="152"/>
      <c r="C96" s="152"/>
      <c r="D96" s="152"/>
      <c r="E96" s="152"/>
      <c r="F96" s="152"/>
      <c r="G96" s="152"/>
      <c r="H96" s="152"/>
      <c r="I96" s="152"/>
      <c r="J96" s="152"/>
      <c r="K96" s="152"/>
      <c r="L96" s="152"/>
      <c r="M96" s="152"/>
      <c r="N96" s="152"/>
      <c r="O96" s="152"/>
    </row>
    <row r="97" spans="1:15" ht="15.95" customHeight="1" x14ac:dyDescent="0.2">
      <c r="A97" s="152" t="s">
        <v>221</v>
      </c>
      <c r="B97" s="152"/>
      <c r="C97" s="15"/>
      <c r="D97" s="15"/>
      <c r="E97" s="15"/>
      <c r="F97" s="15"/>
      <c r="G97" s="15"/>
      <c r="H97" s="15"/>
      <c r="I97" s="15"/>
      <c r="J97" s="15"/>
      <c r="K97" s="15"/>
      <c r="L97" s="15"/>
      <c r="M97" s="15"/>
      <c r="N97" s="15"/>
      <c r="O97" s="15"/>
    </row>
    <row r="98" spans="1:15" ht="15.95" customHeight="1" x14ac:dyDescent="0.2">
      <c r="A98" s="152" t="s">
        <v>278</v>
      </c>
      <c r="B98" s="152"/>
      <c r="C98" s="15"/>
      <c r="D98" s="15"/>
      <c r="E98" s="15"/>
      <c r="F98" s="15"/>
      <c r="G98" s="15"/>
      <c r="H98" s="15"/>
      <c r="I98" s="15"/>
      <c r="J98" s="15"/>
      <c r="K98" s="15"/>
      <c r="L98" s="15"/>
      <c r="M98" s="15"/>
      <c r="N98" s="15"/>
      <c r="O98" s="15"/>
    </row>
    <row r="99" spans="1:15" ht="15.95" customHeight="1" x14ac:dyDescent="0.2">
      <c r="A99" s="152" t="s">
        <v>277</v>
      </c>
      <c r="B99" s="152"/>
      <c r="C99" s="21"/>
      <c r="D99" s="21"/>
      <c r="E99" s="21"/>
      <c r="F99" s="21"/>
      <c r="G99" s="21"/>
      <c r="H99" s="21"/>
      <c r="I99" s="21"/>
      <c r="J99" s="21"/>
      <c r="K99" s="21"/>
      <c r="L99" s="21"/>
      <c r="M99" s="21"/>
      <c r="N99" s="21"/>
      <c r="O99" s="21"/>
    </row>
  </sheetData>
  <hyperlinks>
    <hyperlink ref="A3" location="Inhalt!A1" display="&lt;&lt;&lt; Inhalt" xr:uid="{E58246B4-06F0-40F0-91DB-294DDD6DFB12}"/>
    <hyperlink ref="A93" location="Metadaten!A1" display="&lt;&lt;&lt; Metadaten" xr:uid="{84CE77E6-4480-4F52-88DA-0BE549F7D04A}"/>
  </hyperlinks>
  <pageMargins left="0.78740157480314965" right="0.78740157480314965" top="0.98425196850393704" bottom="0.98425196850393704" header="0.51181102362204722" footer="0.51181102362204722"/>
  <pageSetup paperSize="9" scale="62"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126"/>
  <sheetViews>
    <sheetView zoomScaleNormal="100" workbookViewId="0">
      <pane ySplit="7" topLeftCell="A8" activePane="bottomLeft" state="frozen"/>
      <selection pane="bottomLeft"/>
    </sheetView>
  </sheetViews>
  <sheetFormatPr baseColWidth="10" defaultRowHeight="15.95" customHeight="1" x14ac:dyDescent="0.2"/>
  <cols>
    <col min="1" max="1" width="4.44140625" style="128" customWidth="1"/>
    <col min="2" max="2" width="21.44140625" style="128" bestFit="1" customWidth="1"/>
    <col min="3" max="3" width="7.6640625" style="128" customWidth="1"/>
    <col min="4" max="10" width="12.5546875" style="128" customWidth="1"/>
    <col min="11" max="224" width="11.5546875" style="128"/>
    <col min="225" max="225" width="3.88671875" style="128" bestFit="1" customWidth="1"/>
    <col min="226" max="226" width="21.44140625" style="128" bestFit="1" customWidth="1"/>
    <col min="227" max="234" width="7.21875" style="128" bestFit="1" customWidth="1"/>
    <col min="235" max="16384" width="11.5546875" style="128"/>
  </cols>
  <sheetData>
    <row r="1" spans="1:10" s="178" customFormat="1" ht="18" customHeight="1" x14ac:dyDescent="0.2">
      <c r="A1" s="177" t="s">
        <v>351</v>
      </c>
      <c r="B1" s="177"/>
      <c r="C1" s="177"/>
      <c r="D1" s="177"/>
      <c r="E1" s="177"/>
      <c r="F1" s="177"/>
      <c r="G1" s="177"/>
      <c r="H1" s="177"/>
      <c r="I1" s="177"/>
      <c r="J1" s="177"/>
    </row>
    <row r="2" spans="1:10" ht="15.95" customHeight="1" x14ac:dyDescent="0.2">
      <c r="A2" s="179"/>
      <c r="B2" s="176"/>
      <c r="C2" s="176"/>
      <c r="D2" s="176"/>
      <c r="E2" s="176"/>
      <c r="F2" s="176"/>
      <c r="G2" s="176"/>
      <c r="H2" s="176"/>
      <c r="I2" s="176"/>
      <c r="J2" s="176"/>
    </row>
    <row r="3" spans="1:10" ht="15.95" customHeight="1" x14ac:dyDescent="0.2">
      <c r="A3" s="36" t="s">
        <v>397</v>
      </c>
      <c r="B3" s="132"/>
      <c r="C3" s="176"/>
      <c r="D3" s="176"/>
      <c r="E3" s="176"/>
      <c r="F3" s="176"/>
      <c r="G3" s="176"/>
      <c r="H3" s="176"/>
      <c r="I3" s="176"/>
      <c r="J3" s="176"/>
    </row>
    <row r="4" spans="1:10" ht="15.95" customHeight="1" x14ac:dyDescent="0.2">
      <c r="B4" s="176"/>
      <c r="C4" s="176"/>
      <c r="D4" s="176"/>
      <c r="E4" s="176"/>
      <c r="F4" s="176"/>
      <c r="G4" s="176"/>
      <c r="H4" s="176"/>
      <c r="I4" s="176"/>
      <c r="J4" s="176"/>
    </row>
    <row r="5" spans="1:10" ht="15.95" customHeight="1" x14ac:dyDescent="0.2">
      <c r="A5" s="6" t="s">
        <v>318</v>
      </c>
      <c r="B5" s="127"/>
      <c r="C5" s="127"/>
      <c r="D5" s="127"/>
      <c r="E5" s="127"/>
      <c r="F5" s="127"/>
      <c r="G5" s="127"/>
      <c r="H5" s="127"/>
      <c r="I5" s="127"/>
      <c r="J5" s="127"/>
    </row>
    <row r="6" spans="1:10" ht="15.95" customHeight="1" x14ac:dyDescent="0.2">
      <c r="A6" s="127"/>
      <c r="B6" s="127"/>
      <c r="C6" s="127"/>
      <c r="D6" s="127"/>
      <c r="E6" s="127"/>
      <c r="F6" s="127"/>
      <c r="G6" s="127"/>
      <c r="H6" s="127"/>
      <c r="I6" s="127"/>
      <c r="J6" s="127"/>
    </row>
    <row r="7" spans="1:10" ht="15.95" customHeight="1" x14ac:dyDescent="0.2">
      <c r="A7" s="182"/>
      <c r="B7" s="183"/>
      <c r="C7" s="183" t="s">
        <v>164</v>
      </c>
      <c r="D7" s="183" t="s">
        <v>407</v>
      </c>
      <c r="E7" s="183" t="s">
        <v>408</v>
      </c>
      <c r="F7" s="183" t="s">
        <v>409</v>
      </c>
      <c r="G7" s="183" t="s">
        <v>410</v>
      </c>
      <c r="H7" s="183" t="s">
        <v>411</v>
      </c>
      <c r="I7" s="183" t="s">
        <v>412</v>
      </c>
      <c r="J7" s="183" t="s">
        <v>413</v>
      </c>
    </row>
    <row r="8" spans="1:10" ht="15.95" customHeight="1" x14ac:dyDescent="0.2">
      <c r="A8" s="128">
        <v>2010</v>
      </c>
      <c r="B8" s="141" t="s">
        <v>10</v>
      </c>
      <c r="C8" s="159">
        <v>1295</v>
      </c>
      <c r="D8" s="159">
        <v>414</v>
      </c>
      <c r="E8" s="159">
        <v>193</v>
      </c>
      <c r="F8" s="159">
        <v>149</v>
      </c>
      <c r="G8" s="159">
        <v>89</v>
      </c>
      <c r="H8" s="159">
        <v>74</v>
      </c>
      <c r="I8" s="159">
        <v>41</v>
      </c>
      <c r="J8" s="159">
        <v>18</v>
      </c>
    </row>
    <row r="9" spans="1:10" ht="15.95" customHeight="1" x14ac:dyDescent="0.2">
      <c r="B9" s="132" t="s">
        <v>202</v>
      </c>
      <c r="C9" s="35">
        <v>451</v>
      </c>
      <c r="D9" s="35">
        <v>112</v>
      </c>
      <c r="E9" s="35">
        <v>61</v>
      </c>
      <c r="F9" s="35">
        <v>46</v>
      </c>
      <c r="G9" s="35">
        <v>34</v>
      </c>
      <c r="H9" s="35">
        <v>31</v>
      </c>
      <c r="I9" s="35">
        <v>23</v>
      </c>
      <c r="J9" s="35">
        <v>12</v>
      </c>
    </row>
    <row r="10" spans="1:10" ht="15.95" customHeight="1" x14ac:dyDescent="0.2">
      <c r="B10" s="132" t="s">
        <v>166</v>
      </c>
      <c r="C10" s="35">
        <v>43</v>
      </c>
      <c r="D10" s="35">
        <v>10</v>
      </c>
      <c r="E10" s="35">
        <v>7</v>
      </c>
      <c r="F10" s="35">
        <v>6</v>
      </c>
      <c r="G10" s="35" t="s">
        <v>83</v>
      </c>
      <c r="H10" s="35" t="s">
        <v>83</v>
      </c>
      <c r="I10" s="35" t="s">
        <v>83</v>
      </c>
      <c r="J10" s="35" t="s">
        <v>83</v>
      </c>
    </row>
    <row r="11" spans="1:10" ht="15.95" customHeight="1" x14ac:dyDescent="0.2">
      <c r="B11" s="132" t="s">
        <v>167</v>
      </c>
      <c r="C11" s="35">
        <v>73</v>
      </c>
      <c r="D11" s="35">
        <v>52</v>
      </c>
      <c r="E11" s="35">
        <v>19</v>
      </c>
      <c r="F11" s="35">
        <v>12</v>
      </c>
      <c r="G11" s="35">
        <v>6</v>
      </c>
      <c r="H11" s="35" t="s">
        <v>83</v>
      </c>
      <c r="I11" s="35" t="s">
        <v>83</v>
      </c>
      <c r="J11" s="35" t="s">
        <v>83</v>
      </c>
    </row>
    <row r="12" spans="1:10" ht="15.95" customHeight="1" x14ac:dyDescent="0.2">
      <c r="B12" s="132" t="s">
        <v>168</v>
      </c>
      <c r="C12" s="35">
        <v>110</v>
      </c>
      <c r="D12" s="35">
        <v>17</v>
      </c>
      <c r="E12" s="35">
        <v>10</v>
      </c>
      <c r="F12" s="35">
        <v>8</v>
      </c>
      <c r="G12" s="35">
        <v>6</v>
      </c>
      <c r="H12" s="35" t="s">
        <v>83</v>
      </c>
      <c r="I12" s="35" t="s">
        <v>83</v>
      </c>
      <c r="J12" s="35" t="s">
        <v>83</v>
      </c>
    </row>
    <row r="13" spans="1:10" ht="15.95" customHeight="1" x14ac:dyDescent="0.2">
      <c r="B13" s="132" t="s">
        <v>203</v>
      </c>
      <c r="C13" s="35">
        <v>69</v>
      </c>
      <c r="D13" s="35">
        <v>24</v>
      </c>
      <c r="E13" s="35" t="s">
        <v>83</v>
      </c>
      <c r="F13" s="35" t="s">
        <v>83</v>
      </c>
      <c r="G13" s="35" t="s">
        <v>83</v>
      </c>
      <c r="H13" s="35" t="s">
        <v>83</v>
      </c>
      <c r="I13" s="35" t="s">
        <v>83</v>
      </c>
      <c r="J13" s="35" t="s">
        <v>83</v>
      </c>
    </row>
    <row r="14" spans="1:10" ht="15.95" customHeight="1" x14ac:dyDescent="0.2">
      <c r="B14" s="132" t="s">
        <v>169</v>
      </c>
      <c r="C14" s="35">
        <v>39</v>
      </c>
      <c r="D14" s="35">
        <v>13</v>
      </c>
      <c r="E14" s="35">
        <v>6</v>
      </c>
      <c r="F14" s="35">
        <v>6</v>
      </c>
      <c r="G14" s="35" t="s">
        <v>83</v>
      </c>
      <c r="H14" s="35" t="s">
        <v>83</v>
      </c>
      <c r="I14" s="35" t="s">
        <v>83</v>
      </c>
      <c r="J14" s="35" t="s">
        <v>83</v>
      </c>
    </row>
    <row r="15" spans="1:10" ht="15.95" customHeight="1" x14ac:dyDescent="0.2">
      <c r="B15" s="132" t="s">
        <v>170</v>
      </c>
      <c r="C15" s="35">
        <v>29</v>
      </c>
      <c r="D15" s="35">
        <v>15</v>
      </c>
      <c r="E15" s="35">
        <v>6</v>
      </c>
      <c r="F15" s="35">
        <v>6</v>
      </c>
      <c r="G15" s="35" t="s">
        <v>83</v>
      </c>
      <c r="H15" s="35" t="s">
        <v>83</v>
      </c>
      <c r="I15" s="35" t="s">
        <v>83</v>
      </c>
      <c r="J15" s="35" t="s">
        <v>83</v>
      </c>
    </row>
    <row r="16" spans="1:10" ht="15.95" customHeight="1" x14ac:dyDescent="0.2">
      <c r="B16" s="132" t="s">
        <v>220</v>
      </c>
      <c r="C16" s="35">
        <v>481</v>
      </c>
      <c r="D16" s="35">
        <v>171</v>
      </c>
      <c r="E16" s="35">
        <v>79</v>
      </c>
      <c r="F16" s="35">
        <v>61</v>
      </c>
      <c r="G16" s="35">
        <v>32</v>
      </c>
      <c r="H16" s="35">
        <v>22</v>
      </c>
      <c r="I16" s="35">
        <v>8</v>
      </c>
      <c r="J16" s="35" t="s">
        <v>83</v>
      </c>
    </row>
    <row r="17" spans="1:10" ht="15.95" customHeight="1" x14ac:dyDescent="0.2">
      <c r="A17" s="128">
        <v>2011</v>
      </c>
      <c r="B17" s="141" t="s">
        <v>10</v>
      </c>
      <c r="C17" s="159">
        <v>1323</v>
      </c>
      <c r="D17" s="159">
        <v>403</v>
      </c>
      <c r="E17" s="159">
        <v>191</v>
      </c>
      <c r="F17" s="159">
        <v>149</v>
      </c>
      <c r="G17" s="159">
        <v>86</v>
      </c>
      <c r="H17" s="159">
        <v>75</v>
      </c>
      <c r="I17" s="159">
        <v>43</v>
      </c>
      <c r="J17" s="159">
        <v>17</v>
      </c>
    </row>
    <row r="18" spans="1:10" ht="15.95" customHeight="1" x14ac:dyDescent="0.2">
      <c r="B18" s="132" t="s">
        <v>202</v>
      </c>
      <c r="C18" s="35">
        <v>381</v>
      </c>
      <c r="D18" s="35">
        <v>110</v>
      </c>
      <c r="E18" s="35">
        <v>55</v>
      </c>
      <c r="F18" s="35">
        <v>45</v>
      </c>
      <c r="G18" s="35">
        <v>35</v>
      </c>
      <c r="H18" s="35">
        <v>31</v>
      </c>
      <c r="I18" s="35">
        <v>25</v>
      </c>
      <c r="J18" s="35">
        <v>10</v>
      </c>
    </row>
    <row r="19" spans="1:10" ht="15.95" customHeight="1" x14ac:dyDescent="0.2">
      <c r="B19" s="132" t="s">
        <v>166</v>
      </c>
      <c r="C19" s="35">
        <v>35</v>
      </c>
      <c r="D19" s="35">
        <v>11</v>
      </c>
      <c r="E19" s="35">
        <v>6</v>
      </c>
      <c r="F19" s="35">
        <v>6</v>
      </c>
      <c r="G19" s="35" t="s">
        <v>83</v>
      </c>
      <c r="H19" s="35" t="s">
        <v>83</v>
      </c>
      <c r="I19" s="35" t="s">
        <v>83</v>
      </c>
      <c r="J19" s="35" t="s">
        <v>83</v>
      </c>
    </row>
    <row r="20" spans="1:10" ht="15.95" customHeight="1" x14ac:dyDescent="0.2">
      <c r="B20" s="132" t="s">
        <v>167</v>
      </c>
      <c r="C20" s="35">
        <v>89</v>
      </c>
      <c r="D20" s="35">
        <v>50</v>
      </c>
      <c r="E20" s="35">
        <v>21</v>
      </c>
      <c r="F20" s="35">
        <v>12</v>
      </c>
      <c r="G20" s="35">
        <v>6</v>
      </c>
      <c r="H20" s="35">
        <v>6</v>
      </c>
      <c r="I20" s="35" t="s">
        <v>83</v>
      </c>
      <c r="J20" s="35" t="s">
        <v>83</v>
      </c>
    </row>
    <row r="21" spans="1:10" ht="15.95" customHeight="1" x14ac:dyDescent="0.2">
      <c r="B21" s="132" t="s">
        <v>168</v>
      </c>
      <c r="C21" s="35">
        <v>109</v>
      </c>
      <c r="D21" s="35">
        <v>24</v>
      </c>
      <c r="E21" s="35">
        <v>9</v>
      </c>
      <c r="F21" s="35">
        <v>8</v>
      </c>
      <c r="G21" s="35">
        <v>6</v>
      </c>
      <c r="H21" s="35" t="s">
        <v>83</v>
      </c>
      <c r="I21" s="35" t="s">
        <v>83</v>
      </c>
      <c r="J21" s="35" t="s">
        <v>83</v>
      </c>
    </row>
    <row r="22" spans="1:10" ht="15.95" customHeight="1" x14ac:dyDescent="0.2">
      <c r="B22" s="132" t="s">
        <v>203</v>
      </c>
      <c r="C22" s="35">
        <v>64</v>
      </c>
      <c r="D22" s="35">
        <v>20</v>
      </c>
      <c r="E22" s="35" t="s">
        <v>83</v>
      </c>
      <c r="F22" s="35" t="s">
        <v>83</v>
      </c>
      <c r="G22" s="35" t="s">
        <v>83</v>
      </c>
      <c r="H22" s="35" t="s">
        <v>83</v>
      </c>
      <c r="I22" s="35" t="s">
        <v>83</v>
      </c>
      <c r="J22" s="35" t="s">
        <v>83</v>
      </c>
    </row>
    <row r="23" spans="1:10" ht="15.95" customHeight="1" x14ac:dyDescent="0.2">
      <c r="B23" s="132" t="s">
        <v>169</v>
      </c>
      <c r="C23" s="35">
        <v>36</v>
      </c>
      <c r="D23" s="35">
        <v>11</v>
      </c>
      <c r="E23" s="35">
        <v>7</v>
      </c>
      <c r="F23" s="35">
        <v>6</v>
      </c>
      <c r="G23" s="35" t="s">
        <v>83</v>
      </c>
      <c r="H23" s="35" t="s">
        <v>83</v>
      </c>
      <c r="I23" s="35" t="s">
        <v>83</v>
      </c>
      <c r="J23" s="35" t="s">
        <v>83</v>
      </c>
    </row>
    <row r="24" spans="1:10" ht="15.95" customHeight="1" x14ac:dyDescent="0.2">
      <c r="B24" s="132" t="s">
        <v>170</v>
      </c>
      <c r="C24" s="35">
        <v>31</v>
      </c>
      <c r="D24" s="35">
        <v>18</v>
      </c>
      <c r="E24" s="35" t="s">
        <v>83</v>
      </c>
      <c r="F24" s="35" t="s">
        <v>83</v>
      </c>
      <c r="G24" s="35" t="s">
        <v>83</v>
      </c>
      <c r="H24" s="35" t="s">
        <v>83</v>
      </c>
      <c r="I24" s="35" t="s">
        <v>83</v>
      </c>
      <c r="J24" s="35" t="s">
        <v>83</v>
      </c>
    </row>
    <row r="25" spans="1:10" ht="15.95" customHeight="1" x14ac:dyDescent="0.2">
      <c r="B25" s="132" t="s">
        <v>220</v>
      </c>
      <c r="C25" s="35">
        <v>578</v>
      </c>
      <c r="D25" s="35">
        <v>159</v>
      </c>
      <c r="E25" s="35">
        <v>83</v>
      </c>
      <c r="F25" s="35">
        <v>63</v>
      </c>
      <c r="G25" s="35">
        <v>28</v>
      </c>
      <c r="H25" s="35">
        <v>22</v>
      </c>
      <c r="I25" s="35">
        <v>8</v>
      </c>
      <c r="J25" s="35" t="s">
        <v>83</v>
      </c>
    </row>
    <row r="26" spans="1:10" ht="15.95" customHeight="1" x14ac:dyDescent="0.2">
      <c r="A26" s="128">
        <v>2012</v>
      </c>
      <c r="B26" s="141" t="s">
        <v>10</v>
      </c>
      <c r="C26" s="159">
        <v>1344</v>
      </c>
      <c r="D26" s="159">
        <v>385</v>
      </c>
      <c r="E26" s="159">
        <v>185</v>
      </c>
      <c r="F26" s="159">
        <v>138</v>
      </c>
      <c r="G26" s="159">
        <v>89</v>
      </c>
      <c r="H26" s="159">
        <v>79</v>
      </c>
      <c r="I26" s="159">
        <v>39</v>
      </c>
      <c r="J26" s="159">
        <v>17</v>
      </c>
    </row>
    <row r="27" spans="1:10" ht="15.95" customHeight="1" x14ac:dyDescent="0.2">
      <c r="B27" s="132" t="s">
        <v>202</v>
      </c>
      <c r="C27" s="35">
        <v>418</v>
      </c>
      <c r="D27" s="35">
        <v>102</v>
      </c>
      <c r="E27" s="35">
        <v>54</v>
      </c>
      <c r="F27" s="35">
        <v>44</v>
      </c>
      <c r="G27" s="35">
        <v>33</v>
      </c>
      <c r="H27" s="35">
        <v>31</v>
      </c>
      <c r="I27" s="35">
        <v>23</v>
      </c>
      <c r="J27" s="35">
        <v>11</v>
      </c>
    </row>
    <row r="28" spans="1:10" ht="15.95" customHeight="1" x14ac:dyDescent="0.2">
      <c r="B28" s="132" t="s">
        <v>166</v>
      </c>
      <c r="C28" s="35">
        <v>46</v>
      </c>
      <c r="D28" s="35">
        <v>10</v>
      </c>
      <c r="E28" s="35">
        <v>8</v>
      </c>
      <c r="F28" s="35">
        <v>6</v>
      </c>
      <c r="G28" s="35" t="s">
        <v>83</v>
      </c>
      <c r="H28" s="35" t="s">
        <v>83</v>
      </c>
      <c r="I28" s="35" t="s">
        <v>83</v>
      </c>
      <c r="J28" s="35" t="s">
        <v>83</v>
      </c>
    </row>
    <row r="29" spans="1:10" ht="15.95" customHeight="1" x14ac:dyDescent="0.2">
      <c r="B29" s="132" t="s">
        <v>167</v>
      </c>
      <c r="C29" s="35">
        <v>78</v>
      </c>
      <c r="D29" s="35">
        <v>45</v>
      </c>
      <c r="E29" s="35">
        <v>15</v>
      </c>
      <c r="F29" s="35">
        <v>9</v>
      </c>
      <c r="G29" s="35">
        <v>7</v>
      </c>
      <c r="H29" s="35">
        <v>6</v>
      </c>
      <c r="I29" s="35" t="s">
        <v>83</v>
      </c>
      <c r="J29" s="35" t="s">
        <v>83</v>
      </c>
    </row>
    <row r="30" spans="1:10" ht="15.95" customHeight="1" x14ac:dyDescent="0.2">
      <c r="B30" s="132" t="s">
        <v>168</v>
      </c>
      <c r="C30" s="35">
        <v>121</v>
      </c>
      <c r="D30" s="35">
        <v>24</v>
      </c>
      <c r="E30" s="35">
        <v>9</v>
      </c>
      <c r="F30" s="35">
        <v>8</v>
      </c>
      <c r="G30" s="35">
        <v>7</v>
      </c>
      <c r="H30" s="35" t="s">
        <v>83</v>
      </c>
      <c r="I30" s="35" t="s">
        <v>83</v>
      </c>
      <c r="J30" s="35" t="s">
        <v>83</v>
      </c>
    </row>
    <row r="31" spans="1:10" ht="15.95" customHeight="1" x14ac:dyDescent="0.2">
      <c r="B31" s="132" t="s">
        <v>203</v>
      </c>
      <c r="C31" s="35">
        <v>56</v>
      </c>
      <c r="D31" s="35">
        <v>14</v>
      </c>
      <c r="E31" s="35" t="s">
        <v>83</v>
      </c>
      <c r="F31" s="35" t="s">
        <v>83</v>
      </c>
      <c r="G31" s="35" t="s">
        <v>83</v>
      </c>
      <c r="H31" s="35" t="s">
        <v>83</v>
      </c>
      <c r="I31" s="35" t="s">
        <v>83</v>
      </c>
      <c r="J31" s="35" t="s">
        <v>83</v>
      </c>
    </row>
    <row r="32" spans="1:10" ht="15.95" customHeight="1" x14ac:dyDescent="0.2">
      <c r="B32" s="132" t="s">
        <v>169</v>
      </c>
      <c r="C32" s="35">
        <v>39</v>
      </c>
      <c r="D32" s="35">
        <v>7</v>
      </c>
      <c r="E32" s="35">
        <v>6</v>
      </c>
      <c r="F32" s="35">
        <v>6</v>
      </c>
      <c r="G32" s="35" t="s">
        <v>83</v>
      </c>
      <c r="H32" s="35" t="s">
        <v>83</v>
      </c>
      <c r="I32" s="35" t="s">
        <v>83</v>
      </c>
      <c r="J32" s="35" t="s">
        <v>83</v>
      </c>
    </row>
    <row r="33" spans="1:10" ht="15.95" customHeight="1" x14ac:dyDescent="0.2">
      <c r="B33" s="132" t="s">
        <v>170</v>
      </c>
      <c r="C33" s="35">
        <v>39</v>
      </c>
      <c r="D33" s="35">
        <v>15</v>
      </c>
      <c r="E33" s="35">
        <v>7</v>
      </c>
      <c r="F33" s="35" t="s">
        <v>83</v>
      </c>
      <c r="G33" s="35" t="s">
        <v>83</v>
      </c>
      <c r="H33" s="35" t="s">
        <v>83</v>
      </c>
      <c r="I33" s="35" t="s">
        <v>83</v>
      </c>
      <c r="J33" s="35" t="s">
        <v>83</v>
      </c>
    </row>
    <row r="34" spans="1:10" ht="15.95" customHeight="1" x14ac:dyDescent="0.2">
      <c r="B34" s="132" t="s">
        <v>220</v>
      </c>
      <c r="C34" s="35">
        <v>547</v>
      </c>
      <c r="D34" s="35">
        <v>168</v>
      </c>
      <c r="E34" s="35">
        <v>82</v>
      </c>
      <c r="F34" s="35">
        <v>59</v>
      </c>
      <c r="G34" s="35">
        <v>31</v>
      </c>
      <c r="H34" s="35">
        <v>26</v>
      </c>
      <c r="I34" s="35">
        <v>8</v>
      </c>
      <c r="J34" s="35" t="s">
        <v>83</v>
      </c>
    </row>
    <row r="35" spans="1:10" ht="15.95" customHeight="1" x14ac:dyDescent="0.2">
      <c r="A35" s="128">
        <v>2013</v>
      </c>
      <c r="B35" s="141" t="s">
        <v>10</v>
      </c>
      <c r="C35" s="159">
        <v>1357</v>
      </c>
      <c r="D35" s="159">
        <v>426</v>
      </c>
      <c r="E35" s="159">
        <v>188</v>
      </c>
      <c r="F35" s="159">
        <v>145</v>
      </c>
      <c r="G35" s="159">
        <v>90</v>
      </c>
      <c r="H35" s="159">
        <v>80</v>
      </c>
      <c r="I35" s="159">
        <v>49</v>
      </c>
      <c r="J35" s="159">
        <v>18</v>
      </c>
    </row>
    <row r="36" spans="1:10" ht="15.95" customHeight="1" x14ac:dyDescent="0.2">
      <c r="B36" s="132" t="s">
        <v>202</v>
      </c>
      <c r="C36" s="35">
        <v>413</v>
      </c>
      <c r="D36" s="35">
        <v>104</v>
      </c>
      <c r="E36" s="35">
        <v>51</v>
      </c>
      <c r="F36" s="35">
        <v>42</v>
      </c>
      <c r="G36" s="35">
        <v>33</v>
      </c>
      <c r="H36" s="35">
        <v>31</v>
      </c>
      <c r="I36" s="35">
        <v>25</v>
      </c>
      <c r="J36" s="35">
        <v>12</v>
      </c>
    </row>
    <row r="37" spans="1:10" ht="15.95" customHeight="1" x14ac:dyDescent="0.2">
      <c r="B37" s="132" t="s">
        <v>166</v>
      </c>
      <c r="C37" s="35">
        <v>41</v>
      </c>
      <c r="D37" s="35">
        <v>10</v>
      </c>
      <c r="E37" s="35">
        <v>8</v>
      </c>
      <c r="F37" s="35">
        <v>7</v>
      </c>
      <c r="G37" s="35" t="s">
        <v>83</v>
      </c>
      <c r="H37" s="35" t="s">
        <v>83</v>
      </c>
      <c r="I37" s="35" t="s">
        <v>83</v>
      </c>
      <c r="J37" s="35" t="s">
        <v>83</v>
      </c>
    </row>
    <row r="38" spans="1:10" ht="15.95" customHeight="1" x14ac:dyDescent="0.2">
      <c r="B38" s="132" t="s">
        <v>167</v>
      </c>
      <c r="C38" s="35">
        <v>92</v>
      </c>
      <c r="D38" s="35">
        <v>53</v>
      </c>
      <c r="E38" s="35">
        <v>21</v>
      </c>
      <c r="F38" s="35">
        <v>12</v>
      </c>
      <c r="G38" s="35">
        <v>8</v>
      </c>
      <c r="H38" s="35">
        <v>8</v>
      </c>
      <c r="I38" s="35" t="s">
        <v>83</v>
      </c>
      <c r="J38" s="35" t="s">
        <v>83</v>
      </c>
    </row>
    <row r="39" spans="1:10" ht="15.95" customHeight="1" x14ac:dyDescent="0.2">
      <c r="B39" s="132" t="s">
        <v>168</v>
      </c>
      <c r="C39" s="35">
        <v>111</v>
      </c>
      <c r="D39" s="35">
        <v>24</v>
      </c>
      <c r="E39" s="35">
        <v>10</v>
      </c>
      <c r="F39" s="35">
        <v>9</v>
      </c>
      <c r="G39" s="35">
        <v>7</v>
      </c>
      <c r="H39" s="35">
        <v>6</v>
      </c>
      <c r="I39" s="35" t="s">
        <v>83</v>
      </c>
      <c r="J39" s="35" t="s">
        <v>83</v>
      </c>
    </row>
    <row r="40" spans="1:10" ht="15.95" customHeight="1" x14ac:dyDescent="0.2">
      <c r="B40" s="132" t="s">
        <v>203</v>
      </c>
      <c r="C40" s="35">
        <v>58</v>
      </c>
      <c r="D40" s="35">
        <v>14</v>
      </c>
      <c r="E40" s="35">
        <v>6</v>
      </c>
      <c r="F40" s="35" t="s">
        <v>83</v>
      </c>
      <c r="G40" s="35" t="s">
        <v>83</v>
      </c>
      <c r="H40" s="35" t="s">
        <v>83</v>
      </c>
      <c r="I40" s="35" t="s">
        <v>83</v>
      </c>
      <c r="J40" s="35" t="s">
        <v>83</v>
      </c>
    </row>
    <row r="41" spans="1:10" ht="15.95" customHeight="1" x14ac:dyDescent="0.2">
      <c r="B41" s="132" t="s">
        <v>169</v>
      </c>
      <c r="C41" s="35">
        <v>45</v>
      </c>
      <c r="D41" s="35">
        <v>9</v>
      </c>
      <c r="E41" s="35" t="s">
        <v>83</v>
      </c>
      <c r="F41" s="35" t="s">
        <v>83</v>
      </c>
      <c r="G41" s="35" t="s">
        <v>83</v>
      </c>
      <c r="H41" s="35" t="s">
        <v>83</v>
      </c>
      <c r="I41" s="35" t="s">
        <v>83</v>
      </c>
      <c r="J41" s="35" t="s">
        <v>83</v>
      </c>
    </row>
    <row r="42" spans="1:10" ht="15.95" customHeight="1" x14ac:dyDescent="0.2">
      <c r="B42" s="132" t="s">
        <v>170</v>
      </c>
      <c r="C42" s="35">
        <v>37</v>
      </c>
      <c r="D42" s="35">
        <v>17</v>
      </c>
      <c r="E42" s="35">
        <v>9</v>
      </c>
      <c r="F42" s="35" t="s">
        <v>83</v>
      </c>
      <c r="G42" s="35" t="s">
        <v>83</v>
      </c>
      <c r="H42" s="35" t="s">
        <v>83</v>
      </c>
      <c r="I42" s="35" t="s">
        <v>83</v>
      </c>
      <c r="J42" s="35" t="s">
        <v>83</v>
      </c>
    </row>
    <row r="43" spans="1:10" ht="15.95" customHeight="1" x14ac:dyDescent="0.2">
      <c r="B43" s="132" t="s">
        <v>220</v>
      </c>
      <c r="C43" s="35">
        <v>560</v>
      </c>
      <c r="D43" s="35">
        <v>195</v>
      </c>
      <c r="E43" s="35">
        <v>78</v>
      </c>
      <c r="F43" s="35">
        <v>61</v>
      </c>
      <c r="G43" s="35">
        <v>31</v>
      </c>
      <c r="H43" s="35">
        <v>24</v>
      </c>
      <c r="I43" s="35">
        <v>11</v>
      </c>
      <c r="J43" s="35" t="s">
        <v>83</v>
      </c>
    </row>
    <row r="44" spans="1:10" ht="15.95" customHeight="1" x14ac:dyDescent="0.2">
      <c r="A44" s="128">
        <v>2014</v>
      </c>
      <c r="B44" s="141" t="s">
        <v>10</v>
      </c>
      <c r="C44" s="159">
        <v>1460</v>
      </c>
      <c r="D44" s="159">
        <v>540</v>
      </c>
      <c r="E44" s="159">
        <v>219</v>
      </c>
      <c r="F44" s="159">
        <v>163</v>
      </c>
      <c r="G44" s="159">
        <v>93</v>
      </c>
      <c r="H44" s="159">
        <v>79</v>
      </c>
      <c r="I44" s="159">
        <v>43</v>
      </c>
      <c r="J44" s="159">
        <v>15</v>
      </c>
    </row>
    <row r="45" spans="1:10" ht="15.95" customHeight="1" x14ac:dyDescent="0.2">
      <c r="B45" s="132" t="s">
        <v>202</v>
      </c>
      <c r="C45" s="35">
        <v>455</v>
      </c>
      <c r="D45" s="35">
        <v>137</v>
      </c>
      <c r="E45" s="35">
        <v>54</v>
      </c>
      <c r="F45" s="35">
        <v>43</v>
      </c>
      <c r="G45" s="35">
        <v>32</v>
      </c>
      <c r="H45" s="35">
        <v>29</v>
      </c>
      <c r="I45" s="35">
        <v>23</v>
      </c>
      <c r="J45" s="35">
        <v>9</v>
      </c>
    </row>
    <row r="46" spans="1:10" ht="15.95" customHeight="1" x14ac:dyDescent="0.2">
      <c r="B46" s="132" t="s">
        <v>166</v>
      </c>
      <c r="C46" s="35">
        <v>34</v>
      </c>
      <c r="D46" s="35">
        <v>11</v>
      </c>
      <c r="E46" s="35">
        <v>7</v>
      </c>
      <c r="F46" s="35">
        <v>7</v>
      </c>
      <c r="G46" s="35" t="s">
        <v>83</v>
      </c>
      <c r="H46" s="35" t="s">
        <v>83</v>
      </c>
      <c r="I46" s="35" t="s">
        <v>83</v>
      </c>
      <c r="J46" s="35" t="s">
        <v>83</v>
      </c>
    </row>
    <row r="47" spans="1:10" ht="15.95" customHeight="1" x14ac:dyDescent="0.2">
      <c r="B47" s="132" t="s">
        <v>167</v>
      </c>
      <c r="C47" s="35">
        <v>98</v>
      </c>
      <c r="D47" s="35">
        <v>63</v>
      </c>
      <c r="E47" s="35">
        <v>27</v>
      </c>
      <c r="F47" s="35">
        <v>16</v>
      </c>
      <c r="G47" s="35">
        <v>8</v>
      </c>
      <c r="H47" s="35">
        <v>7</v>
      </c>
      <c r="I47" s="35" t="s">
        <v>83</v>
      </c>
      <c r="J47" s="35" t="s">
        <v>83</v>
      </c>
    </row>
    <row r="48" spans="1:10" ht="15.95" customHeight="1" x14ac:dyDescent="0.2">
      <c r="B48" s="132" t="s">
        <v>168</v>
      </c>
      <c r="C48" s="35">
        <v>129</v>
      </c>
      <c r="D48" s="35">
        <v>42</v>
      </c>
      <c r="E48" s="35">
        <v>14</v>
      </c>
      <c r="F48" s="35">
        <v>8</v>
      </c>
      <c r="G48" s="35">
        <v>7</v>
      </c>
      <c r="H48" s="35">
        <v>6</v>
      </c>
      <c r="I48" s="35" t="s">
        <v>83</v>
      </c>
      <c r="J48" s="35" t="s">
        <v>83</v>
      </c>
    </row>
    <row r="49" spans="1:10" ht="15.95" customHeight="1" x14ac:dyDescent="0.2">
      <c r="B49" s="132" t="s">
        <v>203</v>
      </c>
      <c r="C49" s="35">
        <v>61</v>
      </c>
      <c r="D49" s="35">
        <v>19</v>
      </c>
      <c r="E49" s="35">
        <v>6</v>
      </c>
      <c r="F49" s="35" t="s">
        <v>83</v>
      </c>
      <c r="G49" s="35" t="s">
        <v>83</v>
      </c>
      <c r="H49" s="35" t="s">
        <v>83</v>
      </c>
      <c r="I49" s="35" t="s">
        <v>83</v>
      </c>
      <c r="J49" s="35" t="s">
        <v>83</v>
      </c>
    </row>
    <row r="50" spans="1:10" ht="15.95" customHeight="1" x14ac:dyDescent="0.2">
      <c r="B50" s="132" t="s">
        <v>169</v>
      </c>
      <c r="C50" s="35">
        <v>42</v>
      </c>
      <c r="D50" s="35">
        <v>11</v>
      </c>
      <c r="E50" s="35">
        <v>6</v>
      </c>
      <c r="F50" s="35" t="s">
        <v>83</v>
      </c>
      <c r="G50" s="35" t="s">
        <v>83</v>
      </c>
      <c r="H50" s="35" t="s">
        <v>83</v>
      </c>
      <c r="I50" s="35" t="s">
        <v>83</v>
      </c>
      <c r="J50" s="35" t="s">
        <v>83</v>
      </c>
    </row>
    <row r="51" spans="1:10" ht="15.95" customHeight="1" x14ac:dyDescent="0.2">
      <c r="B51" s="132" t="s">
        <v>170</v>
      </c>
      <c r="C51" s="35">
        <v>42</v>
      </c>
      <c r="D51" s="35">
        <v>20</v>
      </c>
      <c r="E51" s="35">
        <v>8</v>
      </c>
      <c r="F51" s="35">
        <v>7</v>
      </c>
      <c r="G51" s="35" t="s">
        <v>83</v>
      </c>
      <c r="H51" s="35" t="s">
        <v>83</v>
      </c>
      <c r="I51" s="35" t="s">
        <v>83</v>
      </c>
      <c r="J51" s="35" t="s">
        <v>83</v>
      </c>
    </row>
    <row r="52" spans="1:10" ht="15.95" customHeight="1" x14ac:dyDescent="0.2">
      <c r="B52" s="132" t="s">
        <v>220</v>
      </c>
      <c r="C52" s="35">
        <v>599</v>
      </c>
      <c r="D52" s="35">
        <v>237</v>
      </c>
      <c r="E52" s="35">
        <v>97</v>
      </c>
      <c r="F52" s="35">
        <v>72</v>
      </c>
      <c r="G52" s="35">
        <v>35</v>
      </c>
      <c r="H52" s="35">
        <v>26</v>
      </c>
      <c r="I52" s="35">
        <v>10</v>
      </c>
      <c r="J52" s="35" t="s">
        <v>83</v>
      </c>
    </row>
    <row r="53" spans="1:10" ht="15.95" customHeight="1" x14ac:dyDescent="0.2">
      <c r="A53" s="128">
        <v>2015</v>
      </c>
      <c r="B53" s="141" t="s">
        <v>10</v>
      </c>
      <c r="C53" s="159">
        <v>1401</v>
      </c>
      <c r="D53" s="159">
        <v>552</v>
      </c>
      <c r="E53" s="159">
        <v>229</v>
      </c>
      <c r="F53" s="159">
        <v>171</v>
      </c>
      <c r="G53" s="159">
        <v>95</v>
      </c>
      <c r="H53" s="159">
        <v>80</v>
      </c>
      <c r="I53" s="159">
        <v>42</v>
      </c>
      <c r="J53" s="159">
        <v>14</v>
      </c>
    </row>
    <row r="54" spans="1:10" ht="15.95" customHeight="1" x14ac:dyDescent="0.2">
      <c r="B54" s="132" t="s">
        <v>202</v>
      </c>
      <c r="C54" s="35">
        <v>426</v>
      </c>
      <c r="D54" s="35">
        <v>137</v>
      </c>
      <c r="E54" s="35">
        <v>57</v>
      </c>
      <c r="F54" s="35">
        <v>43</v>
      </c>
      <c r="G54" s="35">
        <v>33</v>
      </c>
      <c r="H54" s="35">
        <v>32</v>
      </c>
      <c r="I54" s="35">
        <v>21</v>
      </c>
      <c r="J54" s="35">
        <v>10</v>
      </c>
    </row>
    <row r="55" spans="1:10" ht="15.95" customHeight="1" x14ac:dyDescent="0.2">
      <c r="B55" s="132" t="s">
        <v>166</v>
      </c>
      <c r="C55" s="35">
        <v>35</v>
      </c>
      <c r="D55" s="35">
        <v>12</v>
      </c>
      <c r="E55" s="35">
        <v>7</v>
      </c>
      <c r="F55" s="35" t="s">
        <v>83</v>
      </c>
      <c r="G55" s="35" t="s">
        <v>83</v>
      </c>
      <c r="H55" s="35" t="s">
        <v>83</v>
      </c>
      <c r="I55" s="35" t="s">
        <v>83</v>
      </c>
      <c r="J55" s="35" t="s">
        <v>83</v>
      </c>
    </row>
    <row r="56" spans="1:10" ht="15.95" customHeight="1" x14ac:dyDescent="0.2">
      <c r="B56" s="132" t="s">
        <v>167</v>
      </c>
      <c r="C56" s="35">
        <v>98</v>
      </c>
      <c r="D56" s="35">
        <v>70</v>
      </c>
      <c r="E56" s="35">
        <v>27</v>
      </c>
      <c r="F56" s="35">
        <v>19</v>
      </c>
      <c r="G56" s="35">
        <v>8</v>
      </c>
      <c r="H56" s="35">
        <v>7</v>
      </c>
      <c r="I56" s="35" t="s">
        <v>83</v>
      </c>
      <c r="J56" s="35" t="s">
        <v>83</v>
      </c>
    </row>
    <row r="57" spans="1:10" ht="15.95" customHeight="1" x14ac:dyDescent="0.2">
      <c r="B57" s="132" t="s">
        <v>168</v>
      </c>
      <c r="C57" s="35">
        <v>114</v>
      </c>
      <c r="D57" s="35">
        <v>37</v>
      </c>
      <c r="E57" s="35">
        <v>13</v>
      </c>
      <c r="F57" s="35">
        <v>10</v>
      </c>
      <c r="G57" s="35">
        <v>7</v>
      </c>
      <c r="H57" s="35">
        <v>6</v>
      </c>
      <c r="I57" s="35" t="s">
        <v>83</v>
      </c>
      <c r="J57" s="35" t="s">
        <v>83</v>
      </c>
    </row>
    <row r="58" spans="1:10" ht="15.95" customHeight="1" x14ac:dyDescent="0.2">
      <c r="B58" s="132" t="s">
        <v>242</v>
      </c>
      <c r="C58" s="35">
        <v>68</v>
      </c>
      <c r="D58" s="35">
        <v>24</v>
      </c>
      <c r="E58" s="35">
        <v>6</v>
      </c>
      <c r="F58" s="35" t="s">
        <v>83</v>
      </c>
      <c r="G58" s="35" t="s">
        <v>83</v>
      </c>
      <c r="H58" s="35" t="s">
        <v>83</v>
      </c>
      <c r="I58" s="35" t="s">
        <v>83</v>
      </c>
      <c r="J58" s="35" t="s">
        <v>83</v>
      </c>
    </row>
    <row r="59" spans="1:10" ht="15.95" customHeight="1" x14ac:dyDescent="0.2">
      <c r="B59" s="132" t="s">
        <v>170</v>
      </c>
      <c r="C59" s="35">
        <v>40</v>
      </c>
      <c r="D59" s="35">
        <v>17</v>
      </c>
      <c r="E59" s="35">
        <v>8</v>
      </c>
      <c r="F59" s="35">
        <v>7</v>
      </c>
      <c r="G59" s="35" t="s">
        <v>83</v>
      </c>
      <c r="H59" s="35" t="s">
        <v>83</v>
      </c>
      <c r="I59" s="35" t="s">
        <v>83</v>
      </c>
      <c r="J59" s="35" t="s">
        <v>83</v>
      </c>
    </row>
    <row r="60" spans="1:10" ht="15.95" customHeight="1" x14ac:dyDescent="0.2">
      <c r="B60" s="132" t="s">
        <v>220</v>
      </c>
      <c r="C60" s="35">
        <v>620</v>
      </c>
      <c r="D60" s="35">
        <v>255</v>
      </c>
      <c r="E60" s="35">
        <v>111</v>
      </c>
      <c r="F60" s="35">
        <v>81</v>
      </c>
      <c r="G60" s="35">
        <v>38</v>
      </c>
      <c r="H60" s="35">
        <v>27</v>
      </c>
      <c r="I60" s="35">
        <v>12</v>
      </c>
      <c r="J60" s="35" t="s">
        <v>83</v>
      </c>
    </row>
    <row r="61" spans="1:10" ht="15.95" customHeight="1" x14ac:dyDescent="0.2">
      <c r="A61" s="128">
        <v>2016</v>
      </c>
      <c r="B61" s="141" t="s">
        <v>10</v>
      </c>
      <c r="C61" s="159">
        <v>1463</v>
      </c>
      <c r="D61" s="159">
        <v>549</v>
      </c>
      <c r="E61" s="159">
        <v>232</v>
      </c>
      <c r="F61" s="159">
        <v>176</v>
      </c>
      <c r="G61" s="159">
        <v>100</v>
      </c>
      <c r="H61" s="159">
        <v>80</v>
      </c>
      <c r="I61" s="159">
        <v>44</v>
      </c>
      <c r="J61" s="159">
        <v>15</v>
      </c>
    </row>
    <row r="62" spans="1:10" ht="15.95" customHeight="1" x14ac:dyDescent="0.2">
      <c r="B62" s="132" t="s">
        <v>202</v>
      </c>
      <c r="C62" s="35">
        <v>457</v>
      </c>
      <c r="D62" s="35">
        <v>134</v>
      </c>
      <c r="E62" s="35">
        <v>53</v>
      </c>
      <c r="F62" s="35">
        <v>43</v>
      </c>
      <c r="G62" s="35">
        <v>33</v>
      </c>
      <c r="H62" s="35">
        <v>30</v>
      </c>
      <c r="I62" s="35">
        <v>24</v>
      </c>
      <c r="J62" s="35">
        <v>9</v>
      </c>
    </row>
    <row r="63" spans="1:10" ht="15.95" customHeight="1" x14ac:dyDescent="0.2">
      <c r="B63" s="132" t="s">
        <v>166</v>
      </c>
      <c r="C63" s="35">
        <v>37</v>
      </c>
      <c r="D63" s="35">
        <v>12</v>
      </c>
      <c r="E63" s="35">
        <v>8</v>
      </c>
      <c r="F63" s="35">
        <v>7</v>
      </c>
      <c r="G63" s="35" t="s">
        <v>83</v>
      </c>
      <c r="H63" s="35" t="s">
        <v>83</v>
      </c>
      <c r="I63" s="35" t="s">
        <v>83</v>
      </c>
      <c r="J63" s="35" t="s">
        <v>83</v>
      </c>
    </row>
    <row r="64" spans="1:10" ht="15.95" customHeight="1" x14ac:dyDescent="0.2">
      <c r="B64" s="132" t="s">
        <v>167</v>
      </c>
      <c r="C64" s="35">
        <v>85</v>
      </c>
      <c r="D64" s="35">
        <v>65</v>
      </c>
      <c r="E64" s="35">
        <v>32</v>
      </c>
      <c r="F64" s="35">
        <v>24</v>
      </c>
      <c r="G64" s="35">
        <v>8</v>
      </c>
      <c r="H64" s="35">
        <v>7</v>
      </c>
      <c r="I64" s="35" t="s">
        <v>83</v>
      </c>
      <c r="J64" s="35" t="s">
        <v>83</v>
      </c>
    </row>
    <row r="65" spans="1:10" ht="15.95" customHeight="1" x14ac:dyDescent="0.2">
      <c r="B65" s="132" t="s">
        <v>168</v>
      </c>
      <c r="C65" s="35">
        <v>122</v>
      </c>
      <c r="D65" s="35">
        <v>36</v>
      </c>
      <c r="E65" s="35">
        <v>15</v>
      </c>
      <c r="F65" s="35">
        <v>11</v>
      </c>
      <c r="G65" s="35">
        <v>7</v>
      </c>
      <c r="H65" s="35">
        <v>6</v>
      </c>
      <c r="I65" s="35" t="s">
        <v>83</v>
      </c>
      <c r="J65" s="35" t="s">
        <v>83</v>
      </c>
    </row>
    <row r="66" spans="1:10" ht="15.95" customHeight="1" x14ac:dyDescent="0.2">
      <c r="B66" s="132" t="s">
        <v>242</v>
      </c>
      <c r="C66" s="35">
        <v>68</v>
      </c>
      <c r="D66" s="35">
        <v>24</v>
      </c>
      <c r="E66" s="35" t="s">
        <v>83</v>
      </c>
      <c r="F66" s="35" t="s">
        <v>83</v>
      </c>
      <c r="G66" s="35" t="s">
        <v>83</v>
      </c>
      <c r="H66" s="35" t="s">
        <v>83</v>
      </c>
      <c r="I66" s="35" t="s">
        <v>83</v>
      </c>
      <c r="J66" s="35" t="s">
        <v>83</v>
      </c>
    </row>
    <row r="67" spans="1:10" ht="15.95" customHeight="1" x14ac:dyDescent="0.2">
      <c r="B67" s="132" t="s">
        <v>170</v>
      </c>
      <c r="C67" s="35">
        <v>38</v>
      </c>
      <c r="D67" s="35">
        <v>21</v>
      </c>
      <c r="E67" s="35">
        <v>8</v>
      </c>
      <c r="F67" s="35">
        <v>7</v>
      </c>
      <c r="G67" s="35" t="s">
        <v>83</v>
      </c>
      <c r="H67" s="35" t="s">
        <v>83</v>
      </c>
      <c r="I67" s="35" t="s">
        <v>83</v>
      </c>
      <c r="J67" s="35" t="s">
        <v>83</v>
      </c>
    </row>
    <row r="68" spans="1:10" ht="15.95" customHeight="1" x14ac:dyDescent="0.2">
      <c r="B68" s="132" t="s">
        <v>254</v>
      </c>
      <c r="C68" s="35">
        <v>15</v>
      </c>
      <c r="D68" s="35">
        <v>7</v>
      </c>
      <c r="E68" s="35" t="s">
        <v>83</v>
      </c>
      <c r="F68" s="35" t="s">
        <v>83</v>
      </c>
      <c r="G68" s="35" t="s">
        <v>83</v>
      </c>
      <c r="H68" s="35" t="s">
        <v>83</v>
      </c>
      <c r="I68" s="35" t="s">
        <v>83</v>
      </c>
      <c r="J68" s="35" t="s">
        <v>83</v>
      </c>
    </row>
    <row r="69" spans="1:10" ht="15.95" customHeight="1" x14ac:dyDescent="0.2">
      <c r="B69" s="132" t="s">
        <v>220</v>
      </c>
      <c r="C69" s="35">
        <v>641</v>
      </c>
      <c r="D69" s="35">
        <v>250</v>
      </c>
      <c r="E69" s="35">
        <v>106</v>
      </c>
      <c r="F69" s="35">
        <v>76</v>
      </c>
      <c r="G69" s="35">
        <v>40</v>
      </c>
      <c r="H69" s="35">
        <v>29</v>
      </c>
      <c r="I69" s="35">
        <v>12</v>
      </c>
      <c r="J69" s="35">
        <v>5</v>
      </c>
    </row>
    <row r="70" spans="1:10" ht="15.95" customHeight="1" x14ac:dyDescent="0.2">
      <c r="A70" s="128">
        <v>2017</v>
      </c>
      <c r="B70" s="141" t="s">
        <v>10</v>
      </c>
      <c r="C70" s="159">
        <v>1501</v>
      </c>
      <c r="D70" s="159">
        <v>566</v>
      </c>
      <c r="E70" s="159">
        <v>245</v>
      </c>
      <c r="F70" s="159">
        <v>181</v>
      </c>
      <c r="G70" s="159">
        <v>101</v>
      </c>
      <c r="H70" s="159">
        <v>85</v>
      </c>
      <c r="I70" s="159">
        <v>45</v>
      </c>
      <c r="J70" s="159">
        <v>13</v>
      </c>
    </row>
    <row r="71" spans="1:10" ht="15.95" customHeight="1" x14ac:dyDescent="0.2">
      <c r="B71" s="132" t="s">
        <v>202</v>
      </c>
      <c r="C71" s="35">
        <v>422</v>
      </c>
      <c r="D71" s="35">
        <v>131</v>
      </c>
      <c r="E71" s="35">
        <v>62</v>
      </c>
      <c r="F71" s="35">
        <v>46</v>
      </c>
      <c r="G71" s="35">
        <v>34</v>
      </c>
      <c r="H71" s="35">
        <v>32</v>
      </c>
      <c r="I71" s="35">
        <v>24</v>
      </c>
      <c r="J71" s="35">
        <v>7</v>
      </c>
    </row>
    <row r="72" spans="1:10" ht="15.95" customHeight="1" x14ac:dyDescent="0.2">
      <c r="B72" s="132" t="s">
        <v>166</v>
      </c>
      <c r="C72" s="35">
        <v>37</v>
      </c>
      <c r="D72" s="35">
        <v>8</v>
      </c>
      <c r="E72" s="35">
        <v>7</v>
      </c>
      <c r="F72" s="35">
        <v>7</v>
      </c>
      <c r="G72" s="35">
        <v>5</v>
      </c>
      <c r="H72" s="35">
        <v>5</v>
      </c>
      <c r="I72" s="35" t="s">
        <v>83</v>
      </c>
      <c r="J72" s="35" t="s">
        <v>83</v>
      </c>
    </row>
    <row r="73" spans="1:10" ht="15.95" customHeight="1" x14ac:dyDescent="0.2">
      <c r="B73" s="132" t="s">
        <v>167</v>
      </c>
      <c r="C73" s="35">
        <v>105</v>
      </c>
      <c r="D73" s="35">
        <v>78</v>
      </c>
      <c r="E73" s="35">
        <v>32</v>
      </c>
      <c r="F73" s="35">
        <v>19</v>
      </c>
      <c r="G73" s="35">
        <v>10</v>
      </c>
      <c r="H73" s="35">
        <v>9</v>
      </c>
      <c r="I73" s="35" t="s">
        <v>83</v>
      </c>
      <c r="J73" s="35" t="s">
        <v>83</v>
      </c>
    </row>
    <row r="74" spans="1:10" ht="15.95" customHeight="1" x14ac:dyDescent="0.2">
      <c r="B74" s="132" t="s">
        <v>168</v>
      </c>
      <c r="C74" s="35">
        <v>130</v>
      </c>
      <c r="D74" s="35">
        <v>44</v>
      </c>
      <c r="E74" s="35">
        <v>12</v>
      </c>
      <c r="F74" s="35">
        <v>10</v>
      </c>
      <c r="G74" s="35">
        <v>7</v>
      </c>
      <c r="H74" s="35" t="s">
        <v>83</v>
      </c>
      <c r="I74" s="35" t="s">
        <v>83</v>
      </c>
      <c r="J74" s="35" t="s">
        <v>83</v>
      </c>
    </row>
    <row r="75" spans="1:10" ht="15.95" customHeight="1" x14ac:dyDescent="0.2">
      <c r="B75" s="132" t="s">
        <v>242</v>
      </c>
      <c r="C75" s="35">
        <v>74</v>
      </c>
      <c r="D75" s="35">
        <v>27</v>
      </c>
      <c r="E75" s="35">
        <v>8</v>
      </c>
      <c r="F75" s="35" t="s">
        <v>83</v>
      </c>
      <c r="G75" s="35" t="s">
        <v>83</v>
      </c>
      <c r="H75" s="35" t="s">
        <v>83</v>
      </c>
      <c r="I75" s="35" t="s">
        <v>83</v>
      </c>
      <c r="J75" s="35" t="s">
        <v>83</v>
      </c>
    </row>
    <row r="76" spans="1:10" ht="15.95" customHeight="1" x14ac:dyDescent="0.2">
      <c r="B76" s="132" t="s">
        <v>170</v>
      </c>
      <c r="C76" s="35">
        <v>45</v>
      </c>
      <c r="D76" s="35">
        <v>24</v>
      </c>
      <c r="E76" s="35">
        <v>9</v>
      </c>
      <c r="F76" s="35" t="s">
        <v>83</v>
      </c>
      <c r="G76" s="35" t="s">
        <v>83</v>
      </c>
      <c r="H76" s="35" t="s">
        <v>83</v>
      </c>
      <c r="I76" s="35" t="s">
        <v>83</v>
      </c>
      <c r="J76" s="35" t="s">
        <v>83</v>
      </c>
    </row>
    <row r="77" spans="1:10" ht="15.95" customHeight="1" x14ac:dyDescent="0.2">
      <c r="B77" s="132" t="s">
        <v>220</v>
      </c>
      <c r="C77" s="35">
        <v>688</v>
      </c>
      <c r="D77" s="35">
        <v>254</v>
      </c>
      <c r="E77" s="35">
        <v>115</v>
      </c>
      <c r="F77" s="35">
        <v>87</v>
      </c>
      <c r="G77" s="35">
        <v>41</v>
      </c>
      <c r="H77" s="35">
        <v>31</v>
      </c>
      <c r="I77" s="35">
        <v>12</v>
      </c>
      <c r="J77" s="35">
        <v>6</v>
      </c>
    </row>
    <row r="78" spans="1:10" ht="15.95" customHeight="1" x14ac:dyDescent="0.2">
      <c r="A78" s="128">
        <v>2018</v>
      </c>
      <c r="B78" s="141" t="s">
        <v>10</v>
      </c>
      <c r="C78" s="159">
        <v>1517</v>
      </c>
      <c r="D78" s="159">
        <v>597</v>
      </c>
      <c r="E78" s="159">
        <v>243</v>
      </c>
      <c r="F78" s="159">
        <v>176</v>
      </c>
      <c r="G78" s="159">
        <v>94</v>
      </c>
      <c r="H78" s="159">
        <v>82</v>
      </c>
      <c r="I78" s="159">
        <v>44</v>
      </c>
      <c r="J78" s="159">
        <v>13</v>
      </c>
    </row>
    <row r="79" spans="1:10" ht="15.95" customHeight="1" x14ac:dyDescent="0.2">
      <c r="B79" s="132" t="s">
        <v>202</v>
      </c>
      <c r="C79" s="35">
        <v>405</v>
      </c>
      <c r="D79" s="35">
        <v>139</v>
      </c>
      <c r="E79" s="35">
        <v>54</v>
      </c>
      <c r="F79" s="35">
        <v>42</v>
      </c>
      <c r="G79" s="35">
        <v>32</v>
      </c>
      <c r="H79" s="35">
        <v>32</v>
      </c>
      <c r="I79" s="35">
        <v>24</v>
      </c>
      <c r="J79" s="35">
        <v>7</v>
      </c>
    </row>
    <row r="80" spans="1:10" ht="15.95" customHeight="1" x14ac:dyDescent="0.2">
      <c r="B80" s="132" t="s">
        <v>166</v>
      </c>
      <c r="C80" s="35">
        <v>35</v>
      </c>
      <c r="D80" s="35">
        <v>10</v>
      </c>
      <c r="E80" s="35">
        <v>6</v>
      </c>
      <c r="F80" s="35">
        <v>6</v>
      </c>
      <c r="G80" s="35" t="s">
        <v>83</v>
      </c>
      <c r="H80" s="35" t="s">
        <v>83</v>
      </c>
      <c r="I80" s="35" t="s">
        <v>83</v>
      </c>
      <c r="J80" s="35" t="s">
        <v>83</v>
      </c>
    </row>
    <row r="81" spans="1:11" ht="15.95" customHeight="1" x14ac:dyDescent="0.2">
      <c r="B81" s="132" t="s">
        <v>167</v>
      </c>
      <c r="C81" s="35">
        <v>118</v>
      </c>
      <c r="D81" s="35">
        <v>76</v>
      </c>
      <c r="E81" s="35">
        <v>34</v>
      </c>
      <c r="F81" s="35">
        <v>16</v>
      </c>
      <c r="G81" s="35">
        <v>9</v>
      </c>
      <c r="H81" s="35">
        <v>9</v>
      </c>
      <c r="I81" s="35" t="s">
        <v>83</v>
      </c>
      <c r="J81" s="35" t="s">
        <v>83</v>
      </c>
    </row>
    <row r="82" spans="1:11" ht="15.95" customHeight="1" x14ac:dyDescent="0.2">
      <c r="B82" s="132" t="s">
        <v>168</v>
      </c>
      <c r="C82" s="35">
        <v>137</v>
      </c>
      <c r="D82" s="35">
        <v>38</v>
      </c>
      <c r="E82" s="35">
        <v>16</v>
      </c>
      <c r="F82" s="35">
        <v>14</v>
      </c>
      <c r="G82" s="35">
        <v>7</v>
      </c>
      <c r="H82" s="35">
        <v>6</v>
      </c>
      <c r="I82" s="35" t="s">
        <v>83</v>
      </c>
      <c r="J82" s="35" t="s">
        <v>83</v>
      </c>
    </row>
    <row r="83" spans="1:11" ht="15.95" customHeight="1" x14ac:dyDescent="0.2">
      <c r="B83" s="132" t="s">
        <v>242</v>
      </c>
      <c r="C83" s="35">
        <v>68</v>
      </c>
      <c r="D83" s="35">
        <v>32</v>
      </c>
      <c r="E83" s="35">
        <v>7</v>
      </c>
      <c r="F83" s="35" t="s">
        <v>83</v>
      </c>
      <c r="G83" s="35" t="s">
        <v>83</v>
      </c>
      <c r="H83" s="35" t="s">
        <v>83</v>
      </c>
      <c r="I83" s="35" t="s">
        <v>83</v>
      </c>
      <c r="J83" s="35" t="s">
        <v>83</v>
      </c>
    </row>
    <row r="84" spans="1:11" ht="15.95" customHeight="1" x14ac:dyDescent="0.2">
      <c r="B84" s="132" t="s">
        <v>170</v>
      </c>
      <c r="C84" s="35">
        <v>43</v>
      </c>
      <c r="D84" s="35">
        <v>22</v>
      </c>
      <c r="E84" s="35">
        <v>11</v>
      </c>
      <c r="F84" s="35" t="s">
        <v>83</v>
      </c>
      <c r="G84" s="35" t="s">
        <v>83</v>
      </c>
      <c r="H84" s="35" t="s">
        <v>83</v>
      </c>
      <c r="I84" s="35" t="s">
        <v>83</v>
      </c>
      <c r="J84" s="35" t="s">
        <v>83</v>
      </c>
    </row>
    <row r="85" spans="1:11" ht="15.95" customHeight="1" x14ac:dyDescent="0.2">
      <c r="B85" s="132" t="s">
        <v>267</v>
      </c>
      <c r="C85" s="35">
        <v>82</v>
      </c>
      <c r="D85" s="35">
        <v>20</v>
      </c>
      <c r="E85" s="35">
        <v>9</v>
      </c>
      <c r="F85" s="35">
        <v>8</v>
      </c>
      <c r="G85" s="35" t="s">
        <v>83</v>
      </c>
      <c r="H85" s="35" t="s">
        <v>83</v>
      </c>
      <c r="I85" s="35" t="s">
        <v>83</v>
      </c>
      <c r="J85" s="35" t="s">
        <v>83</v>
      </c>
    </row>
    <row r="86" spans="1:11" ht="15.95" customHeight="1" x14ac:dyDescent="0.2">
      <c r="B86" s="132" t="s">
        <v>220</v>
      </c>
      <c r="C86" s="35">
        <v>629</v>
      </c>
      <c r="D86" s="35">
        <v>260</v>
      </c>
      <c r="E86" s="35">
        <v>106</v>
      </c>
      <c r="F86" s="35">
        <v>78</v>
      </c>
      <c r="G86" s="35">
        <v>34</v>
      </c>
      <c r="H86" s="35">
        <v>23</v>
      </c>
      <c r="I86" s="35">
        <v>9</v>
      </c>
      <c r="J86" s="35">
        <v>5</v>
      </c>
    </row>
    <row r="87" spans="1:11" ht="15.95" customHeight="1" x14ac:dyDescent="0.2">
      <c r="A87" s="128">
        <v>2019</v>
      </c>
      <c r="B87" s="141" t="s">
        <v>10</v>
      </c>
      <c r="C87" s="159">
        <v>1540</v>
      </c>
      <c r="D87" s="159">
        <v>600</v>
      </c>
      <c r="E87" s="159">
        <v>259</v>
      </c>
      <c r="F87" s="159">
        <v>180</v>
      </c>
      <c r="G87" s="159">
        <v>103</v>
      </c>
      <c r="H87" s="159">
        <v>85</v>
      </c>
      <c r="I87" s="159">
        <v>42</v>
      </c>
      <c r="J87" s="159">
        <v>12</v>
      </c>
      <c r="K87" s="184"/>
    </row>
    <row r="88" spans="1:11" ht="15.95" customHeight="1" x14ac:dyDescent="0.2">
      <c r="B88" s="132" t="s">
        <v>202</v>
      </c>
      <c r="C88" s="35">
        <v>415</v>
      </c>
      <c r="D88" s="35">
        <v>134</v>
      </c>
      <c r="E88" s="35">
        <v>56</v>
      </c>
      <c r="F88" s="35">
        <v>45</v>
      </c>
      <c r="G88" s="35">
        <v>34</v>
      </c>
      <c r="H88" s="35">
        <v>33</v>
      </c>
      <c r="I88" s="35">
        <v>23</v>
      </c>
      <c r="J88" s="35">
        <v>7</v>
      </c>
    </row>
    <row r="89" spans="1:11" ht="15.95" customHeight="1" x14ac:dyDescent="0.2">
      <c r="B89" s="132" t="s">
        <v>166</v>
      </c>
      <c r="C89" s="35">
        <v>34</v>
      </c>
      <c r="D89" s="35">
        <v>12</v>
      </c>
      <c r="E89" s="35">
        <v>6</v>
      </c>
      <c r="F89" s="35">
        <v>6</v>
      </c>
      <c r="G89" s="35" t="s">
        <v>83</v>
      </c>
      <c r="H89" s="35" t="s">
        <v>83</v>
      </c>
      <c r="I89" s="35" t="s">
        <v>83</v>
      </c>
      <c r="J89" s="35" t="s">
        <v>83</v>
      </c>
    </row>
    <row r="90" spans="1:11" ht="15.95" customHeight="1" x14ac:dyDescent="0.2">
      <c r="B90" s="132" t="s">
        <v>167</v>
      </c>
      <c r="C90" s="35">
        <v>107</v>
      </c>
      <c r="D90" s="35">
        <v>71</v>
      </c>
      <c r="E90" s="35">
        <v>31</v>
      </c>
      <c r="F90" s="35">
        <v>20</v>
      </c>
      <c r="G90" s="35">
        <v>11</v>
      </c>
      <c r="H90" s="35">
        <v>9</v>
      </c>
      <c r="I90" s="35" t="s">
        <v>83</v>
      </c>
      <c r="J90" s="35" t="s">
        <v>83</v>
      </c>
    </row>
    <row r="91" spans="1:11" ht="15.95" customHeight="1" x14ac:dyDescent="0.2">
      <c r="B91" s="132" t="s">
        <v>168</v>
      </c>
      <c r="C91" s="35">
        <v>146</v>
      </c>
      <c r="D91" s="35">
        <v>46</v>
      </c>
      <c r="E91" s="35">
        <v>17</v>
      </c>
      <c r="F91" s="35">
        <v>10</v>
      </c>
      <c r="G91" s="35">
        <v>8</v>
      </c>
      <c r="H91" s="35">
        <v>7</v>
      </c>
      <c r="I91" s="35" t="s">
        <v>83</v>
      </c>
      <c r="J91" s="35" t="s">
        <v>83</v>
      </c>
    </row>
    <row r="92" spans="1:11" ht="15.95" customHeight="1" x14ac:dyDescent="0.2">
      <c r="B92" s="132" t="s">
        <v>242</v>
      </c>
      <c r="C92" s="35">
        <v>75</v>
      </c>
      <c r="D92" s="35">
        <v>25</v>
      </c>
      <c r="E92" s="35">
        <v>6</v>
      </c>
      <c r="F92" s="35" t="s">
        <v>83</v>
      </c>
      <c r="G92" s="35" t="s">
        <v>83</v>
      </c>
      <c r="H92" s="35" t="s">
        <v>83</v>
      </c>
      <c r="I92" s="35" t="s">
        <v>83</v>
      </c>
      <c r="J92" s="35" t="s">
        <v>83</v>
      </c>
    </row>
    <row r="93" spans="1:11" ht="15.95" customHeight="1" x14ac:dyDescent="0.2">
      <c r="B93" s="132" t="s">
        <v>170</v>
      </c>
      <c r="C93" s="35">
        <v>46</v>
      </c>
      <c r="D93" s="35">
        <v>20</v>
      </c>
      <c r="E93" s="35">
        <v>12</v>
      </c>
      <c r="F93" s="35">
        <v>7</v>
      </c>
      <c r="G93" s="35" t="s">
        <v>83</v>
      </c>
      <c r="H93" s="35" t="s">
        <v>83</v>
      </c>
      <c r="I93" s="35" t="s">
        <v>83</v>
      </c>
      <c r="J93" s="35" t="s">
        <v>83</v>
      </c>
    </row>
    <row r="94" spans="1:11" ht="15.95" customHeight="1" x14ac:dyDescent="0.2">
      <c r="B94" s="132" t="s">
        <v>267</v>
      </c>
      <c r="C94" s="35">
        <v>83</v>
      </c>
      <c r="D94" s="35">
        <v>13</v>
      </c>
      <c r="E94" s="35">
        <v>8</v>
      </c>
      <c r="F94" s="35">
        <v>8</v>
      </c>
      <c r="G94" s="35" t="s">
        <v>83</v>
      </c>
      <c r="H94" s="35" t="s">
        <v>83</v>
      </c>
      <c r="I94" s="35" t="s">
        <v>83</v>
      </c>
      <c r="J94" s="35" t="s">
        <v>83</v>
      </c>
    </row>
    <row r="95" spans="1:11" ht="15.95" customHeight="1" x14ac:dyDescent="0.2">
      <c r="B95" s="132" t="s">
        <v>272</v>
      </c>
      <c r="C95" s="35">
        <v>33</v>
      </c>
      <c r="D95" s="35">
        <v>13</v>
      </c>
      <c r="E95" s="35">
        <v>7</v>
      </c>
      <c r="F95" s="35" t="s">
        <v>83</v>
      </c>
      <c r="G95" s="35" t="s">
        <v>83</v>
      </c>
      <c r="H95" s="35" t="s">
        <v>83</v>
      </c>
      <c r="I95" s="35" t="s">
        <v>83</v>
      </c>
      <c r="J95" s="35" t="s">
        <v>83</v>
      </c>
    </row>
    <row r="96" spans="1:11" ht="15.95" customHeight="1" x14ac:dyDescent="0.2">
      <c r="B96" s="132" t="s">
        <v>220</v>
      </c>
      <c r="C96" s="35">
        <v>601</v>
      </c>
      <c r="D96" s="35">
        <v>266</v>
      </c>
      <c r="E96" s="35">
        <v>116</v>
      </c>
      <c r="F96" s="35">
        <v>75</v>
      </c>
      <c r="G96" s="35">
        <v>35</v>
      </c>
      <c r="H96" s="35">
        <v>21</v>
      </c>
      <c r="I96" s="35">
        <v>7</v>
      </c>
      <c r="J96" s="35">
        <v>4</v>
      </c>
    </row>
    <row r="97" spans="1:14" ht="15.95" customHeight="1" x14ac:dyDescent="0.2">
      <c r="A97" s="128">
        <v>2020</v>
      </c>
      <c r="B97" s="141" t="s">
        <v>10</v>
      </c>
      <c r="C97" s="159">
        <v>1511</v>
      </c>
      <c r="D97" s="159">
        <v>582</v>
      </c>
      <c r="E97" s="159">
        <v>242</v>
      </c>
      <c r="F97" s="159">
        <v>170</v>
      </c>
      <c r="G97" s="159">
        <v>170</v>
      </c>
      <c r="H97" s="159">
        <v>83</v>
      </c>
      <c r="I97" s="159">
        <v>45</v>
      </c>
      <c r="J97" s="159">
        <v>11</v>
      </c>
      <c r="K97" s="184"/>
      <c r="L97" s="184"/>
      <c r="M97" s="184"/>
      <c r="N97" s="184"/>
    </row>
    <row r="98" spans="1:14" ht="15.95" customHeight="1" x14ac:dyDescent="0.2">
      <c r="B98" s="132" t="s">
        <v>202</v>
      </c>
      <c r="C98" s="35">
        <v>393</v>
      </c>
      <c r="D98" s="35">
        <v>133</v>
      </c>
      <c r="E98" s="35">
        <v>59</v>
      </c>
      <c r="F98" s="35">
        <v>44</v>
      </c>
      <c r="G98" s="35">
        <v>44</v>
      </c>
      <c r="H98" s="35">
        <v>32</v>
      </c>
      <c r="I98" s="35">
        <v>23</v>
      </c>
      <c r="J98" s="35">
        <v>6</v>
      </c>
    </row>
    <row r="99" spans="1:14" ht="15.95" customHeight="1" x14ac:dyDescent="0.2">
      <c r="B99" s="132" t="s">
        <v>166</v>
      </c>
      <c r="C99" s="35">
        <v>39</v>
      </c>
      <c r="D99" s="35">
        <v>10</v>
      </c>
      <c r="E99" s="35">
        <v>6</v>
      </c>
      <c r="F99" s="35" t="s">
        <v>83</v>
      </c>
      <c r="G99" s="35" t="s">
        <v>83</v>
      </c>
      <c r="H99" s="35" t="s">
        <v>83</v>
      </c>
      <c r="I99" s="35" t="s">
        <v>83</v>
      </c>
      <c r="J99" s="35" t="s">
        <v>83</v>
      </c>
    </row>
    <row r="100" spans="1:14" ht="15.95" customHeight="1" x14ac:dyDescent="0.2">
      <c r="B100" s="132" t="s">
        <v>167</v>
      </c>
      <c r="C100" s="35">
        <v>112</v>
      </c>
      <c r="D100" s="35">
        <v>77</v>
      </c>
      <c r="E100" s="35">
        <v>32</v>
      </c>
      <c r="F100" s="35">
        <v>16</v>
      </c>
      <c r="G100" s="35">
        <v>16</v>
      </c>
      <c r="H100" s="35">
        <v>8</v>
      </c>
      <c r="I100" s="35" t="s">
        <v>83</v>
      </c>
      <c r="J100" s="35" t="s">
        <v>83</v>
      </c>
    </row>
    <row r="101" spans="1:14" ht="15.95" customHeight="1" x14ac:dyDescent="0.2">
      <c r="B101" s="132" t="s">
        <v>168</v>
      </c>
      <c r="C101" s="35">
        <v>131</v>
      </c>
      <c r="D101" s="35">
        <v>42</v>
      </c>
      <c r="E101" s="35">
        <v>13</v>
      </c>
      <c r="F101" s="35">
        <v>10</v>
      </c>
      <c r="G101" s="35">
        <v>10</v>
      </c>
      <c r="H101" s="35">
        <v>7</v>
      </c>
      <c r="I101" s="35" t="s">
        <v>83</v>
      </c>
      <c r="J101" s="35" t="s">
        <v>83</v>
      </c>
    </row>
    <row r="102" spans="1:14" ht="15.95" customHeight="1" x14ac:dyDescent="0.2">
      <c r="B102" s="132" t="s">
        <v>242</v>
      </c>
      <c r="C102" s="35">
        <v>72</v>
      </c>
      <c r="D102" s="35">
        <v>20</v>
      </c>
      <c r="E102" s="35">
        <v>6</v>
      </c>
      <c r="F102" s="35" t="s">
        <v>83</v>
      </c>
      <c r="G102" s="35" t="s">
        <v>83</v>
      </c>
      <c r="H102" s="35" t="s">
        <v>83</v>
      </c>
      <c r="I102" s="35" t="s">
        <v>83</v>
      </c>
      <c r="J102" s="35" t="s">
        <v>83</v>
      </c>
    </row>
    <row r="103" spans="1:14" ht="15.95" customHeight="1" x14ac:dyDescent="0.2">
      <c r="B103" s="132" t="s">
        <v>170</v>
      </c>
      <c r="C103" s="35">
        <v>43</v>
      </c>
      <c r="D103" s="35">
        <v>20</v>
      </c>
      <c r="E103" s="35">
        <v>11</v>
      </c>
      <c r="F103" s="35">
        <v>7</v>
      </c>
      <c r="G103" s="35">
        <v>7</v>
      </c>
      <c r="H103" s="35" t="s">
        <v>83</v>
      </c>
      <c r="I103" s="35" t="s">
        <v>83</v>
      </c>
      <c r="J103" s="35" t="s">
        <v>83</v>
      </c>
    </row>
    <row r="104" spans="1:14" ht="15.95" customHeight="1" x14ac:dyDescent="0.2">
      <c r="B104" s="132" t="s">
        <v>267</v>
      </c>
      <c r="C104" s="35">
        <v>68</v>
      </c>
      <c r="D104" s="35">
        <v>16</v>
      </c>
      <c r="E104" s="35">
        <v>8</v>
      </c>
      <c r="F104" s="35">
        <v>7</v>
      </c>
      <c r="G104" s="35">
        <v>7</v>
      </c>
      <c r="H104" s="35" t="s">
        <v>83</v>
      </c>
      <c r="I104" s="35" t="s">
        <v>83</v>
      </c>
      <c r="J104" s="35" t="s">
        <v>83</v>
      </c>
    </row>
    <row r="105" spans="1:14" ht="15.95" customHeight="1" x14ac:dyDescent="0.2">
      <c r="B105" s="132" t="s">
        <v>272</v>
      </c>
      <c r="C105" s="35">
        <v>29</v>
      </c>
      <c r="D105" s="35">
        <v>12</v>
      </c>
      <c r="E105" s="35">
        <v>6</v>
      </c>
      <c r="F105" s="35" t="s">
        <v>83</v>
      </c>
      <c r="G105" s="35" t="s">
        <v>83</v>
      </c>
      <c r="H105" s="35" t="s">
        <v>83</v>
      </c>
      <c r="I105" s="35" t="s">
        <v>83</v>
      </c>
      <c r="J105" s="35" t="s">
        <v>83</v>
      </c>
    </row>
    <row r="106" spans="1:14" ht="15.95" customHeight="1" x14ac:dyDescent="0.2">
      <c r="B106" s="132" t="s">
        <v>287</v>
      </c>
      <c r="C106" s="35">
        <v>57</v>
      </c>
      <c r="D106" s="35">
        <v>13</v>
      </c>
      <c r="E106" s="35">
        <v>7</v>
      </c>
      <c r="F106" s="35" t="s">
        <v>83</v>
      </c>
      <c r="G106" s="35" t="s">
        <v>83</v>
      </c>
      <c r="H106" s="35" t="s">
        <v>83</v>
      </c>
      <c r="I106" s="35" t="s">
        <v>83</v>
      </c>
      <c r="J106" s="35" t="s">
        <v>83</v>
      </c>
    </row>
    <row r="107" spans="1:14" ht="15.95" customHeight="1" x14ac:dyDescent="0.2">
      <c r="B107" s="132" t="s">
        <v>289</v>
      </c>
      <c r="C107" s="35">
        <v>175</v>
      </c>
      <c r="D107" s="35">
        <v>75</v>
      </c>
      <c r="E107" s="35">
        <v>26</v>
      </c>
      <c r="F107" s="35">
        <v>15</v>
      </c>
      <c r="G107" s="35">
        <v>15</v>
      </c>
      <c r="H107" s="35" t="s">
        <v>83</v>
      </c>
      <c r="I107" s="35" t="s">
        <v>83</v>
      </c>
      <c r="J107" s="35" t="s">
        <v>83</v>
      </c>
    </row>
    <row r="108" spans="1:14" ht="15.95" customHeight="1" x14ac:dyDescent="0.2">
      <c r="B108" s="132" t="s">
        <v>220</v>
      </c>
      <c r="C108" s="35">
        <v>392</v>
      </c>
      <c r="D108" s="35">
        <v>164</v>
      </c>
      <c r="E108" s="35">
        <v>68</v>
      </c>
      <c r="F108" s="35">
        <v>52</v>
      </c>
      <c r="G108" s="35">
        <v>52</v>
      </c>
      <c r="H108" s="35">
        <v>18</v>
      </c>
      <c r="I108" s="35">
        <v>8</v>
      </c>
      <c r="J108" s="35">
        <v>4</v>
      </c>
    </row>
    <row r="109" spans="1:14" ht="15.95" customHeight="1" x14ac:dyDescent="0.2">
      <c r="A109" s="128">
        <v>2021</v>
      </c>
      <c r="B109" s="141" t="s">
        <v>10</v>
      </c>
      <c r="C109" s="159">
        <v>1616</v>
      </c>
      <c r="D109" s="159">
        <v>609</v>
      </c>
      <c r="E109" s="159">
        <v>260</v>
      </c>
      <c r="F109" s="159">
        <v>183</v>
      </c>
      <c r="G109" s="159">
        <v>100</v>
      </c>
      <c r="H109" s="159">
        <v>87</v>
      </c>
      <c r="I109" s="159">
        <v>44</v>
      </c>
      <c r="J109" s="159">
        <v>11</v>
      </c>
      <c r="K109" s="184"/>
      <c r="L109" s="184"/>
    </row>
    <row r="110" spans="1:14" ht="15.95" customHeight="1" x14ac:dyDescent="0.2">
      <c r="B110" s="132" t="s">
        <v>202</v>
      </c>
      <c r="C110" s="35">
        <v>400</v>
      </c>
      <c r="D110" s="35">
        <v>124</v>
      </c>
      <c r="E110" s="35">
        <v>56</v>
      </c>
      <c r="F110" s="35">
        <v>41</v>
      </c>
      <c r="G110" s="35">
        <v>32</v>
      </c>
      <c r="H110" s="35">
        <v>32</v>
      </c>
      <c r="I110" s="35">
        <v>23</v>
      </c>
      <c r="J110" s="35">
        <v>6</v>
      </c>
    </row>
    <row r="111" spans="1:14" ht="15.95" customHeight="1" x14ac:dyDescent="0.2">
      <c r="B111" s="132" t="s">
        <v>166</v>
      </c>
      <c r="C111" s="35">
        <v>49</v>
      </c>
      <c r="D111" s="35">
        <v>14</v>
      </c>
      <c r="E111" s="35">
        <v>6</v>
      </c>
      <c r="F111" s="35" t="s">
        <v>83</v>
      </c>
      <c r="G111" s="35" t="s">
        <v>83</v>
      </c>
      <c r="H111" s="35" t="s">
        <v>83</v>
      </c>
      <c r="I111" s="35" t="s">
        <v>83</v>
      </c>
      <c r="J111" s="35" t="s">
        <v>83</v>
      </c>
    </row>
    <row r="112" spans="1:14" ht="15.95" customHeight="1" x14ac:dyDescent="0.2">
      <c r="B112" s="132" t="s">
        <v>167</v>
      </c>
      <c r="C112" s="35">
        <v>124</v>
      </c>
      <c r="D112" s="35">
        <v>94</v>
      </c>
      <c r="E112" s="35">
        <v>34</v>
      </c>
      <c r="F112" s="35">
        <v>21</v>
      </c>
      <c r="G112" s="35">
        <v>10</v>
      </c>
      <c r="H112" s="35">
        <v>9</v>
      </c>
      <c r="I112" s="35" t="s">
        <v>83</v>
      </c>
      <c r="J112" s="35" t="s">
        <v>83</v>
      </c>
    </row>
    <row r="113" spans="1:10" ht="15.95" customHeight="1" x14ac:dyDescent="0.2">
      <c r="B113" s="132" t="s">
        <v>168</v>
      </c>
      <c r="C113" s="35">
        <v>140</v>
      </c>
      <c r="D113" s="35">
        <v>39</v>
      </c>
      <c r="E113" s="35">
        <v>16</v>
      </c>
      <c r="F113" s="35">
        <v>11</v>
      </c>
      <c r="G113" s="35">
        <v>7</v>
      </c>
      <c r="H113" s="35">
        <v>6</v>
      </c>
      <c r="I113" s="35" t="s">
        <v>83</v>
      </c>
      <c r="J113" s="35" t="s">
        <v>83</v>
      </c>
    </row>
    <row r="114" spans="1:10" ht="15.95" customHeight="1" x14ac:dyDescent="0.2">
      <c r="B114" s="132" t="s">
        <v>242</v>
      </c>
      <c r="C114" s="35">
        <v>67</v>
      </c>
      <c r="D114" s="35">
        <v>22</v>
      </c>
      <c r="E114" s="35" t="s">
        <v>83</v>
      </c>
      <c r="F114" s="35" t="s">
        <v>83</v>
      </c>
      <c r="G114" s="35" t="s">
        <v>83</v>
      </c>
      <c r="H114" s="35" t="s">
        <v>83</v>
      </c>
      <c r="I114" s="35" t="s">
        <v>83</v>
      </c>
      <c r="J114" s="35" t="s">
        <v>83</v>
      </c>
    </row>
    <row r="115" spans="1:10" ht="15.95" customHeight="1" x14ac:dyDescent="0.2">
      <c r="B115" s="132" t="s">
        <v>170</v>
      </c>
      <c r="C115" s="35">
        <v>41</v>
      </c>
      <c r="D115" s="35">
        <v>20</v>
      </c>
      <c r="E115" s="35">
        <v>12</v>
      </c>
      <c r="F115" s="35">
        <v>6</v>
      </c>
      <c r="G115" s="35" t="s">
        <v>83</v>
      </c>
      <c r="H115" s="35" t="s">
        <v>83</v>
      </c>
      <c r="I115" s="35" t="s">
        <v>83</v>
      </c>
      <c r="J115" s="35" t="s">
        <v>83</v>
      </c>
    </row>
    <row r="116" spans="1:10" ht="15.95" customHeight="1" x14ac:dyDescent="0.2">
      <c r="B116" s="132" t="s">
        <v>267</v>
      </c>
      <c r="C116" s="35">
        <v>70</v>
      </c>
      <c r="D116" s="35">
        <v>17</v>
      </c>
      <c r="E116" s="35">
        <v>8</v>
      </c>
      <c r="F116" s="35">
        <v>7</v>
      </c>
      <c r="G116" s="35" t="s">
        <v>83</v>
      </c>
      <c r="H116" s="35" t="s">
        <v>83</v>
      </c>
      <c r="I116" s="35" t="s">
        <v>83</v>
      </c>
      <c r="J116" s="35" t="s">
        <v>83</v>
      </c>
    </row>
    <row r="117" spans="1:10" ht="15.95" customHeight="1" x14ac:dyDescent="0.2">
      <c r="B117" s="132" t="s">
        <v>272</v>
      </c>
      <c r="C117" s="35">
        <v>37</v>
      </c>
      <c r="D117" s="35">
        <v>14</v>
      </c>
      <c r="E117" s="35">
        <v>6</v>
      </c>
      <c r="F117" s="35">
        <v>6</v>
      </c>
      <c r="G117" s="35" t="s">
        <v>83</v>
      </c>
      <c r="H117" s="35" t="s">
        <v>83</v>
      </c>
      <c r="I117" s="35" t="s">
        <v>83</v>
      </c>
      <c r="J117" s="35" t="s">
        <v>83</v>
      </c>
    </row>
    <row r="118" spans="1:10" ht="15.95" customHeight="1" x14ac:dyDescent="0.2">
      <c r="B118" s="132" t="s">
        <v>287</v>
      </c>
      <c r="C118" s="35">
        <v>54</v>
      </c>
      <c r="D118" s="35">
        <v>10</v>
      </c>
      <c r="E118" s="35">
        <v>6</v>
      </c>
      <c r="F118" s="35" t="s">
        <v>83</v>
      </c>
      <c r="G118" s="35" t="s">
        <v>83</v>
      </c>
      <c r="H118" s="35" t="s">
        <v>83</v>
      </c>
      <c r="I118" s="35" t="s">
        <v>83</v>
      </c>
      <c r="J118" s="35" t="s">
        <v>83</v>
      </c>
    </row>
    <row r="119" spans="1:10" ht="15.95" customHeight="1" x14ac:dyDescent="0.2">
      <c r="B119" s="132" t="s">
        <v>289</v>
      </c>
      <c r="C119" s="35">
        <v>228</v>
      </c>
      <c r="D119" s="35">
        <v>94</v>
      </c>
      <c r="E119" s="35">
        <v>45</v>
      </c>
      <c r="F119" s="35">
        <v>30</v>
      </c>
      <c r="G119" s="35">
        <v>5</v>
      </c>
      <c r="H119" s="35">
        <v>3</v>
      </c>
      <c r="I119" s="35">
        <v>1</v>
      </c>
      <c r="J119" s="35">
        <v>0</v>
      </c>
    </row>
    <row r="120" spans="1:10" ht="15.95" customHeight="1" x14ac:dyDescent="0.2">
      <c r="B120" s="132" t="s">
        <v>220</v>
      </c>
      <c r="C120" s="35">
        <v>406</v>
      </c>
      <c r="D120" s="35">
        <v>161</v>
      </c>
      <c r="E120" s="35">
        <v>66</v>
      </c>
      <c r="F120" s="35">
        <v>47</v>
      </c>
      <c r="G120" s="35">
        <v>24</v>
      </c>
      <c r="H120" s="35">
        <v>19</v>
      </c>
      <c r="I120" s="35">
        <v>7</v>
      </c>
      <c r="J120" s="35">
        <v>4</v>
      </c>
    </row>
    <row r="121" spans="1:10" ht="15.95" customHeight="1" x14ac:dyDescent="0.2">
      <c r="A121" s="132"/>
      <c r="B121" s="132"/>
      <c r="C121" s="38"/>
      <c r="D121" s="38"/>
      <c r="E121" s="38"/>
      <c r="F121" s="38"/>
      <c r="G121" s="38"/>
      <c r="H121" s="38"/>
      <c r="I121" s="38"/>
      <c r="J121" s="38"/>
    </row>
    <row r="122" spans="1:10" ht="15.95" customHeight="1" x14ac:dyDescent="0.2">
      <c r="A122" s="37" t="s">
        <v>398</v>
      </c>
      <c r="B122" s="132"/>
      <c r="C122" s="38"/>
      <c r="D122" s="38"/>
      <c r="E122" s="38"/>
      <c r="F122" s="38"/>
      <c r="G122" s="38"/>
      <c r="H122" s="38"/>
      <c r="I122" s="38"/>
      <c r="J122" s="38"/>
    </row>
    <row r="124" spans="1:10" ht="15.95" customHeight="1" x14ac:dyDescent="0.2">
      <c r="A124" s="180" t="s">
        <v>122</v>
      </c>
      <c r="B124" s="180"/>
      <c r="C124" s="180"/>
      <c r="D124" s="181"/>
      <c r="E124" s="181"/>
      <c r="F124" s="181"/>
      <c r="G124" s="181"/>
      <c r="H124" s="181"/>
      <c r="I124" s="181"/>
      <c r="J124" s="181"/>
    </row>
    <row r="125" spans="1:10" ht="15.95" customHeight="1" x14ac:dyDescent="0.2">
      <c r="A125" s="179" t="s">
        <v>245</v>
      </c>
      <c r="B125" s="179"/>
      <c r="C125" s="179"/>
      <c r="D125" s="179"/>
      <c r="E125" s="179"/>
      <c r="F125" s="179"/>
      <c r="G125" s="179"/>
      <c r="H125" s="179"/>
      <c r="I125" s="179"/>
      <c r="J125" s="179"/>
    </row>
    <row r="126" spans="1:10" ht="15.95" customHeight="1" x14ac:dyDescent="0.2">
      <c r="A126" s="179" t="s">
        <v>270</v>
      </c>
      <c r="B126" s="181"/>
      <c r="C126" s="181"/>
      <c r="D126" s="181"/>
      <c r="E126" s="181"/>
      <c r="F126" s="181"/>
      <c r="G126" s="181"/>
      <c r="H126" s="181"/>
      <c r="I126" s="181"/>
      <c r="J126" s="181"/>
    </row>
  </sheetData>
  <hyperlinks>
    <hyperlink ref="A3" location="Inhalt!A1" display="&lt;&lt;&lt; Inhalt" xr:uid="{18E8FDDB-96C7-4FE7-B2BF-8A0F5F88B11E}"/>
    <hyperlink ref="A122" location="Metadaten!A1" display="&lt;&lt;&lt; Metadaten" xr:uid="{152B8DEB-74AA-48D3-BE9D-F10668783E88}"/>
  </hyperlinks>
  <pageMargins left="0.7" right="0.7" top="0.78740157499999996" bottom="0.78740157499999996" header="0.3" footer="0.3"/>
  <pageSetup paperSize="9" scale="6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29"/>
  <sheetViews>
    <sheetView workbookViewId="0"/>
  </sheetViews>
  <sheetFormatPr baseColWidth="10" defaultColWidth="8.88671875" defaultRowHeight="15.95" customHeight="1" outlineLevelRow="1" x14ac:dyDescent="0.2"/>
  <cols>
    <col min="1" max="1" width="8.6640625" style="187" customWidth="1"/>
    <col min="2" max="2" width="7.6640625" style="187" bestFit="1" customWidth="1"/>
    <col min="3" max="3" width="8" style="187" customWidth="1"/>
    <col min="4" max="4" width="7.6640625" style="187" bestFit="1" customWidth="1"/>
    <col min="5" max="5" width="9.88671875" style="187" bestFit="1" customWidth="1"/>
    <col min="6" max="16384" width="8.88671875" style="187"/>
  </cols>
  <sheetData>
    <row r="1" spans="1:5" s="186" customFormat="1" ht="18" customHeight="1" x14ac:dyDescent="0.2">
      <c r="A1" s="189" t="s">
        <v>352</v>
      </c>
      <c r="B1" s="189"/>
      <c r="C1" s="189"/>
      <c r="D1" s="189"/>
      <c r="E1" s="189"/>
    </row>
    <row r="2" spans="1:5" s="186" customFormat="1" ht="15.95" customHeight="1" x14ac:dyDescent="0.2">
      <c r="A2" s="189"/>
      <c r="B2" s="189"/>
      <c r="C2" s="189"/>
      <c r="D2" s="189"/>
      <c r="E2" s="189"/>
    </row>
    <row r="3" spans="1:5" s="186" customFormat="1" ht="15.95" customHeight="1" x14ac:dyDescent="0.2">
      <c r="A3" s="36" t="s">
        <v>397</v>
      </c>
      <c r="B3" s="132"/>
      <c r="C3" s="189"/>
      <c r="D3" s="189"/>
      <c r="E3" s="189"/>
    </row>
    <row r="4" spans="1:5" s="186" customFormat="1" ht="15.95" customHeight="1" x14ac:dyDescent="0.2">
      <c r="A4" s="189"/>
      <c r="B4" s="189"/>
      <c r="C4" s="189"/>
      <c r="D4" s="189"/>
      <c r="E4" s="189"/>
    </row>
    <row r="5" spans="1:5" ht="15.95" customHeight="1" x14ac:dyDescent="0.2">
      <c r="A5" s="32" t="s">
        <v>317</v>
      </c>
      <c r="B5" s="123"/>
      <c r="C5" s="123"/>
      <c r="D5" s="123"/>
      <c r="E5" s="123"/>
    </row>
    <row r="6" spans="1:5" ht="15.95" customHeight="1" x14ac:dyDescent="0.2">
      <c r="A6" s="123"/>
      <c r="B6" s="123"/>
      <c r="C6" s="123"/>
      <c r="D6" s="123"/>
      <c r="E6" s="123"/>
    </row>
    <row r="7" spans="1:5" ht="15.95" customHeight="1" x14ac:dyDescent="0.2">
      <c r="A7" s="188"/>
      <c r="B7" s="185" t="s">
        <v>10</v>
      </c>
      <c r="C7" s="185" t="s">
        <v>127</v>
      </c>
      <c r="D7" s="185"/>
      <c r="E7" s="185" t="s">
        <v>187</v>
      </c>
    </row>
    <row r="8" spans="1:5" ht="15.95" customHeight="1" x14ac:dyDescent="0.2">
      <c r="A8" s="188"/>
      <c r="B8" s="62"/>
      <c r="C8" s="185" t="s">
        <v>157</v>
      </c>
      <c r="D8" s="185" t="s">
        <v>158</v>
      </c>
      <c r="E8" s="185" t="s">
        <v>158</v>
      </c>
    </row>
    <row r="9" spans="1:5" ht="15.95" customHeight="1" x14ac:dyDescent="0.2">
      <c r="A9" s="185"/>
      <c r="B9" s="62" t="s">
        <v>193</v>
      </c>
      <c r="C9" s="62"/>
      <c r="D9" s="62"/>
      <c r="E9" s="62"/>
    </row>
    <row r="10" spans="1:5" ht="15.95" hidden="1" customHeight="1" outlineLevel="1" x14ac:dyDescent="0.2">
      <c r="A10" s="187">
        <v>2008</v>
      </c>
      <c r="B10" s="190">
        <v>61738266</v>
      </c>
      <c r="C10" s="35">
        <v>12831760</v>
      </c>
      <c r="D10" s="35">
        <v>28994191</v>
      </c>
      <c r="E10" s="35">
        <v>19912315</v>
      </c>
    </row>
    <row r="11" spans="1:5" ht="15.95" hidden="1" customHeight="1" outlineLevel="1" x14ac:dyDescent="0.2">
      <c r="A11" s="187">
        <v>2009</v>
      </c>
      <c r="B11" s="190">
        <v>63810953</v>
      </c>
      <c r="C11" s="35">
        <v>13256282</v>
      </c>
      <c r="D11" s="35">
        <v>31353862</v>
      </c>
      <c r="E11" s="35">
        <v>19200809</v>
      </c>
    </row>
    <row r="12" spans="1:5" ht="15.95" hidden="1" customHeight="1" outlineLevel="1" x14ac:dyDescent="0.2">
      <c r="A12" s="187">
        <v>2010</v>
      </c>
      <c r="B12" s="190">
        <v>64625371</v>
      </c>
      <c r="C12" s="35">
        <v>13433699</v>
      </c>
      <c r="D12" s="35">
        <v>31194789</v>
      </c>
      <c r="E12" s="35">
        <v>19996883</v>
      </c>
    </row>
    <row r="13" spans="1:5" ht="15.95" hidden="1" customHeight="1" outlineLevel="1" x14ac:dyDescent="0.2">
      <c r="A13" s="187">
        <v>2011</v>
      </c>
      <c r="B13" s="190">
        <v>64685240</v>
      </c>
      <c r="C13" s="35">
        <v>14756383</v>
      </c>
      <c r="D13" s="35">
        <v>30589564</v>
      </c>
      <c r="E13" s="35">
        <v>19339293</v>
      </c>
    </row>
    <row r="14" spans="1:5" ht="15.95" customHeight="1" collapsed="1" x14ac:dyDescent="0.2">
      <c r="A14" s="187">
        <v>2012</v>
      </c>
      <c r="B14" s="190">
        <v>70232651.939999998</v>
      </c>
      <c r="C14" s="35">
        <v>14953026.59</v>
      </c>
      <c r="D14" s="35">
        <v>30343811.350000001</v>
      </c>
      <c r="E14" s="35">
        <v>24935814</v>
      </c>
    </row>
    <row r="15" spans="1:5" ht="15.95" customHeight="1" x14ac:dyDescent="0.2">
      <c r="A15" s="187">
        <v>2013</v>
      </c>
      <c r="B15" s="190">
        <v>82056849.299999997</v>
      </c>
      <c r="C15" s="35">
        <v>17887443</v>
      </c>
      <c r="D15" s="35">
        <v>37511730</v>
      </c>
      <c r="E15" s="35">
        <v>26657676.299999997</v>
      </c>
    </row>
    <row r="16" spans="1:5" ht="15.95" customHeight="1" x14ac:dyDescent="0.2">
      <c r="A16" s="187">
        <v>2014</v>
      </c>
      <c r="B16" s="190">
        <v>80033453.789999992</v>
      </c>
      <c r="C16" s="35">
        <v>17689200.600000001</v>
      </c>
      <c r="D16" s="35">
        <v>38465974.399999999</v>
      </c>
      <c r="E16" s="35">
        <v>23878278.789999999</v>
      </c>
    </row>
    <row r="17" spans="1:5" ht="15.95" customHeight="1" x14ac:dyDescent="0.2">
      <c r="A17" s="187">
        <v>2015</v>
      </c>
      <c r="B17" s="190">
        <v>81986322.960000008</v>
      </c>
      <c r="C17" s="35">
        <v>20106281</v>
      </c>
      <c r="D17" s="35">
        <v>37520254</v>
      </c>
      <c r="E17" s="35">
        <v>24359787.960000001</v>
      </c>
    </row>
    <row r="18" spans="1:5" ht="15.95" customHeight="1" x14ac:dyDescent="0.2">
      <c r="A18" s="187">
        <v>2016</v>
      </c>
      <c r="B18" s="190">
        <v>86586826.090000004</v>
      </c>
      <c r="C18" s="35">
        <v>20110481</v>
      </c>
      <c r="D18" s="35">
        <v>41691038</v>
      </c>
      <c r="E18" s="35">
        <v>24785307.09</v>
      </c>
    </row>
    <row r="19" spans="1:5" ht="15.95" customHeight="1" x14ac:dyDescent="0.2">
      <c r="A19" s="187">
        <v>2017</v>
      </c>
      <c r="B19" s="190">
        <v>85255847.099999994</v>
      </c>
      <c r="C19" s="35">
        <v>21324763</v>
      </c>
      <c r="D19" s="35">
        <v>37696836</v>
      </c>
      <c r="E19" s="35">
        <v>26234248.100000001</v>
      </c>
    </row>
    <row r="20" spans="1:5" ht="15.95" customHeight="1" x14ac:dyDescent="0.2">
      <c r="A20" s="187">
        <v>2018</v>
      </c>
      <c r="B20" s="190">
        <v>88418390.019999996</v>
      </c>
      <c r="C20" s="35">
        <v>20443494</v>
      </c>
      <c r="D20" s="35">
        <v>36688711</v>
      </c>
      <c r="E20" s="35">
        <v>31286185.02</v>
      </c>
    </row>
    <row r="21" spans="1:5" ht="15.95" customHeight="1" x14ac:dyDescent="0.2">
      <c r="A21" s="187">
        <v>2019</v>
      </c>
      <c r="B21" s="190">
        <v>96916175.599999994</v>
      </c>
      <c r="C21" s="35">
        <v>24535263</v>
      </c>
      <c r="D21" s="35">
        <v>39669602</v>
      </c>
      <c r="E21" s="35">
        <v>32711310.600000001</v>
      </c>
    </row>
    <row r="22" spans="1:5" ht="15.95" customHeight="1" x14ac:dyDescent="0.2">
      <c r="A22" s="187">
        <v>2020</v>
      </c>
      <c r="B22" s="190">
        <v>95779009.480000004</v>
      </c>
      <c r="C22" s="35">
        <v>22961899</v>
      </c>
      <c r="D22" s="35">
        <v>39003169</v>
      </c>
      <c r="E22" s="35">
        <v>33813941.480000004</v>
      </c>
    </row>
    <row r="23" spans="1:5" ht="15.95" customHeight="1" x14ac:dyDescent="0.2">
      <c r="A23" s="187">
        <v>2021</v>
      </c>
      <c r="B23" s="190">
        <v>97203128.170000002</v>
      </c>
      <c r="C23" s="35">
        <v>24493633</v>
      </c>
      <c r="D23" s="35">
        <v>40073215</v>
      </c>
      <c r="E23" s="35">
        <v>32636280.170000002</v>
      </c>
    </row>
    <row r="24" spans="1:5" ht="15.95" customHeight="1" x14ac:dyDescent="0.2">
      <c r="B24" s="35"/>
      <c r="C24" s="35"/>
      <c r="D24" s="35"/>
      <c r="E24" s="35"/>
    </row>
    <row r="25" spans="1:5" ht="15.95" customHeight="1" x14ac:dyDescent="0.2">
      <c r="A25" s="37" t="s">
        <v>398</v>
      </c>
      <c r="B25" s="132"/>
      <c r="C25" s="35"/>
      <c r="D25" s="35"/>
      <c r="E25" s="35"/>
    </row>
    <row r="26" spans="1:5" ht="15.95" customHeight="1" x14ac:dyDescent="0.2">
      <c r="B26" s="126"/>
      <c r="C26" s="126"/>
      <c r="D26" s="126"/>
      <c r="E26" s="125"/>
    </row>
    <row r="27" spans="1:5" ht="15.95" customHeight="1" x14ac:dyDescent="0.2">
      <c r="A27" s="188" t="s">
        <v>122</v>
      </c>
      <c r="B27" s="16"/>
      <c r="C27" s="16"/>
      <c r="D27" s="16"/>
      <c r="E27" s="16"/>
    </row>
    <row r="28" spans="1:5" ht="15.95" customHeight="1" x14ac:dyDescent="0.2">
      <c r="A28" s="150" t="s">
        <v>241</v>
      </c>
      <c r="B28" s="16"/>
      <c r="C28" s="16"/>
      <c r="D28" s="16"/>
      <c r="E28" s="16"/>
    </row>
    <row r="29" spans="1:5" ht="15.95" customHeight="1" x14ac:dyDescent="0.2">
      <c r="A29" s="150" t="s">
        <v>204</v>
      </c>
      <c r="B29" s="16"/>
      <c r="C29" s="16"/>
      <c r="D29" s="16"/>
      <c r="E29" s="16"/>
    </row>
  </sheetData>
  <hyperlinks>
    <hyperlink ref="A25" location="Metadaten!A1" display="&lt;&lt;&lt; Metadaten" xr:uid="{AC04D4A1-3C82-432C-80DC-63118E2475AB}"/>
    <hyperlink ref="A3" location="Inhalt!A1" display="&lt;&lt;&lt; Inhalt" xr:uid="{056FD3E4-5602-4B0A-BC0C-AACAA527DF20}"/>
  </hyperlinks>
  <pageMargins left="0.78740157499999996" right="0.78740157499999996" top="0.984251969" bottom="0.984251969" header="0.4921259845" footer="0.4921259845"/>
  <pageSetup paperSize="9" scale="7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8"/>
  <sheetViews>
    <sheetView workbookViewId="0"/>
  </sheetViews>
  <sheetFormatPr baseColWidth="10" defaultColWidth="8.88671875" defaultRowHeight="15.95" customHeight="1" outlineLevelRow="1" x14ac:dyDescent="0.2"/>
  <cols>
    <col min="1" max="1" width="4.44140625" style="191" customWidth="1"/>
    <col min="2" max="2" width="4.21875" style="191" customWidth="1"/>
    <col min="3" max="4" width="6.77734375" style="191" customWidth="1"/>
    <col min="5" max="5" width="11.5546875" style="191" customWidth="1"/>
    <col min="6" max="6" width="7.33203125" style="191" bestFit="1" customWidth="1"/>
    <col min="7" max="7" width="9.6640625" style="191" customWidth="1"/>
    <col min="8" max="8" width="14.21875" style="191" bestFit="1" customWidth="1"/>
    <col min="9" max="16384" width="8.88671875" style="191"/>
  </cols>
  <sheetData>
    <row r="1" spans="1:8" s="194" customFormat="1" ht="18" customHeight="1" x14ac:dyDescent="0.2">
      <c r="A1" s="193" t="s">
        <v>353</v>
      </c>
      <c r="B1" s="193"/>
      <c r="C1" s="193"/>
      <c r="D1" s="193"/>
      <c r="E1" s="193"/>
      <c r="F1" s="193"/>
      <c r="G1" s="193"/>
      <c r="H1" s="193"/>
    </row>
    <row r="2" spans="1:8" ht="15.95" customHeight="1" x14ac:dyDescent="0.2">
      <c r="A2" s="195"/>
      <c r="B2" s="195"/>
      <c r="C2" s="195"/>
      <c r="D2" s="195"/>
      <c r="E2" s="195"/>
      <c r="F2" s="195"/>
      <c r="G2" s="195"/>
      <c r="H2" s="195"/>
    </row>
    <row r="3" spans="1:8" ht="15.95" customHeight="1" x14ac:dyDescent="0.2">
      <c r="A3" s="36" t="s">
        <v>397</v>
      </c>
      <c r="B3" s="132"/>
      <c r="C3" s="189"/>
      <c r="D3" s="195"/>
      <c r="E3" s="195"/>
      <c r="F3" s="195"/>
      <c r="G3" s="195"/>
      <c r="H3" s="195"/>
    </row>
    <row r="4" spans="1:8" ht="15.95" customHeight="1" x14ac:dyDescent="0.2">
      <c r="A4" s="195"/>
      <c r="B4" s="195"/>
      <c r="C4" s="195"/>
      <c r="D4" s="195"/>
      <c r="E4" s="195"/>
      <c r="F4" s="195"/>
      <c r="G4" s="195"/>
      <c r="H4" s="195"/>
    </row>
    <row r="5" spans="1:8" ht="15.95" customHeight="1" x14ac:dyDescent="0.2">
      <c r="A5" s="38" t="s">
        <v>319</v>
      </c>
      <c r="B5" s="127"/>
      <c r="C5" s="127"/>
      <c r="D5" s="127"/>
      <c r="E5" s="127"/>
      <c r="F5" s="127"/>
      <c r="G5" s="127"/>
      <c r="H5" s="127"/>
    </row>
    <row r="6" spans="1:8" ht="15.95" customHeight="1" x14ac:dyDescent="0.2">
      <c r="A6" s="127"/>
      <c r="B6" s="127"/>
      <c r="C6" s="127"/>
      <c r="D6" s="127"/>
      <c r="E6" s="127"/>
      <c r="F6" s="127"/>
      <c r="G6" s="127"/>
      <c r="H6" s="127"/>
    </row>
    <row r="7" spans="1:8" ht="15.95" customHeight="1" x14ac:dyDescent="0.2">
      <c r="A7" s="197"/>
      <c r="B7" s="198" t="s">
        <v>10</v>
      </c>
      <c r="C7" s="183" t="s">
        <v>256</v>
      </c>
      <c r="D7" s="199"/>
      <c r="E7" s="183" t="s">
        <v>255</v>
      </c>
      <c r="F7" s="199"/>
      <c r="G7" s="199"/>
      <c r="H7" s="199"/>
    </row>
    <row r="8" spans="1:8" ht="15.95" customHeight="1" x14ac:dyDescent="0.2">
      <c r="A8" s="198"/>
      <c r="B8" s="199"/>
      <c r="C8" s="198" t="s">
        <v>157</v>
      </c>
      <c r="D8" s="198" t="s">
        <v>158</v>
      </c>
      <c r="E8" s="198" t="s">
        <v>138</v>
      </c>
      <c r="F8" s="198" t="s">
        <v>128</v>
      </c>
      <c r="G8" s="198" t="s">
        <v>129</v>
      </c>
      <c r="H8" s="198" t="s">
        <v>246</v>
      </c>
    </row>
    <row r="9" spans="1:8" ht="15.95" customHeight="1" outlineLevel="1" x14ac:dyDescent="0.2">
      <c r="A9" s="191">
        <v>2008</v>
      </c>
      <c r="B9" s="34">
        <v>385.56857455955492</v>
      </c>
      <c r="C9" s="35" t="s">
        <v>83</v>
      </c>
      <c r="D9" s="35" t="s">
        <v>83</v>
      </c>
      <c r="E9" s="35">
        <v>363.37070443114447</v>
      </c>
      <c r="F9" s="35">
        <v>4.1023911882885162</v>
      </c>
      <c r="G9" s="35">
        <v>11.042737924639637</v>
      </c>
      <c r="H9" s="35">
        <v>7.0527410154823116</v>
      </c>
    </row>
    <row r="10" spans="1:8" ht="15.95" customHeight="1" outlineLevel="1" x14ac:dyDescent="0.2">
      <c r="A10" s="191">
        <v>2009</v>
      </c>
      <c r="B10" s="34">
        <v>357.42535650623887</v>
      </c>
      <c r="C10" s="35" t="s">
        <v>83</v>
      </c>
      <c r="D10" s="35" t="s">
        <v>83</v>
      </c>
      <c r="E10" s="35">
        <v>333.80681818181819</v>
      </c>
      <c r="F10" s="35">
        <v>5.9324866310160429</v>
      </c>
      <c r="G10" s="35">
        <v>10.305258467023172</v>
      </c>
      <c r="H10" s="35">
        <v>7.3807932263814617</v>
      </c>
    </row>
    <row r="11" spans="1:8" ht="15.95" customHeight="1" outlineLevel="1" x14ac:dyDescent="0.2">
      <c r="A11" s="191">
        <v>2010</v>
      </c>
      <c r="B11" s="34">
        <v>744</v>
      </c>
      <c r="C11" s="35" t="s">
        <v>83</v>
      </c>
      <c r="D11" s="35" t="s">
        <v>83</v>
      </c>
      <c r="E11" s="35">
        <v>690</v>
      </c>
      <c r="F11" s="35">
        <v>11</v>
      </c>
      <c r="G11" s="35">
        <v>10</v>
      </c>
      <c r="H11" s="35">
        <v>33</v>
      </c>
    </row>
    <row r="12" spans="1:8" ht="15.95" customHeight="1" outlineLevel="1" x14ac:dyDescent="0.2">
      <c r="A12" s="191">
        <v>2011</v>
      </c>
      <c r="B12" s="34">
        <v>728.67090689768611</v>
      </c>
      <c r="C12" s="35">
        <v>564.7549073363308</v>
      </c>
      <c r="D12" s="35">
        <v>163.91599956135542</v>
      </c>
      <c r="E12" s="35">
        <v>676.99309134773546</v>
      </c>
      <c r="F12" s="35">
        <v>13.488321087838578</v>
      </c>
      <c r="G12" s="35">
        <v>10.93869941879592</v>
      </c>
      <c r="H12" s="35">
        <v>27.250795043316153</v>
      </c>
    </row>
    <row r="13" spans="1:8" ht="15.95" customHeight="1" x14ac:dyDescent="0.2">
      <c r="A13" s="191">
        <v>2012</v>
      </c>
      <c r="B13" s="34">
        <v>675</v>
      </c>
      <c r="C13" s="35">
        <v>499.15012611031915</v>
      </c>
      <c r="D13" s="35">
        <v>176</v>
      </c>
      <c r="E13" s="35">
        <v>614</v>
      </c>
      <c r="F13" s="35">
        <v>16.723324925978726</v>
      </c>
      <c r="G13" s="35">
        <v>12.967430639324487</v>
      </c>
      <c r="H13" s="35">
        <v>31.445333918192784</v>
      </c>
    </row>
    <row r="14" spans="1:8" ht="15.95" customHeight="1" x14ac:dyDescent="0.2">
      <c r="A14" s="191">
        <v>2013</v>
      </c>
      <c r="B14" s="34">
        <v>695</v>
      </c>
      <c r="C14" s="35">
        <v>519</v>
      </c>
      <c r="D14" s="35">
        <v>176</v>
      </c>
      <c r="E14" s="35">
        <v>635</v>
      </c>
      <c r="F14" s="35">
        <v>16.912636001292686</v>
      </c>
      <c r="G14" s="35">
        <v>11.714962835290315</v>
      </c>
      <c r="H14" s="35">
        <v>31.616934180760531</v>
      </c>
    </row>
    <row r="15" spans="1:8" ht="15.95" customHeight="1" x14ac:dyDescent="0.2">
      <c r="A15" s="191">
        <v>2014</v>
      </c>
      <c r="B15" s="34">
        <v>681.91062349478193</v>
      </c>
      <c r="C15" s="35">
        <v>507.43912229060737</v>
      </c>
      <c r="D15" s="35">
        <v>174.71233609847471</v>
      </c>
      <c r="E15" s="35">
        <v>623.46802247792345</v>
      </c>
      <c r="F15" s="35">
        <v>17.714744447417715</v>
      </c>
      <c r="G15" s="35">
        <v>11.078405137811078</v>
      </c>
      <c r="H15" s="35">
        <v>29.64945143162965</v>
      </c>
    </row>
    <row r="16" spans="1:8" ht="15.95" customHeight="1" x14ac:dyDescent="0.2">
      <c r="A16" s="191">
        <v>2015</v>
      </c>
      <c r="B16" s="34">
        <v>703.50583419716668</v>
      </c>
      <c r="C16" s="35">
        <v>535.31084708821732</v>
      </c>
      <c r="D16" s="35">
        <v>168.19498710894933</v>
      </c>
      <c r="E16" s="35">
        <v>625.94689418706639</v>
      </c>
      <c r="F16" s="35">
        <v>16.107168487361456</v>
      </c>
      <c r="G16" s="35">
        <v>8.7978098503574937</v>
      </c>
      <c r="H16" s="35">
        <v>52.653961672381257</v>
      </c>
    </row>
    <row r="17" spans="1:8" ht="15.95" customHeight="1" x14ac:dyDescent="0.2">
      <c r="A17" s="191">
        <v>2016</v>
      </c>
      <c r="B17" s="34">
        <v>806.531799550443</v>
      </c>
      <c r="C17" s="35">
        <v>618.29961655427746</v>
      </c>
      <c r="D17" s="35">
        <v>188.23218299616553</v>
      </c>
      <c r="E17" s="35">
        <v>716.93772312574379</v>
      </c>
      <c r="F17" s="35">
        <v>18.616950945392041</v>
      </c>
      <c r="G17" s="35">
        <v>11.609149808277138</v>
      </c>
      <c r="H17" s="35">
        <v>59.367975671030017</v>
      </c>
    </row>
    <row r="18" spans="1:8" ht="15.95" customHeight="1" x14ac:dyDescent="0.2">
      <c r="A18" s="191">
        <v>2017</v>
      </c>
      <c r="B18" s="34">
        <v>762.74566398152763</v>
      </c>
      <c r="C18" s="35">
        <v>590.80055626984336</v>
      </c>
      <c r="D18" s="35">
        <v>171.94510771168427</v>
      </c>
      <c r="E18" s="35">
        <v>668.12731232452575</v>
      </c>
      <c r="F18" s="35">
        <v>18.551074492928549</v>
      </c>
      <c r="G18" s="35">
        <v>10.443179134633045</v>
      </c>
      <c r="H18" s="35">
        <v>65.624098029440319</v>
      </c>
    </row>
    <row r="19" spans="1:8" ht="15.95" customHeight="1" x14ac:dyDescent="0.2">
      <c r="A19" s="191">
        <v>2018</v>
      </c>
      <c r="B19" s="34">
        <v>890.95883272537776</v>
      </c>
      <c r="C19" s="35">
        <v>718.03022407503909</v>
      </c>
      <c r="D19" s="35">
        <v>172.92860865033873</v>
      </c>
      <c r="E19" s="35">
        <v>797.13392391870764</v>
      </c>
      <c r="F19" s="35">
        <v>18.108389786347054</v>
      </c>
      <c r="G19" s="35">
        <v>9.562272016675351</v>
      </c>
      <c r="H19" s="35">
        <v>66.15424700364774</v>
      </c>
    </row>
    <row r="20" spans="1:8" ht="15.95" customHeight="1" x14ac:dyDescent="0.2">
      <c r="A20" s="191">
        <v>2019</v>
      </c>
      <c r="B20" s="34">
        <v>938.2177604583344</v>
      </c>
      <c r="C20" s="35">
        <v>749.412888074531</v>
      </c>
      <c r="D20" s="35">
        <v>188.80487238380346</v>
      </c>
      <c r="E20" s="35">
        <v>840.20232780200774</v>
      </c>
      <c r="F20" s="35">
        <v>18.761774497406385</v>
      </c>
      <c r="G20" s="35">
        <v>10.348654158817002</v>
      </c>
      <c r="H20" s="35">
        <v>68.905004000103233</v>
      </c>
    </row>
    <row r="21" spans="1:8" ht="15.95" customHeight="1" x14ac:dyDescent="0.2">
      <c r="A21" s="191">
        <v>2020</v>
      </c>
      <c r="B21" s="34">
        <v>853.59172597409247</v>
      </c>
      <c r="C21" s="35">
        <v>679.61189903230763</v>
      </c>
      <c r="D21" s="35">
        <v>173.97982694178484</v>
      </c>
      <c r="E21" s="35">
        <v>755.44006963289132</v>
      </c>
      <c r="F21" s="35">
        <v>18.432235932619939</v>
      </c>
      <c r="G21" s="35">
        <v>11.059341559571962</v>
      </c>
      <c r="H21" s="35">
        <v>68.660078849009267</v>
      </c>
    </row>
    <row r="22" spans="1:8" ht="15.95" customHeight="1" x14ac:dyDescent="0.2">
      <c r="A22" s="191">
        <v>2021</v>
      </c>
      <c r="B22" s="34">
        <v>920.23400737631948</v>
      </c>
      <c r="C22" s="35">
        <v>742.26122345160888</v>
      </c>
      <c r="D22" s="35">
        <v>177.97278392471068</v>
      </c>
      <c r="E22" s="35">
        <v>819.43278646826911</v>
      </c>
      <c r="F22" s="35">
        <v>15.973546992242147</v>
      </c>
      <c r="G22" s="35">
        <v>10.860994531349357</v>
      </c>
      <c r="H22" s="35">
        <v>73.966679384458857</v>
      </c>
    </row>
    <row r="23" spans="1:8" ht="15.95" customHeight="1" x14ac:dyDescent="0.2">
      <c r="B23" s="35"/>
      <c r="C23" s="35"/>
      <c r="D23" s="35"/>
      <c r="E23" s="35"/>
      <c r="F23" s="35"/>
      <c r="G23" s="35"/>
      <c r="H23" s="35"/>
    </row>
    <row r="24" spans="1:8" ht="15.95" customHeight="1" x14ac:dyDescent="0.2">
      <c r="A24" s="37" t="s">
        <v>398</v>
      </c>
      <c r="B24" s="132"/>
      <c r="C24" s="35"/>
      <c r="D24" s="35"/>
      <c r="E24" s="35"/>
      <c r="F24" s="35"/>
      <c r="G24" s="35"/>
      <c r="H24" s="35"/>
    </row>
    <row r="25" spans="1:8" ht="15.95" customHeight="1" x14ac:dyDescent="0.2">
      <c r="B25" s="192"/>
      <c r="C25" s="192"/>
      <c r="D25" s="192"/>
      <c r="E25" s="192"/>
      <c r="F25" s="192"/>
      <c r="G25" s="192"/>
      <c r="H25" s="192"/>
    </row>
    <row r="26" spans="1:8" ht="15.95" customHeight="1" x14ac:dyDescent="0.2">
      <c r="A26" s="195" t="s">
        <v>122</v>
      </c>
      <c r="B26" s="195"/>
      <c r="C26" s="195"/>
      <c r="D26" s="195"/>
      <c r="E26" s="195"/>
      <c r="F26" s="195"/>
      <c r="G26" s="195"/>
      <c r="H26" s="195"/>
    </row>
    <row r="27" spans="1:8" ht="15.95" customHeight="1" x14ac:dyDescent="0.2">
      <c r="A27" s="196" t="s">
        <v>279</v>
      </c>
      <c r="B27" s="128"/>
      <c r="C27" s="128"/>
      <c r="D27" s="128"/>
      <c r="E27" s="128"/>
      <c r="F27" s="128"/>
      <c r="G27" s="128"/>
      <c r="H27" s="128"/>
    </row>
    <row r="28" spans="1:8" ht="15.95" customHeight="1" x14ac:dyDescent="0.2">
      <c r="A28" s="191" t="s">
        <v>249</v>
      </c>
      <c r="B28" s="136"/>
      <c r="C28" s="136"/>
      <c r="D28" s="136"/>
      <c r="E28" s="136"/>
      <c r="F28" s="136"/>
      <c r="G28" s="136"/>
      <c r="H28" s="136"/>
    </row>
  </sheetData>
  <hyperlinks>
    <hyperlink ref="A3" location="Inhalt!A1" display="&lt;&lt;&lt; Inhalt" xr:uid="{4E8DEF85-A2A0-4E63-A3CE-1830988DE5C8}"/>
    <hyperlink ref="A24" location="Metadaten!A1" display="&lt;&lt;&lt; Metadaten" xr:uid="{8AF4DD90-CFC7-4905-902E-782ACFE4C503}"/>
  </hyperlinks>
  <pageMargins left="0.78740157499999996" right="0.78740157499999996" top="0.984251969" bottom="0.984251969" header="0.4921259845" footer="0.4921259845"/>
  <pageSetup paperSize="9" scale="75"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28"/>
  <sheetViews>
    <sheetView zoomScaleNormal="100" workbookViewId="0"/>
  </sheetViews>
  <sheetFormatPr baseColWidth="10" defaultColWidth="8.88671875" defaultRowHeight="15.95" customHeight="1" outlineLevelRow="1" x14ac:dyDescent="0.2"/>
  <cols>
    <col min="1" max="1" width="4.44140625" style="187" customWidth="1"/>
    <col min="2" max="4" width="6.6640625" style="187" customWidth="1"/>
    <col min="5" max="16384" width="8.88671875" style="187"/>
  </cols>
  <sheetData>
    <row r="1" spans="1:4" ht="18" customHeight="1" x14ac:dyDescent="0.2">
      <c r="A1" s="189" t="s">
        <v>354</v>
      </c>
      <c r="B1" s="16"/>
      <c r="C1" s="16"/>
      <c r="D1" s="16"/>
    </row>
    <row r="2" spans="1:4" ht="15.95" customHeight="1" x14ac:dyDescent="0.2">
      <c r="A2" s="188"/>
      <c r="B2" s="16"/>
      <c r="C2" s="16"/>
      <c r="D2" s="16"/>
    </row>
    <row r="3" spans="1:4" ht="15.95" customHeight="1" x14ac:dyDescent="0.2">
      <c r="A3" s="36" t="s">
        <v>397</v>
      </c>
      <c r="B3" s="132"/>
      <c r="C3" s="189"/>
      <c r="D3" s="16"/>
    </row>
    <row r="4" spans="1:4" ht="15.95" customHeight="1" x14ac:dyDescent="0.2">
      <c r="A4" s="188"/>
      <c r="B4" s="16"/>
      <c r="C4" s="16"/>
      <c r="D4" s="16"/>
    </row>
    <row r="5" spans="1:4" ht="15.95" customHeight="1" x14ac:dyDescent="0.2">
      <c r="A5" s="32" t="s">
        <v>320</v>
      </c>
      <c r="B5" s="32"/>
      <c r="C5" s="32"/>
      <c r="D5" s="32"/>
    </row>
    <row r="6" spans="1:4" ht="15.95" customHeight="1" x14ac:dyDescent="0.2">
      <c r="A6" s="32"/>
      <c r="B6" s="32"/>
      <c r="C6" s="32"/>
      <c r="D6" s="32"/>
    </row>
    <row r="7" spans="1:4" ht="15.95" customHeight="1" x14ac:dyDescent="0.2">
      <c r="B7" s="185" t="s">
        <v>10</v>
      </c>
      <c r="C7" s="185" t="s">
        <v>157</v>
      </c>
      <c r="D7" s="185" t="s">
        <v>158</v>
      </c>
    </row>
    <row r="8" spans="1:4" ht="15.95" customHeight="1" x14ac:dyDescent="0.2">
      <c r="A8" s="124"/>
      <c r="B8" s="185" t="s">
        <v>193</v>
      </c>
      <c r="C8" s="62"/>
      <c r="D8" s="62"/>
    </row>
    <row r="9" spans="1:4" ht="15.95" hidden="1" customHeight="1" outlineLevel="1" x14ac:dyDescent="0.2">
      <c r="A9" s="191">
        <v>2008</v>
      </c>
      <c r="B9" s="34">
        <v>3339.9116040032459</v>
      </c>
      <c r="C9" s="35">
        <v>964.86653131814421</v>
      </c>
      <c r="D9" s="35">
        <v>9430.4870806016206</v>
      </c>
    </row>
    <row r="10" spans="1:4" ht="15.95" hidden="1" customHeight="1" outlineLevel="1" x14ac:dyDescent="0.2">
      <c r="A10" s="191">
        <v>2009</v>
      </c>
      <c r="B10" s="34">
        <v>3104.7026224882011</v>
      </c>
      <c r="C10" s="35">
        <v>866.3670348343245</v>
      </c>
      <c r="D10" s="35">
        <v>9625.7941736481334</v>
      </c>
    </row>
    <row r="11" spans="1:4" ht="15.95" hidden="1" customHeight="1" outlineLevel="1" x14ac:dyDescent="0.2">
      <c r="A11" s="191">
        <v>2010</v>
      </c>
      <c r="B11" s="34">
        <v>2374.0998126446493</v>
      </c>
      <c r="C11" s="35">
        <v>649.75569528415963</v>
      </c>
      <c r="D11" s="35">
        <v>7820.2981973724409</v>
      </c>
    </row>
    <row r="12" spans="1:4" ht="15.95" hidden="1" customHeight="1" outlineLevel="1" x14ac:dyDescent="0.2">
      <c r="A12" s="191">
        <v>2011</v>
      </c>
      <c r="B12" s="34">
        <v>2433.6972798073666</v>
      </c>
      <c r="C12" s="35">
        <v>716.32927184466018</v>
      </c>
      <c r="D12" s="35">
        <v>8350.70362936946</v>
      </c>
    </row>
    <row r="13" spans="1:4" ht="15.95" customHeight="1" collapsed="1" x14ac:dyDescent="0.2">
      <c r="A13" s="191">
        <v>2012</v>
      </c>
      <c r="B13" s="34">
        <v>2852.087388426396</v>
      </c>
      <c r="C13" s="35">
        <v>821.27899104739936</v>
      </c>
      <c r="D13" s="35">
        <v>8613.2167887192281</v>
      </c>
    </row>
    <row r="14" spans="1:4" ht="15.95" customHeight="1" x14ac:dyDescent="0.2">
      <c r="A14" s="191">
        <v>2013</v>
      </c>
      <c r="B14" s="34">
        <v>3180.3747645440098</v>
      </c>
      <c r="C14" s="35">
        <v>927.96446358165599</v>
      </c>
      <c r="D14" s="35">
        <v>9834.3917701149421</v>
      </c>
    </row>
    <row r="15" spans="1:4" ht="15.95" customHeight="1" x14ac:dyDescent="0.2">
      <c r="A15" s="191">
        <v>2014</v>
      </c>
      <c r="B15" s="34">
        <v>3140.6605890201308</v>
      </c>
      <c r="C15" s="35">
        <v>932.82711596266427</v>
      </c>
      <c r="D15" s="35">
        <v>9562.0020230061346</v>
      </c>
    </row>
    <row r="16" spans="1:4" ht="15.95" customHeight="1" x14ac:dyDescent="0.2">
      <c r="A16" s="191">
        <v>2015</v>
      </c>
      <c r="B16" s="34">
        <v>3097.56396252078</v>
      </c>
      <c r="C16" s="35">
        <v>998.32576961271104</v>
      </c>
      <c r="D16" s="35">
        <v>9778.7676927939319</v>
      </c>
    </row>
    <row r="17" spans="1:4" ht="15.95" customHeight="1" x14ac:dyDescent="0.2">
      <c r="A17" s="191">
        <v>2016</v>
      </c>
      <c r="B17" s="34">
        <v>2839.0054129643595</v>
      </c>
      <c r="C17" s="35">
        <v>860.12065352209061</v>
      </c>
      <c r="D17" s="35">
        <v>9339.1886892385301</v>
      </c>
    </row>
    <row r="18" spans="1:4" ht="15.95" customHeight="1" x14ac:dyDescent="0.2">
      <c r="A18" s="191">
        <v>2017</v>
      </c>
      <c r="B18" s="34">
        <v>2932.8785682342013</v>
      </c>
      <c r="C18" s="35">
        <v>947.09375555160773</v>
      </c>
      <c r="D18" s="35">
        <v>9756.0024568899753</v>
      </c>
    </row>
    <row r="19" spans="1:4" ht="15.95" customHeight="1" x14ac:dyDescent="0.2">
      <c r="A19" s="191">
        <v>2018</v>
      </c>
      <c r="B19" s="34">
        <v>2585.7110694545986</v>
      </c>
      <c r="C19" s="35">
        <v>741.835183975615</v>
      </c>
      <c r="D19" s="35">
        <v>10241.810459544973</v>
      </c>
    </row>
    <row r="20" spans="1:4" ht="15.95" customHeight="1" x14ac:dyDescent="0.2">
      <c r="A20" s="191">
        <v>2019</v>
      </c>
      <c r="B20" s="34">
        <v>2691.458252833771</v>
      </c>
      <c r="C20" s="35">
        <v>853.03055900672712</v>
      </c>
      <c r="D20" s="35">
        <v>9988.6290840316287</v>
      </c>
    </row>
    <row r="21" spans="1:4" ht="15.95" customHeight="1" x14ac:dyDescent="0.2">
      <c r="A21" s="191">
        <v>2020</v>
      </c>
      <c r="B21" s="34">
        <v>2872.5372485979069</v>
      </c>
      <c r="C21" s="35">
        <v>864.9526876859909</v>
      </c>
      <c r="D21" s="35">
        <v>10714.701365509125</v>
      </c>
    </row>
    <row r="22" spans="1:4" ht="15.95" customHeight="1" x14ac:dyDescent="0.2">
      <c r="A22" s="191">
        <v>2021</v>
      </c>
      <c r="B22" s="34">
        <v>2704.1295074233512</v>
      </c>
      <c r="C22" s="35">
        <v>844.77675940089875</v>
      </c>
      <c r="D22" s="35">
        <v>10458.82893471951</v>
      </c>
    </row>
    <row r="23" spans="1:4" ht="15.95" customHeight="1" x14ac:dyDescent="0.2">
      <c r="A23" s="191"/>
      <c r="B23" s="35"/>
      <c r="C23" s="35"/>
      <c r="D23" s="35"/>
    </row>
    <row r="24" spans="1:4" ht="15.95" customHeight="1" x14ac:dyDescent="0.2">
      <c r="A24" s="37" t="s">
        <v>398</v>
      </c>
      <c r="B24" s="132"/>
      <c r="C24" s="35"/>
      <c r="D24" s="35"/>
    </row>
    <row r="25" spans="1:4" ht="15.95" customHeight="1" x14ac:dyDescent="0.2">
      <c r="A25" s="191"/>
      <c r="B25" s="192"/>
      <c r="C25" s="192"/>
      <c r="D25" s="35"/>
    </row>
    <row r="26" spans="1:4" ht="15.95" customHeight="1" x14ac:dyDescent="0.2">
      <c r="A26" s="188" t="s">
        <v>122</v>
      </c>
      <c r="B26" s="188"/>
      <c r="C26" s="188"/>
      <c r="D26" s="188"/>
    </row>
    <row r="27" spans="1:4" ht="15.95" customHeight="1" x14ac:dyDescent="0.2">
      <c r="A27" s="200" t="s">
        <v>280</v>
      </c>
      <c r="B27" s="200"/>
      <c r="C27" s="200"/>
      <c r="D27" s="200"/>
    </row>
    <row r="28" spans="1:4" ht="15.95" customHeight="1" x14ac:dyDescent="0.2">
      <c r="A28" s="200" t="s">
        <v>192</v>
      </c>
      <c r="B28" s="16"/>
      <c r="C28" s="16"/>
      <c r="D28" s="16"/>
    </row>
  </sheetData>
  <hyperlinks>
    <hyperlink ref="A24" location="Metadaten!A1" display="&lt;&lt;&lt; Metadaten" xr:uid="{B265B6CC-D2B9-40B1-8EE9-CF5635B39834}"/>
    <hyperlink ref="A3" location="Inhalt!A1" display="&lt;&lt;&lt; Inhalt" xr:uid="{847D72F8-AA06-4552-B69E-17AEBE2A106D}"/>
  </hyperlinks>
  <pageMargins left="0.78740157499999996" right="0.78740157499999996" top="0.984251969" bottom="0.984251969" header="0.4921259845" footer="0.4921259845"/>
  <pageSetup paperSize="9" scale="75"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E58"/>
  <sheetViews>
    <sheetView zoomScaleNormal="100" workbookViewId="0"/>
  </sheetViews>
  <sheetFormatPr baseColWidth="10" defaultRowHeight="15.95" customHeight="1" outlineLevelCol="1" x14ac:dyDescent="0.2"/>
  <cols>
    <col min="1" max="1" width="13.109375" style="220" customWidth="1"/>
    <col min="2" max="8" width="5.88671875" style="208" hidden="1" customWidth="1" outlineLevel="1"/>
    <col min="9" max="9" width="5.88671875" style="208" customWidth="1" collapsed="1"/>
    <col min="10" max="11" width="5.88671875" style="208" customWidth="1"/>
    <col min="12" max="18" width="5.88671875" style="208" hidden="1" customWidth="1" outlineLevel="1"/>
    <col min="19" max="19" width="5.88671875" style="208" customWidth="1" collapsed="1"/>
    <col min="20" max="21" width="5.88671875" style="208" customWidth="1"/>
    <col min="22" max="28" width="5.88671875" style="208" hidden="1" customWidth="1" outlineLevel="1"/>
    <col min="29" max="29" width="5.88671875" style="208" customWidth="1" collapsed="1"/>
    <col min="30" max="31" width="5.88671875" style="208" customWidth="1"/>
    <col min="32" max="16384" width="11.5546875" style="208"/>
  </cols>
  <sheetData>
    <row r="1" spans="1:31" ht="15.95" customHeight="1" x14ac:dyDescent="0.2">
      <c r="A1" s="206" t="s">
        <v>355</v>
      </c>
      <c r="B1" s="205"/>
      <c r="C1" s="205"/>
      <c r="D1" s="205"/>
      <c r="E1" s="205"/>
      <c r="F1" s="205"/>
      <c r="G1" s="205"/>
      <c r="H1" s="205"/>
      <c r="I1" s="205"/>
      <c r="J1" s="205"/>
      <c r="K1" s="205"/>
      <c r="L1" s="205"/>
      <c r="M1" s="205"/>
      <c r="N1" s="205"/>
      <c r="O1" s="205"/>
      <c r="P1" s="205"/>
      <c r="Q1" s="205"/>
      <c r="R1" s="205"/>
      <c r="S1" s="205"/>
      <c r="T1" s="205"/>
      <c r="U1" s="205"/>
      <c r="V1" s="207"/>
      <c r="W1" s="207"/>
      <c r="X1" s="207"/>
      <c r="Y1" s="207"/>
      <c r="Z1" s="207"/>
      <c r="AA1" s="207"/>
      <c r="AB1" s="207"/>
      <c r="AC1" s="207"/>
      <c r="AD1" s="207"/>
      <c r="AE1" s="15"/>
    </row>
    <row r="2" spans="1:31" ht="15.95" customHeight="1" x14ac:dyDescent="0.2">
      <c r="A2" s="209"/>
      <c r="B2" s="209"/>
      <c r="C2" s="209"/>
      <c r="D2" s="209"/>
      <c r="E2" s="209"/>
      <c r="F2" s="209"/>
      <c r="G2" s="209"/>
      <c r="H2" s="209"/>
      <c r="I2" s="209"/>
      <c r="J2" s="209"/>
      <c r="K2" s="209"/>
      <c r="L2" s="209"/>
      <c r="M2" s="209"/>
      <c r="N2" s="209"/>
      <c r="O2" s="209"/>
      <c r="P2" s="209"/>
      <c r="Q2" s="209"/>
      <c r="R2" s="209"/>
      <c r="S2" s="209"/>
      <c r="T2" s="209"/>
      <c r="U2" s="209"/>
      <c r="V2" s="207"/>
      <c r="W2" s="207"/>
      <c r="X2" s="207"/>
      <c r="Y2" s="207"/>
      <c r="Z2" s="207"/>
      <c r="AA2" s="207"/>
      <c r="AB2" s="207"/>
      <c r="AC2" s="207"/>
      <c r="AD2" s="207"/>
      <c r="AE2" s="15"/>
    </row>
    <row r="3" spans="1:31" ht="15.95" customHeight="1" x14ac:dyDescent="0.2">
      <c r="A3" s="36" t="s">
        <v>397</v>
      </c>
      <c r="B3" s="132"/>
      <c r="C3" s="209"/>
      <c r="D3" s="209"/>
      <c r="E3" s="209"/>
      <c r="F3" s="209"/>
      <c r="G3" s="209"/>
      <c r="H3" s="209"/>
      <c r="I3" s="209"/>
      <c r="J3" s="209"/>
      <c r="K3" s="209"/>
      <c r="L3" s="209"/>
      <c r="M3" s="209"/>
      <c r="N3" s="209"/>
      <c r="O3" s="209"/>
      <c r="P3" s="209"/>
      <c r="Q3" s="209"/>
      <c r="R3" s="209"/>
      <c r="S3" s="209"/>
      <c r="T3" s="209"/>
      <c r="U3" s="209"/>
      <c r="V3" s="207"/>
      <c r="W3" s="207"/>
      <c r="X3" s="207"/>
      <c r="Y3" s="207"/>
      <c r="Z3" s="207"/>
      <c r="AA3" s="207"/>
      <c r="AB3" s="207"/>
      <c r="AC3" s="207"/>
      <c r="AD3" s="207"/>
      <c r="AE3" s="15"/>
    </row>
    <row r="4" spans="1:31" ht="15.95" customHeight="1" x14ac:dyDescent="0.2">
      <c r="A4" s="209"/>
      <c r="B4" s="209"/>
      <c r="C4" s="209"/>
      <c r="D4" s="209"/>
      <c r="E4" s="209"/>
      <c r="F4" s="209"/>
      <c r="G4" s="209"/>
      <c r="H4" s="209"/>
      <c r="I4" s="209"/>
      <c r="J4" s="209"/>
      <c r="K4" s="209"/>
      <c r="L4" s="209"/>
      <c r="M4" s="209"/>
      <c r="N4" s="209"/>
      <c r="O4" s="209"/>
      <c r="P4" s="209"/>
      <c r="Q4" s="209"/>
      <c r="R4" s="209"/>
      <c r="S4" s="209"/>
      <c r="T4" s="209"/>
      <c r="U4" s="209"/>
      <c r="V4" s="207"/>
      <c r="W4" s="207"/>
      <c r="X4" s="207"/>
      <c r="Y4" s="207"/>
      <c r="Z4" s="207"/>
      <c r="AA4" s="207"/>
      <c r="AB4" s="207"/>
      <c r="AC4" s="207"/>
      <c r="AD4" s="207"/>
      <c r="AE4" s="15"/>
    </row>
    <row r="5" spans="1:31" s="210" customFormat="1" ht="15.95" customHeight="1" x14ac:dyDescent="0.2">
      <c r="A5" s="2" t="s">
        <v>321</v>
      </c>
      <c r="B5" s="2"/>
      <c r="C5" s="2"/>
      <c r="D5" s="2"/>
      <c r="E5" s="2"/>
      <c r="F5" s="2"/>
      <c r="G5" s="2"/>
      <c r="H5" s="2"/>
      <c r="I5" s="2"/>
      <c r="J5" s="2"/>
      <c r="K5" s="2"/>
      <c r="L5" s="2"/>
      <c r="M5" s="2"/>
      <c r="N5" s="2"/>
      <c r="O5" s="2"/>
      <c r="P5" s="2"/>
      <c r="Q5" s="2"/>
      <c r="R5" s="2"/>
      <c r="S5" s="2"/>
      <c r="T5" s="2"/>
      <c r="U5" s="2"/>
      <c r="V5" s="2"/>
      <c r="W5" s="2"/>
      <c r="X5" s="2"/>
      <c r="Y5" s="2"/>
      <c r="Z5" s="2"/>
      <c r="AA5" s="2"/>
      <c r="AB5" s="2"/>
      <c r="AC5" s="2"/>
      <c r="AD5" s="2"/>
      <c r="AE5" s="15"/>
    </row>
    <row r="6" spans="1:31" s="210" customFormat="1" ht="15.95" customHeight="1" x14ac:dyDescent="0.2">
      <c r="A6" s="211"/>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15"/>
    </row>
    <row r="7" spans="1:31" s="210" customFormat="1" ht="15.95" customHeight="1" x14ac:dyDescent="0.2">
      <c r="A7" s="201"/>
      <c r="B7" s="202" t="s">
        <v>205</v>
      </c>
      <c r="C7" s="203"/>
      <c r="D7" s="203"/>
      <c r="E7" s="202"/>
      <c r="F7" s="203"/>
      <c r="G7" s="203"/>
      <c r="H7" s="203"/>
      <c r="I7" s="202" t="s">
        <v>205</v>
      </c>
      <c r="J7" s="203"/>
      <c r="K7" s="203"/>
      <c r="L7" s="202" t="s">
        <v>124</v>
      </c>
      <c r="M7" s="203"/>
      <c r="N7" s="203"/>
      <c r="O7" s="202"/>
      <c r="P7" s="203"/>
      <c r="Q7" s="203"/>
      <c r="R7" s="203"/>
      <c r="S7" s="202" t="s">
        <v>124</v>
      </c>
      <c r="T7" s="203"/>
      <c r="U7" s="203"/>
      <c r="V7" s="202" t="s">
        <v>206</v>
      </c>
      <c r="W7" s="203"/>
      <c r="X7" s="203"/>
      <c r="Y7" s="202"/>
      <c r="Z7" s="203"/>
      <c r="AA7" s="203"/>
      <c r="AB7" s="203"/>
      <c r="AC7" s="202" t="s">
        <v>206</v>
      </c>
      <c r="AD7" s="203"/>
      <c r="AE7" s="203"/>
    </row>
    <row r="8" spans="1:31" s="212" customFormat="1" ht="15.95" customHeight="1" x14ac:dyDescent="0.2">
      <c r="A8" s="204"/>
      <c r="B8" s="202" t="s">
        <v>196</v>
      </c>
      <c r="C8" s="202" t="s">
        <v>173</v>
      </c>
      <c r="D8" s="202" t="s">
        <v>197</v>
      </c>
      <c r="E8" s="202" t="s">
        <v>239</v>
      </c>
      <c r="F8" s="202" t="s">
        <v>250</v>
      </c>
      <c r="G8" s="202" t="s">
        <v>261</v>
      </c>
      <c r="H8" s="202" t="s">
        <v>266</v>
      </c>
      <c r="I8" s="202" t="s">
        <v>271</v>
      </c>
      <c r="J8" s="202" t="s">
        <v>284</v>
      </c>
      <c r="K8" s="202" t="s">
        <v>294</v>
      </c>
      <c r="L8" s="202" t="s">
        <v>196</v>
      </c>
      <c r="M8" s="202" t="s">
        <v>173</v>
      </c>
      <c r="N8" s="202" t="s">
        <v>197</v>
      </c>
      <c r="O8" s="202" t="s">
        <v>239</v>
      </c>
      <c r="P8" s="202" t="s">
        <v>250</v>
      </c>
      <c r="Q8" s="202" t="s">
        <v>261</v>
      </c>
      <c r="R8" s="202" t="s">
        <v>266</v>
      </c>
      <c r="S8" s="202" t="s">
        <v>271</v>
      </c>
      <c r="T8" s="202" t="s">
        <v>284</v>
      </c>
      <c r="U8" s="202" t="s">
        <v>294</v>
      </c>
      <c r="V8" s="202" t="s">
        <v>196</v>
      </c>
      <c r="W8" s="202" t="s">
        <v>173</v>
      </c>
      <c r="X8" s="202" t="s">
        <v>197</v>
      </c>
      <c r="Y8" s="202" t="s">
        <v>239</v>
      </c>
      <c r="Z8" s="202" t="s">
        <v>250</v>
      </c>
      <c r="AA8" s="202" t="s">
        <v>261</v>
      </c>
      <c r="AB8" s="202" t="s">
        <v>266</v>
      </c>
      <c r="AC8" s="202" t="s">
        <v>271</v>
      </c>
      <c r="AD8" s="202" t="s">
        <v>284</v>
      </c>
      <c r="AE8" s="202" t="s">
        <v>294</v>
      </c>
    </row>
    <row r="9" spans="1:31" s="212" customFormat="1" ht="15.95" customHeight="1" x14ac:dyDescent="0.2">
      <c r="A9" s="202" t="s">
        <v>207</v>
      </c>
      <c r="B9" s="202" t="s">
        <v>193</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62"/>
    </row>
    <row r="10" spans="1:31" s="210" customFormat="1" ht="15.95" customHeight="1" x14ac:dyDescent="0.2">
      <c r="A10" s="217" t="s">
        <v>208</v>
      </c>
      <c r="B10" s="35">
        <v>364.99636443203036</v>
      </c>
      <c r="C10" s="35">
        <v>409.90574250299466</v>
      </c>
      <c r="D10" s="35">
        <v>409.80958863966111</v>
      </c>
      <c r="E10" s="35">
        <v>407.27836067130045</v>
      </c>
      <c r="F10" s="35">
        <v>410.77654162977535</v>
      </c>
      <c r="G10" s="35">
        <v>409.84408539903774</v>
      </c>
      <c r="H10" s="35">
        <v>396.52112215811979</v>
      </c>
      <c r="I10" s="35">
        <v>418.32156367975546</v>
      </c>
      <c r="J10" s="35">
        <v>422.44353332697273</v>
      </c>
      <c r="K10" s="35">
        <v>429.38036565780482</v>
      </c>
      <c r="L10" s="35">
        <v>416.59708829500602</v>
      </c>
      <c r="M10" s="35">
        <v>464.71667610029618</v>
      </c>
      <c r="N10" s="35">
        <v>467.11905289559587</v>
      </c>
      <c r="O10" s="35">
        <v>459.36076759610387</v>
      </c>
      <c r="P10" s="35">
        <v>459.93240831675297</v>
      </c>
      <c r="Q10" s="35">
        <v>462.19805837710453</v>
      </c>
      <c r="R10" s="35">
        <v>431.62225094278364</v>
      </c>
      <c r="S10" s="35">
        <v>460.93926064993656</v>
      </c>
      <c r="T10" s="35">
        <v>453.0121626913633</v>
      </c>
      <c r="U10" s="35">
        <v>459.0434829339647</v>
      </c>
      <c r="V10" s="35">
        <v>312.50285069697986</v>
      </c>
      <c r="W10" s="35">
        <v>354.5394679505132</v>
      </c>
      <c r="X10" s="35">
        <v>352.60422958209045</v>
      </c>
      <c r="Y10" s="35">
        <v>355.47768341487387</v>
      </c>
      <c r="Z10" s="35">
        <v>361.90393457385983</v>
      </c>
      <c r="AA10" s="35">
        <v>357.85036162612028</v>
      </c>
      <c r="AB10" s="35">
        <v>361.61029795125444</v>
      </c>
      <c r="AC10" s="35">
        <v>375.99517024808932</v>
      </c>
      <c r="AD10" s="35">
        <v>392.00841237611877</v>
      </c>
      <c r="AE10" s="35">
        <v>399.76872525282795</v>
      </c>
    </row>
    <row r="11" spans="1:31" s="210" customFormat="1" ht="15.95" customHeight="1" x14ac:dyDescent="0.2">
      <c r="A11" s="217" t="s">
        <v>269</v>
      </c>
      <c r="B11" s="35">
        <v>319.39087880483618</v>
      </c>
      <c r="C11" s="35">
        <v>361.18681689143466</v>
      </c>
      <c r="D11" s="35">
        <v>360.25464116501166</v>
      </c>
      <c r="E11" s="35">
        <v>357.64236754163346</v>
      </c>
      <c r="F11" s="35">
        <v>361.41557914503682</v>
      </c>
      <c r="G11" s="35">
        <v>361.42940073966196</v>
      </c>
      <c r="H11" s="35">
        <v>350.7961501774156</v>
      </c>
      <c r="I11" s="35">
        <v>368.76170092830739</v>
      </c>
      <c r="J11" s="35">
        <v>371.27062549254947</v>
      </c>
      <c r="K11" s="35">
        <v>376.15017865411858</v>
      </c>
      <c r="L11" s="35"/>
      <c r="M11" s="35"/>
      <c r="N11" s="35"/>
      <c r="O11" s="35"/>
      <c r="P11" s="35"/>
      <c r="Q11" s="35"/>
      <c r="R11" s="35"/>
      <c r="S11" s="35"/>
      <c r="T11" s="35"/>
      <c r="U11" s="35"/>
      <c r="V11" s="35"/>
      <c r="W11" s="35"/>
      <c r="X11" s="35"/>
      <c r="Y11" s="35"/>
      <c r="Z11" s="35"/>
      <c r="AA11" s="35"/>
      <c r="AB11" s="35"/>
      <c r="AC11" s="35"/>
      <c r="AD11" s="35"/>
      <c r="AE11" s="35"/>
    </row>
    <row r="12" spans="1:31" s="212" customFormat="1" ht="15.95" customHeight="1" x14ac:dyDescent="0.2">
      <c r="A12" s="213" t="s">
        <v>209</v>
      </c>
      <c r="B12" s="35">
        <v>103.9257090895168</v>
      </c>
      <c r="C12" s="35">
        <v>126.44747678514244</v>
      </c>
      <c r="D12" s="35">
        <v>115.05557559084596</v>
      </c>
      <c r="E12" s="35">
        <v>109.4999653677431</v>
      </c>
      <c r="F12" s="35">
        <v>111.21962668678826</v>
      </c>
      <c r="G12" s="35">
        <v>111.2675166726048</v>
      </c>
      <c r="H12" s="35">
        <v>112.4403819687881</v>
      </c>
      <c r="I12" s="35">
        <v>109.24243199352661</v>
      </c>
      <c r="J12" s="35">
        <v>101.34815877317322</v>
      </c>
      <c r="K12" s="35">
        <v>93.661191800469865</v>
      </c>
      <c r="L12" s="35" t="s">
        <v>83</v>
      </c>
      <c r="M12" s="35" t="s">
        <v>83</v>
      </c>
      <c r="N12" s="35" t="s">
        <v>83</v>
      </c>
      <c r="O12" s="35" t="s">
        <v>83</v>
      </c>
      <c r="P12" s="35" t="s">
        <v>83</v>
      </c>
      <c r="Q12" s="35" t="s">
        <v>83</v>
      </c>
      <c r="R12" s="35" t="s">
        <v>83</v>
      </c>
      <c r="S12" s="35" t="s">
        <v>83</v>
      </c>
      <c r="T12" s="35" t="s">
        <v>83</v>
      </c>
      <c r="U12" s="35" t="s">
        <v>83</v>
      </c>
      <c r="V12" s="35" t="s">
        <v>83</v>
      </c>
      <c r="W12" s="35" t="s">
        <v>83</v>
      </c>
      <c r="X12" s="35" t="s">
        <v>83</v>
      </c>
      <c r="Y12" s="35" t="s">
        <v>83</v>
      </c>
      <c r="Z12" s="35" t="s">
        <v>83</v>
      </c>
      <c r="AA12" s="35" t="s">
        <v>83</v>
      </c>
      <c r="AB12" s="35" t="s">
        <v>83</v>
      </c>
      <c r="AC12" s="35" t="s">
        <v>83</v>
      </c>
      <c r="AD12" s="35" t="s">
        <v>83</v>
      </c>
      <c r="AE12" s="35" t="s">
        <v>83</v>
      </c>
    </row>
    <row r="13" spans="1:31" s="210" customFormat="1" ht="15.95" customHeight="1" x14ac:dyDescent="0.2">
      <c r="A13" s="213" t="s">
        <v>44</v>
      </c>
      <c r="B13" s="35">
        <v>147.68379961346761</v>
      </c>
      <c r="C13" s="35">
        <v>178.98868983467213</v>
      </c>
      <c r="D13" s="35">
        <v>179.50285270341624</v>
      </c>
      <c r="E13" s="35">
        <v>172.51732295482282</v>
      </c>
      <c r="F13" s="35">
        <v>189.04694274653647</v>
      </c>
      <c r="G13" s="35">
        <v>182.27451714388272</v>
      </c>
      <c r="H13" s="35">
        <v>151.39627076603605</v>
      </c>
      <c r="I13" s="35">
        <v>198.3853084079729</v>
      </c>
      <c r="J13" s="35">
        <v>214.12572960392856</v>
      </c>
      <c r="K13" s="35">
        <v>214.6464882360101</v>
      </c>
      <c r="L13" s="35">
        <v>164.78086189683853</v>
      </c>
      <c r="M13" s="35">
        <v>206.39786117499492</v>
      </c>
      <c r="N13" s="35">
        <v>208.51220171281264</v>
      </c>
      <c r="O13" s="35">
        <v>201.82209378586626</v>
      </c>
      <c r="P13" s="35">
        <v>230.11416731789603</v>
      </c>
      <c r="Q13" s="35">
        <v>211.17787402549195</v>
      </c>
      <c r="R13" s="35">
        <v>167.03213382774317</v>
      </c>
      <c r="S13" s="35">
        <v>244.72345663073153</v>
      </c>
      <c r="T13" s="35">
        <v>262.79284356096406</v>
      </c>
      <c r="U13" s="35">
        <v>279.02932542209675</v>
      </c>
      <c r="V13" s="35">
        <v>131.31854469440586</v>
      </c>
      <c r="W13" s="35">
        <v>152.91599097405916</v>
      </c>
      <c r="X13" s="35">
        <v>151.79074463860206</v>
      </c>
      <c r="Y13" s="35">
        <v>143.62469487552539</v>
      </c>
      <c r="Z13" s="35">
        <v>148.73251504017463</v>
      </c>
      <c r="AA13" s="35">
        <v>153.77887723684566</v>
      </c>
      <c r="AB13" s="35">
        <v>136.43906597658906</v>
      </c>
      <c r="AC13" s="35">
        <v>153.81237236993582</v>
      </c>
      <c r="AD13" s="35">
        <v>166.95980710258695</v>
      </c>
      <c r="AE13" s="35">
        <v>151.76076732351385</v>
      </c>
    </row>
    <row r="14" spans="1:31" s="210" customFormat="1" ht="15.95" customHeight="1" x14ac:dyDescent="0.2">
      <c r="A14" s="213" t="s">
        <v>45</v>
      </c>
      <c r="B14" s="35">
        <v>205.79098924653064</v>
      </c>
      <c r="C14" s="35">
        <v>216.1574617186092</v>
      </c>
      <c r="D14" s="35">
        <v>205.52677026649914</v>
      </c>
      <c r="E14" s="35">
        <v>200.73107087159923</v>
      </c>
      <c r="F14" s="35">
        <v>213.57491382281981</v>
      </c>
      <c r="G14" s="35">
        <v>214.6266794081844</v>
      </c>
      <c r="H14" s="35">
        <v>193.411381896503</v>
      </c>
      <c r="I14" s="35">
        <v>195.94377042791314</v>
      </c>
      <c r="J14" s="35">
        <v>206.30215131985648</v>
      </c>
      <c r="K14" s="35">
        <v>207.4859139118978</v>
      </c>
      <c r="L14" s="35">
        <v>270.05575697357779</v>
      </c>
      <c r="M14" s="35">
        <v>307.00202702702705</v>
      </c>
      <c r="N14" s="35">
        <v>266.19127414803546</v>
      </c>
      <c r="O14" s="35">
        <v>254.42163391557472</v>
      </c>
      <c r="P14" s="35">
        <v>243.1089610482602</v>
      </c>
      <c r="Q14" s="35">
        <v>260.33624883737554</v>
      </c>
      <c r="R14" s="35">
        <v>231.1543822978233</v>
      </c>
      <c r="S14" s="35">
        <v>241.48676372192929</v>
      </c>
      <c r="T14" s="35">
        <v>252.47674150500887</v>
      </c>
      <c r="U14" s="35">
        <v>237.45527384943446</v>
      </c>
      <c r="V14" s="35">
        <v>143.14909247435261</v>
      </c>
      <c r="W14" s="35">
        <v>127.73498755776743</v>
      </c>
      <c r="X14" s="35">
        <v>149.05447901933044</v>
      </c>
      <c r="Y14" s="35">
        <v>151.92469732054246</v>
      </c>
      <c r="Z14" s="35">
        <v>186.15717229460256</v>
      </c>
      <c r="AA14" s="35">
        <v>173.38441685704629</v>
      </c>
      <c r="AB14" s="35">
        <v>159.20077352505959</v>
      </c>
      <c r="AC14" s="35">
        <v>153.81631657987646</v>
      </c>
      <c r="AD14" s="35">
        <v>163.18291726053752</v>
      </c>
      <c r="AE14" s="35">
        <v>179.65449071292355</v>
      </c>
    </row>
    <row r="15" spans="1:31" s="210" customFormat="1" ht="15.95" customHeight="1" x14ac:dyDescent="0.2">
      <c r="A15" s="213" t="s">
        <v>46</v>
      </c>
      <c r="B15" s="35">
        <v>211.39260639212876</v>
      </c>
      <c r="C15" s="35">
        <v>236.86674826601381</v>
      </c>
      <c r="D15" s="35">
        <v>257.79844048928641</v>
      </c>
      <c r="E15" s="35">
        <v>233.27795938583455</v>
      </c>
      <c r="F15" s="35">
        <v>234.75281761260342</v>
      </c>
      <c r="G15" s="35">
        <v>232.11784576586143</v>
      </c>
      <c r="H15" s="35">
        <v>235.29693111059851</v>
      </c>
      <c r="I15" s="35">
        <v>255.56860233075221</v>
      </c>
      <c r="J15" s="35">
        <v>238.84940953003576</v>
      </c>
      <c r="K15" s="35">
        <v>274.01620923186863</v>
      </c>
      <c r="L15" s="35">
        <v>283.50432057003064</v>
      </c>
      <c r="M15" s="35">
        <v>329.58325713883784</v>
      </c>
      <c r="N15" s="35">
        <v>349.39516794961526</v>
      </c>
      <c r="O15" s="35">
        <v>327.9726095131972</v>
      </c>
      <c r="P15" s="35">
        <v>319.91087958040964</v>
      </c>
      <c r="Q15" s="35">
        <v>304.06071013601257</v>
      </c>
      <c r="R15" s="35">
        <v>326.03244691407002</v>
      </c>
      <c r="S15" s="35">
        <v>318.43601127428485</v>
      </c>
      <c r="T15" s="35">
        <v>311.00489068542504</v>
      </c>
      <c r="U15" s="35">
        <v>338.51416907646154</v>
      </c>
      <c r="V15" s="35">
        <v>145.35951097343971</v>
      </c>
      <c r="W15" s="35">
        <v>150.10596617085702</v>
      </c>
      <c r="X15" s="35">
        <v>174.13498727710973</v>
      </c>
      <c r="Y15" s="35">
        <v>147.90055883461011</v>
      </c>
      <c r="Z15" s="35">
        <v>157.71908700391089</v>
      </c>
      <c r="AA15" s="35">
        <v>164.23032247662044</v>
      </c>
      <c r="AB15" s="35">
        <v>145.27010042005779</v>
      </c>
      <c r="AC15" s="35">
        <v>196.27805937726282</v>
      </c>
      <c r="AD15" s="35">
        <v>172.07650155902164</v>
      </c>
      <c r="AE15" s="35">
        <v>212.89470998301786</v>
      </c>
    </row>
    <row r="16" spans="1:31" s="210" customFormat="1" ht="15.95" customHeight="1" x14ac:dyDescent="0.2">
      <c r="A16" s="213" t="s">
        <v>47</v>
      </c>
      <c r="B16" s="35">
        <v>236.47449929742393</v>
      </c>
      <c r="C16" s="35">
        <v>265.31488923398717</v>
      </c>
      <c r="D16" s="35">
        <v>257.74775245173157</v>
      </c>
      <c r="E16" s="35">
        <v>248.05377625072236</v>
      </c>
      <c r="F16" s="35">
        <v>247.15886887450358</v>
      </c>
      <c r="G16" s="35">
        <v>248.59172621286189</v>
      </c>
      <c r="H16" s="35">
        <v>220.60958441072933</v>
      </c>
      <c r="I16" s="35">
        <v>249.60091177732568</v>
      </c>
      <c r="J16" s="35">
        <v>254.54006223110841</v>
      </c>
      <c r="K16" s="35">
        <v>238.44718275041728</v>
      </c>
      <c r="L16" s="35">
        <v>298.50620870639085</v>
      </c>
      <c r="M16" s="35">
        <v>333.11636334196896</v>
      </c>
      <c r="N16" s="35">
        <v>341.25907244639768</v>
      </c>
      <c r="O16" s="35">
        <v>326.90633291531867</v>
      </c>
      <c r="P16" s="35">
        <v>320.89865130286768</v>
      </c>
      <c r="Q16" s="35">
        <v>318.65419779202728</v>
      </c>
      <c r="R16" s="35">
        <v>279.41537963202916</v>
      </c>
      <c r="S16" s="35">
        <v>303.63949773260424</v>
      </c>
      <c r="T16" s="35">
        <v>296.5886970783572</v>
      </c>
      <c r="U16" s="35">
        <v>284.95857917501905</v>
      </c>
      <c r="V16" s="35">
        <v>173.01249463044863</v>
      </c>
      <c r="W16" s="35">
        <v>200.34531434245622</v>
      </c>
      <c r="X16" s="35">
        <v>179.40125986770371</v>
      </c>
      <c r="Y16" s="35">
        <v>173.34330873616423</v>
      </c>
      <c r="Z16" s="35">
        <v>179.72778243429326</v>
      </c>
      <c r="AA16" s="35">
        <v>185.43488171145935</v>
      </c>
      <c r="AB16" s="35">
        <v>166.13402448538673</v>
      </c>
      <c r="AC16" s="35">
        <v>199.9897468139439</v>
      </c>
      <c r="AD16" s="35">
        <v>215.86739184003946</v>
      </c>
      <c r="AE16" s="35">
        <v>195.62186518394657</v>
      </c>
    </row>
    <row r="17" spans="1:31" s="210" customFormat="1" ht="15.95" customHeight="1" x14ac:dyDescent="0.2">
      <c r="A17" s="213" t="s">
        <v>48</v>
      </c>
      <c r="B17" s="35">
        <v>225.1842182061925</v>
      </c>
      <c r="C17" s="35">
        <v>268.84690436416781</v>
      </c>
      <c r="D17" s="35">
        <v>268.51110064594451</v>
      </c>
      <c r="E17" s="35">
        <v>244.62423576665938</v>
      </c>
      <c r="F17" s="35">
        <v>238.20775934895235</v>
      </c>
      <c r="G17" s="35">
        <v>248.84991683156963</v>
      </c>
      <c r="H17" s="35">
        <v>240.87078879360959</v>
      </c>
      <c r="I17" s="35">
        <v>241.71824097013999</v>
      </c>
      <c r="J17" s="35">
        <v>246.36071892330816</v>
      </c>
      <c r="K17" s="35">
        <v>251.13199609268642</v>
      </c>
      <c r="L17" s="35">
        <v>279.73362206794997</v>
      </c>
      <c r="M17" s="35">
        <v>326.29687582948429</v>
      </c>
      <c r="N17" s="35">
        <v>326.0041381410295</v>
      </c>
      <c r="O17" s="35">
        <v>291.737168066273</v>
      </c>
      <c r="P17" s="35">
        <v>303.69705045793268</v>
      </c>
      <c r="Q17" s="35">
        <v>305.44052106430155</v>
      </c>
      <c r="R17" s="35">
        <v>294.58555481405097</v>
      </c>
      <c r="S17" s="35">
        <v>283.7893917568158</v>
      </c>
      <c r="T17" s="35">
        <v>299.73712387497108</v>
      </c>
      <c r="U17" s="35">
        <v>299.38387386769648</v>
      </c>
      <c r="V17" s="35">
        <v>172.73403539823002</v>
      </c>
      <c r="W17" s="35">
        <v>213.27899101412083</v>
      </c>
      <c r="X17" s="35">
        <v>215.15052397084344</v>
      </c>
      <c r="Y17" s="35">
        <v>201.98258011503705</v>
      </c>
      <c r="Z17" s="35">
        <v>174.01123626833194</v>
      </c>
      <c r="AA17" s="35">
        <v>194.15194292482099</v>
      </c>
      <c r="AB17" s="35">
        <v>190.47631623882933</v>
      </c>
      <c r="AC17" s="35">
        <v>201.75966927900254</v>
      </c>
      <c r="AD17" s="35">
        <v>195.58818776498364</v>
      </c>
      <c r="AE17" s="35">
        <v>206.70096520578562</v>
      </c>
    </row>
    <row r="18" spans="1:31" s="210" customFormat="1" ht="15.95" customHeight="1" x14ac:dyDescent="0.2">
      <c r="A18" s="213" t="s">
        <v>49</v>
      </c>
      <c r="B18" s="35">
        <v>270.33168160033324</v>
      </c>
      <c r="C18" s="35">
        <v>316.95464482970243</v>
      </c>
      <c r="D18" s="35">
        <v>296.94320707446559</v>
      </c>
      <c r="E18" s="35">
        <v>287.92017174255875</v>
      </c>
      <c r="F18" s="35">
        <v>275.08021504334778</v>
      </c>
      <c r="G18" s="35">
        <v>276.94409283729107</v>
      </c>
      <c r="H18" s="35">
        <v>268.44373331670187</v>
      </c>
      <c r="I18" s="35">
        <v>262.23397796180194</v>
      </c>
      <c r="J18" s="35">
        <v>261.04920480850183</v>
      </c>
      <c r="K18" s="35">
        <v>305.28216350746021</v>
      </c>
      <c r="L18" s="35">
        <v>318.94611914582566</v>
      </c>
      <c r="M18" s="35">
        <v>360.64044309296276</v>
      </c>
      <c r="N18" s="35">
        <v>357.96886708516649</v>
      </c>
      <c r="O18" s="35">
        <v>331.47344147107202</v>
      </c>
      <c r="P18" s="35">
        <v>318.72889165009929</v>
      </c>
      <c r="Q18" s="35">
        <v>327.27952098218765</v>
      </c>
      <c r="R18" s="35">
        <v>304.08190735414945</v>
      </c>
      <c r="S18" s="35">
        <v>299.08346071587016</v>
      </c>
      <c r="T18" s="35">
        <v>289.76227715378974</v>
      </c>
      <c r="U18" s="35">
        <v>356.57921441984394</v>
      </c>
      <c r="V18" s="35">
        <v>221.9345548105409</v>
      </c>
      <c r="W18" s="35">
        <v>273.21072104805285</v>
      </c>
      <c r="X18" s="35">
        <v>235.46782353234093</v>
      </c>
      <c r="Y18" s="35">
        <v>245.32215723546332</v>
      </c>
      <c r="Z18" s="35">
        <v>233.60428355530391</v>
      </c>
      <c r="AA18" s="35">
        <v>229.63202799848685</v>
      </c>
      <c r="AB18" s="35">
        <v>234.77825401445673</v>
      </c>
      <c r="AC18" s="35">
        <v>228.21694860462296</v>
      </c>
      <c r="AD18" s="35">
        <v>234.68723433019682</v>
      </c>
      <c r="AE18" s="35">
        <v>254.34769085565972</v>
      </c>
    </row>
    <row r="19" spans="1:31" s="210" customFormat="1" ht="15.95" customHeight="1" x14ac:dyDescent="0.2">
      <c r="A19" s="213" t="s">
        <v>50</v>
      </c>
      <c r="B19" s="35">
        <v>348.52565288006497</v>
      </c>
      <c r="C19" s="35">
        <v>368.25169732600006</v>
      </c>
      <c r="D19" s="35">
        <v>358.75718209032914</v>
      </c>
      <c r="E19" s="35">
        <v>369.14465192897745</v>
      </c>
      <c r="F19" s="35">
        <v>357.62947248281716</v>
      </c>
      <c r="G19" s="35">
        <v>364.48121279298596</v>
      </c>
      <c r="H19" s="35">
        <v>311.8635190905722</v>
      </c>
      <c r="I19" s="35">
        <v>325.37782022044632</v>
      </c>
      <c r="J19" s="35">
        <v>331.43412102126683</v>
      </c>
      <c r="K19" s="35">
        <v>338.04842115974856</v>
      </c>
      <c r="L19" s="35">
        <v>380.48866417118285</v>
      </c>
      <c r="M19" s="35">
        <v>425.04175012313175</v>
      </c>
      <c r="N19" s="35">
        <v>406.6389207535255</v>
      </c>
      <c r="O19" s="35">
        <v>440.32015492024698</v>
      </c>
      <c r="P19" s="35">
        <v>398.26185173808386</v>
      </c>
      <c r="Q19" s="35">
        <v>424.71456441219789</v>
      </c>
      <c r="R19" s="35">
        <v>341.57957283680207</v>
      </c>
      <c r="S19" s="35">
        <v>374.67294404223532</v>
      </c>
      <c r="T19" s="35">
        <v>345.96657128214935</v>
      </c>
      <c r="U19" s="35">
        <v>350.68933589938325</v>
      </c>
      <c r="V19" s="35">
        <v>316.40652313047372</v>
      </c>
      <c r="W19" s="35">
        <v>312.57380083699979</v>
      </c>
      <c r="X19" s="35">
        <v>311.87940343104401</v>
      </c>
      <c r="Y19" s="35">
        <v>299.79280252246866</v>
      </c>
      <c r="Z19" s="35">
        <v>318.59577042246582</v>
      </c>
      <c r="AA19" s="35">
        <v>306.39631568646632</v>
      </c>
      <c r="AB19" s="35">
        <v>282.5747092595318</v>
      </c>
      <c r="AC19" s="35">
        <v>276.24398519059497</v>
      </c>
      <c r="AD19" s="35">
        <v>317.14916003958677</v>
      </c>
      <c r="AE19" s="35">
        <v>325.87694116522226</v>
      </c>
    </row>
    <row r="20" spans="1:31" s="210" customFormat="1" ht="15.95" customHeight="1" x14ac:dyDescent="0.2">
      <c r="A20" s="213" t="s">
        <v>51</v>
      </c>
      <c r="B20" s="35">
        <v>410.54609194654881</v>
      </c>
      <c r="C20" s="35">
        <v>464.27060257532213</v>
      </c>
      <c r="D20" s="35">
        <v>444.97226460397519</v>
      </c>
      <c r="E20" s="35">
        <v>446.55747570249906</v>
      </c>
      <c r="F20" s="35">
        <v>440.04112238605137</v>
      </c>
      <c r="G20" s="35">
        <v>412.05177053047373</v>
      </c>
      <c r="H20" s="35">
        <v>396.34807232119095</v>
      </c>
      <c r="I20" s="35">
        <v>424.7906302104339</v>
      </c>
      <c r="J20" s="35">
        <v>407.2735576061275</v>
      </c>
      <c r="K20" s="35">
        <v>411.52563015884635</v>
      </c>
      <c r="L20" s="35">
        <v>447.27502756339607</v>
      </c>
      <c r="M20" s="35">
        <v>476.86103443869416</v>
      </c>
      <c r="N20" s="35">
        <v>491.85211306594488</v>
      </c>
      <c r="O20" s="35">
        <v>459.34762816735446</v>
      </c>
      <c r="P20" s="35">
        <v>456.66138434546389</v>
      </c>
      <c r="Q20" s="35">
        <v>435.81811088977429</v>
      </c>
      <c r="R20" s="35">
        <v>402.55066327359316</v>
      </c>
      <c r="S20" s="35">
        <v>453.08908263057947</v>
      </c>
      <c r="T20" s="35">
        <v>432.92692370649814</v>
      </c>
      <c r="U20" s="35">
        <v>414.3887324387785</v>
      </c>
      <c r="V20" s="35">
        <v>373.62319076802697</v>
      </c>
      <c r="W20" s="35">
        <v>452.21475374732364</v>
      </c>
      <c r="X20" s="35">
        <v>399.1907665505222</v>
      </c>
      <c r="Y20" s="35">
        <v>433.85490138701965</v>
      </c>
      <c r="Z20" s="35">
        <v>423.73101916134374</v>
      </c>
      <c r="AA20" s="35">
        <v>388.69131676275487</v>
      </c>
      <c r="AB20" s="35">
        <v>390.36324120996818</v>
      </c>
      <c r="AC20" s="35">
        <v>397.20303136212169</v>
      </c>
      <c r="AD20" s="35">
        <v>381.79136397123028</v>
      </c>
      <c r="AE20" s="35">
        <v>408.73433076933378</v>
      </c>
    </row>
    <row r="21" spans="1:31" s="210" customFormat="1" ht="15.95" customHeight="1" x14ac:dyDescent="0.2">
      <c r="A21" s="213" t="s">
        <v>52</v>
      </c>
      <c r="B21" s="35">
        <v>466.97336566012802</v>
      </c>
      <c r="C21" s="35">
        <v>539.32999636693921</v>
      </c>
      <c r="D21" s="35">
        <v>506.31733095057558</v>
      </c>
      <c r="E21" s="35">
        <v>508.91351989567534</v>
      </c>
      <c r="F21" s="35">
        <v>508.84065848330323</v>
      </c>
      <c r="G21" s="35">
        <v>527.02411045844315</v>
      </c>
      <c r="H21" s="35">
        <v>484.89173483131322</v>
      </c>
      <c r="I21" s="35">
        <v>492.27546290291042</v>
      </c>
      <c r="J21" s="35">
        <v>512.02573355443906</v>
      </c>
      <c r="K21" s="35">
        <v>484.27230165166776</v>
      </c>
      <c r="L21" s="35">
        <v>468.04375899005339</v>
      </c>
      <c r="M21" s="35">
        <v>518.3645931085041</v>
      </c>
      <c r="N21" s="35">
        <v>490.6185914871719</v>
      </c>
      <c r="O21" s="35">
        <v>491.47063344534246</v>
      </c>
      <c r="P21" s="35">
        <v>510.27009257970155</v>
      </c>
      <c r="Q21" s="35">
        <v>538.89141803666871</v>
      </c>
      <c r="R21" s="35">
        <v>478.51636024513755</v>
      </c>
      <c r="S21" s="35">
        <v>473.1665479483824</v>
      </c>
      <c r="T21" s="35">
        <v>466.14683226240345</v>
      </c>
      <c r="U21" s="35">
        <v>452.5890313804365</v>
      </c>
      <c r="V21" s="35">
        <v>465.98480992085973</v>
      </c>
      <c r="W21" s="35">
        <v>559.92546633057293</v>
      </c>
      <c r="X21" s="35">
        <v>521.46701546537975</v>
      </c>
      <c r="Y21" s="35">
        <v>525.8726226887245</v>
      </c>
      <c r="Z21" s="35">
        <v>507.42179230290805</v>
      </c>
      <c r="AA21" s="35">
        <v>515.20478067515671</v>
      </c>
      <c r="AB21" s="35">
        <v>491.0948019962409</v>
      </c>
      <c r="AC21" s="35">
        <v>511.12343144352434</v>
      </c>
      <c r="AD21" s="35">
        <v>558.14442630827921</v>
      </c>
      <c r="AE21" s="35">
        <v>516.05100891304687</v>
      </c>
    </row>
    <row r="22" spans="1:31" s="210" customFormat="1" ht="15.95" customHeight="1" x14ac:dyDescent="0.2">
      <c r="A22" s="213" t="s">
        <v>53</v>
      </c>
      <c r="B22" s="35">
        <v>606.16108206115427</v>
      </c>
      <c r="C22" s="35">
        <v>650.66125729099156</v>
      </c>
      <c r="D22" s="35">
        <v>670.72658178216159</v>
      </c>
      <c r="E22" s="35">
        <v>671.84372594776062</v>
      </c>
      <c r="F22" s="35">
        <v>673.58125637805199</v>
      </c>
      <c r="G22" s="35">
        <v>679.89276944595542</v>
      </c>
      <c r="H22" s="35">
        <v>622.04461802211335</v>
      </c>
      <c r="I22" s="35">
        <v>643.68559987737797</v>
      </c>
      <c r="J22" s="35">
        <v>635.37420909454818</v>
      </c>
      <c r="K22" s="35">
        <v>611.92165129877787</v>
      </c>
      <c r="L22" s="35">
        <v>606.29019045088205</v>
      </c>
      <c r="M22" s="35">
        <v>641.59481923542626</v>
      </c>
      <c r="N22" s="35">
        <v>619.70955227572506</v>
      </c>
      <c r="O22" s="35">
        <v>615.61327852516138</v>
      </c>
      <c r="P22" s="35">
        <v>627.04965821476856</v>
      </c>
      <c r="Q22" s="35">
        <v>649.86557312252933</v>
      </c>
      <c r="R22" s="35">
        <v>562.12426784624745</v>
      </c>
      <c r="S22" s="35">
        <v>590.82656752862817</v>
      </c>
      <c r="T22" s="35">
        <v>545.96205470075267</v>
      </c>
      <c r="U22" s="35">
        <v>517.15388390505109</v>
      </c>
      <c r="V22" s="35">
        <v>606.02915731354051</v>
      </c>
      <c r="W22" s="35">
        <v>659.7112578779246</v>
      </c>
      <c r="X22" s="35">
        <v>721.85744153375754</v>
      </c>
      <c r="Y22" s="35">
        <v>726.52129764211963</v>
      </c>
      <c r="Z22" s="35">
        <v>718.97274559975222</v>
      </c>
      <c r="AA22" s="35">
        <v>708.91508251833761</v>
      </c>
      <c r="AB22" s="35">
        <v>683.21049046321525</v>
      </c>
      <c r="AC22" s="35">
        <v>697.07544425546905</v>
      </c>
      <c r="AD22" s="35">
        <v>728.62580022379063</v>
      </c>
      <c r="AE22" s="35">
        <v>711.36996857715656</v>
      </c>
    </row>
    <row r="23" spans="1:31" s="210" customFormat="1" ht="15.95" customHeight="1" x14ac:dyDescent="0.2">
      <c r="A23" s="213" t="s">
        <v>54</v>
      </c>
      <c r="B23" s="35">
        <v>714.64059195948084</v>
      </c>
      <c r="C23" s="35">
        <v>769.5722600307729</v>
      </c>
      <c r="D23" s="35">
        <v>786.86424593207391</v>
      </c>
      <c r="E23" s="35">
        <v>826.22102071753375</v>
      </c>
      <c r="F23" s="35">
        <v>771.9441815243199</v>
      </c>
      <c r="G23" s="35">
        <v>727.00789435808883</v>
      </c>
      <c r="H23" s="35">
        <v>799.17236063894177</v>
      </c>
      <c r="I23" s="35">
        <v>801.15163227913354</v>
      </c>
      <c r="J23" s="35">
        <v>768.36992172077612</v>
      </c>
      <c r="K23" s="35">
        <v>778.68179408850142</v>
      </c>
      <c r="L23" s="35">
        <v>714.63550862581837</v>
      </c>
      <c r="M23" s="35">
        <v>755.49248955355165</v>
      </c>
      <c r="N23" s="35">
        <v>783.10655136268349</v>
      </c>
      <c r="O23" s="35">
        <v>788.16488944194464</v>
      </c>
      <c r="P23" s="35">
        <v>754.08407982045367</v>
      </c>
      <c r="Q23" s="35">
        <v>686.67367607085987</v>
      </c>
      <c r="R23" s="35">
        <v>732.24549852561768</v>
      </c>
      <c r="S23" s="35">
        <v>765.51585856018005</v>
      </c>
      <c r="T23" s="35">
        <v>681.1317305204642</v>
      </c>
      <c r="U23" s="35">
        <v>715.0859573717895</v>
      </c>
      <c r="V23" s="35">
        <v>714.64637347767223</v>
      </c>
      <c r="W23" s="35">
        <v>785.97941440287059</v>
      </c>
      <c r="X23" s="35">
        <v>790.94999999999982</v>
      </c>
      <c r="Y23" s="35">
        <v>868.77399122337556</v>
      </c>
      <c r="Z23" s="35">
        <v>791.10765364883275</v>
      </c>
      <c r="AA23" s="35">
        <v>769.30035380835398</v>
      </c>
      <c r="AB23" s="35">
        <v>867.55483946897618</v>
      </c>
      <c r="AC23" s="35">
        <v>837.99581184083036</v>
      </c>
      <c r="AD23" s="35">
        <v>855.46453292382887</v>
      </c>
      <c r="AE23" s="35">
        <v>843.17941638378704</v>
      </c>
    </row>
    <row r="24" spans="1:31" s="210" customFormat="1" ht="15.95" customHeight="1" x14ac:dyDescent="0.2">
      <c r="A24" s="213" t="s">
        <v>55</v>
      </c>
      <c r="B24" s="35">
        <v>922.18446877380006</v>
      </c>
      <c r="C24" s="35">
        <v>997.69123193514258</v>
      </c>
      <c r="D24" s="35">
        <v>1017.5187802768164</v>
      </c>
      <c r="E24" s="35">
        <v>920.23348815800512</v>
      </c>
      <c r="F24" s="35">
        <v>988.74141782625031</v>
      </c>
      <c r="G24" s="35">
        <v>921.12506656390156</v>
      </c>
      <c r="H24" s="35">
        <v>955.82390634223157</v>
      </c>
      <c r="I24" s="35">
        <v>1002.9735595486592</v>
      </c>
      <c r="J24" s="35">
        <v>990.35001495516894</v>
      </c>
      <c r="K24" s="35">
        <v>1001.280723828438</v>
      </c>
      <c r="L24" s="35">
        <v>861.51545689794557</v>
      </c>
      <c r="M24" s="35">
        <v>959.84555762659227</v>
      </c>
      <c r="N24" s="35">
        <v>971.96168482430551</v>
      </c>
      <c r="O24" s="35">
        <v>932.66991851168564</v>
      </c>
      <c r="P24" s="35">
        <v>907.21754057428257</v>
      </c>
      <c r="Q24" s="35">
        <v>873.1415426681931</v>
      </c>
      <c r="R24" s="35">
        <v>898.88476667054601</v>
      </c>
      <c r="S24" s="35">
        <v>953.8735644846538</v>
      </c>
      <c r="T24" s="35">
        <v>984.03000342117946</v>
      </c>
      <c r="U24" s="35">
        <v>957.66526017449542</v>
      </c>
      <c r="V24" s="35">
        <v>1008.9968965517239</v>
      </c>
      <c r="W24" s="35">
        <v>1047.3145417515268</v>
      </c>
      <c r="X24" s="35">
        <v>1076.391592306167</v>
      </c>
      <c r="Y24" s="35">
        <v>905.37829201101908</v>
      </c>
      <c r="Z24" s="35">
        <v>1085.3082320078863</v>
      </c>
      <c r="AA24" s="35">
        <v>979.99453892963015</v>
      </c>
      <c r="AB24" s="35">
        <v>1029.3553201082059</v>
      </c>
      <c r="AC24" s="35">
        <v>1061.2261971763355</v>
      </c>
      <c r="AD24" s="35">
        <v>997.91290648926906</v>
      </c>
      <c r="AE24" s="35">
        <v>1051.1653271319858</v>
      </c>
    </row>
    <row r="25" spans="1:31" s="210" customFormat="1" ht="15.95" customHeight="1" x14ac:dyDescent="0.2">
      <c r="A25" s="213" t="s">
        <v>56</v>
      </c>
      <c r="B25" s="35">
        <v>1057.781833456153</v>
      </c>
      <c r="C25" s="35">
        <v>1219.7342867540031</v>
      </c>
      <c r="D25" s="35">
        <v>1166.5855364511692</v>
      </c>
      <c r="E25" s="35">
        <v>1263.3793056100437</v>
      </c>
      <c r="F25" s="35">
        <v>1227.0512962732143</v>
      </c>
      <c r="G25" s="35">
        <v>1193.3271897810221</v>
      </c>
      <c r="H25" s="35">
        <v>1245.685326027397</v>
      </c>
      <c r="I25" s="35">
        <v>1258.6984376744028</v>
      </c>
      <c r="J25" s="35">
        <v>1139.8926362174445</v>
      </c>
      <c r="K25" s="35">
        <v>1206.0433939496379</v>
      </c>
      <c r="L25" s="35">
        <v>1121.0243210172744</v>
      </c>
      <c r="M25" s="35">
        <v>1255.0889181426519</v>
      </c>
      <c r="N25" s="35">
        <v>1172.1053499327054</v>
      </c>
      <c r="O25" s="35">
        <v>1285.7345828038972</v>
      </c>
      <c r="P25" s="35">
        <v>1293.8898230988204</v>
      </c>
      <c r="Q25" s="35">
        <v>1254.046104651163</v>
      </c>
      <c r="R25" s="35">
        <v>1211.0117447769615</v>
      </c>
      <c r="S25" s="35">
        <v>1295.0272493554405</v>
      </c>
      <c r="T25" s="35">
        <v>1118.2706447202697</v>
      </c>
      <c r="U25" s="35">
        <v>1210.3189710527079</v>
      </c>
      <c r="V25" s="35">
        <v>957.05784103935787</v>
      </c>
      <c r="W25" s="35">
        <v>1164.8636887072812</v>
      </c>
      <c r="X25" s="35">
        <v>1157.8347083926028</v>
      </c>
      <c r="Y25" s="35">
        <v>1227.2898632478637</v>
      </c>
      <c r="Z25" s="35">
        <v>1121.1859581320452</v>
      </c>
      <c r="AA25" s="35">
        <v>1099.3531043791243</v>
      </c>
      <c r="AB25" s="35">
        <v>1294.0118572927599</v>
      </c>
      <c r="AC25" s="35">
        <v>1206.2120983317307</v>
      </c>
      <c r="AD25" s="35">
        <v>1169.1357864417394</v>
      </c>
      <c r="AE25" s="35">
        <v>1200.2301810116182</v>
      </c>
    </row>
    <row r="26" spans="1:31" s="210" customFormat="1" ht="15.95" customHeight="1" x14ac:dyDescent="0.2">
      <c r="A26" s="213" t="s">
        <v>57</v>
      </c>
      <c r="B26" s="35">
        <v>1422.5497990654203</v>
      </c>
      <c r="C26" s="35">
        <v>1404.7051846753848</v>
      </c>
      <c r="D26" s="35">
        <v>1543.6009465478844</v>
      </c>
      <c r="E26" s="35">
        <v>1422.1257435558489</v>
      </c>
      <c r="F26" s="35">
        <v>1526.5655627657191</v>
      </c>
      <c r="G26" s="35">
        <v>1547.6723648341667</v>
      </c>
      <c r="H26" s="35">
        <v>1436.3990393109541</v>
      </c>
      <c r="I26" s="35">
        <v>1447.4198701566818</v>
      </c>
      <c r="J26" s="35">
        <v>1606.3826612501107</v>
      </c>
      <c r="K26" s="35">
        <v>1436.3969663316595</v>
      </c>
      <c r="L26" s="35">
        <v>1472.2075062344136</v>
      </c>
      <c r="M26" s="35">
        <v>1447.3959375000006</v>
      </c>
      <c r="N26" s="35">
        <v>1640.8079105897275</v>
      </c>
      <c r="O26" s="35">
        <v>1477.6127600780233</v>
      </c>
      <c r="P26" s="35">
        <v>1592.9214670255712</v>
      </c>
      <c r="Q26" s="35">
        <v>1657.7838368055559</v>
      </c>
      <c r="R26" s="35">
        <v>1527.3526879831345</v>
      </c>
      <c r="S26" s="35">
        <v>1523.1132396818289</v>
      </c>
      <c r="T26" s="35">
        <v>1614.8002294044627</v>
      </c>
      <c r="U26" s="35">
        <v>1498.2168910204746</v>
      </c>
      <c r="V26" s="35">
        <v>1273.9472574626864</v>
      </c>
      <c r="W26" s="35">
        <v>1286.8359792924939</v>
      </c>
      <c r="X26" s="35">
        <v>1314.1168413173655</v>
      </c>
      <c r="Y26" s="35">
        <v>1305.4626794258365</v>
      </c>
      <c r="Z26" s="35">
        <v>1394.8289245156984</v>
      </c>
      <c r="AA26" s="35">
        <v>1339.3142575558481</v>
      </c>
      <c r="AB26" s="35">
        <v>1282.502437574316</v>
      </c>
      <c r="AC26" s="35">
        <v>1315.4435871914302</v>
      </c>
      <c r="AD26" s="35">
        <v>1591.5388835158437</v>
      </c>
      <c r="AE26" s="35">
        <v>1326.6131489481356</v>
      </c>
    </row>
    <row r="27" spans="1:31" s="210" customFormat="1" ht="15.95" customHeight="1" x14ac:dyDescent="0.2">
      <c r="A27" s="213" t="s">
        <v>210</v>
      </c>
      <c r="B27" s="35">
        <v>2061.3183767643864</v>
      </c>
      <c r="C27" s="35">
        <v>2172.3304752066115</v>
      </c>
      <c r="D27" s="35">
        <v>2190.9344422700592</v>
      </c>
      <c r="E27" s="35">
        <v>2240.8525403608733</v>
      </c>
      <c r="F27" s="35">
        <v>2256.1175638051041</v>
      </c>
      <c r="G27" s="35">
        <v>2219.8125378951927</v>
      </c>
      <c r="H27" s="35">
        <v>2126.5786353944563</v>
      </c>
      <c r="I27" s="35">
        <v>1981.7250088996625</v>
      </c>
      <c r="J27" s="35">
        <v>1950.6135850481717</v>
      </c>
      <c r="K27" s="35">
        <v>1982.6306333739349</v>
      </c>
      <c r="L27" s="35">
        <v>2197.1129213483141</v>
      </c>
      <c r="M27" s="35">
        <v>2269.7273373223638</v>
      </c>
      <c r="N27" s="35">
        <v>2308.6859893758306</v>
      </c>
      <c r="O27" s="35">
        <v>2294.7201342281874</v>
      </c>
      <c r="P27" s="35">
        <v>2283.9583634175692</v>
      </c>
      <c r="Q27" s="35">
        <v>2305.4824707846406</v>
      </c>
      <c r="R27" s="35">
        <v>2169.4318307522126</v>
      </c>
      <c r="S27" s="35">
        <v>2044.9361764178034</v>
      </c>
      <c r="T27" s="35">
        <v>2048.3517680621699</v>
      </c>
      <c r="U27" s="35">
        <v>2024.7289147669496</v>
      </c>
      <c r="V27" s="35">
        <v>1831.9544525547442</v>
      </c>
      <c r="W27" s="35">
        <v>1954.935475792988</v>
      </c>
      <c r="X27" s="35">
        <v>1861.3176579925653</v>
      </c>
      <c r="Y27" s="35">
        <v>2051.7968950749464</v>
      </c>
      <c r="Z27" s="35">
        <v>2162.2607505070991</v>
      </c>
      <c r="AA27" s="35">
        <v>1919.1311523437503</v>
      </c>
      <c r="AB27" s="35">
        <v>1982.298230912477</v>
      </c>
      <c r="AC27" s="35">
        <v>1786.2549427679496</v>
      </c>
      <c r="AD27" s="35">
        <v>1665.1008239204757</v>
      </c>
      <c r="AE27" s="35">
        <v>1867.9845645519183</v>
      </c>
    </row>
    <row r="28" spans="1:31" s="210" customFormat="1" ht="15.95" customHeight="1" x14ac:dyDescent="0.2">
      <c r="A28" s="214"/>
      <c r="B28" s="215"/>
      <c r="C28" s="215"/>
      <c r="D28" s="215"/>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row>
    <row r="29" spans="1:31" s="210" customFormat="1" ht="15.95" customHeight="1" x14ac:dyDescent="0.2">
      <c r="A29" s="214"/>
      <c r="B29" s="216"/>
      <c r="C29" s="216"/>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row>
    <row r="30" spans="1:31" s="210" customFormat="1" ht="15.95" customHeight="1" x14ac:dyDescent="0.2">
      <c r="A30" s="206" t="s">
        <v>356</v>
      </c>
      <c r="B30" s="205"/>
      <c r="C30" s="205"/>
      <c r="D30" s="205"/>
      <c r="E30" s="205"/>
      <c r="F30" s="205"/>
      <c r="G30" s="205"/>
      <c r="H30" s="205"/>
      <c r="I30" s="205"/>
      <c r="J30" s="205"/>
      <c r="K30" s="205"/>
      <c r="L30" s="205"/>
      <c r="M30" s="205"/>
      <c r="N30" s="205"/>
      <c r="O30" s="205"/>
      <c r="P30" s="205"/>
      <c r="Q30" s="205"/>
      <c r="R30" s="205"/>
      <c r="S30" s="205"/>
      <c r="T30" s="205"/>
      <c r="U30" s="205"/>
      <c r="V30" s="207"/>
      <c r="W30" s="207"/>
      <c r="X30" s="207"/>
      <c r="Y30" s="207"/>
      <c r="Z30" s="207"/>
      <c r="AA30" s="207"/>
      <c r="AB30" s="207"/>
      <c r="AC30" s="207"/>
      <c r="AD30" s="207"/>
      <c r="AE30" s="15"/>
    </row>
    <row r="31" spans="1:31" s="210" customFormat="1" ht="15.95" customHeight="1" x14ac:dyDescent="0.2">
      <c r="A31" s="205"/>
      <c r="B31" s="205"/>
      <c r="C31" s="205"/>
      <c r="D31" s="205"/>
      <c r="E31" s="205"/>
      <c r="F31" s="205"/>
      <c r="G31" s="205"/>
      <c r="H31" s="205"/>
      <c r="I31" s="205"/>
      <c r="J31" s="205"/>
      <c r="K31" s="205"/>
      <c r="L31" s="205"/>
      <c r="M31" s="205"/>
      <c r="N31" s="205"/>
      <c r="O31" s="205"/>
      <c r="P31" s="205"/>
      <c r="Q31" s="205"/>
      <c r="R31" s="205"/>
      <c r="S31" s="205"/>
      <c r="T31" s="205"/>
      <c r="U31" s="205"/>
      <c r="V31" s="207"/>
      <c r="W31" s="207"/>
      <c r="X31" s="207"/>
      <c r="Y31" s="207"/>
      <c r="Z31" s="207"/>
      <c r="AA31" s="207"/>
      <c r="AB31" s="207"/>
      <c r="AC31" s="207"/>
      <c r="AD31" s="207"/>
      <c r="AE31" s="15"/>
    </row>
    <row r="32" spans="1:31" s="210" customFormat="1" ht="15.95" customHeight="1" x14ac:dyDescent="0.2">
      <c r="A32" s="2" t="s">
        <v>322</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15"/>
    </row>
    <row r="33" spans="1:31" s="210" customFormat="1" ht="15.9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15"/>
    </row>
    <row r="34" spans="1:31" s="210" customFormat="1" ht="15.95" customHeight="1" x14ac:dyDescent="0.2">
      <c r="A34" s="209"/>
      <c r="B34" s="222" t="s">
        <v>205</v>
      </c>
      <c r="C34" s="223"/>
      <c r="D34" s="223"/>
      <c r="E34" s="222"/>
      <c r="F34" s="223"/>
      <c r="G34" s="223"/>
      <c r="H34" s="223"/>
      <c r="I34" s="222" t="s">
        <v>205</v>
      </c>
      <c r="J34" s="223"/>
      <c r="K34" s="223"/>
      <c r="L34" s="222" t="s">
        <v>124</v>
      </c>
      <c r="M34" s="223"/>
      <c r="N34" s="223"/>
      <c r="O34" s="222"/>
      <c r="P34" s="223"/>
      <c r="Q34" s="223"/>
      <c r="R34" s="223"/>
      <c r="S34" s="222" t="s">
        <v>124</v>
      </c>
      <c r="T34" s="223"/>
      <c r="U34" s="223"/>
      <c r="V34" s="222" t="s">
        <v>206</v>
      </c>
      <c r="W34" s="223"/>
      <c r="X34" s="223"/>
      <c r="Y34" s="222"/>
      <c r="Z34" s="223"/>
      <c r="AA34" s="223"/>
      <c r="AB34" s="223"/>
      <c r="AC34" s="222" t="s">
        <v>206</v>
      </c>
      <c r="AD34" s="223"/>
      <c r="AE34" s="223"/>
    </row>
    <row r="35" spans="1:31" s="210" customFormat="1" ht="15.95" customHeight="1" x14ac:dyDescent="0.2">
      <c r="A35" s="201"/>
      <c r="B35" s="202" t="s">
        <v>196</v>
      </c>
      <c r="C35" s="202" t="s">
        <v>173</v>
      </c>
      <c r="D35" s="202" t="s">
        <v>197</v>
      </c>
      <c r="E35" s="202" t="s">
        <v>239</v>
      </c>
      <c r="F35" s="202" t="s">
        <v>250</v>
      </c>
      <c r="G35" s="202" t="s">
        <v>261</v>
      </c>
      <c r="H35" s="202" t="s">
        <v>266</v>
      </c>
      <c r="I35" s="202" t="s">
        <v>271</v>
      </c>
      <c r="J35" s="202" t="s">
        <v>284</v>
      </c>
      <c r="K35" s="202" t="s">
        <v>294</v>
      </c>
      <c r="L35" s="202" t="s">
        <v>196</v>
      </c>
      <c r="M35" s="202" t="s">
        <v>173</v>
      </c>
      <c r="N35" s="202" t="s">
        <v>197</v>
      </c>
      <c r="O35" s="202" t="s">
        <v>239</v>
      </c>
      <c r="P35" s="202" t="s">
        <v>250</v>
      </c>
      <c r="Q35" s="202" t="s">
        <v>261</v>
      </c>
      <c r="R35" s="202" t="s">
        <v>266</v>
      </c>
      <c r="S35" s="202" t="s">
        <v>271</v>
      </c>
      <c r="T35" s="202" t="s">
        <v>284</v>
      </c>
      <c r="U35" s="202" t="s">
        <v>294</v>
      </c>
      <c r="V35" s="202" t="s">
        <v>196</v>
      </c>
      <c r="W35" s="202" t="s">
        <v>173</v>
      </c>
      <c r="X35" s="202" t="s">
        <v>197</v>
      </c>
      <c r="Y35" s="202" t="s">
        <v>239</v>
      </c>
      <c r="Z35" s="202" t="s">
        <v>250</v>
      </c>
      <c r="AA35" s="202" t="s">
        <v>261</v>
      </c>
      <c r="AB35" s="202" t="s">
        <v>266</v>
      </c>
      <c r="AC35" s="202" t="s">
        <v>271</v>
      </c>
      <c r="AD35" s="202" t="s">
        <v>284</v>
      </c>
      <c r="AE35" s="202" t="s">
        <v>294</v>
      </c>
    </row>
    <row r="36" spans="1:31" s="210" customFormat="1" ht="15.95" customHeight="1" x14ac:dyDescent="0.2">
      <c r="A36" s="202" t="s">
        <v>207</v>
      </c>
      <c r="B36" s="202" t="s">
        <v>193</v>
      </c>
      <c r="C36" s="202"/>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62"/>
    </row>
    <row r="37" spans="1:31" s="210" customFormat="1" ht="15.95" customHeight="1" x14ac:dyDescent="0.2">
      <c r="A37" s="201" t="s">
        <v>20</v>
      </c>
      <c r="B37" s="35">
        <v>21.78183343328709</v>
      </c>
      <c r="C37" s="35">
        <v>23.023316088467425</v>
      </c>
      <c r="D37" s="35">
        <v>22.757089414808654</v>
      </c>
      <c r="E37" s="35">
        <v>22.852056068571972</v>
      </c>
      <c r="F37" s="35">
        <v>22.695051214459035</v>
      </c>
      <c r="G37" s="35">
        <v>40.501376280378899</v>
      </c>
      <c r="H37" s="35">
        <v>41.836366814701933</v>
      </c>
      <c r="I37" s="35">
        <v>43.255715277123912</v>
      </c>
      <c r="J37" s="35">
        <v>42.539412703685755</v>
      </c>
      <c r="K37" s="35">
        <v>43.018145870361018</v>
      </c>
      <c r="L37" s="35">
        <v>28.56198622248661</v>
      </c>
      <c r="M37" s="35">
        <v>29.776152666102462</v>
      </c>
      <c r="N37" s="35">
        <v>29.716187543671197</v>
      </c>
      <c r="O37" s="35">
        <v>29.737263502909748</v>
      </c>
      <c r="P37" s="35">
        <v>29.236796696502623</v>
      </c>
      <c r="Q37" s="35">
        <v>52.48299248127875</v>
      </c>
      <c r="R37" s="35">
        <v>53.936990834394734</v>
      </c>
      <c r="S37" s="35">
        <v>55.784032219020567</v>
      </c>
      <c r="T37" s="35">
        <v>54.893594301159908</v>
      </c>
      <c r="U37" s="35">
        <v>55.308148369427116</v>
      </c>
      <c r="V37" s="35">
        <v>24.184850631586869</v>
      </c>
      <c r="W37" s="35">
        <v>25.807212654093348</v>
      </c>
      <c r="X37" s="35">
        <v>25.000711002847137</v>
      </c>
      <c r="Y37" s="35">
        <v>25.121572485721895</v>
      </c>
      <c r="Z37" s="35">
        <v>25.120178540711731</v>
      </c>
      <c r="AA37" s="35">
        <v>44.225009507527091</v>
      </c>
      <c r="AB37" s="35">
        <v>45.809192019626785</v>
      </c>
      <c r="AC37" s="35">
        <v>47.277480866395607</v>
      </c>
      <c r="AD37" s="35">
        <v>46.333526051297824</v>
      </c>
      <c r="AE37" s="35">
        <v>46.947490807029922</v>
      </c>
    </row>
    <row r="38" spans="1:31" s="210" customFormat="1" ht="15.95" customHeight="1" x14ac:dyDescent="0.2">
      <c r="A38" s="213" t="s">
        <v>209</v>
      </c>
      <c r="B38" s="35">
        <v>0</v>
      </c>
      <c r="C38" s="35">
        <v>0</v>
      </c>
      <c r="D38" s="35">
        <v>0</v>
      </c>
      <c r="E38" s="35">
        <v>0</v>
      </c>
      <c r="F38" s="35">
        <v>0</v>
      </c>
      <c r="G38" s="35">
        <v>0</v>
      </c>
      <c r="H38" s="35">
        <v>0</v>
      </c>
      <c r="I38" s="35">
        <v>0</v>
      </c>
      <c r="J38" s="35">
        <v>0</v>
      </c>
      <c r="K38" s="35">
        <v>0</v>
      </c>
      <c r="L38" s="35">
        <v>0</v>
      </c>
      <c r="M38" s="35">
        <v>0</v>
      </c>
      <c r="N38" s="35">
        <v>0</v>
      </c>
      <c r="O38" s="35">
        <v>0</v>
      </c>
      <c r="P38" s="35">
        <v>0</v>
      </c>
      <c r="Q38" s="35">
        <v>0</v>
      </c>
      <c r="R38" s="35">
        <v>0</v>
      </c>
      <c r="S38" s="35">
        <v>0</v>
      </c>
      <c r="T38" s="35">
        <v>0</v>
      </c>
      <c r="U38" s="35">
        <v>0</v>
      </c>
      <c r="V38" s="35">
        <v>0</v>
      </c>
      <c r="W38" s="35">
        <v>0</v>
      </c>
      <c r="X38" s="35">
        <v>0</v>
      </c>
      <c r="Y38" s="35">
        <v>0</v>
      </c>
      <c r="Z38" s="35">
        <v>0</v>
      </c>
      <c r="AA38" s="35">
        <v>0</v>
      </c>
      <c r="AB38" s="35">
        <v>0</v>
      </c>
      <c r="AC38" s="35">
        <v>0</v>
      </c>
      <c r="AD38" s="35">
        <v>0</v>
      </c>
      <c r="AE38" s="35">
        <v>0</v>
      </c>
    </row>
    <row r="39" spans="1:31" s="210" customFormat="1" ht="15.95" customHeight="1" x14ac:dyDescent="0.2">
      <c r="A39" s="213" t="s">
        <v>44</v>
      </c>
      <c r="B39" s="35">
        <v>12.950245142915264</v>
      </c>
      <c r="C39" s="35">
        <v>14.167744859075981</v>
      </c>
      <c r="D39" s="35">
        <v>13.880391599301298</v>
      </c>
      <c r="E39" s="35">
        <v>14.489171754171752</v>
      </c>
      <c r="F39" s="35">
        <v>14.83405460472698</v>
      </c>
      <c r="G39" s="35">
        <v>23.973378996565224</v>
      </c>
      <c r="H39" s="35">
        <v>25.435257556529752</v>
      </c>
      <c r="I39" s="35">
        <v>27.950748450780843</v>
      </c>
      <c r="J39" s="35">
        <v>27.569227585606935</v>
      </c>
      <c r="K39" s="35">
        <v>26.703645471858852</v>
      </c>
      <c r="L39" s="35">
        <v>14.530711314475894</v>
      </c>
      <c r="M39" s="35">
        <v>15.629544219109334</v>
      </c>
      <c r="N39" s="35">
        <v>15.877876860397437</v>
      </c>
      <c r="O39" s="35">
        <v>16.674786850303324</v>
      </c>
      <c r="P39" s="35">
        <v>16.931133549952701</v>
      </c>
      <c r="Q39" s="35">
        <v>27.337198366538797</v>
      </c>
      <c r="R39" s="35">
        <v>28.755829681442776</v>
      </c>
      <c r="S39" s="35">
        <v>32.533146127859197</v>
      </c>
      <c r="T39" s="35">
        <v>33.032353345239727</v>
      </c>
      <c r="U39" s="35">
        <v>32.323198725444733</v>
      </c>
      <c r="V39" s="35">
        <v>11.43742783197294</v>
      </c>
      <c r="W39" s="35">
        <v>12.777222904378391</v>
      </c>
      <c r="X39" s="35">
        <v>11.972229944400322</v>
      </c>
      <c r="Y39" s="35">
        <v>12.334295182670548</v>
      </c>
      <c r="Z39" s="35">
        <v>12.775416885371669</v>
      </c>
      <c r="AA39" s="35">
        <v>20.657010386797484</v>
      </c>
      <c r="AB39" s="35">
        <v>22.258811389506938</v>
      </c>
      <c r="AC39" s="35">
        <v>23.542913299937531</v>
      </c>
      <c r="AD39" s="35">
        <v>22.274618038358994</v>
      </c>
      <c r="AE39" s="35">
        <v>21.214765624322716</v>
      </c>
    </row>
    <row r="40" spans="1:31" s="210" customFormat="1" ht="15.95" customHeight="1" x14ac:dyDescent="0.2">
      <c r="A40" s="213" t="s">
        <v>45</v>
      </c>
      <c r="B40" s="35">
        <v>24.931898931918937</v>
      </c>
      <c r="C40" s="35">
        <v>25.571742028463319</v>
      </c>
      <c r="D40" s="35">
        <v>25.273796567601501</v>
      </c>
      <c r="E40" s="35">
        <v>25.908393692600942</v>
      </c>
      <c r="F40" s="35">
        <v>25.915827300930719</v>
      </c>
      <c r="G40" s="35">
        <v>42.982541722419299</v>
      </c>
      <c r="H40" s="35">
        <v>43.519858261753114</v>
      </c>
      <c r="I40" s="35">
        <v>45.27964837816134</v>
      </c>
      <c r="J40" s="35">
        <v>46.41697148536359</v>
      </c>
      <c r="K40" s="35">
        <v>47.262315993648699</v>
      </c>
      <c r="L40" s="35">
        <v>29.909917568263808</v>
      </c>
      <c r="M40" s="35">
        <v>30.096088385683004</v>
      </c>
      <c r="N40" s="35">
        <v>30.345514072787786</v>
      </c>
      <c r="O40" s="35">
        <v>30.095320232896665</v>
      </c>
      <c r="P40" s="35">
        <v>30.586195045109552</v>
      </c>
      <c r="Q40" s="35">
        <v>50.786359733848478</v>
      </c>
      <c r="R40" s="35">
        <v>51.417615684013263</v>
      </c>
      <c r="S40" s="35">
        <v>53.38814069405246</v>
      </c>
      <c r="T40" s="35">
        <v>54.990512005160234</v>
      </c>
      <c r="U40" s="35">
        <v>53.7261618179785</v>
      </c>
      <c r="V40" s="35">
        <v>20.079589640576813</v>
      </c>
      <c r="W40" s="35">
        <v>21.168023462495555</v>
      </c>
      <c r="X40" s="35">
        <v>20.552559439617422</v>
      </c>
      <c r="Y40" s="35">
        <v>22.102348660271257</v>
      </c>
      <c r="Z40" s="35">
        <v>21.580121643180011</v>
      </c>
      <c r="AA40" s="35">
        <v>35.941409737414766</v>
      </c>
      <c r="AB40" s="35">
        <v>36.361257108884757</v>
      </c>
      <c r="AC40" s="35">
        <v>37.779260039396959</v>
      </c>
      <c r="AD40" s="35">
        <v>38.410739076850732</v>
      </c>
      <c r="AE40" s="35">
        <v>41.259584236787816</v>
      </c>
    </row>
    <row r="41" spans="1:31" s="210" customFormat="1" ht="15.95" customHeight="1" x14ac:dyDescent="0.2">
      <c r="A41" s="213" t="s">
        <v>46</v>
      </c>
      <c r="B41" s="35">
        <v>25.854377816768135</v>
      </c>
      <c r="C41" s="35">
        <v>27.651472188222527</v>
      </c>
      <c r="D41" s="35">
        <v>28.116206998957409</v>
      </c>
      <c r="E41" s="35">
        <v>27.851906884596342</v>
      </c>
      <c r="F41" s="35">
        <v>27.403312462128863</v>
      </c>
      <c r="G41" s="35">
        <v>43.222834815503056</v>
      </c>
      <c r="H41" s="35">
        <v>45.620347247389056</v>
      </c>
      <c r="I41" s="35">
        <v>48.891053607684086</v>
      </c>
      <c r="J41" s="35">
        <v>48.655241175606633</v>
      </c>
      <c r="K41" s="35">
        <v>47.139038690836038</v>
      </c>
      <c r="L41" s="35">
        <v>29.783046638836908</v>
      </c>
      <c r="M41" s="35">
        <v>31.950640033760067</v>
      </c>
      <c r="N41" s="35">
        <v>33.413198040587829</v>
      </c>
      <c r="O41" s="35">
        <v>34.00758757573648</v>
      </c>
      <c r="P41" s="35">
        <v>33.214586434190942</v>
      </c>
      <c r="Q41" s="35">
        <v>52.207658396555246</v>
      </c>
      <c r="R41" s="35">
        <v>54.678646556856528</v>
      </c>
      <c r="S41" s="35">
        <v>57.15468193773949</v>
      </c>
      <c r="T41" s="35">
        <v>56.210812537866694</v>
      </c>
      <c r="U41" s="35">
        <v>55.231622568010081</v>
      </c>
      <c r="V41" s="35">
        <v>22.256874052593417</v>
      </c>
      <c r="W41" s="35">
        <v>23.628465183625096</v>
      </c>
      <c r="X41" s="35">
        <v>23.277993075117138</v>
      </c>
      <c r="Y41" s="35">
        <v>22.301899409770193</v>
      </c>
      <c r="Z41" s="35">
        <v>22.146451240623193</v>
      </c>
      <c r="AA41" s="35">
        <v>34.744475975491795</v>
      </c>
      <c r="AB41" s="35">
        <v>36.632797322131786</v>
      </c>
      <c r="AC41" s="35">
        <v>41.097587665817485</v>
      </c>
      <c r="AD41" s="35">
        <v>41.66329180236157</v>
      </c>
      <c r="AE41" s="35">
        <v>39.470100625790849</v>
      </c>
    </row>
    <row r="42" spans="1:31" s="210" customFormat="1" ht="15.95" customHeight="1" x14ac:dyDescent="0.2">
      <c r="A42" s="213" t="s">
        <v>47</v>
      </c>
      <c r="B42" s="35">
        <v>27.366165495706468</v>
      </c>
      <c r="C42" s="35">
        <v>29.509187715906592</v>
      </c>
      <c r="D42" s="35">
        <v>29.765687069857162</v>
      </c>
      <c r="E42" s="35">
        <v>29.316927300751395</v>
      </c>
      <c r="F42" s="35">
        <v>28.40183569440536</v>
      </c>
      <c r="G42" s="35">
        <v>45.443485959633946</v>
      </c>
      <c r="H42" s="35">
        <v>46.198735163089204</v>
      </c>
      <c r="I42" s="35">
        <v>49.359925854787356</v>
      </c>
      <c r="J42" s="35">
        <v>49.265546392615889</v>
      </c>
      <c r="K42" s="35">
        <v>48.728301562174252</v>
      </c>
      <c r="L42" s="35">
        <v>30.891661006483503</v>
      </c>
      <c r="M42" s="35">
        <v>33.283037564766914</v>
      </c>
      <c r="N42" s="35">
        <v>34.219762951125333</v>
      </c>
      <c r="O42" s="35">
        <v>33.255682793214966</v>
      </c>
      <c r="P42" s="35">
        <v>31.831422679062452</v>
      </c>
      <c r="Q42" s="35">
        <v>52.984560719243738</v>
      </c>
      <c r="R42" s="35">
        <v>53.263831303446501</v>
      </c>
      <c r="S42" s="35">
        <v>57.447823287249747</v>
      </c>
      <c r="T42" s="35">
        <v>58.84466600364766</v>
      </c>
      <c r="U42" s="35">
        <v>58.245876597106154</v>
      </c>
      <c r="V42" s="35">
        <v>23.759380922299414</v>
      </c>
      <c r="W42" s="35">
        <v>25.892962204431228</v>
      </c>
      <c r="X42" s="35">
        <v>25.587077235612377</v>
      </c>
      <c r="Y42" s="35">
        <v>25.585072853480085</v>
      </c>
      <c r="Z42" s="35">
        <v>25.265661857151429</v>
      </c>
      <c r="AA42" s="35">
        <v>38.645688576366126</v>
      </c>
      <c r="AB42" s="35">
        <v>39.653885854888088</v>
      </c>
      <c r="AC42" s="35">
        <v>41.934675792528665</v>
      </c>
      <c r="AD42" s="35">
        <v>40.455506858638138</v>
      </c>
      <c r="AE42" s="35">
        <v>39.965004721701831</v>
      </c>
    </row>
    <row r="43" spans="1:31" s="210" customFormat="1" ht="15.95" customHeight="1" x14ac:dyDescent="0.2">
      <c r="A43" s="213" t="s">
        <v>48</v>
      </c>
      <c r="B43" s="35">
        <v>27.232685812988223</v>
      </c>
      <c r="C43" s="35">
        <v>29.388675871789474</v>
      </c>
      <c r="D43" s="35">
        <v>28.980088551181495</v>
      </c>
      <c r="E43" s="35">
        <v>28.453081194737976</v>
      </c>
      <c r="F43" s="35">
        <v>28.454813865735527</v>
      </c>
      <c r="G43" s="35">
        <v>48.288347816111759</v>
      </c>
      <c r="H43" s="35">
        <v>50.253139316339713</v>
      </c>
      <c r="I43" s="35">
        <v>52.151586808743666</v>
      </c>
      <c r="J43" s="35">
        <v>50.894763751649897</v>
      </c>
      <c r="K43" s="35">
        <v>50.527022923048293</v>
      </c>
      <c r="L43" s="35">
        <v>30.829483538445345</v>
      </c>
      <c r="M43" s="35">
        <v>33.068291129160741</v>
      </c>
      <c r="N43" s="35">
        <v>32.968436025625806</v>
      </c>
      <c r="O43" s="35">
        <v>32.393054925102142</v>
      </c>
      <c r="P43" s="35">
        <v>32.485889413504751</v>
      </c>
      <c r="Q43" s="35">
        <v>56.292189870463332</v>
      </c>
      <c r="R43" s="35">
        <v>59.426921676879189</v>
      </c>
      <c r="S43" s="35">
        <v>60.884320500629251</v>
      </c>
      <c r="T43" s="35">
        <v>58.507081641519058</v>
      </c>
      <c r="U43" s="35">
        <v>59.232188096270121</v>
      </c>
      <c r="V43" s="35">
        <v>23.774303413400759</v>
      </c>
      <c r="W43" s="35">
        <v>25.829604621309386</v>
      </c>
      <c r="X43" s="35">
        <v>25.278413870395582</v>
      </c>
      <c r="Y43" s="35">
        <v>24.887032662284295</v>
      </c>
      <c r="Z43" s="35">
        <v>24.503312329225452</v>
      </c>
      <c r="AA43" s="35">
        <v>40.55218825785348</v>
      </c>
      <c r="AB43" s="35">
        <v>41.646419830383074</v>
      </c>
      <c r="AC43" s="35">
        <v>43.857362411218141</v>
      </c>
      <c r="AD43" s="35">
        <v>43.653799366722509</v>
      </c>
      <c r="AE43" s="35">
        <v>42.511180213455184</v>
      </c>
    </row>
    <row r="44" spans="1:31" s="210" customFormat="1" ht="15.95" customHeight="1" x14ac:dyDescent="0.2">
      <c r="A44" s="213" t="s">
        <v>49</v>
      </c>
      <c r="B44" s="35">
        <v>28.813758074598866</v>
      </c>
      <c r="C44" s="35">
        <v>31.403610514472746</v>
      </c>
      <c r="D44" s="35">
        <v>30.750585404574089</v>
      </c>
      <c r="E44" s="35">
        <v>30.619144244037049</v>
      </c>
      <c r="F44" s="35">
        <v>29.204102290889729</v>
      </c>
      <c r="G44" s="35">
        <v>49.576745575113385</v>
      </c>
      <c r="H44" s="35">
        <v>51.228066608457034</v>
      </c>
      <c r="I44" s="35">
        <v>52.803286909083418</v>
      </c>
      <c r="J44" s="35">
        <v>50.839972578056027</v>
      </c>
      <c r="K44" s="35">
        <v>54.288358188689102</v>
      </c>
      <c r="L44" s="35">
        <v>32.594836318070293</v>
      </c>
      <c r="M44" s="35">
        <v>34.40792405580828</v>
      </c>
      <c r="N44" s="35">
        <v>33.555983391824419</v>
      </c>
      <c r="O44" s="35">
        <v>33.766454876164836</v>
      </c>
      <c r="P44" s="35">
        <v>31.609182405566614</v>
      </c>
      <c r="Q44" s="35">
        <v>56.506785247056484</v>
      </c>
      <c r="R44" s="35">
        <v>57.117394207066567</v>
      </c>
      <c r="S44" s="35">
        <v>60.145519554248864</v>
      </c>
      <c r="T44" s="35">
        <v>58.090821653542825</v>
      </c>
      <c r="U44" s="35">
        <v>60.995496568418332</v>
      </c>
      <c r="V44" s="35">
        <v>25.049581579084162</v>
      </c>
      <c r="W44" s="35">
        <v>28.395299626426549</v>
      </c>
      <c r="X44" s="35">
        <v>27.92451326992979</v>
      </c>
      <c r="Y44" s="35">
        <v>27.540863674026411</v>
      </c>
      <c r="Z44" s="35">
        <v>26.91874232549354</v>
      </c>
      <c r="AA44" s="35">
        <v>43.062954029511936</v>
      </c>
      <c r="AB44" s="35">
        <v>45.664733420656866</v>
      </c>
      <c r="AC44" s="35">
        <v>46.025418543746412</v>
      </c>
      <c r="AD44" s="35">
        <v>44.182842091565348</v>
      </c>
      <c r="AE44" s="35">
        <v>47.628627262682031</v>
      </c>
    </row>
    <row r="45" spans="1:31" s="210" customFormat="1" ht="15.95" customHeight="1" x14ac:dyDescent="0.2">
      <c r="A45" s="213" t="s">
        <v>50</v>
      </c>
      <c r="B45" s="35">
        <v>30.795553190893543</v>
      </c>
      <c r="C45" s="35">
        <v>31.851935737314079</v>
      </c>
      <c r="D45" s="35">
        <v>30.735134713002751</v>
      </c>
      <c r="E45" s="35">
        <v>31.254328253105989</v>
      </c>
      <c r="F45" s="35">
        <v>31.447379972909228</v>
      </c>
      <c r="G45" s="35">
        <v>53.847788128627293</v>
      </c>
      <c r="H45" s="35">
        <v>56.481288768071167</v>
      </c>
      <c r="I45" s="35">
        <v>57.282091683430444</v>
      </c>
      <c r="J45" s="35">
        <v>56.10083241806727</v>
      </c>
      <c r="K45" s="35">
        <v>55.687763927766035</v>
      </c>
      <c r="L45" s="35">
        <v>33.151181630258691</v>
      </c>
      <c r="M45" s="35">
        <v>34.299053247961467</v>
      </c>
      <c r="N45" s="35">
        <v>33.484776889075995</v>
      </c>
      <c r="O45" s="35">
        <v>34.475648473729805</v>
      </c>
      <c r="P45" s="35">
        <v>33.535360671683804</v>
      </c>
      <c r="Q45" s="35">
        <v>58.083695266122092</v>
      </c>
      <c r="R45" s="35">
        <v>61.689149158617909</v>
      </c>
      <c r="S45" s="35">
        <v>61.269152384464569</v>
      </c>
      <c r="T45" s="35">
        <v>60.109969275886833</v>
      </c>
      <c r="U45" s="35">
        <v>59.944350634507508</v>
      </c>
      <c r="V45" s="35">
        <v>28.428419043341592</v>
      </c>
      <c r="W45" s="35">
        <v>29.452741710483963</v>
      </c>
      <c r="X45" s="35">
        <v>28.043145639070648</v>
      </c>
      <c r="Y45" s="35">
        <v>28.115544465961587</v>
      </c>
      <c r="Z45" s="35">
        <v>29.441550681158688</v>
      </c>
      <c r="AA45" s="35">
        <v>49.762970936490831</v>
      </c>
      <c r="AB45" s="35">
        <v>51.348304627312444</v>
      </c>
      <c r="AC45" s="35">
        <v>53.308076252475701</v>
      </c>
      <c r="AD45" s="35">
        <v>52.159971616477286</v>
      </c>
      <c r="AE45" s="35">
        <v>51.58925040930783</v>
      </c>
    </row>
    <row r="46" spans="1:31" s="210" customFormat="1" ht="15.95" customHeight="1" x14ac:dyDescent="0.2">
      <c r="A46" s="213" t="s">
        <v>51</v>
      </c>
      <c r="B46" s="35">
        <v>33.617779692427689</v>
      </c>
      <c r="C46" s="35">
        <v>34.72012439054879</v>
      </c>
      <c r="D46" s="35">
        <v>33.475556197191658</v>
      </c>
      <c r="E46" s="35">
        <v>32.963637431365065</v>
      </c>
      <c r="F46" s="35">
        <v>32.860804787800639</v>
      </c>
      <c r="G46" s="35">
        <v>57.025386746393117</v>
      </c>
      <c r="H46" s="35">
        <v>58.286637862270688</v>
      </c>
      <c r="I46" s="35">
        <v>58.829714442231491</v>
      </c>
      <c r="J46" s="35">
        <v>56.564823132279699</v>
      </c>
      <c r="K46" s="35">
        <v>58.380305471000987</v>
      </c>
      <c r="L46" s="35">
        <v>33.886419352746543</v>
      </c>
      <c r="M46" s="35">
        <v>34.760507315826487</v>
      </c>
      <c r="N46" s="35">
        <v>34.382677165354345</v>
      </c>
      <c r="O46" s="35">
        <v>33.959060106069536</v>
      </c>
      <c r="P46" s="35">
        <v>34.150823476144659</v>
      </c>
      <c r="Q46" s="35">
        <v>58.67733510402833</v>
      </c>
      <c r="R46" s="35">
        <v>59.433307163354833</v>
      </c>
      <c r="S46" s="35">
        <v>60.893103159641406</v>
      </c>
      <c r="T46" s="35">
        <v>59.097923769145126</v>
      </c>
      <c r="U46" s="35">
        <v>61.191940465661311</v>
      </c>
      <c r="V46" s="35">
        <v>33.347721345677371</v>
      </c>
      <c r="W46" s="35">
        <v>34.681456102783727</v>
      </c>
      <c r="X46" s="35">
        <v>32.589688213384591</v>
      </c>
      <c r="Y46" s="35">
        <v>31.975030725112656</v>
      </c>
      <c r="Z46" s="35">
        <v>31.59485976117745</v>
      </c>
      <c r="AA46" s="35">
        <v>55.401650712498657</v>
      </c>
      <c r="AB46" s="35">
        <v>57.180225693537444</v>
      </c>
      <c r="AC46" s="35">
        <v>56.818157790337914</v>
      </c>
      <c r="AD46" s="35">
        <v>54.048624646952902</v>
      </c>
      <c r="AE46" s="35">
        <v>55.639182634022404</v>
      </c>
    </row>
    <row r="47" spans="1:31" s="210" customFormat="1" ht="15.95" customHeight="1" x14ac:dyDescent="0.2">
      <c r="A47" s="213" t="s">
        <v>52</v>
      </c>
      <c r="B47" s="35">
        <v>32.366361766218574</v>
      </c>
      <c r="C47" s="35">
        <v>33.905229791099089</v>
      </c>
      <c r="D47" s="35">
        <v>33.062874110978747</v>
      </c>
      <c r="E47" s="35">
        <v>33.422857998801682</v>
      </c>
      <c r="F47" s="35">
        <v>32.725011269461476</v>
      </c>
      <c r="G47" s="35">
        <v>59.137186888123694</v>
      </c>
      <c r="H47" s="35">
        <v>58.918358463913805</v>
      </c>
      <c r="I47" s="35">
        <v>59.378095326077421</v>
      </c>
      <c r="J47" s="35">
        <v>58.19239698974426</v>
      </c>
      <c r="K47" s="35">
        <v>58.737540005018616</v>
      </c>
      <c r="L47" s="35">
        <v>32.23951032899771</v>
      </c>
      <c r="M47" s="35">
        <v>32.963515395894433</v>
      </c>
      <c r="N47" s="35">
        <v>33.021436447842383</v>
      </c>
      <c r="O47" s="35">
        <v>33.008922570958759</v>
      </c>
      <c r="P47" s="35">
        <v>31.977248364193226</v>
      </c>
      <c r="Q47" s="35">
        <v>57.034036939313992</v>
      </c>
      <c r="R47" s="35">
        <v>57.791653343991463</v>
      </c>
      <c r="S47" s="35">
        <v>58.272594807912135</v>
      </c>
      <c r="T47" s="35">
        <v>57.867349571819531</v>
      </c>
      <c r="U47" s="35">
        <v>58.39758629910822</v>
      </c>
      <c r="V47" s="35">
        <v>32.483514697569262</v>
      </c>
      <c r="W47" s="35">
        <v>34.830327691753723</v>
      </c>
      <c r="X47" s="35">
        <v>33.102862514188445</v>
      </c>
      <c r="Y47" s="35">
        <v>33.825312804115107</v>
      </c>
      <c r="Z47" s="35">
        <v>33.467245906170085</v>
      </c>
      <c r="AA47" s="35">
        <v>61.231834108213725</v>
      </c>
      <c r="AB47" s="35">
        <v>60.014612094108521</v>
      </c>
      <c r="AC47" s="35">
        <v>60.468499414305064</v>
      </c>
      <c r="AD47" s="35">
        <v>58.519143306145295</v>
      </c>
      <c r="AE47" s="35">
        <v>59.078517726385876</v>
      </c>
    </row>
    <row r="48" spans="1:31" s="210" customFormat="1" ht="15.95" customHeight="1" x14ac:dyDescent="0.2">
      <c r="A48" s="213" t="s">
        <v>53</v>
      </c>
      <c r="B48" s="35">
        <v>24.58555311814473</v>
      </c>
      <c r="C48" s="35">
        <v>24.601730395333789</v>
      </c>
      <c r="D48" s="35">
        <v>24.241761938173259</v>
      </c>
      <c r="E48" s="35">
        <v>24.003508556456239</v>
      </c>
      <c r="F48" s="35">
        <v>24.347075908627044</v>
      </c>
      <c r="G48" s="35">
        <v>51.269012743802925</v>
      </c>
      <c r="H48" s="35">
        <v>51.749189043417957</v>
      </c>
      <c r="I48" s="35">
        <v>51.57784385246093</v>
      </c>
      <c r="J48" s="35">
        <v>50.470365117432692</v>
      </c>
      <c r="K48" s="35">
        <v>51.81231700164858</v>
      </c>
      <c r="L48" s="35">
        <v>24.222645938524238</v>
      </c>
      <c r="M48" s="35">
        <v>24.290114167099091</v>
      </c>
      <c r="N48" s="35">
        <v>23.654703990765171</v>
      </c>
      <c r="O48" s="35">
        <v>23.284221890051484</v>
      </c>
      <c r="P48" s="35">
        <v>23.570411731976783</v>
      </c>
      <c r="Q48" s="35">
        <v>50.269039525691689</v>
      </c>
      <c r="R48" s="35">
        <v>50.085936546674787</v>
      </c>
      <c r="S48" s="35">
        <v>50.415408925055765</v>
      </c>
      <c r="T48" s="35">
        <v>47.809466236123917</v>
      </c>
      <c r="U48" s="35">
        <v>49.041812513081062</v>
      </c>
      <c r="V48" s="35">
        <v>24.956376719768173</v>
      </c>
      <c r="W48" s="35">
        <v>24.912781662781754</v>
      </c>
      <c r="X48" s="35">
        <v>24.830129741343683</v>
      </c>
      <c r="Y48" s="35">
        <v>24.702931201550395</v>
      </c>
      <c r="Z48" s="35">
        <v>25.104710397766919</v>
      </c>
      <c r="AA48" s="35">
        <v>52.235521088019539</v>
      </c>
      <c r="AB48" s="35">
        <v>53.447014402491256</v>
      </c>
      <c r="AC48" s="35">
        <v>52.751951987175708</v>
      </c>
      <c r="AD48" s="35">
        <v>53.245525342553975</v>
      </c>
      <c r="AE48" s="35">
        <v>54.719655825571053</v>
      </c>
    </row>
    <row r="49" spans="1:31" s="210" customFormat="1" ht="15.95" customHeight="1" x14ac:dyDescent="0.2">
      <c r="A49" s="213" t="s">
        <v>54</v>
      </c>
      <c r="B49" s="35">
        <v>26.431073124406339</v>
      </c>
      <c r="C49" s="35">
        <v>26.324177417445753</v>
      </c>
      <c r="D49" s="35">
        <v>25.681129190783</v>
      </c>
      <c r="E49" s="35">
        <v>26.054747347145025</v>
      </c>
      <c r="F49" s="35">
        <v>25.274061821304102</v>
      </c>
      <c r="G49" s="35">
        <v>55.273603914795622</v>
      </c>
      <c r="H49" s="35">
        <v>57.297033483910013</v>
      </c>
      <c r="I49" s="35">
        <v>57.757413576732716</v>
      </c>
      <c r="J49" s="35">
        <v>56.158113446425389</v>
      </c>
      <c r="K49" s="35">
        <v>56.491173038825323</v>
      </c>
      <c r="L49" s="35">
        <v>26.341433670434299</v>
      </c>
      <c r="M49" s="35">
        <v>26.281652738069056</v>
      </c>
      <c r="N49" s="35">
        <v>25.26080188679245</v>
      </c>
      <c r="O49" s="35">
        <v>25.584732459079163</v>
      </c>
      <c r="P49" s="35">
        <v>24.91833040593286</v>
      </c>
      <c r="Q49" s="35">
        <v>54.017588340050615</v>
      </c>
      <c r="R49" s="35">
        <v>55.112587541467008</v>
      </c>
      <c r="S49" s="35">
        <v>56.210945450955833</v>
      </c>
      <c r="T49" s="35">
        <v>54.492851712436718</v>
      </c>
      <c r="U49" s="35">
        <v>55.220752329362995</v>
      </c>
      <c r="V49" s="35">
        <v>26.533024357239583</v>
      </c>
      <c r="W49" s="35">
        <v>26.373731419784804</v>
      </c>
      <c r="X49" s="35">
        <v>26.138152496010932</v>
      </c>
      <c r="Y49" s="35">
        <v>26.580300759927226</v>
      </c>
      <c r="Z49" s="35">
        <v>25.655753324259237</v>
      </c>
      <c r="AA49" s="35">
        <v>56.590599508599503</v>
      </c>
      <c r="AB49" s="35">
        <v>59.528989737312848</v>
      </c>
      <c r="AC49" s="35">
        <v>59.356322295873532</v>
      </c>
      <c r="AD49" s="35">
        <v>57.820634428090862</v>
      </c>
      <c r="AE49" s="35">
        <v>57.779608246306097</v>
      </c>
    </row>
    <row r="50" spans="1:31" s="210" customFormat="1" ht="15.95" customHeight="1" x14ac:dyDescent="0.2">
      <c r="A50" s="213" t="s">
        <v>55</v>
      </c>
      <c r="B50" s="35">
        <v>27.11889756283324</v>
      </c>
      <c r="C50" s="35">
        <v>27.851282164258123</v>
      </c>
      <c r="D50" s="35">
        <v>27.635406574394469</v>
      </c>
      <c r="E50" s="35">
        <v>26.898719558122014</v>
      </c>
      <c r="F50" s="35">
        <v>27.26109063557729</v>
      </c>
      <c r="G50" s="35">
        <v>61.076692124439447</v>
      </c>
      <c r="H50" s="35">
        <v>61.379464812750051</v>
      </c>
      <c r="I50" s="35">
        <v>61.725814971739347</v>
      </c>
      <c r="J50" s="35">
        <v>58.437918489799884</v>
      </c>
      <c r="K50" s="35">
        <v>59.59331125212254</v>
      </c>
      <c r="L50" s="35">
        <v>26.957455927543265</v>
      </c>
      <c r="M50" s="35">
        <v>27.402803665734723</v>
      </c>
      <c r="N50" s="35">
        <v>27.814093908239986</v>
      </c>
      <c r="O50" s="35">
        <v>27.158771525215247</v>
      </c>
      <c r="P50" s="35">
        <v>26.773234845332233</v>
      </c>
      <c r="Q50" s="35">
        <v>59.994722116240602</v>
      </c>
      <c r="R50" s="35">
        <v>59.399563598277673</v>
      </c>
      <c r="S50" s="35">
        <v>60.62449976168422</v>
      </c>
      <c r="T50" s="35">
        <v>56.635328396715252</v>
      </c>
      <c r="U50" s="35">
        <v>57.416144278052023</v>
      </c>
      <c r="V50" s="35">
        <v>27.349907428835991</v>
      </c>
      <c r="W50" s="35">
        <v>28.439327902240393</v>
      </c>
      <c r="X50" s="35">
        <v>27.40449137418204</v>
      </c>
      <c r="Y50" s="35">
        <v>26.588089990817256</v>
      </c>
      <c r="Z50" s="35">
        <v>27.838966480446928</v>
      </c>
      <c r="AA50" s="35">
        <v>62.404127008893738</v>
      </c>
      <c r="AB50" s="35">
        <v>63.936316501352572</v>
      </c>
      <c r="AC50" s="35">
        <v>63.032424387108129</v>
      </c>
      <c r="AD50" s="35">
        <v>60.595002109208458</v>
      </c>
      <c r="AE50" s="35">
        <v>62.083416864407489</v>
      </c>
    </row>
    <row r="51" spans="1:31" s="210" customFormat="1" ht="15.95" customHeight="1" x14ac:dyDescent="0.2">
      <c r="A51" s="213" t="s">
        <v>56</v>
      </c>
      <c r="B51" s="35">
        <v>29.328474576270992</v>
      </c>
      <c r="C51" s="35">
        <v>29.666790393013116</v>
      </c>
      <c r="D51" s="35">
        <v>29.273280605226965</v>
      </c>
      <c r="E51" s="35">
        <v>29.843592258401991</v>
      </c>
      <c r="F51" s="35">
        <v>28.458849557522129</v>
      </c>
      <c r="G51" s="35">
        <v>63.649552625382626</v>
      </c>
      <c r="H51" s="35">
        <v>65.449030136986309</v>
      </c>
      <c r="I51" s="35">
        <v>66.80005006550779</v>
      </c>
      <c r="J51" s="35">
        <v>64.794133028559173</v>
      </c>
      <c r="K51" s="35">
        <v>63.726372083632647</v>
      </c>
      <c r="L51" s="35">
        <v>29.368402111324485</v>
      </c>
      <c r="M51" s="35">
        <v>29.377285782670924</v>
      </c>
      <c r="N51" s="35">
        <v>29.019448183041725</v>
      </c>
      <c r="O51" s="35">
        <v>28.66383947479882</v>
      </c>
      <c r="P51" s="35">
        <v>28.5783956893046</v>
      </c>
      <c r="Q51" s="35">
        <v>64.366540697674409</v>
      </c>
      <c r="R51" s="35">
        <v>66.200668172407305</v>
      </c>
      <c r="S51" s="35">
        <v>65.540503617966223</v>
      </c>
      <c r="T51" s="35">
        <v>64.559116402742944</v>
      </c>
      <c r="U51" s="35">
        <v>61.807290766919053</v>
      </c>
      <c r="V51" s="35">
        <v>29.264883454337109</v>
      </c>
      <c r="W51" s="35">
        <v>30.116103268945153</v>
      </c>
      <c r="X51" s="35">
        <v>29.675693456614514</v>
      </c>
      <c r="Y51" s="35">
        <v>31.748136752136752</v>
      </c>
      <c r="Z51" s="35">
        <v>28.269500805152983</v>
      </c>
      <c r="AA51" s="35">
        <v>62.539877024595086</v>
      </c>
      <c r="AB51" s="35">
        <v>64.4014296956978</v>
      </c>
      <c r="AC51" s="35">
        <v>68.619789803871711</v>
      </c>
      <c r="AD51" s="35">
        <v>65.111986566465191</v>
      </c>
      <c r="AE51" s="35">
        <v>66.335617121319217</v>
      </c>
    </row>
    <row r="52" spans="1:31" s="210" customFormat="1" ht="15.95" customHeight="1" x14ac:dyDescent="0.2">
      <c r="A52" s="213" t="s">
        <v>57</v>
      </c>
      <c r="B52" s="35">
        <v>30.436004672897297</v>
      </c>
      <c r="C52" s="35">
        <v>31.176416609314174</v>
      </c>
      <c r="D52" s="35">
        <v>30.606080178173723</v>
      </c>
      <c r="E52" s="35">
        <v>30.628971139017402</v>
      </c>
      <c r="F52" s="35">
        <v>31.120284179906022</v>
      </c>
      <c r="G52" s="35">
        <v>69.617855520218086</v>
      </c>
      <c r="H52" s="35">
        <v>70.24207155477032</v>
      </c>
      <c r="I52" s="35">
        <v>71.00698724617115</v>
      </c>
      <c r="J52" s="35">
        <v>69.802175905106154</v>
      </c>
      <c r="K52" s="35">
        <v>70.809902149830648</v>
      </c>
      <c r="L52" s="35">
        <v>29.126714463840472</v>
      </c>
      <c r="M52" s="35">
        <v>30.296125000000302</v>
      </c>
      <c r="N52" s="35">
        <v>30.485637285986051</v>
      </c>
      <c r="O52" s="35">
        <v>29.854665149544857</v>
      </c>
      <c r="P52" s="35">
        <v>29.76155787348587</v>
      </c>
      <c r="Q52" s="35">
        <v>69.499722222222218</v>
      </c>
      <c r="R52" s="35">
        <v>70.644483485593824</v>
      </c>
      <c r="S52" s="35">
        <v>71.20776062725902</v>
      </c>
      <c r="T52" s="35">
        <v>69.823302539666628</v>
      </c>
      <c r="U52" s="35">
        <v>72.18123143179568</v>
      </c>
      <c r="V52" s="35">
        <v>34.354104477612054</v>
      </c>
      <c r="W52" s="35">
        <v>33.606902502157254</v>
      </c>
      <c r="X52" s="35">
        <v>30.89041916167665</v>
      </c>
      <c r="Y52" s="35">
        <v>32.256971975393029</v>
      </c>
      <c r="Z52" s="35">
        <v>33.817768871075486</v>
      </c>
      <c r="AA52" s="35">
        <v>69.841392904073587</v>
      </c>
      <c r="AB52" s="35">
        <v>69.561177170035663</v>
      </c>
      <c r="AC52" s="35">
        <v>70.656925877248469</v>
      </c>
      <c r="AD52" s="35">
        <v>69.76492060025582</v>
      </c>
      <c r="AE52" s="35">
        <v>68.37460698857393</v>
      </c>
    </row>
    <row r="53" spans="1:31" s="210" customFormat="1" ht="15.95" customHeight="1" x14ac:dyDescent="0.2">
      <c r="A53" s="213" t="s">
        <v>210</v>
      </c>
      <c r="B53" s="35">
        <v>33.214630836047945</v>
      </c>
      <c r="C53" s="35">
        <v>33.832334710743453</v>
      </c>
      <c r="D53" s="35">
        <v>33.539334637964771</v>
      </c>
      <c r="E53" s="35">
        <v>33.107668566001898</v>
      </c>
      <c r="F53" s="35">
        <v>33.391484918793502</v>
      </c>
      <c r="G53" s="35">
        <v>75.351082719792117</v>
      </c>
      <c r="H53" s="35">
        <v>79.666972281449887</v>
      </c>
      <c r="I53" s="35">
        <v>79.493143021816891</v>
      </c>
      <c r="J53" s="35">
        <v>76.822816645641325</v>
      </c>
      <c r="K53" s="35">
        <v>78.391726117974585</v>
      </c>
      <c r="L53" s="35">
        <v>32.055099394986883</v>
      </c>
      <c r="M53" s="35">
        <v>31.711219147344764</v>
      </c>
      <c r="N53" s="35">
        <v>32.039840637450197</v>
      </c>
      <c r="O53" s="35">
        <v>31.963666870042708</v>
      </c>
      <c r="P53" s="35">
        <v>31.983062575210589</v>
      </c>
      <c r="Q53" s="35">
        <v>73.160851419031715</v>
      </c>
      <c r="R53" s="35">
        <v>77.342228982300881</v>
      </c>
      <c r="S53" s="35">
        <v>75.825920899138552</v>
      </c>
      <c r="T53" s="35">
        <v>76.773266317566296</v>
      </c>
      <c r="U53" s="35">
        <v>77.287482380649337</v>
      </c>
      <c r="V53" s="35">
        <v>35.173138686131551</v>
      </c>
      <c r="W53" s="35">
        <v>38.566777963271988</v>
      </c>
      <c r="X53" s="35">
        <v>37.736802973977696</v>
      </c>
      <c r="Y53" s="35">
        <v>37.122698072805143</v>
      </c>
      <c r="Z53" s="35">
        <v>38.139553752535498</v>
      </c>
      <c r="AA53" s="35">
        <v>83.038281250000011</v>
      </c>
      <c r="AB53" s="35">
        <v>87.494040968342645</v>
      </c>
      <c r="AC53" s="35">
        <v>90.833420048560527</v>
      </c>
      <c r="AD53" s="35">
        <v>76.967563054334633</v>
      </c>
      <c r="AE53" s="35">
        <v>81.398908342916386</v>
      </c>
    </row>
    <row r="54" spans="1:31" s="210" customFormat="1" ht="15.95" customHeight="1" x14ac:dyDescent="0.2">
      <c r="A54" s="213"/>
      <c r="B54" s="218"/>
      <c r="C54" s="219"/>
      <c r="D54" s="219"/>
      <c r="E54" s="219"/>
      <c r="F54" s="219"/>
      <c r="G54" s="219"/>
      <c r="H54" s="219"/>
      <c r="I54" s="219"/>
      <c r="J54" s="219"/>
      <c r="K54" s="215"/>
      <c r="L54" s="219"/>
      <c r="M54" s="219"/>
      <c r="N54" s="219"/>
      <c r="O54" s="219"/>
      <c r="P54" s="219"/>
      <c r="Q54" s="219"/>
      <c r="R54" s="219"/>
      <c r="S54" s="219"/>
      <c r="T54" s="219"/>
      <c r="U54" s="215"/>
      <c r="V54" s="219"/>
      <c r="W54" s="219"/>
      <c r="X54" s="219"/>
      <c r="Y54" s="219"/>
      <c r="Z54" s="219"/>
      <c r="AA54" s="219"/>
      <c r="AB54" s="219"/>
      <c r="AC54" s="219"/>
      <c r="AD54" s="219"/>
      <c r="AE54" s="215"/>
    </row>
    <row r="55" spans="1:31" s="210" customFormat="1" ht="15.95" customHeight="1" x14ac:dyDescent="0.2">
      <c r="A55" s="37" t="s">
        <v>398</v>
      </c>
      <c r="B55" s="132"/>
      <c r="C55" s="35"/>
      <c r="D55" s="219"/>
      <c r="E55" s="219"/>
      <c r="F55" s="219"/>
      <c r="G55" s="219"/>
      <c r="H55" s="219"/>
      <c r="I55" s="219"/>
      <c r="J55" s="219"/>
      <c r="K55" s="215"/>
      <c r="L55" s="219"/>
      <c r="M55" s="219"/>
      <c r="N55" s="219"/>
      <c r="O55" s="219"/>
      <c r="P55" s="219"/>
      <c r="Q55" s="219"/>
      <c r="R55" s="219"/>
      <c r="S55" s="219"/>
      <c r="T55" s="219"/>
      <c r="U55" s="215"/>
      <c r="V55" s="219"/>
      <c r="W55" s="219"/>
      <c r="X55" s="219"/>
      <c r="Y55" s="219"/>
      <c r="Z55" s="219"/>
      <c r="AA55" s="219"/>
      <c r="AB55" s="219"/>
      <c r="AC55" s="219"/>
      <c r="AD55" s="219"/>
      <c r="AE55" s="215"/>
    </row>
    <row r="57" spans="1:31" ht="15.95" customHeight="1" x14ac:dyDescent="0.2">
      <c r="A57" s="77" t="s">
        <v>122</v>
      </c>
      <c r="B57" s="26"/>
      <c r="C57" s="26"/>
      <c r="D57" s="26"/>
      <c r="E57" s="26"/>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1:31" ht="15.95" customHeight="1" x14ac:dyDescent="0.2">
      <c r="A58" s="221" t="s">
        <v>264</v>
      </c>
      <c r="B58" s="26"/>
      <c r="C58" s="26"/>
      <c r="D58" s="26"/>
      <c r="E58" s="26"/>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row>
  </sheetData>
  <hyperlinks>
    <hyperlink ref="A3" location="Inhalt!A1" display="&lt;&lt;&lt; Inhalt" xr:uid="{5166684C-DCE4-48CB-BF30-3BC0C85F386B}"/>
    <hyperlink ref="A55" location="Metadaten!A1" display="&lt;&lt;&lt; Metadaten" xr:uid="{27670B0E-B4BB-43E5-836E-6BC0A2C38CB3}"/>
  </hyperlinks>
  <pageMargins left="0.78740157480314965" right="0.66" top="0.78740157480314965" bottom="0.70866141732283472" header="0.51181102362204722" footer="0.51181102362204722"/>
  <pageSetup paperSize="9" scale="87"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79998168889431442"/>
  </sheetPr>
  <dimension ref="A1:A6"/>
  <sheetViews>
    <sheetView zoomScaleNormal="100" workbookViewId="0"/>
  </sheetViews>
  <sheetFormatPr baseColWidth="10" defaultRowHeight="15.95" customHeight="1" x14ac:dyDescent="0.2"/>
  <cols>
    <col min="1" max="16384" width="11.5546875" style="133"/>
  </cols>
  <sheetData>
    <row r="1" spans="1:1" ht="18" customHeight="1" x14ac:dyDescent="0.2">
      <c r="A1" s="49" t="s">
        <v>373</v>
      </c>
    </row>
    <row r="2" spans="1:1" ht="15.95" customHeight="1" x14ac:dyDescent="0.2">
      <c r="A2" s="140"/>
    </row>
    <row r="3" spans="1:1" ht="15.95" customHeight="1" x14ac:dyDescent="0.2">
      <c r="A3" s="140" t="s">
        <v>418</v>
      </c>
    </row>
    <row r="4" spans="1:1" ht="15.95" customHeight="1" x14ac:dyDescent="0.2">
      <c r="A4" s="140"/>
    </row>
    <row r="5" spans="1:1" ht="15.95" customHeight="1" x14ac:dyDescent="0.2">
      <c r="A5" s="140"/>
    </row>
    <row r="6" spans="1:1" ht="15.95" customHeight="1" x14ac:dyDescent="0.2">
      <c r="A6" s="140"/>
    </row>
  </sheetData>
  <pageMargins left="0.7" right="0.7" top="0.78740157499999996" bottom="0.78740157499999996"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30"/>
  <sheetViews>
    <sheetView zoomScaleNormal="100" workbookViewId="0"/>
  </sheetViews>
  <sheetFormatPr baseColWidth="10" defaultColWidth="8.88671875" defaultRowHeight="15.95" customHeight="1" outlineLevelRow="1" x14ac:dyDescent="0.2"/>
  <cols>
    <col min="1" max="1" width="26.5546875" style="232" customWidth="1"/>
    <col min="2" max="2" width="14.33203125" style="112" bestFit="1" customWidth="1"/>
    <col min="3" max="3" width="16.109375" style="112" bestFit="1" customWidth="1"/>
    <col min="4" max="4" width="12.33203125" style="112" bestFit="1" customWidth="1"/>
    <col min="5" max="5" width="23.44140625" style="112" bestFit="1" customWidth="1"/>
    <col min="6" max="6" width="12.21875" style="112" bestFit="1" customWidth="1"/>
    <col min="7" max="7" width="19" style="112" bestFit="1" customWidth="1"/>
    <col min="8" max="8" width="11.77734375" style="112" bestFit="1" customWidth="1"/>
    <col min="9" max="16384" width="8.88671875" style="112"/>
  </cols>
  <sheetData>
    <row r="1" spans="1:8" ht="18" customHeight="1" x14ac:dyDescent="0.2">
      <c r="A1" s="233" t="s">
        <v>357</v>
      </c>
      <c r="B1" s="225"/>
      <c r="C1" s="225"/>
      <c r="D1" s="225"/>
      <c r="E1" s="225"/>
      <c r="F1" s="225"/>
      <c r="G1" s="225"/>
      <c r="H1" s="225"/>
    </row>
    <row r="2" spans="1:8" ht="15.95" customHeight="1" x14ac:dyDescent="0.2">
      <c r="A2" s="204"/>
      <c r="B2" s="225"/>
      <c r="C2" s="225"/>
      <c r="D2" s="225"/>
      <c r="E2" s="225"/>
      <c r="F2" s="225"/>
      <c r="G2" s="225"/>
      <c r="H2" s="225"/>
    </row>
    <row r="3" spans="1:8" ht="15.95" customHeight="1" x14ac:dyDescent="0.2">
      <c r="A3" s="36" t="s">
        <v>397</v>
      </c>
      <c r="B3" s="225"/>
      <c r="C3" s="225"/>
      <c r="D3" s="225"/>
      <c r="E3" s="225"/>
      <c r="F3" s="225"/>
      <c r="G3" s="225"/>
      <c r="H3" s="225"/>
    </row>
    <row r="4" spans="1:8" ht="15.95" customHeight="1" x14ac:dyDescent="0.2">
      <c r="A4" s="204"/>
      <c r="B4" s="225"/>
      <c r="C4" s="225"/>
      <c r="D4" s="225"/>
      <c r="E4" s="225"/>
      <c r="F4" s="225"/>
      <c r="G4" s="225"/>
      <c r="H4" s="225"/>
    </row>
    <row r="5" spans="1:8" ht="15.95" customHeight="1" x14ac:dyDescent="0.2">
      <c r="A5" s="8" t="s">
        <v>131</v>
      </c>
      <c r="B5" s="8"/>
      <c r="C5" s="8"/>
      <c r="D5" s="8"/>
      <c r="E5" s="8"/>
      <c r="F5" s="8"/>
      <c r="G5" s="8"/>
      <c r="H5" s="8"/>
    </row>
    <row r="6" spans="1:8" ht="15.95" customHeight="1" x14ac:dyDescent="0.2">
      <c r="A6" s="8"/>
      <c r="B6" s="8"/>
      <c r="C6" s="8"/>
      <c r="D6" s="8"/>
      <c r="E6" s="8"/>
      <c r="F6" s="8"/>
      <c r="G6" s="8"/>
      <c r="H6" s="8"/>
    </row>
    <row r="7" spans="1:8" ht="15.95" customHeight="1" x14ac:dyDescent="0.2">
      <c r="A7" s="226"/>
      <c r="B7" s="227" t="s">
        <v>71</v>
      </c>
      <c r="C7" s="228" t="s">
        <v>73</v>
      </c>
      <c r="D7" s="228" t="s">
        <v>74</v>
      </c>
      <c r="E7" s="227" t="s">
        <v>115</v>
      </c>
      <c r="F7" s="227" t="s">
        <v>6</v>
      </c>
      <c r="G7" s="227" t="s">
        <v>75</v>
      </c>
      <c r="H7" s="228" t="s">
        <v>7</v>
      </c>
    </row>
    <row r="8" spans="1:8" ht="15.95" customHeight="1" x14ac:dyDescent="0.2">
      <c r="A8" s="204"/>
      <c r="B8" s="229">
        <v>6</v>
      </c>
      <c r="C8" s="229">
        <v>3</v>
      </c>
      <c r="D8" s="229">
        <v>4</v>
      </c>
      <c r="E8" s="229" t="s">
        <v>68</v>
      </c>
      <c r="F8" s="229" t="s">
        <v>211</v>
      </c>
      <c r="G8" s="230" t="s">
        <v>96</v>
      </c>
      <c r="H8" s="229" t="s">
        <v>76</v>
      </c>
    </row>
    <row r="9" spans="1:8" ht="15.95" customHeight="1" x14ac:dyDescent="0.2">
      <c r="A9" s="203"/>
      <c r="B9" s="229" t="s">
        <v>193</v>
      </c>
      <c r="C9" s="229"/>
      <c r="D9" s="229"/>
      <c r="E9" s="229"/>
      <c r="F9" s="229"/>
      <c r="G9" s="229"/>
      <c r="H9" s="229"/>
    </row>
    <row r="10" spans="1:8" ht="15.95" hidden="1" customHeight="1" outlineLevel="1" x14ac:dyDescent="0.2">
      <c r="A10" s="112">
        <v>2005</v>
      </c>
      <c r="B10" s="35">
        <v>20694297</v>
      </c>
      <c r="C10" s="35">
        <v>-19182466</v>
      </c>
      <c r="D10" s="35">
        <v>-2274795</v>
      </c>
      <c r="E10" s="35">
        <v>-21457261</v>
      </c>
      <c r="F10" s="35">
        <v>-762964</v>
      </c>
      <c r="G10" s="35">
        <v>-8238</v>
      </c>
      <c r="H10" s="35">
        <v>-771202</v>
      </c>
    </row>
    <row r="11" spans="1:8" ht="15.95" hidden="1" customHeight="1" outlineLevel="1" x14ac:dyDescent="0.2">
      <c r="A11" s="112">
        <v>2006</v>
      </c>
      <c r="B11" s="35">
        <v>20569922</v>
      </c>
      <c r="C11" s="35">
        <v>-19307309</v>
      </c>
      <c r="D11" s="35">
        <v>-2200969</v>
      </c>
      <c r="E11" s="35">
        <v>-21508278</v>
      </c>
      <c r="F11" s="35">
        <v>-938356</v>
      </c>
      <c r="G11" s="35">
        <v>-3181</v>
      </c>
      <c r="H11" s="35">
        <v>-941537</v>
      </c>
    </row>
    <row r="12" spans="1:8" ht="15.95" hidden="1" customHeight="1" outlineLevel="1" x14ac:dyDescent="0.2">
      <c r="A12" s="112">
        <v>2007</v>
      </c>
      <c r="B12" s="35">
        <v>24084714.879999999</v>
      </c>
      <c r="C12" s="35">
        <v>-20849998.149999999</v>
      </c>
      <c r="D12" s="35">
        <v>-2277833.4300000002</v>
      </c>
      <c r="E12" s="35">
        <v>-23127831.579999998</v>
      </c>
      <c r="F12" s="35">
        <v>956883.30000000075</v>
      </c>
      <c r="G12" s="35">
        <v>24572.41</v>
      </c>
      <c r="H12" s="35">
        <v>981455.71000000101</v>
      </c>
    </row>
    <row r="13" spans="1:8" ht="15.95" hidden="1" customHeight="1" outlineLevel="1" x14ac:dyDescent="0.2">
      <c r="A13" s="112">
        <v>2008</v>
      </c>
      <c r="B13" s="35">
        <v>23649604</v>
      </c>
      <c r="C13" s="35">
        <v>-17146422</v>
      </c>
      <c r="D13" s="35">
        <v>-2281352</v>
      </c>
      <c r="E13" s="35">
        <v>-19427773</v>
      </c>
      <c r="F13" s="35">
        <v>4221830</v>
      </c>
      <c r="G13" s="35">
        <v>-603063</v>
      </c>
      <c r="H13" s="35">
        <v>3618767</v>
      </c>
    </row>
    <row r="14" spans="1:8" ht="15.95" hidden="1" customHeight="1" outlineLevel="1" x14ac:dyDescent="0.2">
      <c r="A14" s="112">
        <v>2009</v>
      </c>
      <c r="B14" s="35">
        <v>23255649.418631785</v>
      </c>
      <c r="C14" s="35">
        <v>-21230086.175974146</v>
      </c>
      <c r="D14" s="35">
        <v>-2613275.46802154</v>
      </c>
      <c r="E14" s="35">
        <v>-23843361.643995687</v>
      </c>
      <c r="F14" s="35">
        <v>-587712.22536390088</v>
      </c>
      <c r="G14" s="35">
        <v>647399.96117093042</v>
      </c>
      <c r="H14" s="35">
        <v>59687.73580702953</v>
      </c>
    </row>
    <row r="15" spans="1:8" ht="15.95" hidden="1" customHeight="1" outlineLevel="1" x14ac:dyDescent="0.2">
      <c r="A15" s="112">
        <v>2010</v>
      </c>
      <c r="B15" s="35">
        <v>23239064.636704762</v>
      </c>
      <c r="C15" s="35">
        <v>-20789752.869593903</v>
      </c>
      <c r="D15" s="35">
        <v>-2744878.8424109686</v>
      </c>
      <c r="E15" s="35">
        <v>-23534631.71200487</v>
      </c>
      <c r="F15" s="35">
        <v>-295567.0753001105</v>
      </c>
      <c r="G15" s="35">
        <v>180775.30786882504</v>
      </c>
      <c r="H15" s="35">
        <v>-114791.76743128547</v>
      </c>
    </row>
    <row r="16" spans="1:8" ht="15.95" hidden="1" customHeight="1" outlineLevel="1" x14ac:dyDescent="0.2">
      <c r="A16" s="112">
        <v>2011</v>
      </c>
      <c r="B16" s="35">
        <v>23280699.140229803</v>
      </c>
      <c r="C16" s="35">
        <v>-21513769.477074802</v>
      </c>
      <c r="D16" s="35">
        <v>-2815415.0603035232</v>
      </c>
      <c r="E16" s="35">
        <v>-24329184.537378326</v>
      </c>
      <c r="F16" s="35">
        <v>-1048485.3971485225</v>
      </c>
      <c r="G16" s="35">
        <v>-206519.53483914465</v>
      </c>
      <c r="H16" s="35">
        <v>-1255004.9319876672</v>
      </c>
    </row>
    <row r="17" spans="1:8" ht="15.95" customHeight="1" collapsed="1" x14ac:dyDescent="0.2">
      <c r="A17" s="112">
        <v>2012</v>
      </c>
      <c r="B17" s="35">
        <v>25903653.708436318</v>
      </c>
      <c r="C17" s="35">
        <v>-25091412.139058996</v>
      </c>
      <c r="D17" s="35">
        <v>-2580146.9897892443</v>
      </c>
      <c r="E17" s="35">
        <v>-27671559.12884824</v>
      </c>
      <c r="F17" s="35">
        <v>-1767905.4204119225</v>
      </c>
      <c r="G17" s="35">
        <v>225311.76201898215</v>
      </c>
      <c r="H17" s="35">
        <v>-1542593.6583929404</v>
      </c>
    </row>
    <row r="18" spans="1:8" ht="15.95" customHeight="1" x14ac:dyDescent="0.2">
      <c r="A18" s="112">
        <v>2013</v>
      </c>
      <c r="B18" s="35">
        <v>26050648.447484948</v>
      </c>
      <c r="C18" s="35">
        <v>-26523723.11811661</v>
      </c>
      <c r="D18" s="35">
        <v>-2825390.4748343998</v>
      </c>
      <c r="E18" s="35">
        <v>-29349113.592951011</v>
      </c>
      <c r="F18" s="35">
        <v>-3298465.1454660618</v>
      </c>
      <c r="G18" s="35">
        <v>172321.9090358564</v>
      </c>
      <c r="H18" s="35">
        <v>-3126143.2364302054</v>
      </c>
    </row>
    <row r="19" spans="1:8" ht="15.95" customHeight="1" x14ac:dyDescent="0.2">
      <c r="A19" s="112">
        <v>2014</v>
      </c>
      <c r="B19" s="35">
        <v>27726940.598212939</v>
      </c>
      <c r="C19" s="35">
        <v>-25416119.60066399</v>
      </c>
      <c r="D19" s="35">
        <v>-2546399.599036966</v>
      </c>
      <c r="E19" s="35">
        <v>-27962519.199700955</v>
      </c>
      <c r="F19" s="35">
        <v>-235578.60148801701</v>
      </c>
      <c r="G19" s="35">
        <v>891713.88254062273</v>
      </c>
      <c r="H19" s="35">
        <v>656135.28105260571</v>
      </c>
    </row>
    <row r="20" spans="1:8" ht="15.95" customHeight="1" x14ac:dyDescent="0.2">
      <c r="A20" s="112">
        <v>2015</v>
      </c>
      <c r="B20" s="35">
        <v>28880595.894558761</v>
      </c>
      <c r="C20" s="35">
        <v>-24420789.256259698</v>
      </c>
      <c r="D20" s="35">
        <v>-2568393.7387742512</v>
      </c>
      <c r="E20" s="35">
        <v>-26989182.99503395</v>
      </c>
      <c r="F20" s="35">
        <v>1891412.8995248117</v>
      </c>
      <c r="G20" s="35">
        <v>-627.0271675596814</v>
      </c>
      <c r="H20" s="35">
        <v>1890785.8723572521</v>
      </c>
    </row>
    <row r="21" spans="1:8" ht="15.95" customHeight="1" x14ac:dyDescent="0.2">
      <c r="A21" s="112">
        <v>2016</v>
      </c>
      <c r="B21" s="35">
        <v>32864963.372579627</v>
      </c>
      <c r="C21" s="35">
        <v>-26760681.610285092</v>
      </c>
      <c r="D21" s="35">
        <v>-2903542.0316644646</v>
      </c>
      <c r="E21" s="35">
        <v>-29664223.641949557</v>
      </c>
      <c r="F21" s="35">
        <v>3200739.73063007</v>
      </c>
      <c r="G21" s="35">
        <v>227191.59232719432</v>
      </c>
      <c r="H21" s="35">
        <v>3427931.3229572643</v>
      </c>
    </row>
    <row r="22" spans="1:8" ht="15.95" customHeight="1" x14ac:dyDescent="0.2">
      <c r="A22" s="112">
        <v>2017</v>
      </c>
      <c r="B22" s="35">
        <v>35147920.537860878</v>
      </c>
      <c r="C22" s="35">
        <v>-27980845.910409521</v>
      </c>
      <c r="D22" s="35">
        <v>-2981371.2579358732</v>
      </c>
      <c r="E22" s="35">
        <v>-30962217.168345395</v>
      </c>
      <c r="F22" s="35">
        <v>4185703.3695154833</v>
      </c>
      <c r="G22" s="35">
        <v>437661.46604852087</v>
      </c>
      <c r="H22" s="35">
        <v>4623364.8355640043</v>
      </c>
    </row>
    <row r="23" spans="1:8" ht="15.95" customHeight="1" x14ac:dyDescent="0.2">
      <c r="A23" s="112">
        <v>2018</v>
      </c>
      <c r="B23" s="35">
        <v>37840935.754635327</v>
      </c>
      <c r="C23" s="35">
        <v>-29237135.339098804</v>
      </c>
      <c r="D23" s="35">
        <v>-3311484.9727325719</v>
      </c>
      <c r="E23" s="35">
        <v>-32548620.311831377</v>
      </c>
      <c r="F23" s="35">
        <v>5292315.442803951</v>
      </c>
      <c r="G23" s="35">
        <v>-772714.15505128249</v>
      </c>
      <c r="H23" s="35">
        <v>4519601.2877526684</v>
      </c>
    </row>
    <row r="24" spans="1:8" ht="15.95" customHeight="1" x14ac:dyDescent="0.2">
      <c r="A24" s="112">
        <v>2019</v>
      </c>
      <c r="B24" s="35">
        <v>39619392.246802911</v>
      </c>
      <c r="C24" s="35">
        <v>-32303880.409904439</v>
      </c>
      <c r="D24" s="35">
        <v>-3177128.4880714389</v>
      </c>
      <c r="E24" s="35">
        <v>-35481008.897975877</v>
      </c>
      <c r="F24" s="35">
        <v>4138383.3488270333</v>
      </c>
      <c r="G24" s="35">
        <v>1339126.2760057147</v>
      </c>
      <c r="H24" s="35">
        <v>5477509.6248327475</v>
      </c>
    </row>
    <row r="25" spans="1:8" ht="15.95" customHeight="1" x14ac:dyDescent="0.2">
      <c r="A25" s="112">
        <v>2020</v>
      </c>
      <c r="B25" s="35">
        <v>40369301.209146038</v>
      </c>
      <c r="C25" s="35">
        <v>-32551891.042651609</v>
      </c>
      <c r="D25" s="35">
        <v>-3536761.4338953486</v>
      </c>
      <c r="E25" s="35">
        <v>-36088652.476546958</v>
      </c>
      <c r="F25" s="35">
        <v>4280648.7325990805</v>
      </c>
      <c r="G25" s="35">
        <v>737346.28269404278</v>
      </c>
      <c r="H25" s="35">
        <v>5017995.0152931232</v>
      </c>
    </row>
    <row r="26" spans="1:8" ht="15.95" customHeight="1" x14ac:dyDescent="0.2">
      <c r="A26" s="112">
        <v>2021</v>
      </c>
      <c r="B26" s="35">
        <v>41012540.362456627</v>
      </c>
      <c r="C26" s="35">
        <v>-42231545.993217617</v>
      </c>
      <c r="D26" s="35">
        <v>-3592899.8668227005</v>
      </c>
      <c r="E26" s="35">
        <v>-45824445.860040314</v>
      </c>
      <c r="F26" s="35">
        <v>-4811905.497583691</v>
      </c>
      <c r="G26" s="35">
        <v>1097205.880129507</v>
      </c>
      <c r="H26" s="35">
        <v>-3714699.6174541842</v>
      </c>
    </row>
    <row r="27" spans="1:8" ht="15.95" customHeight="1" x14ac:dyDescent="0.2">
      <c r="A27" s="112" t="s">
        <v>174</v>
      </c>
      <c r="B27" s="83">
        <v>1.5933868906426767</v>
      </c>
      <c r="C27" s="83">
        <v>29.736075664185222</v>
      </c>
      <c r="D27" s="83">
        <v>1.5872835636957774</v>
      </c>
      <c r="E27" s="83">
        <v>26.977436715932768</v>
      </c>
      <c r="F27" s="83">
        <v>-212.41066011651105</v>
      </c>
      <c r="G27" s="83">
        <v>48.804694060522678</v>
      </c>
      <c r="H27" s="83">
        <v>-174.02756690935439</v>
      </c>
    </row>
    <row r="28" spans="1:8" ht="15.95" customHeight="1" x14ac:dyDescent="0.2">
      <c r="A28" s="112" t="s">
        <v>296</v>
      </c>
      <c r="B28" s="83">
        <v>5.2380638614134778</v>
      </c>
      <c r="C28" s="83">
        <v>5.9555089179521126</v>
      </c>
      <c r="D28" s="83">
        <v>3.7475504981060004</v>
      </c>
      <c r="E28" s="83">
        <v>5.7646165319556131</v>
      </c>
      <c r="F28" s="83" t="s">
        <v>83</v>
      </c>
      <c r="G28" s="83" t="s">
        <v>83</v>
      </c>
      <c r="H28" s="83" t="s">
        <v>83</v>
      </c>
    </row>
    <row r="30" spans="1:8" ht="15.95" customHeight="1" x14ac:dyDescent="0.2">
      <c r="A30" s="37" t="s">
        <v>398</v>
      </c>
    </row>
  </sheetData>
  <hyperlinks>
    <hyperlink ref="A3" location="Inhalt!A1" display="&lt;&lt;&lt; Inhalt" xr:uid="{99CCFA53-8316-4FC2-802C-98F6A8475C1D}"/>
    <hyperlink ref="A30" location="Metadaten!A1" display="&lt;&lt;&lt; Metadaten" xr:uid="{1ECDB6BA-1F8E-461B-9686-320038DBEBF8}"/>
  </hyperlinks>
  <pageMargins left="0.78740157480314965" right="0.66" top="0.78740157480314965" bottom="0.70866141732283472" header="0.51181102362204722" footer="0.51181102362204722"/>
  <pageSetup paperSize="9" scale="65"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30"/>
  <sheetViews>
    <sheetView zoomScaleNormal="100" workbookViewId="0"/>
  </sheetViews>
  <sheetFormatPr baseColWidth="10" defaultColWidth="8.88671875" defaultRowHeight="15.95" customHeight="1" outlineLevelRow="1" x14ac:dyDescent="0.2"/>
  <cols>
    <col min="1" max="1" width="25.77734375" style="237" customWidth="1"/>
    <col min="2" max="4" width="8.33203125" style="235" customWidth="1"/>
    <col min="5" max="5" width="8.21875" style="235" customWidth="1"/>
    <col min="6" max="6" width="8" style="235" bestFit="1" customWidth="1"/>
    <col min="7" max="7" width="12.77734375" style="235" bestFit="1" customWidth="1"/>
    <col min="8" max="8" width="8" style="235" bestFit="1" customWidth="1"/>
    <col min="9" max="16384" width="8.88671875" style="235"/>
  </cols>
  <sheetData>
    <row r="1" spans="1:8" s="234" customFormat="1" ht="18" customHeight="1" x14ac:dyDescent="0.2">
      <c r="A1" s="154" t="s">
        <v>358</v>
      </c>
      <c r="B1" s="154"/>
      <c r="C1" s="154"/>
      <c r="D1" s="154"/>
      <c r="E1" s="154"/>
      <c r="F1" s="154"/>
      <c r="G1" s="154"/>
      <c r="H1" s="154"/>
    </row>
    <row r="2" spans="1:8" ht="15.95" customHeight="1" x14ac:dyDescent="0.2">
      <c r="A2" s="226"/>
      <c r="B2" s="226"/>
      <c r="C2" s="226"/>
      <c r="D2" s="226"/>
      <c r="E2" s="226"/>
      <c r="F2" s="226"/>
      <c r="G2" s="226"/>
      <c r="H2" s="226"/>
    </row>
    <row r="3" spans="1:8" ht="15.95" customHeight="1" x14ac:dyDescent="0.2">
      <c r="A3" s="36" t="s">
        <v>397</v>
      </c>
      <c r="B3" s="226"/>
      <c r="C3" s="226"/>
      <c r="D3" s="226"/>
      <c r="E3" s="226"/>
      <c r="F3" s="226"/>
      <c r="G3" s="226"/>
      <c r="H3" s="226"/>
    </row>
    <row r="4" spans="1:8" ht="15.95" customHeight="1" x14ac:dyDescent="0.2">
      <c r="A4" s="226"/>
      <c r="B4" s="226"/>
      <c r="C4" s="226"/>
      <c r="D4" s="226"/>
      <c r="E4" s="226"/>
      <c r="F4" s="226"/>
      <c r="G4" s="226"/>
      <c r="H4" s="226"/>
    </row>
    <row r="5" spans="1:8" ht="15.95" customHeight="1" x14ac:dyDescent="0.2">
      <c r="A5" s="8" t="s">
        <v>323</v>
      </c>
      <c r="B5" s="8"/>
      <c r="C5" s="8"/>
      <c r="D5" s="8"/>
      <c r="E5" s="8"/>
      <c r="F5" s="8"/>
      <c r="G5" s="8"/>
      <c r="H5" s="8"/>
    </row>
    <row r="6" spans="1:8" ht="15.95" customHeight="1" x14ac:dyDescent="0.2">
      <c r="A6" s="8"/>
      <c r="B6" s="8"/>
      <c r="C6" s="8"/>
      <c r="D6" s="8"/>
      <c r="E6" s="8"/>
      <c r="F6" s="8"/>
      <c r="G6" s="8"/>
      <c r="H6" s="8"/>
    </row>
    <row r="7" spans="1:8" ht="15.95" customHeight="1" x14ac:dyDescent="0.2">
      <c r="A7" s="238"/>
      <c r="B7" s="227" t="s">
        <v>9</v>
      </c>
      <c r="C7" s="203"/>
      <c r="D7" s="203"/>
      <c r="E7" s="227" t="s">
        <v>60</v>
      </c>
      <c r="F7" s="203"/>
      <c r="G7" s="203"/>
      <c r="H7" s="203"/>
    </row>
    <row r="8" spans="1:8" ht="15.95" customHeight="1" x14ac:dyDescent="0.2">
      <c r="A8" s="226"/>
      <c r="B8" s="227" t="s">
        <v>20</v>
      </c>
      <c r="C8" s="227" t="s">
        <v>121</v>
      </c>
      <c r="D8" s="227" t="s">
        <v>11</v>
      </c>
      <c r="E8" s="227" t="s">
        <v>20</v>
      </c>
      <c r="F8" s="227" t="s">
        <v>12</v>
      </c>
      <c r="G8" s="227" t="s">
        <v>114</v>
      </c>
      <c r="H8" s="227" t="s">
        <v>11</v>
      </c>
    </row>
    <row r="9" spans="1:8" ht="15.95" customHeight="1" x14ac:dyDescent="0.2">
      <c r="A9" s="227"/>
      <c r="B9" s="239" t="s">
        <v>193</v>
      </c>
      <c r="C9" s="239"/>
      <c r="D9" s="239"/>
      <c r="E9" s="239"/>
      <c r="F9" s="239"/>
      <c r="G9" s="239"/>
      <c r="H9" s="239"/>
    </row>
    <row r="10" spans="1:8" ht="15.95" hidden="1" customHeight="1" outlineLevel="1" x14ac:dyDescent="0.2">
      <c r="A10" s="112">
        <v>2005</v>
      </c>
      <c r="B10" s="34">
        <v>21495422</v>
      </c>
      <c r="C10" s="35">
        <v>6337619</v>
      </c>
      <c r="D10" s="35">
        <v>15157803</v>
      </c>
      <c r="E10" s="34">
        <v>18585132</v>
      </c>
      <c r="F10" s="35">
        <v>7136727</v>
      </c>
      <c r="G10" s="35">
        <v>2828541</v>
      </c>
      <c r="H10" s="35">
        <v>11448405</v>
      </c>
    </row>
    <row r="11" spans="1:8" ht="15.95" hidden="1" customHeight="1" outlineLevel="1" x14ac:dyDescent="0.2">
      <c r="A11" s="112">
        <v>2006</v>
      </c>
      <c r="B11" s="34">
        <v>20938737</v>
      </c>
      <c r="C11" s="35">
        <v>6778323</v>
      </c>
      <c r="D11" s="35">
        <v>14160414</v>
      </c>
      <c r="E11" s="34">
        <v>18546629</v>
      </c>
      <c r="F11" s="35">
        <v>7683981</v>
      </c>
      <c r="G11" s="35">
        <v>2721958</v>
      </c>
      <c r="H11" s="35">
        <v>10862648</v>
      </c>
    </row>
    <row r="12" spans="1:8" ht="15.95" hidden="1" customHeight="1" outlineLevel="1" x14ac:dyDescent="0.2">
      <c r="A12" s="112">
        <v>2007</v>
      </c>
      <c r="B12" s="34">
        <v>23692323</v>
      </c>
      <c r="C12" s="35">
        <v>7301631</v>
      </c>
      <c r="D12" s="35">
        <v>16390692</v>
      </c>
      <c r="E12" s="34">
        <v>18913216</v>
      </c>
      <c r="F12" s="35">
        <v>8086697</v>
      </c>
      <c r="G12" s="35">
        <v>3463770</v>
      </c>
      <c r="H12" s="35">
        <v>10826519</v>
      </c>
    </row>
    <row r="13" spans="1:8" ht="15.95" hidden="1" customHeight="1" outlineLevel="1" x14ac:dyDescent="0.2">
      <c r="A13" s="112">
        <v>2008</v>
      </c>
      <c r="B13" s="34">
        <v>23616686.65086887</v>
      </c>
      <c r="C13" s="35">
        <v>7590055.5208688686</v>
      </c>
      <c r="D13" s="35">
        <v>16026631.129999999</v>
      </c>
      <c r="E13" s="34">
        <v>17701110.550000001</v>
      </c>
      <c r="F13" s="35">
        <v>7676426.1000000006</v>
      </c>
      <c r="G13" s="35">
        <v>2747271.2</v>
      </c>
      <c r="H13" s="35">
        <v>10024684.449999999</v>
      </c>
    </row>
    <row r="14" spans="1:8" ht="15.95" hidden="1" customHeight="1" outlineLevel="1" x14ac:dyDescent="0.2">
      <c r="A14" s="112">
        <v>2009</v>
      </c>
      <c r="B14" s="34">
        <v>23361553.333346717</v>
      </c>
      <c r="C14" s="35">
        <v>7824431.1648814436</v>
      </c>
      <c r="D14" s="35">
        <v>15537122.168465273</v>
      </c>
      <c r="E14" s="34">
        <v>19593785.605873153</v>
      </c>
      <c r="F14" s="35">
        <v>8931611.5002465826</v>
      </c>
      <c r="G14" s="35">
        <v>3512880.45</v>
      </c>
      <c r="H14" s="35">
        <v>10662174.10562657</v>
      </c>
    </row>
    <row r="15" spans="1:8" ht="15.95" hidden="1" customHeight="1" outlineLevel="1" x14ac:dyDescent="0.2">
      <c r="A15" s="112">
        <v>2010</v>
      </c>
      <c r="B15" s="34">
        <v>23055577.025175888</v>
      </c>
      <c r="C15" s="35">
        <v>7798624.2755116588</v>
      </c>
      <c r="D15" s="35">
        <v>15256952.749664232</v>
      </c>
      <c r="E15" s="34">
        <v>20614359.341571491</v>
      </c>
      <c r="F15" s="35">
        <v>8968172.0955217499</v>
      </c>
      <c r="G15" s="35">
        <v>3577796.9</v>
      </c>
      <c r="H15" s="35">
        <v>11646187.246049741</v>
      </c>
    </row>
    <row r="16" spans="1:8" ht="15.95" hidden="1" customHeight="1" outlineLevel="1" x14ac:dyDescent="0.2">
      <c r="A16" s="112">
        <v>2011</v>
      </c>
      <c r="B16" s="34">
        <v>23443319.470949583</v>
      </c>
      <c r="C16" s="35">
        <v>7207599.9953215588</v>
      </c>
      <c r="D16" s="35">
        <v>16235719.475628022</v>
      </c>
      <c r="E16" s="34">
        <v>21481909.704174679</v>
      </c>
      <c r="F16" s="35">
        <v>10037151.289691119</v>
      </c>
      <c r="G16" s="35">
        <v>3591995.4</v>
      </c>
      <c r="H16" s="35">
        <v>11444758.414483562</v>
      </c>
    </row>
    <row r="17" spans="1:8" ht="15.95" customHeight="1" collapsed="1" x14ac:dyDescent="0.2">
      <c r="A17" s="112">
        <v>2012</v>
      </c>
      <c r="B17" s="34">
        <v>25887184.243852824</v>
      </c>
      <c r="C17" s="35">
        <v>8203309.2401450267</v>
      </c>
      <c r="D17" s="35">
        <v>17683875.003707796</v>
      </c>
      <c r="E17" s="34">
        <v>24630424.865210988</v>
      </c>
      <c r="F17" s="35">
        <v>11375629.72313809</v>
      </c>
      <c r="G17" s="35">
        <v>4246747.4000000004</v>
      </c>
      <c r="H17" s="35">
        <v>13254795.142072899</v>
      </c>
    </row>
    <row r="18" spans="1:8" ht="15.95" customHeight="1" x14ac:dyDescent="0.2">
      <c r="A18" s="112">
        <v>2013</v>
      </c>
      <c r="B18" s="34">
        <v>26374025.247581482</v>
      </c>
      <c r="C18" s="35">
        <v>8082688.2383900955</v>
      </c>
      <c r="D18" s="35">
        <v>18291337.009191386</v>
      </c>
      <c r="E18" s="34">
        <v>25904043.668293949</v>
      </c>
      <c r="F18" s="35">
        <v>11007706.541613836</v>
      </c>
      <c r="G18" s="35">
        <v>4179873.4</v>
      </c>
      <c r="H18" s="35">
        <v>14896337.126680112</v>
      </c>
    </row>
    <row r="19" spans="1:8" ht="15.95" customHeight="1" x14ac:dyDescent="0.2">
      <c r="A19" s="112">
        <v>2014</v>
      </c>
      <c r="B19" s="34">
        <v>28149936</v>
      </c>
      <c r="C19" s="35">
        <v>8368752.4134422829</v>
      </c>
      <c r="D19" s="35">
        <v>19781183.58655772</v>
      </c>
      <c r="E19" s="34">
        <v>25321541.492194224</v>
      </c>
      <c r="F19" s="35">
        <v>12446007.578534178</v>
      </c>
      <c r="G19" s="35">
        <v>4545661.05</v>
      </c>
      <c r="H19" s="35">
        <v>12875533.913660044</v>
      </c>
    </row>
    <row r="20" spans="1:8" ht="15.95" customHeight="1" x14ac:dyDescent="0.2">
      <c r="A20" s="112">
        <v>2015</v>
      </c>
      <c r="B20" s="34">
        <v>29343372.890000001</v>
      </c>
      <c r="C20" s="35">
        <v>8724723.0488425959</v>
      </c>
      <c r="D20" s="35">
        <v>20618649.841157407</v>
      </c>
      <c r="E20" s="34">
        <v>24209174.090998799</v>
      </c>
      <c r="F20" s="35">
        <v>11583182.831318513</v>
      </c>
      <c r="G20" s="35">
        <v>4231325.6499999994</v>
      </c>
      <c r="H20" s="35">
        <v>12625991.259680286</v>
      </c>
    </row>
    <row r="21" spans="1:8" ht="15.95" customHeight="1" x14ac:dyDescent="0.2">
      <c r="A21" s="112">
        <v>2016</v>
      </c>
      <c r="B21" s="34">
        <v>33242615.5</v>
      </c>
      <c r="C21" s="35">
        <v>10078006.809601886</v>
      </c>
      <c r="D21" s="35">
        <v>23164608.690398112</v>
      </c>
      <c r="E21" s="34">
        <v>26702511.357622698</v>
      </c>
      <c r="F21" s="35">
        <v>13625430.324680524</v>
      </c>
      <c r="G21" s="35">
        <v>5031620.75</v>
      </c>
      <c r="H21" s="35">
        <v>13077081.032942172</v>
      </c>
    </row>
    <row r="22" spans="1:8" ht="15.95" customHeight="1" x14ac:dyDescent="0.2">
      <c r="A22" s="112">
        <v>2017</v>
      </c>
      <c r="B22" s="34">
        <v>35404162.700000003</v>
      </c>
      <c r="C22" s="35">
        <v>10039914.136477349</v>
      </c>
      <c r="D22" s="35">
        <v>25364248.563522648</v>
      </c>
      <c r="E22" s="34">
        <v>27545320.296171792</v>
      </c>
      <c r="F22" s="35">
        <v>12374142.051959233</v>
      </c>
      <c r="G22" s="35">
        <v>4753744.1500000004</v>
      </c>
      <c r="H22" s="35">
        <v>15171178.24421256</v>
      </c>
    </row>
    <row r="23" spans="1:8" ht="15.95" customHeight="1" x14ac:dyDescent="0.2">
      <c r="A23" s="112">
        <v>2018</v>
      </c>
      <c r="B23" s="34">
        <v>38144543.700000003</v>
      </c>
      <c r="C23" s="35">
        <v>11070665.599490909</v>
      </c>
      <c r="D23" s="35">
        <v>27073878.100509092</v>
      </c>
      <c r="E23" s="34">
        <v>29446870.589098804</v>
      </c>
      <c r="F23" s="35">
        <v>12729657.320308214</v>
      </c>
      <c r="G23" s="35">
        <v>5005868.3499999996</v>
      </c>
      <c r="H23" s="35">
        <v>16717213.268790592</v>
      </c>
    </row>
    <row r="24" spans="1:8" ht="15.95" customHeight="1" x14ac:dyDescent="0.2">
      <c r="A24" s="112">
        <v>2019</v>
      </c>
      <c r="B24" s="34">
        <v>39911576.470000006</v>
      </c>
      <c r="C24" s="35">
        <v>11622225.429799052</v>
      </c>
      <c r="D24" s="35">
        <v>28289351.040200952</v>
      </c>
      <c r="E24" s="34">
        <v>31005213.00990444</v>
      </c>
      <c r="F24" s="35">
        <v>13044319.816643463</v>
      </c>
      <c r="G24" s="35">
        <v>5575385.4499999993</v>
      </c>
      <c r="H24" s="35">
        <v>17960893.193260979</v>
      </c>
    </row>
    <row r="25" spans="1:8" ht="15.95" customHeight="1" x14ac:dyDescent="0.2">
      <c r="A25" s="112">
        <v>2020</v>
      </c>
      <c r="B25" s="34">
        <v>40647655.32</v>
      </c>
      <c r="C25" s="35">
        <v>11743335.455279849</v>
      </c>
      <c r="D25" s="35">
        <v>28904319.864720147</v>
      </c>
      <c r="E25" s="34">
        <v>32030775.594392326</v>
      </c>
      <c r="F25" s="35">
        <v>14927844.230869036</v>
      </c>
      <c r="G25" s="35">
        <v>5689053.3499999996</v>
      </c>
      <c r="H25" s="35">
        <v>17102931.363523293</v>
      </c>
    </row>
    <row r="26" spans="1:8" ht="15.95" customHeight="1" x14ac:dyDescent="0.2">
      <c r="A26" s="112">
        <v>2021</v>
      </c>
      <c r="B26" s="34">
        <v>41309218.649999999</v>
      </c>
      <c r="C26" s="35">
        <v>11991393.558146609</v>
      </c>
      <c r="D26" s="35">
        <v>29317825.091853388</v>
      </c>
      <c r="E26" s="34">
        <v>33330380.341476902</v>
      </c>
      <c r="F26" s="35">
        <v>15586723.440847427</v>
      </c>
      <c r="G26" s="35">
        <v>5661895.75</v>
      </c>
      <c r="H26" s="35">
        <v>17743656.900629476</v>
      </c>
    </row>
    <row r="27" spans="1:8" ht="15.95" customHeight="1" x14ac:dyDescent="0.2">
      <c r="A27" s="112" t="s">
        <v>174</v>
      </c>
      <c r="B27" s="86">
        <v>1.6275559433670139</v>
      </c>
      <c r="C27" s="83">
        <v>2.1123308945009427</v>
      </c>
      <c r="D27" s="83">
        <v>1.430600093925591</v>
      </c>
      <c r="E27" s="86">
        <v>4.057362717473822</v>
      </c>
      <c r="F27" s="83">
        <v>4.4137599494500677</v>
      </c>
      <c r="G27" s="83">
        <v>-0.47736588724379203</v>
      </c>
      <c r="H27" s="83">
        <v>3.7462907585111651</v>
      </c>
    </row>
    <row r="28" spans="1:8" ht="15.95" customHeight="1" x14ac:dyDescent="0.2">
      <c r="A28" s="112" t="s">
        <v>296</v>
      </c>
      <c r="B28" s="86">
        <v>5.3298223643409637</v>
      </c>
      <c r="C28" s="83">
        <v>4.308587327158242</v>
      </c>
      <c r="D28" s="83">
        <v>5.7778958392202595</v>
      </c>
      <c r="E28" s="86">
        <v>3.418083448998499</v>
      </c>
      <c r="F28" s="83">
        <v>3.5613514297104576</v>
      </c>
      <c r="G28" s="83">
        <v>3.2472236372189656</v>
      </c>
      <c r="H28" s="83">
        <v>3.2938480785490443</v>
      </c>
    </row>
    <row r="30" spans="1:8" ht="15.95" customHeight="1" x14ac:dyDescent="0.2">
      <c r="A30" s="37" t="s">
        <v>398</v>
      </c>
    </row>
  </sheetData>
  <hyperlinks>
    <hyperlink ref="A3" location="Inhalt!A1" display="&lt;&lt;&lt; Inhalt" xr:uid="{0F6EC9BA-A14C-4F00-90D5-04246614C881}"/>
    <hyperlink ref="A30" location="Metadaten!A1" display="&lt;&lt;&lt; Metadaten" xr:uid="{AD8E1145-6F30-4756-A1DF-853B603456A5}"/>
  </hyperlinks>
  <pageMargins left="0.78740157480314965" right="0.66" top="0.78740157480314965" bottom="0.70866141732283472" header="0.51181102362204722" footer="0.51181102362204722"/>
  <pageSetup paperSize="9" scale="6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A5"/>
  <sheetViews>
    <sheetView workbookViewId="0"/>
  </sheetViews>
  <sheetFormatPr baseColWidth="10" defaultRowHeight="15.95" customHeight="1" x14ac:dyDescent="0.2"/>
  <cols>
    <col min="1" max="16384" width="11.5546875" style="15"/>
  </cols>
  <sheetData>
    <row r="1" spans="1:1" s="10" customFormat="1" ht="18" customHeight="1" x14ac:dyDescent="0.2">
      <c r="A1" s="10" t="s">
        <v>373</v>
      </c>
    </row>
    <row r="3" spans="1:1" ht="15.95" customHeight="1" x14ac:dyDescent="0.2">
      <c r="A3" s="13" t="s">
        <v>396</v>
      </c>
    </row>
    <row r="5" spans="1:1" ht="15.95" customHeight="1" x14ac:dyDescent="0.2">
      <c r="A5" s="20"/>
    </row>
  </sheetData>
  <pageMargins left="0.7" right="0.7" top="0.78740157499999996" bottom="0.78740157499999996"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61"/>
  <sheetViews>
    <sheetView zoomScaleNormal="100" workbookViewId="0"/>
  </sheetViews>
  <sheetFormatPr baseColWidth="10" defaultColWidth="8.88671875" defaultRowHeight="15.95" customHeight="1" outlineLevelRow="1" x14ac:dyDescent="0.2"/>
  <cols>
    <col min="1" max="1" width="26.21875" style="240" customWidth="1"/>
    <col min="2" max="2" width="8" style="241" bestFit="1" customWidth="1"/>
    <col min="3" max="3" width="12.5546875" style="241" bestFit="1" customWidth="1"/>
    <col min="4" max="4" width="23.33203125" style="241" bestFit="1" customWidth="1"/>
    <col min="5" max="6" width="8.109375" style="241" bestFit="1" customWidth="1"/>
    <col min="7" max="7" width="8.88671875" style="241" bestFit="1" customWidth="1"/>
    <col min="8" max="8" width="9.6640625" style="241" bestFit="1" customWidth="1"/>
    <col min="9" max="16384" width="8.88671875" style="241"/>
  </cols>
  <sheetData>
    <row r="1" spans="1:8" s="112" customFormat="1" ht="18" customHeight="1" x14ac:dyDescent="0.2">
      <c r="A1" s="154" t="s">
        <v>359</v>
      </c>
      <c r="B1" s="226"/>
      <c r="C1" s="226"/>
      <c r="D1" s="226"/>
      <c r="E1" s="226"/>
      <c r="F1" s="226"/>
      <c r="G1" s="226"/>
      <c r="H1" s="226"/>
    </row>
    <row r="2" spans="1:8" s="112" customFormat="1" ht="15.95" customHeight="1" x14ac:dyDescent="0.2">
      <c r="A2" s="226"/>
      <c r="B2" s="226"/>
      <c r="C2" s="226"/>
      <c r="D2" s="226"/>
      <c r="E2" s="226"/>
      <c r="F2" s="226"/>
      <c r="G2" s="226"/>
      <c r="H2" s="226"/>
    </row>
    <row r="3" spans="1:8" s="112" customFormat="1" ht="15.95" customHeight="1" x14ac:dyDescent="0.2">
      <c r="A3" s="36" t="s">
        <v>397</v>
      </c>
      <c r="B3" s="226"/>
      <c r="C3" s="226"/>
      <c r="D3" s="226"/>
      <c r="E3" s="226"/>
      <c r="F3" s="226"/>
      <c r="G3" s="226"/>
      <c r="H3" s="226"/>
    </row>
    <row r="4" spans="1:8" s="112" customFormat="1" ht="15.95" customHeight="1" x14ac:dyDescent="0.2">
      <c r="A4" s="226"/>
      <c r="B4" s="226"/>
      <c r="C4" s="226"/>
      <c r="D4" s="226"/>
      <c r="E4" s="226"/>
      <c r="F4" s="226"/>
      <c r="G4" s="226"/>
      <c r="H4" s="226"/>
    </row>
    <row r="5" spans="1:8" s="112" customFormat="1" ht="15.95" customHeight="1" x14ac:dyDescent="0.2">
      <c r="A5" s="8" t="s">
        <v>135</v>
      </c>
      <c r="B5" s="8"/>
      <c r="C5" s="8"/>
      <c r="D5" s="8"/>
      <c r="E5" s="8"/>
      <c r="F5" s="8"/>
      <c r="G5" s="8"/>
      <c r="H5" s="8"/>
    </row>
    <row r="6" spans="1:8" s="112" customFormat="1" ht="15.95" customHeight="1" x14ac:dyDescent="0.2">
      <c r="A6" s="8"/>
      <c r="B6" s="8"/>
      <c r="C6" s="8"/>
      <c r="D6" s="8"/>
      <c r="E6" s="8"/>
      <c r="F6" s="8"/>
      <c r="G6" s="8"/>
      <c r="H6" s="8"/>
    </row>
    <row r="7" spans="1:8" s="112" customFormat="1" ht="15.95" customHeight="1" x14ac:dyDescent="0.2">
      <c r="A7" s="44"/>
      <c r="B7" s="226"/>
      <c r="C7" s="227" t="s">
        <v>213</v>
      </c>
      <c r="D7" s="227"/>
      <c r="E7" s="227"/>
      <c r="F7" s="227"/>
      <c r="G7" s="227"/>
      <c r="H7" s="227"/>
    </row>
    <row r="8" spans="1:8" s="112" customFormat="1" ht="15.95" customHeight="1" x14ac:dyDescent="0.2">
      <c r="A8" s="227"/>
      <c r="B8" s="227" t="s">
        <v>212</v>
      </c>
      <c r="C8" s="227" t="s">
        <v>275</v>
      </c>
      <c r="D8" s="227" t="s">
        <v>282</v>
      </c>
      <c r="E8" s="227" t="s">
        <v>232</v>
      </c>
      <c r="F8" s="227" t="s">
        <v>233</v>
      </c>
      <c r="G8" s="227" t="s">
        <v>234</v>
      </c>
      <c r="H8" s="227" t="s">
        <v>235</v>
      </c>
    </row>
    <row r="9" spans="1:8" s="112" customFormat="1" ht="15.95" hidden="1" customHeight="1" outlineLevel="1" x14ac:dyDescent="0.2">
      <c r="A9" s="112">
        <v>2005</v>
      </c>
      <c r="B9" s="34">
        <v>167099</v>
      </c>
      <c r="C9" s="35">
        <v>39852</v>
      </c>
      <c r="D9" s="35">
        <v>84866</v>
      </c>
      <c r="E9" s="35">
        <v>18796</v>
      </c>
      <c r="F9" s="35">
        <v>13087</v>
      </c>
      <c r="G9" s="35">
        <v>10470</v>
      </c>
      <c r="H9" s="35">
        <v>28</v>
      </c>
    </row>
    <row r="10" spans="1:8" s="112" customFormat="1" ht="15.95" hidden="1" customHeight="1" outlineLevel="1" x14ac:dyDescent="0.2">
      <c r="A10" s="112">
        <v>2006</v>
      </c>
      <c r="B10" s="34">
        <v>162021</v>
      </c>
      <c r="C10" s="35">
        <v>35324</v>
      </c>
      <c r="D10" s="35">
        <v>85278</v>
      </c>
      <c r="E10" s="35">
        <v>19060</v>
      </c>
      <c r="F10" s="35">
        <v>12641</v>
      </c>
      <c r="G10" s="35">
        <v>10081</v>
      </c>
      <c r="H10" s="35">
        <v>-363</v>
      </c>
    </row>
    <row r="11" spans="1:8" s="112" customFormat="1" ht="15.95" hidden="1" customHeight="1" outlineLevel="1" x14ac:dyDescent="0.2">
      <c r="A11" s="112">
        <v>2007</v>
      </c>
      <c r="B11" s="34">
        <v>168627</v>
      </c>
      <c r="C11" s="35">
        <v>36588</v>
      </c>
      <c r="D11" s="35">
        <v>89372</v>
      </c>
      <c r="E11" s="35">
        <v>15851</v>
      </c>
      <c r="F11" s="35">
        <v>13918</v>
      </c>
      <c r="G11" s="35">
        <v>11358</v>
      </c>
      <c r="H11" s="35">
        <v>1540</v>
      </c>
    </row>
    <row r="12" spans="1:8" s="112" customFormat="1" ht="15.95" hidden="1" customHeight="1" outlineLevel="1" x14ac:dyDescent="0.2">
      <c r="A12" s="112">
        <v>2008</v>
      </c>
      <c r="B12" s="34">
        <v>154356.16</v>
      </c>
      <c r="C12" s="35">
        <v>29167.16</v>
      </c>
      <c r="D12" s="35">
        <v>86069</v>
      </c>
      <c r="E12" s="35">
        <v>16580</v>
      </c>
      <c r="F12" s="35">
        <v>14359</v>
      </c>
      <c r="G12" s="35">
        <v>8108</v>
      </c>
      <c r="H12" s="35">
        <v>73</v>
      </c>
    </row>
    <row r="13" spans="1:8" s="112" customFormat="1" ht="15.95" hidden="1" customHeight="1" outlineLevel="1" x14ac:dyDescent="0.2">
      <c r="A13" s="112">
        <v>2009</v>
      </c>
      <c r="B13" s="34">
        <v>167381.64000000001</v>
      </c>
      <c r="C13" s="35">
        <v>24865.74</v>
      </c>
      <c r="D13" s="35">
        <v>96330.85</v>
      </c>
      <c r="E13" s="35">
        <v>22530.31</v>
      </c>
      <c r="F13" s="35">
        <v>14100.74</v>
      </c>
      <c r="G13" s="35">
        <v>9096</v>
      </c>
      <c r="H13" s="35">
        <v>458</v>
      </c>
    </row>
    <row r="14" spans="1:8" s="112" customFormat="1" ht="15.95" hidden="1" customHeight="1" outlineLevel="1" x14ac:dyDescent="0.2">
      <c r="A14" s="112">
        <v>2010</v>
      </c>
      <c r="B14" s="34">
        <v>169123.03820203256</v>
      </c>
      <c r="C14" s="35">
        <v>23504.368305046974</v>
      </c>
      <c r="D14" s="35">
        <v>99645.938631430909</v>
      </c>
      <c r="E14" s="35">
        <v>21288.802137815706</v>
      </c>
      <c r="F14" s="35">
        <v>18383.929127738978</v>
      </c>
      <c r="G14" s="35">
        <v>6394</v>
      </c>
      <c r="H14" s="35">
        <v>-94</v>
      </c>
    </row>
    <row r="15" spans="1:8" s="112" customFormat="1" ht="15.95" hidden="1" customHeight="1" outlineLevel="1" x14ac:dyDescent="0.2">
      <c r="A15" s="112">
        <v>2011</v>
      </c>
      <c r="B15" s="34">
        <v>183130.05948323672</v>
      </c>
      <c r="C15" s="35">
        <v>23665.399555011536</v>
      </c>
      <c r="D15" s="35">
        <v>107555.43096533664</v>
      </c>
      <c r="E15" s="35">
        <v>20809.017977815758</v>
      </c>
      <c r="F15" s="35">
        <v>19977.210985072797</v>
      </c>
      <c r="G15" s="35">
        <v>11079</v>
      </c>
      <c r="H15" s="35">
        <v>44</v>
      </c>
    </row>
    <row r="16" spans="1:8" s="112" customFormat="1" ht="15.95" customHeight="1" collapsed="1" x14ac:dyDescent="0.2">
      <c r="A16" s="112">
        <v>2012</v>
      </c>
      <c r="B16" s="34">
        <v>208867.62437559711</v>
      </c>
      <c r="C16" s="35">
        <v>22399.656780748242</v>
      </c>
      <c r="D16" s="35">
        <v>130683.56874915856</v>
      </c>
      <c r="E16" s="35">
        <v>20477.569181180355</v>
      </c>
      <c r="F16" s="35">
        <v>20639.829664509951</v>
      </c>
      <c r="G16" s="35">
        <v>14093</v>
      </c>
      <c r="H16" s="35">
        <v>574</v>
      </c>
    </row>
    <row r="17" spans="1:8" s="112" customFormat="1" ht="15.95" customHeight="1" x14ac:dyDescent="0.2">
      <c r="A17" s="112">
        <v>2013</v>
      </c>
      <c r="B17" s="34">
        <v>215726.64522827626</v>
      </c>
      <c r="C17" s="35">
        <v>27621.216033592107</v>
      </c>
      <c r="D17" s="35">
        <v>127757.80538296154</v>
      </c>
      <c r="E17" s="35">
        <v>18774.286242244096</v>
      </c>
      <c r="F17" s="35">
        <v>28270.337569478528</v>
      </c>
      <c r="G17" s="35">
        <v>11870</v>
      </c>
      <c r="H17" s="35">
        <v>1433</v>
      </c>
    </row>
    <row r="18" spans="1:8" s="112" customFormat="1" ht="15.95" customHeight="1" x14ac:dyDescent="0.2">
      <c r="A18" s="112">
        <v>2014</v>
      </c>
      <c r="B18" s="34">
        <v>206251.43863198193</v>
      </c>
      <c r="C18" s="35">
        <v>26204.997687077397</v>
      </c>
      <c r="D18" s="35">
        <v>118222.61378408789</v>
      </c>
      <c r="E18" s="35">
        <v>23337.864795401154</v>
      </c>
      <c r="F18" s="35">
        <v>30348.9623654155</v>
      </c>
      <c r="G18" s="35">
        <v>4528</v>
      </c>
      <c r="H18" s="35">
        <v>3609</v>
      </c>
    </row>
    <row r="19" spans="1:8" s="112" customFormat="1" ht="15.95" customHeight="1" x14ac:dyDescent="0.2">
      <c r="A19" s="112">
        <v>2015</v>
      </c>
      <c r="B19" s="34">
        <v>192153.5502324609</v>
      </c>
      <c r="C19" s="35">
        <v>19439.920604459396</v>
      </c>
      <c r="D19" s="35">
        <v>108736.17711997326</v>
      </c>
      <c r="E19" s="35">
        <v>25154.413131998685</v>
      </c>
      <c r="F19" s="35">
        <v>32278.039376029585</v>
      </c>
      <c r="G19" s="35">
        <v>3545</v>
      </c>
      <c r="H19" s="35">
        <v>3000</v>
      </c>
    </row>
    <row r="20" spans="1:8" s="112" customFormat="1" ht="15.95" customHeight="1" x14ac:dyDescent="0.2">
      <c r="A20" s="112">
        <v>2016</v>
      </c>
      <c r="B20" s="34">
        <v>211623.81234941346</v>
      </c>
      <c r="C20" s="35">
        <v>26746.712874534594</v>
      </c>
      <c r="D20" s="35">
        <v>113044.74007416228</v>
      </c>
      <c r="E20" s="35">
        <v>29130.31364053805</v>
      </c>
      <c r="F20" s="35">
        <v>33399.045760178546</v>
      </c>
      <c r="G20" s="35">
        <v>4560</v>
      </c>
      <c r="H20" s="35">
        <v>4743</v>
      </c>
    </row>
    <row r="21" spans="1:8" s="112" customFormat="1" ht="15.95" customHeight="1" x14ac:dyDescent="0.2">
      <c r="A21" s="112">
        <v>2017</v>
      </c>
      <c r="B21" s="34">
        <v>210485.15338004721</v>
      </c>
      <c r="C21" s="35">
        <v>27519.583188126773</v>
      </c>
      <c r="D21" s="35">
        <v>116415.71301882953</v>
      </c>
      <c r="E21" s="35">
        <v>28082.629878138501</v>
      </c>
      <c r="F21" s="35">
        <v>30447.227294952412</v>
      </c>
      <c r="G21" s="35">
        <v>3751</v>
      </c>
      <c r="H21" s="35">
        <v>4269</v>
      </c>
    </row>
    <row r="22" spans="1:8" s="112" customFormat="1" ht="15.95" customHeight="1" x14ac:dyDescent="0.2">
      <c r="A22" s="112">
        <v>2018</v>
      </c>
      <c r="B22" s="34">
        <v>221697.54896922488</v>
      </c>
      <c r="C22" s="35">
        <v>34521.332650788136</v>
      </c>
      <c r="D22" s="35">
        <v>119255.28940891282</v>
      </c>
      <c r="E22" s="35">
        <v>28242.857684916475</v>
      </c>
      <c r="F22" s="35">
        <v>31975.069224607472</v>
      </c>
      <c r="G22" s="35">
        <v>3570</v>
      </c>
      <c r="H22" s="35">
        <v>4133</v>
      </c>
    </row>
    <row r="23" spans="1:8" s="112" customFormat="1" ht="15.95" customHeight="1" x14ac:dyDescent="0.2">
      <c r="A23" s="112">
        <v>2019</v>
      </c>
      <c r="B23" s="34">
        <v>230411.70311716007</v>
      </c>
      <c r="C23" s="35">
        <v>29183.07703035279</v>
      </c>
      <c r="D23" s="35">
        <v>127465.64716936348</v>
      </c>
      <c r="E23" s="35">
        <v>31388.282615957516</v>
      </c>
      <c r="F23" s="35">
        <v>35839.696301486285</v>
      </c>
      <c r="G23" s="35">
        <v>3477</v>
      </c>
      <c r="H23" s="35">
        <v>3058</v>
      </c>
    </row>
    <row r="24" spans="1:8" s="112" customFormat="1" ht="15.95" customHeight="1" x14ac:dyDescent="0.2">
      <c r="A24" s="112">
        <v>2020</v>
      </c>
      <c r="B24" s="34">
        <v>262251.82998552034</v>
      </c>
      <c r="C24" s="35">
        <v>44427.967400982539</v>
      </c>
      <c r="D24" s="35">
        <v>136068.7078835071</v>
      </c>
      <c r="E24" s="35">
        <v>40228.224991596013</v>
      </c>
      <c r="F24" s="35">
        <v>33977.929709434728</v>
      </c>
      <c r="G24" s="35">
        <v>4452</v>
      </c>
      <c r="H24" s="35">
        <v>3097</v>
      </c>
    </row>
    <row r="25" spans="1:8" s="112" customFormat="1" ht="15.95" customHeight="1" x14ac:dyDescent="0.2">
      <c r="A25" s="112">
        <v>2021</v>
      </c>
      <c r="B25" s="34">
        <v>264975.63976714143</v>
      </c>
      <c r="C25" s="35">
        <v>43053.62913059823</v>
      </c>
      <c r="D25" s="35">
        <v>142171.82217720634</v>
      </c>
      <c r="E25" s="35">
        <v>34527.060546324181</v>
      </c>
      <c r="F25" s="35">
        <v>37604.127913012693</v>
      </c>
      <c r="G25" s="35">
        <v>3580</v>
      </c>
      <c r="H25" s="35">
        <v>4039</v>
      </c>
    </row>
    <row r="26" spans="1:8" s="112" customFormat="1" ht="15.95" customHeight="1" x14ac:dyDescent="0.2">
      <c r="A26" s="112" t="s">
        <v>174</v>
      </c>
      <c r="B26" s="86">
        <v>1.0386237464087511</v>
      </c>
      <c r="C26" s="83">
        <v>-3.0934079382481827</v>
      </c>
      <c r="D26" s="83">
        <v>4.4853180342715682</v>
      </c>
      <c r="E26" s="83">
        <v>-14.17205070932871</v>
      </c>
      <c r="F26" s="83">
        <v>10.672216449288463</v>
      </c>
      <c r="G26" s="83">
        <v>-19.586702605570526</v>
      </c>
      <c r="H26" s="83">
        <v>30.416532127865679</v>
      </c>
    </row>
    <row r="27" spans="1:8" s="112" customFormat="1" ht="15.95" customHeight="1" x14ac:dyDescent="0.2">
      <c r="A27" s="112" t="s">
        <v>296</v>
      </c>
      <c r="B27" s="86">
        <v>2.6790039074763072</v>
      </c>
      <c r="C27" s="83">
        <v>7.5300437228815742</v>
      </c>
      <c r="D27" s="83">
        <v>0.94058984696621106</v>
      </c>
      <c r="E27" s="83">
        <v>5.9763658874817605</v>
      </c>
      <c r="F27" s="83">
        <v>6.8926176579335641</v>
      </c>
      <c r="G27" s="83">
        <v>-14.123268177542714</v>
      </c>
      <c r="H27" s="83">
        <v>24.208503404544501</v>
      </c>
    </row>
    <row r="28" spans="1:8" s="112" customFormat="1" ht="15.95" customHeight="1" x14ac:dyDescent="0.2">
      <c r="A28" s="73"/>
      <c r="B28" s="73"/>
      <c r="C28" s="73"/>
      <c r="D28" s="73"/>
      <c r="E28" s="73"/>
      <c r="F28" s="73"/>
      <c r="G28" s="73"/>
      <c r="H28" s="73"/>
    </row>
    <row r="29" spans="1:8" s="112" customFormat="1" ht="15.95" customHeight="1" x14ac:dyDescent="0.2">
      <c r="A29" s="73"/>
      <c r="B29" s="73"/>
      <c r="C29" s="73"/>
      <c r="D29" s="73"/>
      <c r="E29" s="73"/>
      <c r="F29" s="73"/>
      <c r="G29" s="73"/>
      <c r="H29" s="73"/>
    </row>
    <row r="30" spans="1:8" s="112" customFormat="1" ht="15.95" customHeight="1" x14ac:dyDescent="0.2">
      <c r="A30" s="154" t="s">
        <v>360</v>
      </c>
      <c r="B30" s="226"/>
      <c r="C30" s="226"/>
      <c r="D30" s="226"/>
      <c r="E30" s="226"/>
      <c r="F30" s="226"/>
      <c r="G30" s="226"/>
      <c r="H30" s="226"/>
    </row>
    <row r="31" spans="1:8" s="112" customFormat="1" ht="15.95" customHeight="1" x14ac:dyDescent="0.2">
      <c r="A31" s="154"/>
      <c r="B31" s="226"/>
      <c r="C31" s="226"/>
      <c r="D31" s="226"/>
      <c r="E31" s="226"/>
      <c r="F31" s="226"/>
      <c r="G31" s="226"/>
      <c r="H31" s="226"/>
    </row>
    <row r="32" spans="1:8" s="112" customFormat="1" ht="15.95" customHeight="1" x14ac:dyDescent="0.2">
      <c r="A32" s="8" t="s">
        <v>132</v>
      </c>
      <c r="B32" s="8"/>
      <c r="C32" s="8"/>
      <c r="D32" s="8"/>
      <c r="E32" s="8"/>
      <c r="F32" s="8"/>
      <c r="G32" s="8"/>
      <c r="H32" s="8"/>
    </row>
    <row r="33" spans="1:8" s="112" customFormat="1" ht="15.95" customHeight="1" x14ac:dyDescent="0.2">
      <c r="A33" s="8"/>
      <c r="B33" s="8"/>
      <c r="C33" s="8"/>
      <c r="D33" s="8"/>
      <c r="E33" s="8"/>
      <c r="F33" s="8"/>
      <c r="G33" s="8"/>
      <c r="H33" s="8"/>
    </row>
    <row r="34" spans="1:8" s="112" customFormat="1" ht="15.95" customHeight="1" x14ac:dyDescent="0.2">
      <c r="A34" s="8"/>
      <c r="B34" s="44"/>
      <c r="C34" s="227" t="s">
        <v>213</v>
      </c>
      <c r="D34" s="227"/>
      <c r="E34" s="227"/>
      <c r="F34" s="227"/>
      <c r="G34" s="227"/>
      <c r="H34" s="227"/>
    </row>
    <row r="35" spans="1:8" s="112" customFormat="1" ht="15.95" customHeight="1" x14ac:dyDescent="0.2">
      <c r="A35" s="226"/>
      <c r="B35" s="227" t="s">
        <v>212</v>
      </c>
      <c r="C35" s="227" t="s">
        <v>275</v>
      </c>
      <c r="D35" s="227" t="s">
        <v>282</v>
      </c>
      <c r="E35" s="227" t="s">
        <v>232</v>
      </c>
      <c r="F35" s="227" t="s">
        <v>233</v>
      </c>
      <c r="G35" s="227" t="s">
        <v>234</v>
      </c>
      <c r="H35" s="227" t="s">
        <v>235</v>
      </c>
    </row>
    <row r="36" spans="1:8" s="112" customFormat="1" ht="15.95" customHeight="1" x14ac:dyDescent="0.2">
      <c r="A36" s="236"/>
      <c r="B36" s="239" t="s">
        <v>193</v>
      </c>
      <c r="C36" s="239"/>
      <c r="D36" s="239"/>
      <c r="E36" s="239"/>
      <c r="F36" s="239"/>
      <c r="G36" s="239"/>
      <c r="H36" s="239"/>
    </row>
    <row r="37" spans="1:8" s="112" customFormat="1" ht="15.95" hidden="1" customHeight="1" outlineLevel="1" x14ac:dyDescent="0.2">
      <c r="A37" s="112">
        <v>2005</v>
      </c>
      <c r="B37" s="34">
        <v>18585132</v>
      </c>
      <c r="C37" s="35">
        <v>3659934.4499999997</v>
      </c>
      <c r="D37" s="35">
        <v>9684393.3999999985</v>
      </c>
      <c r="E37" s="35">
        <v>2134128.7999999998</v>
      </c>
      <c r="F37" s="35">
        <v>1840384.0999999999</v>
      </c>
      <c r="G37" s="35">
        <v>1264946.2</v>
      </c>
      <c r="H37" s="35">
        <v>1344</v>
      </c>
    </row>
    <row r="38" spans="1:8" s="112" customFormat="1" ht="15.95" hidden="1" customHeight="1" outlineLevel="1" x14ac:dyDescent="0.2">
      <c r="A38" s="112">
        <v>2006</v>
      </c>
      <c r="B38" s="34">
        <v>18546629</v>
      </c>
      <c r="C38" s="35">
        <v>3392807.1</v>
      </c>
      <c r="D38" s="35">
        <v>9704204.7499999981</v>
      </c>
      <c r="E38" s="35">
        <v>2189619.4499999997</v>
      </c>
      <c r="F38" s="35">
        <v>1907269.25</v>
      </c>
      <c r="G38" s="35">
        <v>1357377.4</v>
      </c>
      <c r="H38" s="35">
        <v>-4650</v>
      </c>
    </row>
    <row r="39" spans="1:8" s="112" customFormat="1" ht="15.95" hidden="1" customHeight="1" outlineLevel="1" x14ac:dyDescent="0.2">
      <c r="A39" s="112">
        <v>2007</v>
      </c>
      <c r="B39" s="34">
        <v>18913216</v>
      </c>
      <c r="C39" s="35">
        <v>3239269</v>
      </c>
      <c r="D39" s="35">
        <v>9896107.3500000015</v>
      </c>
      <c r="E39" s="35">
        <v>1853828.6</v>
      </c>
      <c r="F39" s="35">
        <v>2088604.85</v>
      </c>
      <c r="G39" s="35">
        <v>1675209.8</v>
      </c>
      <c r="H39" s="35">
        <v>160196.29999999999</v>
      </c>
    </row>
    <row r="40" spans="1:8" s="112" customFormat="1" ht="15.95" hidden="1" customHeight="1" outlineLevel="1" x14ac:dyDescent="0.2">
      <c r="A40" s="112">
        <v>2008</v>
      </c>
      <c r="B40" s="34">
        <v>17701110.050000001</v>
      </c>
      <c r="C40" s="35">
        <v>2768744.85</v>
      </c>
      <c r="D40" s="35">
        <v>9550148.0999999996</v>
      </c>
      <c r="E40" s="35">
        <v>2202699.9500000002</v>
      </c>
      <c r="F40" s="35">
        <v>2070582.55</v>
      </c>
      <c r="G40" s="35">
        <v>1100174.6000000001</v>
      </c>
      <c r="H40" s="35">
        <v>8760</v>
      </c>
    </row>
    <row r="41" spans="1:8" s="112" customFormat="1" ht="15.95" hidden="1" customHeight="1" outlineLevel="1" x14ac:dyDescent="0.2">
      <c r="A41" s="112">
        <v>2009</v>
      </c>
      <c r="B41" s="34">
        <v>19593785.505873155</v>
      </c>
      <c r="C41" s="35">
        <v>2349386.0753986519</v>
      </c>
      <c r="D41" s="35">
        <v>10729977.811691275</v>
      </c>
      <c r="E41" s="35">
        <v>2971154.9654014795</v>
      </c>
      <c r="F41" s="35">
        <v>2201769.8033817452</v>
      </c>
      <c r="G41" s="35">
        <v>1265329.8499999999</v>
      </c>
      <c r="H41" s="35">
        <v>76167</v>
      </c>
    </row>
    <row r="42" spans="1:8" s="112" customFormat="1" ht="15.95" hidden="1" customHeight="1" outlineLevel="1" x14ac:dyDescent="0.2">
      <c r="A42" s="112">
        <v>2010</v>
      </c>
      <c r="B42" s="34">
        <v>20614359.791571487</v>
      </c>
      <c r="C42" s="35">
        <v>2282658.1520352876</v>
      </c>
      <c r="D42" s="35">
        <v>11776276.665606372</v>
      </c>
      <c r="E42" s="35">
        <v>2909463.2668969086</v>
      </c>
      <c r="F42" s="35">
        <v>2522175.9570329185</v>
      </c>
      <c r="G42" s="35">
        <v>1153392.75</v>
      </c>
      <c r="H42" s="35">
        <v>-29607</v>
      </c>
    </row>
    <row r="43" spans="1:8" s="112" customFormat="1" ht="15.95" hidden="1" customHeight="1" outlineLevel="1" x14ac:dyDescent="0.2">
      <c r="A43" s="112">
        <v>2011</v>
      </c>
      <c r="B43" s="34">
        <v>21481909.704174679</v>
      </c>
      <c r="C43" s="35">
        <v>2711854.7445719391</v>
      </c>
      <c r="D43" s="35">
        <v>12213765.852967359</v>
      </c>
      <c r="E43" s="35">
        <v>2684229.0482895896</v>
      </c>
      <c r="F43" s="35">
        <v>2409757.9083457934</v>
      </c>
      <c r="G43" s="35">
        <v>1447713.15</v>
      </c>
      <c r="H43" s="35">
        <v>14589</v>
      </c>
    </row>
    <row r="44" spans="1:8" s="112" customFormat="1" ht="15.95" customHeight="1" collapsed="1" x14ac:dyDescent="0.2">
      <c r="A44" s="112">
        <v>2012</v>
      </c>
      <c r="B44" s="34">
        <v>24630424.365210988</v>
      </c>
      <c r="C44" s="35">
        <v>3305560.3958878773</v>
      </c>
      <c r="D44" s="35">
        <v>14427364.009334585</v>
      </c>
      <c r="E44" s="35">
        <v>2540891.4469421431</v>
      </c>
      <c r="F44" s="35">
        <v>2456073.363046383</v>
      </c>
      <c r="G44" s="35">
        <v>1821954.55</v>
      </c>
      <c r="H44" s="35">
        <v>78580.600000000006</v>
      </c>
    </row>
    <row r="45" spans="1:8" s="112" customFormat="1" ht="15.95" customHeight="1" x14ac:dyDescent="0.2">
      <c r="A45" s="112">
        <v>2013</v>
      </c>
      <c r="B45" s="34">
        <v>25904043.668293945</v>
      </c>
      <c r="C45" s="35">
        <v>3827755.8632636154</v>
      </c>
      <c r="D45" s="35">
        <v>14728298.601904308</v>
      </c>
      <c r="E45" s="35">
        <v>2412006.199343598</v>
      </c>
      <c r="F45" s="35">
        <v>3161171.7537824246</v>
      </c>
      <c r="G45" s="35">
        <v>1624079.2999999998</v>
      </c>
      <c r="H45" s="35">
        <v>150731.95000000001</v>
      </c>
    </row>
    <row r="46" spans="1:8" s="112" customFormat="1" ht="15.95" customHeight="1" x14ac:dyDescent="0.2">
      <c r="A46" s="112">
        <v>2014</v>
      </c>
      <c r="B46" s="34">
        <v>25321541.592194222</v>
      </c>
      <c r="C46" s="35">
        <v>3438932.469839057</v>
      </c>
      <c r="D46" s="35">
        <v>13216506.624838974</v>
      </c>
      <c r="E46" s="35">
        <v>3218530.8522533514</v>
      </c>
      <c r="F46" s="35">
        <v>3774416.0952628367</v>
      </c>
      <c r="G46" s="35">
        <v>493319.55000000005</v>
      </c>
      <c r="H46" s="35">
        <v>1179836</v>
      </c>
    </row>
    <row r="47" spans="1:8" s="112" customFormat="1" ht="15.95" customHeight="1" x14ac:dyDescent="0.2">
      <c r="A47" s="112">
        <v>2015</v>
      </c>
      <c r="B47" s="34">
        <v>24209174.090998806</v>
      </c>
      <c r="C47" s="35">
        <v>3201915.0191841759</v>
      </c>
      <c r="D47" s="35">
        <v>12325552.312704582</v>
      </c>
      <c r="E47" s="35">
        <v>3433411.970190159</v>
      </c>
      <c r="F47" s="35">
        <v>3720477.8389198831</v>
      </c>
      <c r="G47" s="35">
        <v>369559.12</v>
      </c>
      <c r="H47" s="35">
        <v>1158257.83</v>
      </c>
    </row>
    <row r="48" spans="1:8" s="112" customFormat="1" ht="15.95" customHeight="1" x14ac:dyDescent="0.2">
      <c r="A48" s="112">
        <v>2016</v>
      </c>
      <c r="B48" s="34">
        <v>26702511.357622698</v>
      </c>
      <c r="C48" s="35">
        <v>3714544.180258235</v>
      </c>
      <c r="D48" s="35">
        <v>13240880.831182802</v>
      </c>
      <c r="E48" s="35">
        <v>4016996.5179777639</v>
      </c>
      <c r="F48" s="35">
        <v>3782749.7782038986</v>
      </c>
      <c r="G48" s="35">
        <v>493753.3</v>
      </c>
      <c r="H48" s="35">
        <v>1453586.75</v>
      </c>
    </row>
    <row r="49" spans="1:8" s="112" customFormat="1" ht="15.95" customHeight="1" x14ac:dyDescent="0.2">
      <c r="A49" s="112">
        <v>2017</v>
      </c>
      <c r="B49" s="34">
        <v>27545320.14617179</v>
      </c>
      <c r="C49" s="35">
        <v>5098069.2155356901</v>
      </c>
      <c r="D49" s="35">
        <v>13209678.611657185</v>
      </c>
      <c r="E49" s="35">
        <v>4405537.4631459899</v>
      </c>
      <c r="F49" s="35">
        <v>3755382.005832925</v>
      </c>
      <c r="G49" s="35">
        <v>494882.89999999997</v>
      </c>
      <c r="H49" s="35">
        <v>581769.94999999995</v>
      </c>
    </row>
    <row r="50" spans="1:8" s="112" customFormat="1" ht="15.95" customHeight="1" x14ac:dyDescent="0.2">
      <c r="A50" s="112">
        <v>2018</v>
      </c>
      <c r="B50" s="34">
        <v>29446870.589098807</v>
      </c>
      <c r="C50" s="35">
        <v>6001616.6439176146</v>
      </c>
      <c r="D50" s="35">
        <v>14057342.06291635</v>
      </c>
      <c r="E50" s="35">
        <v>4519240.2926655291</v>
      </c>
      <c r="F50" s="35">
        <v>3943275.1895993114</v>
      </c>
      <c r="G50" s="35">
        <v>516972.60000000003</v>
      </c>
      <c r="H50" s="35">
        <v>408423.8</v>
      </c>
    </row>
    <row r="51" spans="1:8" s="112" customFormat="1" ht="15.95" customHeight="1" x14ac:dyDescent="0.2">
      <c r="A51" s="112">
        <v>2019</v>
      </c>
      <c r="B51" s="34">
        <v>31005213.20990444</v>
      </c>
      <c r="C51" s="35">
        <v>5644776.3849474806</v>
      </c>
      <c r="D51" s="35">
        <v>14722418.004480239</v>
      </c>
      <c r="E51" s="35">
        <v>5474624.465369503</v>
      </c>
      <c r="F51" s="35">
        <v>4438231.6551072188</v>
      </c>
      <c r="G51" s="35">
        <v>412749.6</v>
      </c>
      <c r="H51" s="35">
        <v>312413.09999999998</v>
      </c>
    </row>
    <row r="52" spans="1:8" s="112" customFormat="1" ht="15.95" customHeight="1" x14ac:dyDescent="0.2">
      <c r="A52" s="112">
        <v>2020</v>
      </c>
      <c r="B52" s="34">
        <v>32030775.594392329</v>
      </c>
      <c r="C52" s="35">
        <v>5596514.7512265574</v>
      </c>
      <c r="D52" s="35">
        <v>15575107.002409365</v>
      </c>
      <c r="E52" s="35">
        <v>5507151.8607823281</v>
      </c>
      <c r="F52" s="35">
        <v>4362773.8299740776</v>
      </c>
      <c r="G52" s="35">
        <v>604451.1</v>
      </c>
      <c r="H52" s="35">
        <v>384777.05</v>
      </c>
    </row>
    <row r="53" spans="1:8" s="112" customFormat="1" ht="15.95" customHeight="1" x14ac:dyDescent="0.2">
      <c r="A53" s="112">
        <v>2021</v>
      </c>
      <c r="B53" s="34">
        <v>33330380.291476898</v>
      </c>
      <c r="C53" s="35">
        <v>5328134.2822054289</v>
      </c>
      <c r="D53" s="35">
        <v>16696103.128874134</v>
      </c>
      <c r="E53" s="35">
        <v>4927958.4125892557</v>
      </c>
      <c r="F53" s="35">
        <v>5473756.2678080807</v>
      </c>
      <c r="G53" s="35">
        <v>403863.85</v>
      </c>
      <c r="H53" s="35">
        <v>500564.35</v>
      </c>
    </row>
    <row r="54" spans="1:8" s="112" customFormat="1" ht="15.95" customHeight="1" x14ac:dyDescent="0.2">
      <c r="A54" s="112" t="s">
        <v>174</v>
      </c>
      <c r="B54" s="86">
        <v>4.0573625613739228</v>
      </c>
      <c r="C54" s="83">
        <v>-4.7954929264201311</v>
      </c>
      <c r="D54" s="83">
        <v>7.1973574646476468</v>
      </c>
      <c r="E54" s="83">
        <v>-10.517114160545304</v>
      </c>
      <c r="F54" s="83">
        <v>25.465047722645863</v>
      </c>
      <c r="G54" s="83">
        <v>-33.185025223711229</v>
      </c>
      <c r="H54" s="83">
        <v>30.092049408871958</v>
      </c>
    </row>
    <row r="55" spans="1:8" s="112" customFormat="1" ht="15.95" customHeight="1" x14ac:dyDescent="0.2">
      <c r="A55" s="112" t="s">
        <v>296</v>
      </c>
      <c r="B55" s="86">
        <v>3.4180836650269608</v>
      </c>
      <c r="C55" s="83">
        <v>5.4475937598072566</v>
      </c>
      <c r="D55" s="83">
        <v>1.6360012525184153</v>
      </c>
      <c r="E55" s="83">
        <v>7.6377341484595851</v>
      </c>
      <c r="F55" s="83">
        <v>9.3129384933595674</v>
      </c>
      <c r="G55" s="83">
        <v>-15.413760873626458</v>
      </c>
      <c r="H55" s="83">
        <v>22.842712419402901</v>
      </c>
    </row>
    <row r="57" spans="1:8" ht="15.95" customHeight="1" x14ac:dyDescent="0.2">
      <c r="A57" s="37" t="s">
        <v>398</v>
      </c>
    </row>
    <row r="58" spans="1:8" ht="15.95" customHeight="1" x14ac:dyDescent="0.2">
      <c r="A58" s="242"/>
      <c r="B58" s="242"/>
      <c r="C58" s="242"/>
      <c r="D58" s="242"/>
      <c r="E58" s="242"/>
      <c r="F58" s="242"/>
      <c r="G58" s="242"/>
      <c r="H58" s="242"/>
    </row>
    <row r="59" spans="1:8" ht="15.95" customHeight="1" x14ac:dyDescent="0.2">
      <c r="A59" s="226" t="s">
        <v>419</v>
      </c>
      <c r="B59" s="226"/>
      <c r="C59" s="226"/>
      <c r="D59" s="226"/>
      <c r="E59" s="226"/>
      <c r="F59" s="226"/>
      <c r="G59" s="226"/>
      <c r="H59" s="226"/>
    </row>
    <row r="60" spans="1:8" ht="15.95" customHeight="1" x14ac:dyDescent="0.2">
      <c r="A60" s="73" t="s">
        <v>420</v>
      </c>
      <c r="B60" s="73"/>
      <c r="C60" s="73"/>
      <c r="D60" s="73"/>
      <c r="E60" s="73"/>
      <c r="F60" s="73"/>
      <c r="G60" s="73"/>
      <c r="H60" s="73"/>
    </row>
    <row r="61" spans="1:8" ht="15.95" customHeight="1" x14ac:dyDescent="0.2">
      <c r="A61" s="240" t="s">
        <v>421</v>
      </c>
    </row>
  </sheetData>
  <hyperlinks>
    <hyperlink ref="A3" location="Inhalt!A1" display="&lt;&lt;&lt; Inhalt" xr:uid="{F31F65DE-490B-4822-9993-354C4B44FE7D}"/>
    <hyperlink ref="A57" location="Metadaten!A1" display="&lt;&lt;&lt; Metadaten" xr:uid="{AD9DF2CC-4035-47F2-99AB-9BA95A286C4C}"/>
  </hyperlinks>
  <pageMargins left="0.78740157480314965" right="0.66" top="0.78740157480314965" bottom="0.70866141732283472" header="0.51181102362204722" footer="0.51181102362204722"/>
  <pageSetup paperSize="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3" tint="0.79998168889431442"/>
  </sheetPr>
  <dimension ref="A1:A6"/>
  <sheetViews>
    <sheetView workbookViewId="0"/>
  </sheetViews>
  <sheetFormatPr baseColWidth="10" defaultRowHeight="15.95" customHeight="1" x14ac:dyDescent="0.2"/>
  <cols>
    <col min="1" max="16384" width="11.5546875" style="133"/>
  </cols>
  <sheetData>
    <row r="1" spans="1:1" ht="18" customHeight="1" x14ac:dyDescent="0.2">
      <c r="A1" s="49" t="s">
        <v>373</v>
      </c>
    </row>
    <row r="2" spans="1:1" ht="15.95" customHeight="1" x14ac:dyDescent="0.2">
      <c r="A2" s="140"/>
    </row>
    <row r="3" spans="1:1" ht="15.95" customHeight="1" x14ac:dyDescent="0.2">
      <c r="A3" s="140" t="s">
        <v>427</v>
      </c>
    </row>
    <row r="4" spans="1:1" ht="15.95" customHeight="1" x14ac:dyDescent="0.2">
      <c r="A4" s="140"/>
    </row>
    <row r="5" spans="1:1" ht="15.95" customHeight="1" x14ac:dyDescent="0.2">
      <c r="A5" s="140"/>
    </row>
    <row r="6" spans="1:1" ht="15.95" customHeight="1" x14ac:dyDescent="0.2">
      <c r="A6" s="140"/>
    </row>
  </sheetData>
  <pageMargins left="0.7" right="0.7" top="0.78740157499999996" bottom="0.78740157499999996"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H30"/>
  <sheetViews>
    <sheetView zoomScaleNormal="100" workbookViewId="0"/>
  </sheetViews>
  <sheetFormatPr baseColWidth="10" defaultColWidth="8.88671875" defaultRowHeight="15.95" customHeight="1" outlineLevelRow="1" x14ac:dyDescent="0.2"/>
  <cols>
    <col min="1" max="1" width="26.109375" style="243" customWidth="1"/>
    <col min="2" max="2" width="14.33203125" style="244" bestFit="1" customWidth="1"/>
    <col min="3" max="3" width="16.109375" style="244" bestFit="1" customWidth="1"/>
    <col min="4" max="4" width="12.33203125" style="244" bestFit="1" customWidth="1"/>
    <col min="5" max="5" width="23.44140625" style="244" bestFit="1" customWidth="1"/>
    <col min="6" max="6" width="12.21875" style="244" bestFit="1" customWidth="1"/>
    <col min="7" max="7" width="19.5546875" style="244" customWidth="1"/>
    <col min="8" max="8" width="11.77734375" style="244" bestFit="1" customWidth="1"/>
    <col min="9" max="16384" width="8.88671875" style="244"/>
  </cols>
  <sheetData>
    <row r="1" spans="1:8" ht="18" customHeight="1" x14ac:dyDescent="0.2">
      <c r="A1" s="248" t="s">
        <v>361</v>
      </c>
      <c r="B1" s="99"/>
      <c r="C1" s="99"/>
      <c r="D1" s="99"/>
      <c r="E1" s="99"/>
      <c r="F1" s="99"/>
      <c r="G1" s="99"/>
      <c r="H1" s="99"/>
    </row>
    <row r="2" spans="1:8" ht="15.95" customHeight="1" x14ac:dyDescent="0.2">
      <c r="A2" s="245"/>
      <c r="B2" s="246"/>
      <c r="C2" s="246"/>
      <c r="D2" s="246"/>
      <c r="E2" s="246"/>
      <c r="F2" s="246"/>
      <c r="G2" s="246"/>
      <c r="H2" s="246"/>
    </row>
    <row r="3" spans="1:8" ht="15.95" customHeight="1" x14ac:dyDescent="0.2">
      <c r="A3" s="36" t="s">
        <v>397</v>
      </c>
      <c r="B3" s="246"/>
      <c r="C3" s="246"/>
      <c r="D3" s="246"/>
      <c r="E3" s="246"/>
      <c r="F3" s="246"/>
      <c r="G3" s="246"/>
      <c r="H3" s="246"/>
    </row>
    <row r="4" spans="1:8" ht="15.95" customHeight="1" x14ac:dyDescent="0.2">
      <c r="A4" s="245"/>
      <c r="B4" s="246"/>
      <c r="C4" s="246"/>
      <c r="D4" s="246"/>
      <c r="E4" s="246"/>
      <c r="F4" s="246"/>
      <c r="G4" s="246"/>
      <c r="H4" s="246"/>
    </row>
    <row r="5" spans="1:8" ht="15.95" customHeight="1" x14ac:dyDescent="0.2">
      <c r="A5" s="2" t="s">
        <v>137</v>
      </c>
      <c r="B5" s="2"/>
      <c r="C5" s="2"/>
      <c r="D5" s="2"/>
      <c r="E5" s="2"/>
      <c r="F5" s="2"/>
      <c r="G5" s="2"/>
      <c r="H5" s="2"/>
    </row>
    <row r="6" spans="1:8" ht="15.95" customHeight="1" x14ac:dyDescent="0.2">
      <c r="A6" s="8"/>
      <c r="B6" s="8"/>
      <c r="C6" s="8"/>
      <c r="D6" s="8"/>
      <c r="E6" s="8"/>
      <c r="F6" s="8"/>
      <c r="G6" s="8"/>
      <c r="H6" s="8"/>
    </row>
    <row r="7" spans="1:8" ht="15.95" customHeight="1" x14ac:dyDescent="0.2">
      <c r="A7" s="226"/>
      <c r="B7" s="227" t="s">
        <v>71</v>
      </c>
      <c r="C7" s="228" t="s">
        <v>73</v>
      </c>
      <c r="D7" s="228" t="s">
        <v>74</v>
      </c>
      <c r="E7" s="227" t="s">
        <v>115</v>
      </c>
      <c r="F7" s="227" t="s">
        <v>6</v>
      </c>
      <c r="G7" s="227" t="s">
        <v>75</v>
      </c>
      <c r="H7" s="228" t="s">
        <v>7</v>
      </c>
    </row>
    <row r="8" spans="1:8" ht="15.95" customHeight="1" x14ac:dyDescent="0.2">
      <c r="A8" s="245"/>
      <c r="B8" s="229">
        <v>6</v>
      </c>
      <c r="C8" s="229">
        <v>3</v>
      </c>
      <c r="D8" s="229">
        <v>4</v>
      </c>
      <c r="E8" s="229" t="s">
        <v>68</v>
      </c>
      <c r="F8" s="229" t="s">
        <v>211</v>
      </c>
      <c r="G8" s="229" t="s">
        <v>96</v>
      </c>
      <c r="H8" s="229" t="s">
        <v>76</v>
      </c>
    </row>
    <row r="9" spans="1:8" ht="15.95" customHeight="1" x14ac:dyDescent="0.2">
      <c r="A9" s="227"/>
      <c r="B9" s="247" t="s">
        <v>193</v>
      </c>
      <c r="C9" s="247"/>
      <c r="D9" s="247"/>
      <c r="E9" s="247"/>
      <c r="F9" s="247"/>
      <c r="G9" s="247"/>
      <c r="H9" s="247"/>
    </row>
    <row r="10" spans="1:8" ht="15.95" hidden="1" customHeight="1" outlineLevel="1" x14ac:dyDescent="0.2">
      <c r="A10" s="73">
        <v>2005</v>
      </c>
      <c r="B10" s="35">
        <v>33789920</v>
      </c>
      <c r="C10" s="35">
        <v>-24189768</v>
      </c>
      <c r="D10" s="35">
        <v>-5787486</v>
      </c>
      <c r="E10" s="35">
        <v>-29977254</v>
      </c>
      <c r="F10" s="35">
        <v>3812666</v>
      </c>
      <c r="G10" s="35">
        <v>-84767</v>
      </c>
      <c r="H10" s="35">
        <v>3727899</v>
      </c>
    </row>
    <row r="11" spans="1:8" ht="15.95" hidden="1" customHeight="1" outlineLevel="1" x14ac:dyDescent="0.2">
      <c r="A11" s="73">
        <v>2006</v>
      </c>
      <c r="B11" s="35">
        <v>34348130</v>
      </c>
      <c r="C11" s="35">
        <v>-25859491</v>
      </c>
      <c r="D11" s="35">
        <v>-6243849</v>
      </c>
      <c r="E11" s="35">
        <v>-32103340</v>
      </c>
      <c r="F11" s="35">
        <v>2244790</v>
      </c>
      <c r="G11" s="35">
        <v>-5437</v>
      </c>
      <c r="H11" s="35">
        <v>2239353</v>
      </c>
    </row>
    <row r="12" spans="1:8" ht="15.95" hidden="1" customHeight="1" outlineLevel="1" x14ac:dyDescent="0.2">
      <c r="A12" s="73">
        <v>2007</v>
      </c>
      <c r="B12" s="35">
        <v>35016160.410000004</v>
      </c>
      <c r="C12" s="35">
        <v>-26207597.630000003</v>
      </c>
      <c r="D12" s="35">
        <v>-6397280.5000000009</v>
      </c>
      <c r="E12" s="35">
        <v>-32604878.130000003</v>
      </c>
      <c r="F12" s="35">
        <v>2411282.2799999998</v>
      </c>
      <c r="G12" s="35">
        <v>-168921.63</v>
      </c>
      <c r="H12" s="35">
        <v>2242360.65</v>
      </c>
    </row>
    <row r="13" spans="1:8" ht="15.95" hidden="1" customHeight="1" outlineLevel="1" x14ac:dyDescent="0.2">
      <c r="A13" s="73">
        <v>2008</v>
      </c>
      <c r="B13" s="35">
        <v>35396842</v>
      </c>
      <c r="C13" s="35">
        <v>-26940438</v>
      </c>
      <c r="D13" s="35">
        <v>-7544242</v>
      </c>
      <c r="E13" s="35">
        <v>-34484681</v>
      </c>
      <c r="F13" s="35">
        <v>912161</v>
      </c>
      <c r="G13" s="35">
        <v>-1062004</v>
      </c>
      <c r="H13" s="35">
        <v>-149842</v>
      </c>
    </row>
    <row r="14" spans="1:8" ht="15.95" hidden="1" customHeight="1" outlineLevel="1" x14ac:dyDescent="0.2">
      <c r="A14" s="73">
        <v>2009</v>
      </c>
      <c r="B14" s="35">
        <v>36026881.790190503</v>
      </c>
      <c r="C14" s="35">
        <v>-31528811.969706856</v>
      </c>
      <c r="D14" s="35">
        <v>-8318706.2371247374</v>
      </c>
      <c r="E14" s="35">
        <v>-39847518.206831589</v>
      </c>
      <c r="F14" s="35">
        <v>-3820636.4166410901</v>
      </c>
      <c r="G14" s="35">
        <v>1565535.1182092077</v>
      </c>
      <c r="H14" s="35">
        <v>-2255101.2984318826</v>
      </c>
    </row>
    <row r="15" spans="1:8" ht="15.95" hidden="1" customHeight="1" outlineLevel="1" x14ac:dyDescent="0.2">
      <c r="A15" s="73">
        <v>2010</v>
      </c>
      <c r="B15" s="35">
        <v>41982750.027852148</v>
      </c>
      <c r="C15" s="35">
        <v>-32245542.174501885</v>
      </c>
      <c r="D15" s="35">
        <v>-11065417.106282774</v>
      </c>
      <c r="E15" s="35">
        <v>-43310959.280784659</v>
      </c>
      <c r="F15" s="35">
        <v>-1328209.2529325113</v>
      </c>
      <c r="G15" s="35">
        <v>466970.02938669699</v>
      </c>
      <c r="H15" s="35">
        <v>-861239.22354581428</v>
      </c>
    </row>
    <row r="16" spans="1:8" ht="15.95" hidden="1" customHeight="1" outlineLevel="1" x14ac:dyDescent="0.2">
      <c r="A16" s="73">
        <v>2011</v>
      </c>
      <c r="B16" s="35">
        <v>43135649.06082508</v>
      </c>
      <c r="C16" s="35">
        <v>-32863952.693544481</v>
      </c>
      <c r="D16" s="35">
        <v>-8982855.6635439135</v>
      </c>
      <c r="E16" s="35">
        <v>-41846808.357088394</v>
      </c>
      <c r="F16" s="35">
        <v>1288840.7037366852</v>
      </c>
      <c r="G16" s="35">
        <v>-647924.05446692184</v>
      </c>
      <c r="H16" s="35">
        <v>640916.64926976338</v>
      </c>
    </row>
    <row r="17" spans="1:8" ht="15.95" customHeight="1" collapsed="1" x14ac:dyDescent="0.2">
      <c r="A17" s="73">
        <v>2012</v>
      </c>
      <c r="B17" s="35">
        <v>45749812.865841925</v>
      </c>
      <c r="C17" s="35">
        <v>-33000069.716389336</v>
      </c>
      <c r="D17" s="35">
        <v>-9695416.4732564408</v>
      </c>
      <c r="E17" s="35">
        <v>-42695486.189645775</v>
      </c>
      <c r="F17" s="35">
        <v>3054326.6761961486</v>
      </c>
      <c r="G17" s="35">
        <v>594758.05294986954</v>
      </c>
      <c r="H17" s="35">
        <v>3649084.7291460182</v>
      </c>
    </row>
    <row r="18" spans="1:8" ht="15.95" customHeight="1" x14ac:dyDescent="0.2">
      <c r="A18" s="73">
        <v>2013</v>
      </c>
      <c r="B18" s="35">
        <v>48325428.804081753</v>
      </c>
      <c r="C18" s="35">
        <v>-37866213.979237951</v>
      </c>
      <c r="D18" s="35">
        <v>-9877745.4480791148</v>
      </c>
      <c r="E18" s="35">
        <v>-47743959.427317068</v>
      </c>
      <c r="F18" s="35">
        <v>581469.37676468678</v>
      </c>
      <c r="G18" s="35">
        <v>269496.77167529374</v>
      </c>
      <c r="H18" s="35">
        <v>850966.14843998058</v>
      </c>
    </row>
    <row r="19" spans="1:8" ht="15.95" customHeight="1" x14ac:dyDescent="0.2">
      <c r="A19" s="73" t="s">
        <v>197</v>
      </c>
      <c r="B19" s="35">
        <v>46236904.806541011</v>
      </c>
      <c r="C19" s="35">
        <v>-36560593.681356333</v>
      </c>
      <c r="D19" s="35">
        <v>-8624078.5934518278</v>
      </c>
      <c r="E19" s="35">
        <v>-45184672.274808161</v>
      </c>
      <c r="F19" s="35">
        <v>1052232.5317328498</v>
      </c>
      <c r="G19" s="35">
        <v>1556660.7264548573</v>
      </c>
      <c r="H19" s="35">
        <v>2608893.258187707</v>
      </c>
    </row>
    <row r="20" spans="1:8" ht="15.95" customHeight="1" x14ac:dyDescent="0.2">
      <c r="A20" s="73" t="s">
        <v>239</v>
      </c>
      <c r="B20" s="35">
        <v>47464465.521920577</v>
      </c>
      <c r="C20" s="35">
        <v>-35694548.654029809</v>
      </c>
      <c r="D20" s="35">
        <v>-8629221.719734177</v>
      </c>
      <c r="E20" s="35">
        <v>-44323770.373763986</v>
      </c>
      <c r="F20" s="35">
        <v>3140695.1481565908</v>
      </c>
      <c r="G20" s="35">
        <v>-44500.403600705926</v>
      </c>
      <c r="H20" s="35">
        <v>3096194.744555885</v>
      </c>
    </row>
    <row r="21" spans="1:8" ht="15.95" customHeight="1" x14ac:dyDescent="0.2">
      <c r="A21" s="73" t="s">
        <v>250</v>
      </c>
      <c r="B21" s="35">
        <v>49990013.377249099</v>
      </c>
      <c r="C21" s="35">
        <v>-37114381.695994914</v>
      </c>
      <c r="D21" s="35">
        <v>-9217691.5374459438</v>
      </c>
      <c r="E21" s="35">
        <v>-46332073.233440861</v>
      </c>
      <c r="F21" s="35">
        <v>3657940.1438082419</v>
      </c>
      <c r="G21" s="35">
        <v>340080.73691281927</v>
      </c>
      <c r="H21" s="35">
        <v>3998020.880721061</v>
      </c>
    </row>
    <row r="22" spans="1:8" ht="15.95" customHeight="1" x14ac:dyDescent="0.2">
      <c r="A22" s="73" t="s">
        <v>261</v>
      </c>
      <c r="B22" s="35">
        <v>52542685.45392938</v>
      </c>
      <c r="C22" s="35">
        <v>-37412976.177304134</v>
      </c>
      <c r="D22" s="35">
        <v>-9531174.2475097571</v>
      </c>
      <c r="E22" s="35">
        <v>-46944150.424813889</v>
      </c>
      <c r="F22" s="35">
        <v>5598535.0291154888</v>
      </c>
      <c r="G22" s="35">
        <v>504042.64509248396</v>
      </c>
      <c r="H22" s="35">
        <v>6102577.6742079724</v>
      </c>
    </row>
    <row r="23" spans="1:8" ht="15.95" customHeight="1" x14ac:dyDescent="0.2">
      <c r="A23" s="73" t="s">
        <v>266</v>
      </c>
      <c r="B23" s="35">
        <v>54376802.899901561</v>
      </c>
      <c r="C23" s="35">
        <v>-35135355.984245375</v>
      </c>
      <c r="D23" s="35">
        <v>-9899186.078078365</v>
      </c>
      <c r="E23" s="35">
        <v>-45034542.062323742</v>
      </c>
      <c r="F23" s="35">
        <v>9342260.8375778217</v>
      </c>
      <c r="G23" s="35">
        <v>-1584473.0586439958</v>
      </c>
      <c r="H23" s="35">
        <v>7757787.7789338259</v>
      </c>
    </row>
    <row r="24" spans="1:8" ht="15.95" customHeight="1" x14ac:dyDescent="0.2">
      <c r="A24" s="73" t="s">
        <v>271</v>
      </c>
      <c r="B24" s="35">
        <v>55392954.338746324</v>
      </c>
      <c r="C24" s="35">
        <v>-37746211.671189114</v>
      </c>
      <c r="D24" s="35">
        <v>-10822056.762196422</v>
      </c>
      <c r="E24" s="35">
        <v>-48568268.433385536</v>
      </c>
      <c r="F24" s="35">
        <v>6824685.9053607881</v>
      </c>
      <c r="G24" s="35">
        <v>2348996.6841916596</v>
      </c>
      <c r="H24" s="35">
        <v>9173682.5895524472</v>
      </c>
    </row>
    <row r="25" spans="1:8" ht="15.95" customHeight="1" x14ac:dyDescent="0.2">
      <c r="A25" s="73" t="s">
        <v>284</v>
      </c>
      <c r="B25" s="35">
        <v>55290699.599426739</v>
      </c>
      <c r="C25" s="35">
        <v>-35334216.549255028</v>
      </c>
      <c r="D25" s="35">
        <v>-10968608.632219713</v>
      </c>
      <c r="E25" s="35">
        <v>-46302825.181474745</v>
      </c>
      <c r="F25" s="35">
        <v>8987874.4179519974</v>
      </c>
      <c r="G25" s="35">
        <v>1347482.511407187</v>
      </c>
      <c r="H25" s="35">
        <v>10335356.929359185</v>
      </c>
    </row>
    <row r="26" spans="1:8" ht="15.95" customHeight="1" x14ac:dyDescent="0.2">
      <c r="A26" s="73" t="s">
        <v>294</v>
      </c>
      <c r="B26" s="35">
        <v>54988844.554014087</v>
      </c>
      <c r="C26" s="35">
        <v>-62985433.47637023</v>
      </c>
      <c r="D26" s="35">
        <v>-11188851.200250629</v>
      </c>
      <c r="E26" s="35">
        <v>-74174284.676620856</v>
      </c>
      <c r="F26" s="35">
        <v>-19185440.122606773</v>
      </c>
      <c r="G26" s="35">
        <v>1611056.0388829047</v>
      </c>
      <c r="H26" s="35">
        <v>-17574384.083723869</v>
      </c>
    </row>
    <row r="27" spans="1:8" ht="15.95" customHeight="1" x14ac:dyDescent="0.2">
      <c r="A27" s="73" t="s">
        <v>174</v>
      </c>
      <c r="B27" s="83">
        <v>-0.54594180865777941</v>
      </c>
      <c r="C27" s="83">
        <v>78.256204969395853</v>
      </c>
      <c r="D27" s="83">
        <v>2.0079353308674497</v>
      </c>
      <c r="E27" s="83">
        <v>60.193863734900518</v>
      </c>
      <c r="F27" s="83" t="s">
        <v>83</v>
      </c>
      <c r="G27" s="83">
        <v>19.560441433890354</v>
      </c>
      <c r="H27" s="83" t="s">
        <v>83</v>
      </c>
    </row>
    <row r="28" spans="1:8" ht="15.95" customHeight="1" x14ac:dyDescent="0.2">
      <c r="A28" s="73" t="s">
        <v>296</v>
      </c>
      <c r="B28" s="83">
        <v>2.0648358329300676</v>
      </c>
      <c r="C28" s="83">
        <v>7.446357232281442</v>
      </c>
      <c r="D28" s="83">
        <v>1.6045660774391957</v>
      </c>
      <c r="E28" s="83">
        <v>6.3291588211170424</v>
      </c>
      <c r="F28" s="83" t="s">
        <v>83</v>
      </c>
      <c r="G28" s="83">
        <v>11.708338068234326</v>
      </c>
      <c r="H28" s="83" t="s">
        <v>83</v>
      </c>
    </row>
    <row r="30" spans="1:8" ht="15.95" customHeight="1" x14ac:dyDescent="0.2">
      <c r="A30" s="37" t="s">
        <v>398</v>
      </c>
    </row>
  </sheetData>
  <hyperlinks>
    <hyperlink ref="A3" location="Inhalt!A1" display="&lt;&lt;&lt; Inhalt" xr:uid="{A8C6E703-7187-4728-B00D-FD4EB33E54C9}"/>
    <hyperlink ref="A30" location="Metadaten!A1" display="&lt;&lt;&lt; Metadaten" xr:uid="{741152BF-EADB-4D79-9E39-9E8607A8D9AD}"/>
  </hyperlinks>
  <pageMargins left="0.78740157480314965" right="0.66" top="0.78740157480314965" bottom="0.70866141732283472" header="0.51181102362204722" footer="0.51181102362204722"/>
  <pageSetup paperSize="9" scale="78" fitToHeight="0"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H32"/>
  <sheetViews>
    <sheetView zoomScaleNormal="100" workbookViewId="0"/>
  </sheetViews>
  <sheetFormatPr baseColWidth="10" defaultColWidth="8.88671875" defaultRowHeight="15.95" customHeight="1" outlineLevelRow="1" x14ac:dyDescent="0.2"/>
  <cols>
    <col min="1" max="1" width="27.109375" style="249" customWidth="1"/>
    <col min="2" max="4" width="8" style="250" bestFit="1" customWidth="1"/>
    <col min="5" max="5" width="7.88671875" style="250" customWidth="1"/>
    <col min="6" max="6" width="8" style="250" bestFit="1" customWidth="1"/>
    <col min="7" max="7" width="12.77734375" style="250" bestFit="1" customWidth="1"/>
    <col min="8" max="8" width="8" style="250" bestFit="1" customWidth="1"/>
    <col min="9" max="16384" width="8.88671875" style="250"/>
  </cols>
  <sheetData>
    <row r="1" spans="1:8" s="244" customFormat="1" ht="18" customHeight="1" x14ac:dyDescent="0.2">
      <c r="A1" s="154" t="s">
        <v>362</v>
      </c>
      <c r="B1" s="226"/>
      <c r="C1" s="226"/>
      <c r="D1" s="226"/>
      <c r="E1" s="226"/>
      <c r="F1" s="226"/>
      <c r="G1" s="226"/>
      <c r="H1" s="93"/>
    </row>
    <row r="2" spans="1:8" s="244" customFormat="1" ht="15.95" customHeight="1" x14ac:dyDescent="0.2">
      <c r="A2" s="226"/>
      <c r="B2" s="226"/>
      <c r="C2" s="226"/>
      <c r="D2" s="226"/>
      <c r="E2" s="226"/>
      <c r="F2" s="226"/>
      <c r="G2" s="226"/>
      <c r="H2" s="93"/>
    </row>
    <row r="3" spans="1:8" s="244" customFormat="1" ht="15.95" customHeight="1" x14ac:dyDescent="0.2">
      <c r="A3" s="36" t="s">
        <v>397</v>
      </c>
      <c r="B3" s="226"/>
      <c r="C3" s="226"/>
      <c r="D3" s="226"/>
      <c r="E3" s="226"/>
      <c r="F3" s="226"/>
      <c r="G3" s="226"/>
      <c r="H3" s="93"/>
    </row>
    <row r="4" spans="1:8" s="244" customFormat="1" ht="15.95" customHeight="1" x14ac:dyDescent="0.2">
      <c r="A4" s="226"/>
      <c r="B4" s="226"/>
      <c r="C4" s="226"/>
      <c r="D4" s="226"/>
      <c r="E4" s="226"/>
      <c r="F4" s="226"/>
      <c r="G4" s="226"/>
      <c r="H4" s="93"/>
    </row>
    <row r="5" spans="1:8" s="244" customFormat="1" ht="15.95" customHeight="1" x14ac:dyDescent="0.2">
      <c r="A5" s="8" t="s">
        <v>324</v>
      </c>
      <c r="B5" s="31"/>
      <c r="C5" s="31"/>
      <c r="D5" s="31"/>
      <c r="E5" s="31"/>
      <c r="F5" s="31"/>
      <c r="G5" s="31"/>
      <c r="H5" s="31"/>
    </row>
    <row r="6" spans="1:8" s="244" customFormat="1" ht="15.95" customHeight="1" x14ac:dyDescent="0.2">
      <c r="A6" s="31"/>
      <c r="B6" s="31"/>
      <c r="C6" s="31"/>
      <c r="D6" s="31"/>
      <c r="E6" s="31"/>
      <c r="F6" s="31"/>
      <c r="G6" s="31"/>
      <c r="H6" s="31"/>
    </row>
    <row r="7" spans="1:8" s="244" customFormat="1" ht="15.95" customHeight="1" x14ac:dyDescent="0.2">
      <c r="A7" s="238"/>
      <c r="B7" s="227" t="s">
        <v>9</v>
      </c>
      <c r="C7" s="46"/>
      <c r="D7" s="46"/>
      <c r="E7" s="227" t="s">
        <v>3</v>
      </c>
      <c r="F7" s="46"/>
      <c r="G7" s="46"/>
      <c r="H7" s="46"/>
    </row>
    <row r="8" spans="1:8" s="244" customFormat="1" ht="15.95" customHeight="1" x14ac:dyDescent="0.2">
      <c r="A8" s="85"/>
      <c r="B8" s="227" t="s">
        <v>20</v>
      </c>
      <c r="C8" s="227" t="s">
        <v>12</v>
      </c>
      <c r="D8" s="227" t="s">
        <v>11</v>
      </c>
      <c r="E8" s="227" t="s">
        <v>20</v>
      </c>
      <c r="F8" s="227" t="s">
        <v>12</v>
      </c>
      <c r="G8" s="227" t="s">
        <v>114</v>
      </c>
      <c r="H8" s="227" t="s">
        <v>11</v>
      </c>
    </row>
    <row r="9" spans="1:8" s="244" customFormat="1" ht="15.95" customHeight="1" x14ac:dyDescent="0.2">
      <c r="A9" s="46"/>
      <c r="B9" s="239" t="s">
        <v>193</v>
      </c>
      <c r="C9" s="239"/>
      <c r="D9" s="239"/>
      <c r="E9" s="239"/>
      <c r="F9" s="239"/>
      <c r="G9" s="239"/>
      <c r="H9" s="239"/>
    </row>
    <row r="10" spans="1:8" s="244" customFormat="1" ht="15.95" hidden="1" customHeight="1" outlineLevel="1" x14ac:dyDescent="0.2">
      <c r="A10" s="112">
        <v>2005</v>
      </c>
      <c r="B10" s="34">
        <v>34143788</v>
      </c>
      <c r="C10" s="35">
        <v>17970517</v>
      </c>
      <c r="D10" s="35">
        <v>16173271</v>
      </c>
      <c r="E10" s="34">
        <v>22804295</v>
      </c>
      <c r="F10" s="35">
        <v>13291708</v>
      </c>
      <c r="G10" s="35">
        <v>840922</v>
      </c>
      <c r="H10" s="35">
        <v>9512587</v>
      </c>
    </row>
    <row r="11" spans="1:8" s="244" customFormat="1" ht="15.95" hidden="1" customHeight="1" outlineLevel="1" x14ac:dyDescent="0.2">
      <c r="A11" s="112">
        <v>2006</v>
      </c>
      <c r="B11" s="34">
        <v>34353903</v>
      </c>
      <c r="C11" s="35">
        <v>18078599</v>
      </c>
      <c r="D11" s="35">
        <v>16275304</v>
      </c>
      <c r="E11" s="34">
        <v>25015399</v>
      </c>
      <c r="F11" s="35">
        <v>14247133</v>
      </c>
      <c r="G11" s="35">
        <v>910461</v>
      </c>
      <c r="H11" s="35">
        <v>10768266</v>
      </c>
    </row>
    <row r="12" spans="1:8" s="244" customFormat="1" ht="15.95" hidden="1" customHeight="1" outlineLevel="1" x14ac:dyDescent="0.2">
      <c r="A12" s="112">
        <v>2007</v>
      </c>
      <c r="B12" s="34">
        <v>35041312</v>
      </c>
      <c r="C12" s="35">
        <v>18573810</v>
      </c>
      <c r="D12" s="35">
        <v>16467502</v>
      </c>
      <c r="E12" s="34">
        <v>25601084</v>
      </c>
      <c r="F12" s="35">
        <v>15100861</v>
      </c>
      <c r="G12" s="35">
        <v>909522.2</v>
      </c>
      <c r="H12" s="35">
        <v>10500224</v>
      </c>
    </row>
    <row r="13" spans="1:8" s="244" customFormat="1" ht="15.95" hidden="1" customHeight="1" outlineLevel="1" x14ac:dyDescent="0.2">
      <c r="A13" s="112">
        <v>2008</v>
      </c>
      <c r="B13" s="34">
        <v>35648138</v>
      </c>
      <c r="C13" s="35">
        <v>17031712</v>
      </c>
      <c r="D13" s="35">
        <v>18616426</v>
      </c>
      <c r="E13" s="34">
        <v>29090395</v>
      </c>
      <c r="F13" s="35">
        <v>16620484</v>
      </c>
      <c r="G13" s="35">
        <v>903786</v>
      </c>
      <c r="H13" s="35">
        <v>12469911</v>
      </c>
    </row>
    <row r="14" spans="1:8" s="244" customFormat="1" ht="15.95" hidden="1" customHeight="1" outlineLevel="1" x14ac:dyDescent="0.2">
      <c r="A14" s="112">
        <v>2009</v>
      </c>
      <c r="B14" s="34">
        <v>36328105.049999997</v>
      </c>
      <c r="C14" s="35">
        <v>19332610.899999999</v>
      </c>
      <c r="D14" s="35">
        <v>16995494.649999999</v>
      </c>
      <c r="E14" s="34">
        <v>31390930.838535175</v>
      </c>
      <c r="F14" s="35">
        <v>17369621.183733329</v>
      </c>
      <c r="G14" s="35">
        <v>945902.5</v>
      </c>
      <c r="H14" s="35">
        <v>14021309.654801849</v>
      </c>
    </row>
    <row r="15" spans="1:8" s="244" customFormat="1" ht="15.95" hidden="1" customHeight="1" outlineLevel="1" x14ac:dyDescent="0.2">
      <c r="A15" s="112">
        <v>2010</v>
      </c>
      <c r="B15" s="34">
        <v>40584400.700000003</v>
      </c>
      <c r="C15" s="35">
        <v>21593838.443639502</v>
      </c>
      <c r="D15" s="35">
        <v>18990562.256360501</v>
      </c>
      <c r="E15" s="34">
        <v>32104940.306228679</v>
      </c>
      <c r="F15" s="35">
        <v>18046611.106626179</v>
      </c>
      <c r="G15" s="35">
        <v>811486.95</v>
      </c>
      <c r="H15" s="35">
        <v>14058329.199602501</v>
      </c>
    </row>
    <row r="16" spans="1:8" s="244" customFormat="1" ht="15.95" hidden="1" customHeight="1" outlineLevel="1" x14ac:dyDescent="0.2">
      <c r="A16" s="112">
        <v>2011</v>
      </c>
      <c r="B16" s="34">
        <v>43520901.219999999</v>
      </c>
      <c r="C16" s="35">
        <v>23165440.971128747</v>
      </c>
      <c r="D16" s="35">
        <v>20355460.248871248</v>
      </c>
      <c r="E16" s="34">
        <v>32270945.550701372</v>
      </c>
      <c r="F16" s="35">
        <v>18522838.892215803</v>
      </c>
      <c r="G16" s="35">
        <v>951540.97</v>
      </c>
      <c r="H16" s="35">
        <v>13748106.658485569</v>
      </c>
    </row>
    <row r="17" spans="1:8" s="244" customFormat="1" ht="15.95" customHeight="1" collapsed="1" x14ac:dyDescent="0.2">
      <c r="A17" s="112">
        <v>2012</v>
      </c>
      <c r="B17" s="34">
        <v>46008345.599999994</v>
      </c>
      <c r="C17" s="35">
        <v>24509808.029999997</v>
      </c>
      <c r="D17" s="35">
        <v>21498537.57</v>
      </c>
      <c r="E17" s="34">
        <v>31930871.435689148</v>
      </c>
      <c r="F17" s="35">
        <v>18076483.35028109</v>
      </c>
      <c r="G17" s="35">
        <v>884044.34999999986</v>
      </c>
      <c r="H17" s="35">
        <v>13854388.085408054</v>
      </c>
    </row>
    <row r="18" spans="1:8" s="244" customFormat="1" ht="15.95" customHeight="1" x14ac:dyDescent="0.2">
      <c r="A18" s="112">
        <v>2013</v>
      </c>
      <c r="B18" s="34">
        <v>48657719.71741116</v>
      </c>
      <c r="C18" s="35">
        <v>25928597.487312101</v>
      </c>
      <c r="D18" s="35">
        <v>22729122.230099052</v>
      </c>
      <c r="E18" s="34">
        <v>36846226.434492536</v>
      </c>
      <c r="F18" s="35">
        <v>19824866.201921597</v>
      </c>
      <c r="G18" s="35">
        <v>842421.15</v>
      </c>
      <c r="H18" s="35">
        <v>17021360.232570939</v>
      </c>
    </row>
    <row r="19" spans="1:8" s="244" customFormat="1" ht="15.95" customHeight="1" x14ac:dyDescent="0.2">
      <c r="A19" s="112">
        <v>2014</v>
      </c>
      <c r="B19" s="34">
        <v>46625078</v>
      </c>
      <c r="C19" s="35">
        <v>24725469.25</v>
      </c>
      <c r="D19" s="35">
        <v>21899608.75</v>
      </c>
      <c r="E19" s="34">
        <v>36272441.019806698</v>
      </c>
      <c r="F19" s="35">
        <v>20426283.04970124</v>
      </c>
      <c r="G19" s="35">
        <v>954478.2</v>
      </c>
      <c r="H19" s="35">
        <v>15846157.970105458</v>
      </c>
    </row>
    <row r="20" spans="1:8" s="244" customFormat="1" ht="15.95" customHeight="1" x14ac:dyDescent="0.2">
      <c r="A20" s="112">
        <v>2015</v>
      </c>
      <c r="B20" s="34">
        <v>47906780.049999997</v>
      </c>
      <c r="C20" s="35">
        <v>25429986.149999999</v>
      </c>
      <c r="D20" s="35">
        <v>22476793.900000002</v>
      </c>
      <c r="E20" s="34">
        <v>36106251.721585378</v>
      </c>
      <c r="F20" s="35">
        <v>19759495.305982515</v>
      </c>
      <c r="G20" s="35">
        <v>733838</v>
      </c>
      <c r="H20" s="35">
        <v>16346756.415602861</v>
      </c>
    </row>
    <row r="21" spans="1:8" s="244" customFormat="1" ht="15.95" customHeight="1" x14ac:dyDescent="0.2">
      <c r="A21" s="112">
        <v>2016</v>
      </c>
      <c r="B21" s="34">
        <v>50486782.99000001</v>
      </c>
      <c r="C21" s="35">
        <v>26812084.189999998</v>
      </c>
      <c r="D21" s="35">
        <v>23674698.800000004</v>
      </c>
      <c r="E21" s="34">
        <v>37895838.802907325</v>
      </c>
      <c r="F21" s="35">
        <v>20926762.272548817</v>
      </c>
      <c r="G21" s="35">
        <v>866503.65</v>
      </c>
      <c r="H21" s="35">
        <v>16969076.530358505</v>
      </c>
    </row>
    <row r="22" spans="1:8" s="244" customFormat="1" ht="15.95" customHeight="1" x14ac:dyDescent="0.2">
      <c r="A22" s="112">
        <v>2017</v>
      </c>
      <c r="B22" s="34">
        <v>52922614.100000001</v>
      </c>
      <c r="C22" s="35">
        <v>28149496.25</v>
      </c>
      <c r="D22" s="35">
        <v>24773117.850000001</v>
      </c>
      <c r="E22" s="34">
        <v>36680087.137256265</v>
      </c>
      <c r="F22" s="35">
        <v>20090690.112465493</v>
      </c>
      <c r="G22" s="35">
        <v>764844.2</v>
      </c>
      <c r="H22" s="35">
        <v>16589397.024790771</v>
      </c>
    </row>
    <row r="23" spans="1:8" s="244" customFormat="1" ht="15.95" customHeight="1" x14ac:dyDescent="0.2">
      <c r="A23" s="112">
        <v>2018</v>
      </c>
      <c r="B23" s="34">
        <v>54720534.5</v>
      </c>
      <c r="C23" s="35">
        <v>29139353.950000003</v>
      </c>
      <c r="D23" s="35">
        <v>25581180.549999997</v>
      </c>
      <c r="E23" s="34">
        <v>34764838.787985846</v>
      </c>
      <c r="F23" s="35">
        <v>18433629.348000173</v>
      </c>
      <c r="G23" s="35">
        <v>797566.95</v>
      </c>
      <c r="H23" s="35">
        <v>16331209.439985674</v>
      </c>
    </row>
    <row r="24" spans="1:8" s="244" customFormat="1" ht="15.95" customHeight="1" x14ac:dyDescent="0.2">
      <c r="A24" s="112">
        <v>2019</v>
      </c>
      <c r="B24" s="34">
        <v>55569500.599999994</v>
      </c>
      <c r="C24" s="35">
        <v>29579440.84</v>
      </c>
      <c r="D24" s="35">
        <v>25990059.759999998</v>
      </c>
      <c r="E24" s="34">
        <v>35935213.844677791</v>
      </c>
      <c r="F24" s="35">
        <v>19707537.363067396</v>
      </c>
      <c r="G24" s="35">
        <v>753399.7</v>
      </c>
      <c r="H24" s="35">
        <v>16227676.481610395</v>
      </c>
    </row>
    <row r="25" spans="1:8" s="244" customFormat="1" ht="15.95" customHeight="1" x14ac:dyDescent="0.2">
      <c r="A25" s="112">
        <v>2020</v>
      </c>
      <c r="B25" s="34">
        <v>55547885.399999999</v>
      </c>
      <c r="C25" s="35">
        <v>29558257.449999996</v>
      </c>
      <c r="D25" s="35">
        <v>25989627.950000003</v>
      </c>
      <c r="E25" s="34">
        <v>33583343.199513599</v>
      </c>
      <c r="F25" s="35">
        <v>17855965.397411082</v>
      </c>
      <c r="G25" s="35">
        <v>550299.85000000009</v>
      </c>
      <c r="H25" s="35">
        <v>15727377.802102515</v>
      </c>
    </row>
    <row r="26" spans="1:8" s="244" customFormat="1" ht="15.95" customHeight="1" x14ac:dyDescent="0.2">
      <c r="A26" s="112">
        <v>2021</v>
      </c>
      <c r="B26" s="34">
        <v>55421511.350000001</v>
      </c>
      <c r="C26" s="35">
        <v>29499383.574822064</v>
      </c>
      <c r="D26" s="35">
        <v>25922127.775177933</v>
      </c>
      <c r="E26" s="34">
        <v>34228804.455382533</v>
      </c>
      <c r="F26" s="35">
        <v>18558512.601975001</v>
      </c>
      <c r="G26" s="35">
        <v>680352.8</v>
      </c>
      <c r="H26" s="35">
        <v>15670291.85340753</v>
      </c>
    </row>
    <row r="27" spans="1:8" s="244" customFormat="1" ht="15.95" customHeight="1" x14ac:dyDescent="0.2">
      <c r="A27" s="112" t="s">
        <v>174</v>
      </c>
      <c r="B27" s="86">
        <v>-0.22750469993587652</v>
      </c>
      <c r="C27" s="83">
        <v>-0.19917911357771878</v>
      </c>
      <c r="D27" s="83">
        <v>-0.25971966567559512</v>
      </c>
      <c r="E27" s="86">
        <v>1.9219684354661926</v>
      </c>
      <c r="F27" s="83">
        <v>3.9345237791835075</v>
      </c>
      <c r="G27" s="83">
        <v>23.633106569082287</v>
      </c>
      <c r="H27" s="83">
        <v>-0.36297181522119137</v>
      </c>
    </row>
    <row r="28" spans="1:8" s="244" customFormat="1" ht="15.95" customHeight="1" x14ac:dyDescent="0.2">
      <c r="A28" s="112" t="s">
        <v>296</v>
      </c>
      <c r="B28" s="86">
        <v>2.0898149115424758</v>
      </c>
      <c r="C28" s="83">
        <v>2.080184874841895</v>
      </c>
      <c r="D28" s="83">
        <v>2.1007849562542535</v>
      </c>
      <c r="E28" s="86">
        <v>0.77514690282027843</v>
      </c>
      <c r="F28" s="83">
        <v>0.29283629786376331</v>
      </c>
      <c r="G28" s="83">
        <v>-2.8680212986471942</v>
      </c>
      <c r="H28" s="83">
        <v>1.3779030996497799</v>
      </c>
    </row>
    <row r="30" spans="1:8" ht="15.95" customHeight="1" x14ac:dyDescent="0.2">
      <c r="A30" s="37" t="s">
        <v>398</v>
      </c>
    </row>
    <row r="31" spans="1:8" ht="15.95" customHeight="1" x14ac:dyDescent="0.2">
      <c r="B31" s="251"/>
      <c r="C31" s="251"/>
      <c r="F31" s="251"/>
      <c r="H31" s="251"/>
    </row>
    <row r="32" spans="1:8" ht="15.95" customHeight="1" x14ac:dyDescent="0.2">
      <c r="H32" s="251"/>
    </row>
  </sheetData>
  <hyperlinks>
    <hyperlink ref="A3" location="Inhalt!A1" display="&lt;&lt;&lt; Inhalt" xr:uid="{0245878C-9B8A-4FD6-B37F-ECB4B4B56C5C}"/>
    <hyperlink ref="A30" location="Metadaten!A1" display="&lt;&lt;&lt; Metadaten" xr:uid="{66F66824-CA4E-41DD-8616-F5052100626F}"/>
  </hyperlinks>
  <pageMargins left="0.78740157480314965" right="0.66" top="0.78740157480314965" bottom="0.70866141732283472" header="0.51181102362204722" footer="0.51181102362204722"/>
  <pageSetup paperSize="9" scale="77"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3" tint="0.79998168889431442"/>
  </sheetPr>
  <dimension ref="A1:A6"/>
  <sheetViews>
    <sheetView workbookViewId="0"/>
  </sheetViews>
  <sheetFormatPr baseColWidth="10" defaultRowHeight="15.95" customHeight="1" x14ac:dyDescent="0.2"/>
  <cols>
    <col min="1" max="16384" width="11.5546875" style="133"/>
  </cols>
  <sheetData>
    <row r="1" spans="1:1" ht="18" customHeight="1" x14ac:dyDescent="0.2">
      <c r="A1" s="49" t="s">
        <v>373</v>
      </c>
    </row>
    <row r="2" spans="1:1" ht="15.95" customHeight="1" x14ac:dyDescent="0.2">
      <c r="A2" s="140"/>
    </row>
    <row r="3" spans="1:1" ht="15.95" customHeight="1" x14ac:dyDescent="0.2">
      <c r="A3" s="140" t="s">
        <v>428</v>
      </c>
    </row>
    <row r="4" spans="1:1" ht="15.95" customHeight="1" x14ac:dyDescent="0.2">
      <c r="A4" s="140"/>
    </row>
    <row r="5" spans="1:1" ht="15.95" customHeight="1" x14ac:dyDescent="0.2">
      <c r="A5" s="140"/>
    </row>
    <row r="6" spans="1:1" ht="15.95" customHeight="1" x14ac:dyDescent="0.2">
      <c r="A6" s="140"/>
    </row>
  </sheetData>
  <pageMargins left="0.7" right="0.7" top="0.78740157499999996" bottom="0.78740157499999996"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A52"/>
  <sheetViews>
    <sheetView zoomScaleNormal="100" workbookViewId="0">
      <pane ySplit="8" topLeftCell="A30" activePane="bottomLeft" state="frozen"/>
      <selection pane="bottomLeft"/>
    </sheetView>
  </sheetViews>
  <sheetFormatPr baseColWidth="10" defaultColWidth="8.88671875" defaultRowHeight="15.95" customHeight="1" outlineLevelCol="2" x14ac:dyDescent="0.2"/>
  <cols>
    <col min="1" max="1" width="4.44140625" style="262" customWidth="1"/>
    <col min="2" max="2" width="57.44140625" style="262" customWidth="1"/>
    <col min="3" max="3" width="7.44140625" style="259" bestFit="1" customWidth="1"/>
    <col min="4" max="10" width="8.88671875" style="259" hidden="1" customWidth="1" outlineLevel="2"/>
    <col min="11" max="11" width="8.88671875" style="259" bestFit="1" customWidth="1" collapsed="1"/>
    <col min="12" max="20" width="8.88671875" style="259" bestFit="1" customWidth="1"/>
    <col min="21" max="16384" width="8.88671875" style="259"/>
  </cols>
  <sheetData>
    <row r="1" spans="1:20" s="257" customFormat="1" ht="18" customHeight="1" x14ac:dyDescent="0.2">
      <c r="A1" s="256" t="s">
        <v>363</v>
      </c>
      <c r="B1" s="256"/>
      <c r="C1" s="173"/>
      <c r="D1" s="173"/>
      <c r="E1" s="173"/>
      <c r="F1" s="173"/>
      <c r="G1" s="173"/>
      <c r="H1" s="173"/>
      <c r="I1" s="173"/>
      <c r="J1" s="173"/>
      <c r="K1" s="173"/>
      <c r="L1" s="173"/>
      <c r="M1" s="173"/>
      <c r="N1" s="173"/>
      <c r="O1" s="173"/>
      <c r="P1" s="173"/>
      <c r="Q1" s="173"/>
      <c r="R1" s="173"/>
      <c r="S1" s="173"/>
    </row>
    <row r="2" spans="1:20" ht="15.95" customHeight="1" x14ac:dyDescent="0.2">
      <c r="A2" s="258"/>
      <c r="B2" s="258"/>
      <c r="C2" s="142"/>
      <c r="D2" s="142"/>
      <c r="E2" s="142"/>
      <c r="F2" s="142"/>
      <c r="G2" s="142"/>
      <c r="H2" s="142"/>
      <c r="I2" s="142"/>
      <c r="J2" s="142"/>
      <c r="K2" s="142"/>
      <c r="L2" s="142"/>
      <c r="M2" s="142"/>
      <c r="N2" s="142"/>
      <c r="O2" s="142"/>
      <c r="P2" s="142"/>
      <c r="Q2" s="142"/>
      <c r="R2" s="142"/>
      <c r="S2" s="142"/>
    </row>
    <row r="3" spans="1:20" ht="15.95" customHeight="1" x14ac:dyDescent="0.2">
      <c r="A3" s="36" t="s">
        <v>397</v>
      </c>
      <c r="B3" s="258"/>
      <c r="C3" s="142"/>
      <c r="D3" s="142"/>
      <c r="E3" s="142"/>
      <c r="F3" s="142"/>
      <c r="G3" s="142"/>
      <c r="H3" s="142"/>
      <c r="I3" s="142"/>
      <c r="J3" s="142"/>
      <c r="K3" s="142"/>
      <c r="L3" s="142"/>
      <c r="M3" s="142"/>
      <c r="N3" s="142"/>
      <c r="O3" s="142"/>
      <c r="P3" s="142"/>
      <c r="Q3" s="142"/>
      <c r="R3" s="142"/>
      <c r="S3" s="142"/>
    </row>
    <row r="4" spans="1:20" ht="15.95" customHeight="1" x14ac:dyDescent="0.2">
      <c r="A4" s="258"/>
      <c r="B4" s="258"/>
      <c r="C4" s="142"/>
      <c r="D4" s="142"/>
      <c r="E4" s="142"/>
      <c r="F4" s="142"/>
      <c r="G4" s="142"/>
      <c r="H4" s="142"/>
      <c r="I4" s="142"/>
      <c r="J4" s="142"/>
      <c r="K4" s="142"/>
      <c r="L4" s="142"/>
      <c r="M4" s="142"/>
      <c r="N4" s="142"/>
      <c r="O4" s="142"/>
      <c r="P4" s="142"/>
      <c r="Q4" s="142"/>
      <c r="R4" s="142"/>
      <c r="S4" s="142"/>
    </row>
    <row r="5" spans="1:20" s="260" customFormat="1" ht="15.95" customHeight="1" x14ac:dyDescent="0.2">
      <c r="A5" s="260" t="s">
        <v>364</v>
      </c>
      <c r="P5" s="175"/>
      <c r="Q5" s="175"/>
      <c r="R5" s="175"/>
      <c r="S5" s="175"/>
      <c r="T5" s="175"/>
    </row>
    <row r="6" spans="1:20" s="260" customFormat="1" ht="15.95" customHeight="1" x14ac:dyDescent="0.2">
      <c r="P6" s="175"/>
      <c r="Q6" s="175"/>
      <c r="R6" s="175"/>
      <c r="S6" s="175"/>
      <c r="T6" s="175"/>
    </row>
    <row r="7" spans="1:20" s="260" customFormat="1" ht="15.95" customHeight="1" x14ac:dyDescent="0.2">
      <c r="A7" s="258"/>
      <c r="B7" s="258"/>
      <c r="C7" s="258"/>
      <c r="D7" s="263">
        <v>2005</v>
      </c>
      <c r="E7" s="263">
        <v>2006</v>
      </c>
      <c r="F7" s="263">
        <v>2007</v>
      </c>
      <c r="G7" s="263">
        <v>2008</v>
      </c>
      <c r="H7" s="263">
        <v>2009</v>
      </c>
      <c r="I7" s="263">
        <v>2010</v>
      </c>
      <c r="J7" s="263">
        <v>2011</v>
      </c>
      <c r="K7" s="263">
        <v>2012</v>
      </c>
      <c r="L7" s="263">
        <v>2013</v>
      </c>
      <c r="M7" s="263">
        <v>2014</v>
      </c>
      <c r="N7" s="263">
        <v>2015</v>
      </c>
      <c r="O7" s="263">
        <v>2016</v>
      </c>
      <c r="P7" s="263">
        <v>2017</v>
      </c>
      <c r="Q7" s="263">
        <v>2018</v>
      </c>
      <c r="R7" s="263">
        <v>2019</v>
      </c>
      <c r="S7" s="263">
        <v>2020</v>
      </c>
      <c r="T7" s="263">
        <v>2021</v>
      </c>
    </row>
    <row r="8" spans="1:20" s="260" customFormat="1" ht="15.95" customHeight="1" x14ac:dyDescent="0.2">
      <c r="A8" s="263" t="s">
        <v>125</v>
      </c>
      <c r="B8" s="263"/>
      <c r="C8" s="263" t="s">
        <v>22</v>
      </c>
      <c r="D8" s="263" t="s">
        <v>193</v>
      </c>
      <c r="E8" s="199"/>
      <c r="F8" s="199"/>
      <c r="G8" s="199"/>
      <c r="H8" s="199"/>
      <c r="I8" s="199"/>
      <c r="J8" s="199"/>
      <c r="K8" s="199"/>
      <c r="L8" s="199"/>
      <c r="M8" s="199"/>
      <c r="N8" s="199"/>
      <c r="O8" s="199"/>
      <c r="P8" s="264"/>
      <c r="Q8" s="264"/>
      <c r="R8" s="264"/>
      <c r="S8" s="264"/>
      <c r="T8" s="265"/>
    </row>
    <row r="9" spans="1:20" s="260" customFormat="1" ht="15.95" customHeight="1" x14ac:dyDescent="0.2">
      <c r="A9" s="261" t="s">
        <v>214</v>
      </c>
      <c r="B9" s="261"/>
      <c r="C9" s="232"/>
      <c r="D9" s="232"/>
      <c r="E9" s="232"/>
      <c r="F9" s="232"/>
      <c r="G9" s="232"/>
      <c r="H9" s="232"/>
      <c r="I9" s="232"/>
      <c r="J9" s="232"/>
      <c r="K9" s="232"/>
      <c r="L9" s="232"/>
      <c r="M9" s="232"/>
      <c r="N9" s="232"/>
      <c r="O9" s="232"/>
      <c r="P9" s="232"/>
      <c r="Q9" s="232"/>
      <c r="R9" s="254"/>
      <c r="S9" s="254"/>
    </row>
    <row r="10" spans="1:20" s="260" customFormat="1" ht="15.95" customHeight="1" x14ac:dyDescent="0.2">
      <c r="B10" s="254" t="s">
        <v>101</v>
      </c>
      <c r="C10" s="35" t="s">
        <v>78</v>
      </c>
      <c r="D10" s="35">
        <v>67844388</v>
      </c>
      <c r="E10" s="35">
        <v>68771549</v>
      </c>
      <c r="F10" s="35">
        <v>70330881.400000006</v>
      </c>
      <c r="G10" s="35">
        <v>75659210.199999988</v>
      </c>
      <c r="H10" s="35">
        <v>79878008.299999982</v>
      </c>
      <c r="I10" s="35">
        <v>83487554.400000006</v>
      </c>
      <c r="J10" s="35">
        <v>90058786.400000006</v>
      </c>
      <c r="K10" s="35">
        <v>93498156</v>
      </c>
      <c r="L10" s="35">
        <v>97164302</v>
      </c>
      <c r="M10" s="35">
        <v>114437482.85000001</v>
      </c>
      <c r="N10" s="35">
        <v>130396838.44999999</v>
      </c>
      <c r="O10" s="35">
        <v>137296400.60000002</v>
      </c>
      <c r="P10" s="35">
        <v>128355831.75</v>
      </c>
      <c r="Q10" s="35">
        <v>129595263.7</v>
      </c>
      <c r="R10" s="35">
        <v>130328007.25</v>
      </c>
      <c r="S10" s="35">
        <v>128195304.55000001</v>
      </c>
      <c r="T10" s="35">
        <v>131962890.70000002</v>
      </c>
    </row>
    <row r="11" spans="1:20" s="260" customFormat="1" ht="15.95" customHeight="1" x14ac:dyDescent="0.2">
      <c r="B11" s="254" t="s">
        <v>236</v>
      </c>
      <c r="C11" s="35" t="s">
        <v>102</v>
      </c>
      <c r="D11" s="35">
        <v>21495422</v>
      </c>
      <c r="E11" s="35">
        <v>20938736</v>
      </c>
      <c r="F11" s="35">
        <v>23692323.329999998</v>
      </c>
      <c r="G11" s="35">
        <v>23616686.350868873</v>
      </c>
      <c r="H11" s="35">
        <v>23361553.443346716</v>
      </c>
      <c r="I11" s="35">
        <v>23055576.725175887</v>
      </c>
      <c r="J11" s="35">
        <v>23443319.470949579</v>
      </c>
      <c r="K11" s="35">
        <v>25887184.24385282</v>
      </c>
      <c r="L11" s="35">
        <v>26374025.247581478</v>
      </c>
      <c r="M11" s="35">
        <v>28149935.900000002</v>
      </c>
      <c r="N11" s="35">
        <v>29343372.890000001</v>
      </c>
      <c r="O11" s="35">
        <v>33242615.5</v>
      </c>
      <c r="P11" s="35">
        <v>35404162.700000003</v>
      </c>
      <c r="Q11" s="35">
        <v>38144543.700000003</v>
      </c>
      <c r="R11" s="35">
        <v>39911576.420000002</v>
      </c>
      <c r="S11" s="35">
        <v>40647655.32</v>
      </c>
      <c r="T11" s="35">
        <v>41309218.649999999</v>
      </c>
    </row>
    <row r="12" spans="1:20" s="260" customFormat="1" ht="15.95" customHeight="1" x14ac:dyDescent="0.2">
      <c r="B12" s="254" t="s">
        <v>182</v>
      </c>
      <c r="C12" s="35" t="s">
        <v>103</v>
      </c>
      <c r="D12" s="35">
        <v>34143787</v>
      </c>
      <c r="E12" s="35">
        <v>34353903</v>
      </c>
      <c r="F12" s="35">
        <v>35041311.75</v>
      </c>
      <c r="G12" s="35">
        <v>35648137.870635696</v>
      </c>
      <c r="H12" s="35">
        <v>36328105.049999997</v>
      </c>
      <c r="I12" s="35">
        <v>40584400.700000003</v>
      </c>
      <c r="J12" s="35">
        <v>43520901.219999999</v>
      </c>
      <c r="K12" s="35">
        <v>46008345.599999994</v>
      </c>
      <c r="L12" s="35">
        <v>48657719.717411153</v>
      </c>
      <c r="M12" s="35">
        <v>46625078</v>
      </c>
      <c r="N12" s="35">
        <v>47906780.049999997</v>
      </c>
      <c r="O12" s="35">
        <v>50486782.99000001</v>
      </c>
      <c r="P12" s="35">
        <v>52922614.100000001</v>
      </c>
      <c r="Q12" s="35">
        <v>54720534.5</v>
      </c>
      <c r="R12" s="35">
        <v>55569500.600000001</v>
      </c>
      <c r="S12" s="35">
        <v>55547885.399999999</v>
      </c>
      <c r="T12" s="35">
        <v>55421511.350000001</v>
      </c>
    </row>
    <row r="13" spans="1:20" s="260" customFormat="1" ht="15.95" customHeight="1" x14ac:dyDescent="0.2">
      <c r="B13" s="254" t="s">
        <v>9</v>
      </c>
      <c r="C13" s="35" t="s">
        <v>81</v>
      </c>
      <c r="D13" s="35">
        <v>123483597</v>
      </c>
      <c r="E13" s="35">
        <v>124064188</v>
      </c>
      <c r="F13" s="35">
        <v>129064516.48</v>
      </c>
      <c r="G13" s="35">
        <v>134924034.42150456</v>
      </c>
      <c r="H13" s="35">
        <v>139567666.7933467</v>
      </c>
      <c r="I13" s="35">
        <v>147127531.82517588</v>
      </c>
      <c r="J13" s="35">
        <v>157023007.09094959</v>
      </c>
      <c r="K13" s="35">
        <v>165393685.84385282</v>
      </c>
      <c r="L13" s="35">
        <v>172196047.01499262</v>
      </c>
      <c r="M13" s="35">
        <v>189212496.75</v>
      </c>
      <c r="N13" s="35">
        <v>207646991.38999999</v>
      </c>
      <c r="O13" s="35">
        <v>221025799.09000003</v>
      </c>
      <c r="P13" s="35">
        <v>216682608.54999998</v>
      </c>
      <c r="Q13" s="35">
        <v>222460341.90000001</v>
      </c>
      <c r="R13" s="35">
        <v>225809084.27000001</v>
      </c>
      <c r="S13" s="35">
        <v>224390845.27000001</v>
      </c>
      <c r="T13" s="35">
        <v>228693620.70000002</v>
      </c>
    </row>
    <row r="14" spans="1:20" s="260" customFormat="1" ht="15.95" customHeight="1" x14ac:dyDescent="0.2">
      <c r="B14" s="254" t="s">
        <v>24</v>
      </c>
      <c r="C14" s="35" t="s">
        <v>87</v>
      </c>
      <c r="D14" s="35">
        <v>-1271308</v>
      </c>
      <c r="E14" s="35">
        <v>-551331</v>
      </c>
      <c r="F14" s="35">
        <v>765941.86</v>
      </c>
      <c r="G14" s="35">
        <v>128089.58482335962</v>
      </c>
      <c r="H14" s="35">
        <v>-371087.76239408122</v>
      </c>
      <c r="I14" s="35">
        <v>-269497.21586950414</v>
      </c>
      <c r="J14" s="35">
        <v>-350160.34939691745</v>
      </c>
      <c r="K14" s="35">
        <v>-215631.56475600944</v>
      </c>
      <c r="L14" s="35">
        <v>-619724.1053354051</v>
      </c>
      <c r="M14" s="35">
        <v>-807275.79699280579</v>
      </c>
      <c r="N14" s="35">
        <v>-1330015.1884006597</v>
      </c>
      <c r="O14" s="35">
        <v>-839921.61718700209</v>
      </c>
      <c r="P14" s="35">
        <v>-723426.33668861329</v>
      </c>
      <c r="Q14" s="35">
        <v>-221901.67691061067</v>
      </c>
      <c r="R14" s="35">
        <v>-48375.833065265819</v>
      </c>
      <c r="S14" s="35">
        <v>-200956.32055835146</v>
      </c>
      <c r="T14" s="35">
        <v>-314358.45209109585</v>
      </c>
    </row>
    <row r="15" spans="1:20" s="260" customFormat="1" ht="15.95" customHeight="1" x14ac:dyDescent="0.2">
      <c r="B15" s="254" t="s">
        <v>0</v>
      </c>
      <c r="C15" s="35" t="s">
        <v>88</v>
      </c>
      <c r="D15" s="35">
        <v>-238203</v>
      </c>
      <c r="E15" s="35">
        <v>-84740</v>
      </c>
      <c r="F15" s="35">
        <v>248505.65</v>
      </c>
      <c r="G15" s="35">
        <v>-29309.5</v>
      </c>
      <c r="H15" s="35">
        <v>-38685.9</v>
      </c>
      <c r="I15" s="35">
        <v>-394080.83</v>
      </c>
      <c r="J15" s="35">
        <v>118427.13</v>
      </c>
      <c r="K15" s="35">
        <v>-34818.369999999995</v>
      </c>
      <c r="L15" s="35">
        <v>-65111</v>
      </c>
      <c r="M15" s="35">
        <v>-157984.1</v>
      </c>
      <c r="N15" s="35">
        <v>-96934.02</v>
      </c>
      <c r="O15" s="35">
        <v>-31719.500000000004</v>
      </c>
      <c r="P15" s="35">
        <v>-66614.700000000012</v>
      </c>
      <c r="Q15" s="35">
        <v>-65837.7</v>
      </c>
      <c r="R15" s="35">
        <v>-22869.509999999995</v>
      </c>
      <c r="S15" s="35">
        <v>-21757.1</v>
      </c>
      <c r="T15" s="35">
        <v>-32176.100000000002</v>
      </c>
    </row>
    <row r="16" spans="1:20" s="260" customFormat="1" ht="15.95" customHeight="1" x14ac:dyDescent="0.2">
      <c r="B16" s="254" t="s">
        <v>21</v>
      </c>
      <c r="C16" s="35" t="s">
        <v>61</v>
      </c>
      <c r="D16" s="35">
        <v>121974086</v>
      </c>
      <c r="E16" s="35">
        <v>123428117</v>
      </c>
      <c r="F16" s="35">
        <v>130078963.99000001</v>
      </c>
      <c r="G16" s="35">
        <v>135022814.50632793</v>
      </c>
      <c r="H16" s="35">
        <v>139157893.13095263</v>
      </c>
      <c r="I16" s="35">
        <v>146463953.77930635</v>
      </c>
      <c r="J16" s="35">
        <v>156791273.87155268</v>
      </c>
      <c r="K16" s="35">
        <v>165143235.90909681</v>
      </c>
      <c r="L16" s="35">
        <v>171511212</v>
      </c>
      <c r="M16" s="35">
        <v>188247236.8530072</v>
      </c>
      <c r="N16" s="35">
        <v>206220042.18159932</v>
      </c>
      <c r="O16" s="35">
        <v>220154157.97281304</v>
      </c>
      <c r="P16" s="35">
        <v>215892567.51331139</v>
      </c>
      <c r="Q16" s="35">
        <v>222172602.52308941</v>
      </c>
      <c r="R16" s="35">
        <v>225737838.92693475</v>
      </c>
      <c r="S16" s="35">
        <v>224168131.84944168</v>
      </c>
      <c r="T16" s="35">
        <v>228347086.14790893</v>
      </c>
    </row>
    <row r="17" spans="1:20" s="260" customFormat="1" ht="15.95" customHeight="1" x14ac:dyDescent="0.2">
      <c r="B17" s="254" t="s">
        <v>42</v>
      </c>
      <c r="C17" s="35" t="s">
        <v>89</v>
      </c>
      <c r="D17" s="35">
        <v>-593513</v>
      </c>
      <c r="E17" s="35">
        <v>-362166</v>
      </c>
      <c r="F17" s="35">
        <v>-365195.65</v>
      </c>
      <c r="G17" s="35">
        <v>-264585.65000000002</v>
      </c>
      <c r="H17" s="35">
        <v>-220417.05</v>
      </c>
      <c r="I17" s="35">
        <v>-421428.6</v>
      </c>
      <c r="J17" s="35">
        <v>-466251.56044141442</v>
      </c>
      <c r="K17" s="35">
        <v>-260819.91572064365</v>
      </c>
      <c r="L17" s="35">
        <v>-335203.28637381748</v>
      </c>
      <c r="M17" s="35">
        <v>-426432.65723747446</v>
      </c>
      <c r="N17" s="35">
        <v>-400595.15735553019</v>
      </c>
      <c r="O17" s="35">
        <v>-594473.67425152753</v>
      </c>
      <c r="P17" s="35">
        <v>-408808.8</v>
      </c>
      <c r="Q17" s="35">
        <v>-649939.80000000005</v>
      </c>
      <c r="R17" s="35">
        <v>-532492.25</v>
      </c>
      <c r="S17" s="35">
        <v>-578311.14999999991</v>
      </c>
      <c r="T17" s="35">
        <v>-738311.01</v>
      </c>
    </row>
    <row r="18" spans="1:20" s="258" customFormat="1" ht="15.95" customHeight="1" x14ac:dyDescent="0.2">
      <c r="B18" s="254" t="s">
        <v>25</v>
      </c>
      <c r="C18" s="35" t="s">
        <v>62</v>
      </c>
      <c r="D18" s="35">
        <v>121380573</v>
      </c>
      <c r="E18" s="35">
        <v>123065951</v>
      </c>
      <c r="F18" s="35">
        <v>129713768.34</v>
      </c>
      <c r="G18" s="35">
        <v>134758228.85632792</v>
      </c>
      <c r="H18" s="35">
        <v>138937476.08095261</v>
      </c>
      <c r="I18" s="35">
        <v>146042525.17930636</v>
      </c>
      <c r="J18" s="35">
        <v>156325022.31111127</v>
      </c>
      <c r="K18" s="35">
        <v>164882415.99337617</v>
      </c>
      <c r="L18" s="35">
        <v>171176008</v>
      </c>
      <c r="M18" s="35">
        <v>187820804.19576973</v>
      </c>
      <c r="N18" s="35">
        <v>205819447.0242438</v>
      </c>
      <c r="O18" s="35">
        <v>219559684.29856151</v>
      </c>
      <c r="P18" s="35">
        <v>215483758.71331137</v>
      </c>
      <c r="Q18" s="35">
        <v>221522662.7230894</v>
      </c>
      <c r="R18" s="35">
        <v>225205346.67693475</v>
      </c>
      <c r="S18" s="35">
        <v>223589820.69944167</v>
      </c>
      <c r="T18" s="35">
        <v>227608775.13790894</v>
      </c>
    </row>
    <row r="19" spans="1:20" s="260" customFormat="1" ht="15.95" customHeight="1" x14ac:dyDescent="0.2">
      <c r="B19" s="254" t="s">
        <v>2</v>
      </c>
      <c r="C19" s="35" t="s">
        <v>90</v>
      </c>
      <c r="D19" s="35">
        <v>49574890</v>
      </c>
      <c r="E19" s="35">
        <v>50618986</v>
      </c>
      <c r="F19" s="35">
        <v>52565166</v>
      </c>
      <c r="G19" s="35">
        <v>54131220</v>
      </c>
      <c r="H19" s="35">
        <v>59030287</v>
      </c>
      <c r="I19" s="35">
        <v>64914687</v>
      </c>
      <c r="J19" s="35">
        <v>61131675</v>
      </c>
      <c r="K19" s="35">
        <v>62819694.939999998</v>
      </c>
      <c r="L19" s="35">
        <v>60723480</v>
      </c>
      <c r="M19" s="35">
        <v>49490955</v>
      </c>
      <c r="N19" s="35">
        <v>39679595</v>
      </c>
      <c r="O19" s="35">
        <v>41955551</v>
      </c>
      <c r="P19" s="35">
        <v>39264048</v>
      </c>
      <c r="Q19" s="35">
        <v>36102068</v>
      </c>
      <c r="R19" s="35">
        <v>36580997</v>
      </c>
      <c r="S19" s="35">
        <v>41775497</v>
      </c>
      <c r="T19" s="35">
        <v>39141702</v>
      </c>
    </row>
    <row r="20" spans="1:20" s="260" customFormat="1" ht="15.95" customHeight="1" x14ac:dyDescent="0.2">
      <c r="B20" s="254" t="s">
        <v>26</v>
      </c>
      <c r="C20" s="35" t="s">
        <v>97</v>
      </c>
      <c r="D20" s="35">
        <v>58843</v>
      </c>
      <c r="E20" s="35">
        <v>104542</v>
      </c>
      <c r="F20" s="35">
        <v>19882.2</v>
      </c>
      <c r="G20" s="35">
        <v>3729</v>
      </c>
      <c r="H20" s="35">
        <v>-1388.9201046033777</v>
      </c>
      <c r="I20" s="35">
        <v>4903319.0652505159</v>
      </c>
      <c r="J20" s="35">
        <v>9005</v>
      </c>
      <c r="K20" s="35">
        <v>232.58090208065181</v>
      </c>
      <c r="L20" s="35">
        <v>1843.8882832933464</v>
      </c>
      <c r="M20" s="35">
        <v>488.0389842351434</v>
      </c>
      <c r="N20" s="35">
        <v>1796.2222355267245</v>
      </c>
      <c r="O20" s="35">
        <v>2816.7912672489629</v>
      </c>
      <c r="P20" s="35">
        <v>2495.5638473351855</v>
      </c>
      <c r="Q20" s="35">
        <v>2018.2214475003393</v>
      </c>
      <c r="R20" s="35">
        <v>2546.0989415773911</v>
      </c>
      <c r="S20" s="35">
        <v>1271.8491805417252</v>
      </c>
      <c r="T20" s="35">
        <v>-1439.4346849329422</v>
      </c>
    </row>
    <row r="21" spans="1:20" s="258" customFormat="1" ht="15.95" customHeight="1" x14ac:dyDescent="0.2">
      <c r="B21" s="254" t="s">
        <v>71</v>
      </c>
      <c r="C21" s="35" t="s">
        <v>63</v>
      </c>
      <c r="D21" s="35">
        <v>171014306</v>
      </c>
      <c r="E21" s="35">
        <v>173789479</v>
      </c>
      <c r="F21" s="35">
        <v>182298816.53999999</v>
      </c>
      <c r="G21" s="35">
        <v>188893178</v>
      </c>
      <c r="H21" s="35">
        <v>197966374.16084802</v>
      </c>
      <c r="I21" s="35">
        <v>215860531.24455687</v>
      </c>
      <c r="J21" s="35">
        <v>217465702.31111127</v>
      </c>
      <c r="K21" s="35">
        <v>227702343.51427823</v>
      </c>
      <c r="L21" s="35">
        <v>231901332</v>
      </c>
      <c r="M21" s="35">
        <v>237312247.23475397</v>
      </c>
      <c r="N21" s="35">
        <v>245500838.24647933</v>
      </c>
      <c r="O21" s="35">
        <v>261518052.08982876</v>
      </c>
      <c r="P21" s="35">
        <v>254750302.27715871</v>
      </c>
      <c r="Q21" s="35">
        <v>257626748.94453689</v>
      </c>
      <c r="R21" s="35">
        <v>261788889.77587631</v>
      </c>
      <c r="S21" s="35">
        <v>265366589.54862222</v>
      </c>
      <c r="T21" s="35">
        <v>266749037.703224</v>
      </c>
    </row>
    <row r="22" spans="1:20" s="260" customFormat="1" ht="15.95" customHeight="1" x14ac:dyDescent="0.2">
      <c r="A22" s="261" t="s">
        <v>215</v>
      </c>
      <c r="B22" s="261"/>
      <c r="C22" s="35"/>
      <c r="D22" s="35"/>
      <c r="E22" s="35"/>
      <c r="F22" s="35"/>
      <c r="G22" s="35"/>
      <c r="H22" s="35"/>
      <c r="I22" s="35"/>
      <c r="J22" s="35"/>
      <c r="K22" s="35"/>
      <c r="L22" s="35"/>
      <c r="M22" s="35"/>
      <c r="N22" s="35"/>
      <c r="O22" s="35"/>
      <c r="P22" s="35"/>
      <c r="Q22" s="35"/>
      <c r="R22" s="35"/>
      <c r="S22" s="35"/>
      <c r="T22" s="35"/>
    </row>
    <row r="23" spans="1:20" s="260" customFormat="1" ht="15.95" customHeight="1" x14ac:dyDescent="0.2">
      <c r="B23" s="254" t="s">
        <v>181</v>
      </c>
      <c r="C23" s="35" t="s">
        <v>79</v>
      </c>
      <c r="D23" s="35">
        <v>-109458833</v>
      </c>
      <c r="E23" s="35">
        <v>-115501613</v>
      </c>
      <c r="F23" s="35">
        <v>-126638061.41</v>
      </c>
      <c r="G23" s="35">
        <v>-130780655.2</v>
      </c>
      <c r="H23" s="35">
        <v>-135556262.81999999</v>
      </c>
      <c r="I23" s="35">
        <v>-137542776.88</v>
      </c>
      <c r="J23" s="35">
        <v>-143240060.84999999</v>
      </c>
      <c r="K23" s="35">
        <v>-143289471.01999998</v>
      </c>
      <c r="L23" s="35">
        <v>-164063244.60000002</v>
      </c>
      <c r="M23" s="35">
        <v>-166225894.79999998</v>
      </c>
      <c r="N23" s="35">
        <v>-167317274.65000001</v>
      </c>
      <c r="O23" s="35">
        <v>-170108926.5</v>
      </c>
      <c r="P23" s="35">
        <v>-171919011.77000001</v>
      </c>
      <c r="Q23" s="35">
        <v>-168248513.08000001</v>
      </c>
      <c r="R23" s="35">
        <v>-177743492.29000002</v>
      </c>
      <c r="S23" s="35">
        <v>-179837282.58000001</v>
      </c>
      <c r="T23" s="35">
        <v>-184044724.48999998</v>
      </c>
    </row>
    <row r="24" spans="1:20" s="260" customFormat="1" ht="15.95" customHeight="1" x14ac:dyDescent="0.2">
      <c r="B24" s="254" t="s">
        <v>237</v>
      </c>
      <c r="C24" s="35" t="s">
        <v>91</v>
      </c>
      <c r="D24" s="35">
        <v>8212440</v>
      </c>
      <c r="E24" s="35">
        <v>8469289</v>
      </c>
      <c r="F24" s="35">
        <v>8828380.629999999</v>
      </c>
      <c r="G24" s="35">
        <v>9060586.3100000005</v>
      </c>
      <c r="H24" s="35">
        <v>9164046.5300000012</v>
      </c>
      <c r="I24" s="35">
        <v>9351883.4000000004</v>
      </c>
      <c r="J24" s="35">
        <v>9596017.8100000005</v>
      </c>
      <c r="K24" s="35">
        <v>9751258.5300000012</v>
      </c>
      <c r="L24" s="35">
        <v>10349300.630000001</v>
      </c>
      <c r="M24" s="35">
        <v>10440952.970000001</v>
      </c>
      <c r="N24" s="35">
        <v>10636289.539999999</v>
      </c>
      <c r="O24" s="35">
        <v>10679956.139999999</v>
      </c>
      <c r="P24" s="35">
        <v>19207280.390000001</v>
      </c>
      <c r="Q24" s="35">
        <v>19928803.199999999</v>
      </c>
      <c r="R24" s="35">
        <v>20832876.099999998</v>
      </c>
      <c r="S24" s="35">
        <v>20604477.82</v>
      </c>
      <c r="T24" s="35">
        <v>20979395.75</v>
      </c>
    </row>
    <row r="25" spans="1:20" s="260" customFormat="1" ht="15.95" customHeight="1" x14ac:dyDescent="0.2">
      <c r="B25" s="254" t="s">
        <v>238</v>
      </c>
      <c r="C25" s="35" t="s">
        <v>112</v>
      </c>
      <c r="D25" s="35">
        <v>-18585132</v>
      </c>
      <c r="E25" s="35">
        <v>-18546629</v>
      </c>
      <c r="F25" s="35">
        <v>-18913215.899999999</v>
      </c>
      <c r="G25" s="35">
        <v>-17701110.050000001</v>
      </c>
      <c r="H25" s="35">
        <v>-19593785.505873151</v>
      </c>
      <c r="I25" s="35">
        <v>-20614359.591571487</v>
      </c>
      <c r="J25" s="35">
        <v>-21481909.704174682</v>
      </c>
      <c r="K25" s="35">
        <v>-24630424.865210984</v>
      </c>
      <c r="L25" s="35">
        <v>-25904043.668293949</v>
      </c>
      <c r="M25" s="35">
        <v>-25321541.49219422</v>
      </c>
      <c r="N25" s="35">
        <v>-24209174.090998799</v>
      </c>
      <c r="O25" s="35">
        <v>-26702511.357622702</v>
      </c>
      <c r="P25" s="35">
        <v>-27545320.296171792</v>
      </c>
      <c r="Q25" s="35">
        <v>-29446870.589098804</v>
      </c>
      <c r="R25" s="35">
        <v>-31005213.00990444</v>
      </c>
      <c r="S25" s="35">
        <v>-32030775.594392326</v>
      </c>
      <c r="T25" s="35">
        <v>-33330380.341476899</v>
      </c>
    </row>
    <row r="26" spans="1:20" s="260" customFormat="1" ht="15.95" customHeight="1" x14ac:dyDescent="0.2">
      <c r="B26" s="254" t="s">
        <v>40</v>
      </c>
      <c r="C26" s="35" t="s">
        <v>113</v>
      </c>
      <c r="D26" s="35">
        <v>-22804296</v>
      </c>
      <c r="E26" s="35">
        <v>-25015400</v>
      </c>
      <c r="F26" s="35">
        <v>-25601084.350000001</v>
      </c>
      <c r="G26" s="35">
        <v>-29090393.821444407</v>
      </c>
      <c r="H26" s="35">
        <v>-31390931.438535176</v>
      </c>
      <c r="I26" s="35">
        <v>-32104940.306228679</v>
      </c>
      <c r="J26" s="35">
        <v>-32270945.550701372</v>
      </c>
      <c r="K26" s="35">
        <v>-31930871.435689148</v>
      </c>
      <c r="L26" s="35">
        <v>-36846226.434492536</v>
      </c>
      <c r="M26" s="35">
        <v>-36272441.019806698</v>
      </c>
      <c r="N26" s="35">
        <v>-36106251.721585378</v>
      </c>
      <c r="O26" s="35">
        <v>-37895838.802907318</v>
      </c>
      <c r="P26" s="35">
        <v>-36680087.137256265</v>
      </c>
      <c r="Q26" s="35">
        <v>-34764838.787985846</v>
      </c>
      <c r="R26" s="35">
        <v>-35935213.844677791</v>
      </c>
      <c r="S26" s="35">
        <v>-33583343.199513592</v>
      </c>
      <c r="T26" s="35">
        <v>-34228804.455382533</v>
      </c>
    </row>
    <row r="27" spans="1:20" s="260" customFormat="1" ht="15.95" customHeight="1" x14ac:dyDescent="0.2">
      <c r="B27" s="254" t="s">
        <v>27</v>
      </c>
      <c r="C27" s="35" t="s">
        <v>98</v>
      </c>
      <c r="D27" s="35">
        <v>70193</v>
      </c>
      <c r="E27" s="35">
        <v>54683</v>
      </c>
      <c r="F27" s="35">
        <v>78473.149999999994</v>
      </c>
      <c r="G27" s="35">
        <v>71001</v>
      </c>
      <c r="H27" s="35">
        <v>94368.3</v>
      </c>
      <c r="I27" s="35">
        <v>86657.05</v>
      </c>
      <c r="J27" s="35">
        <v>93566.450000000012</v>
      </c>
      <c r="K27" s="35">
        <v>107274.35</v>
      </c>
      <c r="L27" s="35">
        <v>93184.000000000015</v>
      </c>
      <c r="M27" s="35">
        <v>111219.07999999999</v>
      </c>
      <c r="N27" s="35">
        <v>118221.2</v>
      </c>
      <c r="O27" s="35">
        <v>124026.74999999997</v>
      </c>
      <c r="P27" s="35">
        <v>140138.70000000001</v>
      </c>
      <c r="Q27" s="35">
        <v>169644.45</v>
      </c>
      <c r="R27" s="35">
        <v>196845.3</v>
      </c>
      <c r="S27" s="35">
        <v>200677.35</v>
      </c>
      <c r="T27" s="35">
        <v>214094.94999999998</v>
      </c>
    </row>
    <row r="28" spans="1:20" s="260" customFormat="1" ht="15.95" customHeight="1" x14ac:dyDescent="0.2">
      <c r="B28" s="254" t="s">
        <v>60</v>
      </c>
      <c r="C28" s="35" t="s">
        <v>64</v>
      </c>
      <c r="D28" s="35">
        <v>-142565628</v>
      </c>
      <c r="E28" s="35">
        <v>-150539670</v>
      </c>
      <c r="F28" s="35">
        <v>-162245507.88</v>
      </c>
      <c r="G28" s="35">
        <v>-168440571.76144439</v>
      </c>
      <c r="H28" s="35">
        <v>-177282564.93440831</v>
      </c>
      <c r="I28" s="35">
        <v>-180823536.32780012</v>
      </c>
      <c r="J28" s="35">
        <v>-187303331.84487605</v>
      </c>
      <c r="K28" s="35">
        <v>-189992234.44090012</v>
      </c>
      <c r="L28" s="35">
        <v>-216371030.07278651</v>
      </c>
      <c r="M28" s="35">
        <v>-217267705.26200089</v>
      </c>
      <c r="N28" s="35">
        <v>-216878189.72258419</v>
      </c>
      <c r="O28" s="35">
        <v>-223903293.77053005</v>
      </c>
      <c r="P28" s="35">
        <v>-216797000.11342806</v>
      </c>
      <c r="Q28" s="35">
        <v>-212361774.80708468</v>
      </c>
      <c r="R28" s="35">
        <v>-223654197.74458224</v>
      </c>
      <c r="S28" s="35">
        <v>-224646246.20390594</v>
      </c>
      <c r="T28" s="35">
        <v>-230410418.58685941</v>
      </c>
    </row>
    <row r="29" spans="1:20" s="260" customFormat="1" ht="15.95" customHeight="1" x14ac:dyDescent="0.2">
      <c r="B29" s="254" t="s">
        <v>180</v>
      </c>
      <c r="C29" s="35" t="s">
        <v>92</v>
      </c>
      <c r="D29" s="35">
        <v>-5878091</v>
      </c>
      <c r="E29" s="35">
        <v>-7110638</v>
      </c>
      <c r="F29" s="35">
        <v>-3774856.63</v>
      </c>
      <c r="G29" s="35">
        <v>2574830.6174425059</v>
      </c>
      <c r="H29" s="35">
        <v>1783831.3487273213</v>
      </c>
      <c r="I29" s="35">
        <v>-3383793.8462956236</v>
      </c>
      <c r="J29" s="35">
        <v>-8150069.9557432327</v>
      </c>
      <c r="K29" s="35">
        <v>-3195711.5145481974</v>
      </c>
      <c r="L29" s="35">
        <v>-6854789.6345680812</v>
      </c>
      <c r="M29" s="35">
        <v>37124.899980600108</v>
      </c>
      <c r="N29" s="35">
        <v>-3577392.7477053301</v>
      </c>
      <c r="O29" s="35">
        <v>-203279.19574998773</v>
      </c>
      <c r="P29" s="35">
        <v>314696.69571439619</v>
      </c>
      <c r="Q29" s="35">
        <v>-129214.74625952996</v>
      </c>
      <c r="R29" s="35">
        <v>-6287611.0765113141</v>
      </c>
      <c r="S29" s="35">
        <v>-1551395.2480007196</v>
      </c>
      <c r="T29" s="35">
        <v>-12160719.772728408</v>
      </c>
    </row>
    <row r="30" spans="1:20" s="260" customFormat="1" ht="15.95" customHeight="1" x14ac:dyDescent="0.2">
      <c r="B30" s="254" t="s">
        <v>72</v>
      </c>
      <c r="C30" s="35" t="s">
        <v>65</v>
      </c>
      <c r="D30" s="35">
        <v>-148443719</v>
      </c>
      <c r="E30" s="35">
        <v>-157650308</v>
      </c>
      <c r="F30" s="35">
        <v>-166020364.50999999</v>
      </c>
      <c r="G30" s="35">
        <v>-165865741.14400187</v>
      </c>
      <c r="H30" s="35">
        <v>-175498733.58568099</v>
      </c>
      <c r="I30" s="35">
        <v>-184207330.17409575</v>
      </c>
      <c r="J30" s="35">
        <v>-195453401.80061927</v>
      </c>
      <c r="K30" s="35">
        <v>-193187945.95544833</v>
      </c>
      <c r="L30" s="35">
        <v>-223225819.70735461</v>
      </c>
      <c r="M30" s="35">
        <v>-217230580.36202028</v>
      </c>
      <c r="N30" s="35">
        <v>-220455582.47028953</v>
      </c>
      <c r="O30" s="35">
        <v>-224106572.96628004</v>
      </c>
      <c r="P30" s="35">
        <v>-216482303.41771367</v>
      </c>
      <c r="Q30" s="35">
        <v>-212490989.55334422</v>
      </c>
      <c r="R30" s="35">
        <v>-229941808.82109356</v>
      </c>
      <c r="S30" s="35">
        <v>-226197641.45190665</v>
      </c>
      <c r="T30" s="35">
        <v>-242571138.35958782</v>
      </c>
    </row>
    <row r="31" spans="1:20" s="260" customFormat="1" ht="15.95" customHeight="1" x14ac:dyDescent="0.2">
      <c r="B31" s="254" t="s">
        <v>28</v>
      </c>
      <c r="C31" s="35" t="s">
        <v>93</v>
      </c>
      <c r="D31" s="35" t="s">
        <v>100</v>
      </c>
      <c r="E31" s="35">
        <v>35175</v>
      </c>
      <c r="F31" s="35">
        <v>52206.8</v>
      </c>
      <c r="G31" s="35">
        <v>166692.1</v>
      </c>
      <c r="H31" s="35">
        <v>74571.149999999994</v>
      </c>
      <c r="I31" s="35">
        <v>312541.65000000002</v>
      </c>
      <c r="J31" s="35">
        <v>269661.84999999998</v>
      </c>
      <c r="K31" s="35">
        <v>93308.95</v>
      </c>
      <c r="L31" s="35">
        <v>204281</v>
      </c>
      <c r="M31" s="35">
        <v>161826.24999999997</v>
      </c>
      <c r="N31" s="35">
        <v>258280.45</v>
      </c>
      <c r="O31" s="35">
        <v>442032.2</v>
      </c>
      <c r="P31" s="35">
        <v>288711.25</v>
      </c>
      <c r="Q31" s="35">
        <v>393553.64999999997</v>
      </c>
      <c r="R31" s="35">
        <v>316239.25</v>
      </c>
      <c r="S31" s="35">
        <v>441544.75</v>
      </c>
      <c r="T31" s="35">
        <v>413258.15</v>
      </c>
    </row>
    <row r="32" spans="1:20" s="260" customFormat="1" ht="15.95" customHeight="1" x14ac:dyDescent="0.2">
      <c r="B32" s="254" t="s">
        <v>4</v>
      </c>
      <c r="C32" s="35" t="s">
        <v>94</v>
      </c>
      <c r="D32" s="35">
        <v>323127</v>
      </c>
      <c r="E32" s="35">
        <v>-142376</v>
      </c>
      <c r="F32" s="35">
        <v>152414</v>
      </c>
      <c r="G32" s="35">
        <v>493588</v>
      </c>
      <c r="H32" s="35">
        <v>-88558</v>
      </c>
      <c r="I32" s="35">
        <v>-103374</v>
      </c>
      <c r="J32" s="35">
        <v>124058</v>
      </c>
      <c r="K32" s="35">
        <v>-25881.000000000087</v>
      </c>
      <c r="L32" s="35">
        <v>244598.99999999997</v>
      </c>
      <c r="M32" s="35">
        <v>-251371</v>
      </c>
      <c r="N32" s="35">
        <v>-1944.9999999997649</v>
      </c>
      <c r="O32" s="35">
        <v>-100678.99999999994</v>
      </c>
      <c r="P32" s="35">
        <v>1401143</v>
      </c>
      <c r="Q32" s="35">
        <v>-827327.00000000023</v>
      </c>
      <c r="R32" s="35">
        <v>403279.00000000081</v>
      </c>
      <c r="S32" s="35">
        <v>-365801.04999999981</v>
      </c>
      <c r="T32" s="35">
        <v>-281250.99999999988</v>
      </c>
    </row>
    <row r="33" spans="2:20" s="260" customFormat="1" ht="15.95" customHeight="1" x14ac:dyDescent="0.2">
      <c r="B33" s="254" t="s">
        <v>5</v>
      </c>
      <c r="C33" s="35" t="s">
        <v>95</v>
      </c>
      <c r="D33" s="35">
        <v>-88600</v>
      </c>
      <c r="E33" s="35">
        <v>788508</v>
      </c>
      <c r="F33" s="35">
        <v>-28300</v>
      </c>
      <c r="G33" s="35">
        <v>-1019400</v>
      </c>
      <c r="H33" s="35">
        <v>-3358200</v>
      </c>
      <c r="I33" s="35">
        <v>-181400</v>
      </c>
      <c r="J33" s="35" t="s">
        <v>100</v>
      </c>
      <c r="K33" s="35">
        <v>-750300</v>
      </c>
      <c r="L33" s="35">
        <v>-130800</v>
      </c>
      <c r="M33" s="35">
        <v>-2237800</v>
      </c>
      <c r="N33" s="35">
        <v>0</v>
      </c>
      <c r="O33" s="35">
        <v>-526098.87</v>
      </c>
      <c r="P33" s="35">
        <v>-248300</v>
      </c>
      <c r="Q33" s="35">
        <v>-849600</v>
      </c>
      <c r="R33" s="35">
        <v>-417000</v>
      </c>
      <c r="S33" s="35">
        <v>-379500</v>
      </c>
      <c r="T33" s="35">
        <v>-27366100</v>
      </c>
    </row>
    <row r="34" spans="2:20" s="258" customFormat="1" ht="15.95" customHeight="1" x14ac:dyDescent="0.2">
      <c r="B34" s="254" t="s">
        <v>73</v>
      </c>
      <c r="C34" s="35" t="s">
        <v>66</v>
      </c>
      <c r="D34" s="35">
        <v>-148209192</v>
      </c>
      <c r="E34" s="35">
        <v>-156969001</v>
      </c>
      <c r="F34" s="35">
        <v>-165844043.70999998</v>
      </c>
      <c r="G34" s="35">
        <v>-166224861</v>
      </c>
      <c r="H34" s="35">
        <v>-178870920.43568099</v>
      </c>
      <c r="I34" s="35">
        <v>-184179562.52409574</v>
      </c>
      <c r="J34" s="35">
        <v>-195059681.95061928</v>
      </c>
      <c r="K34" s="35">
        <v>-193870818.00544834</v>
      </c>
      <c r="L34" s="35">
        <v>-222907739</v>
      </c>
      <c r="M34" s="35">
        <v>-219557925.11202028</v>
      </c>
      <c r="N34" s="35">
        <v>-220199247.02028954</v>
      </c>
      <c r="O34" s="35">
        <v>-224291318.63628006</v>
      </c>
      <c r="P34" s="35">
        <v>-215040749.16771367</v>
      </c>
      <c r="Q34" s="35">
        <v>-213774362.90334421</v>
      </c>
      <c r="R34" s="35">
        <v>-229639290.57109356</v>
      </c>
      <c r="S34" s="35">
        <v>-226501397.75190666</v>
      </c>
      <c r="T34" s="35">
        <v>-269805231.20958781</v>
      </c>
    </row>
    <row r="35" spans="2:20" s="260" customFormat="1" ht="15.95" customHeight="1" x14ac:dyDescent="0.2">
      <c r="B35" s="254" t="s">
        <v>29</v>
      </c>
      <c r="C35" s="35" t="s">
        <v>111</v>
      </c>
      <c r="D35" s="35">
        <v>-3018312</v>
      </c>
      <c r="E35" s="35">
        <v>-3058926.4</v>
      </c>
      <c r="F35" s="35">
        <v>-3030977.9385176506</v>
      </c>
      <c r="G35" s="35">
        <v>-3225761.6084268857</v>
      </c>
      <c r="H35" s="35">
        <v>-3753060.6880959803</v>
      </c>
      <c r="I35" s="35">
        <v>-3531428.1267872094</v>
      </c>
      <c r="J35" s="35">
        <v>-3803774.2250440293</v>
      </c>
      <c r="K35" s="35">
        <v>-3713964.7597876191</v>
      </c>
      <c r="L35" s="35">
        <v>-12910935.612745509</v>
      </c>
      <c r="M35" s="35">
        <v>-11499587.815249939</v>
      </c>
      <c r="N35" s="35">
        <v>-11684782.162491113</v>
      </c>
      <c r="O35" s="35">
        <v>-12534395.422529232</v>
      </c>
      <c r="P35" s="35">
        <v>-13186573.400861047</v>
      </c>
      <c r="Q35" s="35">
        <v>-13041264.048508406</v>
      </c>
      <c r="R35" s="35">
        <v>-13881134.608681723</v>
      </c>
      <c r="S35" s="35">
        <v>-13841679.430887103</v>
      </c>
      <c r="T35" s="35">
        <v>-14565417.829066683</v>
      </c>
    </row>
    <row r="36" spans="2:20" s="260" customFormat="1" ht="15.95" customHeight="1" x14ac:dyDescent="0.2">
      <c r="B36" s="254" t="s">
        <v>176</v>
      </c>
      <c r="C36" s="35" t="s">
        <v>110</v>
      </c>
      <c r="D36" s="35">
        <v>-258020</v>
      </c>
      <c r="E36" s="35">
        <v>-343977</v>
      </c>
      <c r="F36" s="35">
        <v>-274920.27889320673</v>
      </c>
      <c r="G36" s="35">
        <v>-355293.73371118552</v>
      </c>
      <c r="H36" s="35">
        <v>-339710.99931789684</v>
      </c>
      <c r="I36" s="35">
        <v>-313927.03712124983</v>
      </c>
      <c r="J36" s="35">
        <v>-324406.82725827221</v>
      </c>
      <c r="K36" s="35">
        <v>-328266.80142841022</v>
      </c>
      <c r="L36" s="35">
        <v>-1066679.418595745</v>
      </c>
      <c r="M36" s="35">
        <v>-1218736.0180122703</v>
      </c>
      <c r="N36" s="35">
        <v>-1043970.6118079335</v>
      </c>
      <c r="O36" s="35">
        <v>-1309834.4761513267</v>
      </c>
      <c r="P36" s="35">
        <v>-1311349.612391422</v>
      </c>
      <c r="Q36" s="35">
        <v>-1289915.8028595741</v>
      </c>
      <c r="R36" s="35">
        <v>-1354945.1772917223</v>
      </c>
      <c r="S36" s="35">
        <v>-1326890.3911681087</v>
      </c>
      <c r="T36" s="35">
        <v>-1223220.898983533</v>
      </c>
    </row>
    <row r="37" spans="2:20" s="260" customFormat="1" ht="15.95" customHeight="1" x14ac:dyDescent="0.2">
      <c r="B37" s="254" t="s">
        <v>30</v>
      </c>
      <c r="C37" s="35" t="s">
        <v>109</v>
      </c>
      <c r="D37" s="35">
        <v>-563241</v>
      </c>
      <c r="E37" s="35">
        <v>-656118</v>
      </c>
      <c r="F37" s="35">
        <v>-1812471.2411991237</v>
      </c>
      <c r="G37" s="35">
        <v>-1301889.6261915178</v>
      </c>
      <c r="H37" s="35">
        <v>-1264856.8555313223</v>
      </c>
      <c r="I37" s="35">
        <v>-1208561.7262484878</v>
      </c>
      <c r="J37" s="35">
        <v>-1174708.1460867648</v>
      </c>
      <c r="K37" s="35">
        <v>-1189470.9174694191</v>
      </c>
      <c r="L37" s="35">
        <v>-1123106.1222456465</v>
      </c>
      <c r="M37" s="35">
        <v>-1135329.6478995341</v>
      </c>
      <c r="N37" s="35">
        <v>-1139419.0712535849</v>
      </c>
      <c r="O37" s="35">
        <v>-1256986.6419371092</v>
      </c>
      <c r="P37" s="35">
        <v>-1535431.8041844694</v>
      </c>
      <c r="Q37" s="35">
        <v>-1601793.5677575557</v>
      </c>
      <c r="R37" s="35">
        <v>-2003033.0486172002</v>
      </c>
      <c r="S37" s="35">
        <v>-2011210.5412100344</v>
      </c>
      <c r="T37" s="35">
        <v>-2217628.370835538</v>
      </c>
    </row>
    <row r="38" spans="2:20" s="260" customFormat="1" ht="15.95" customHeight="1" x14ac:dyDescent="0.2">
      <c r="B38" s="254" t="s">
        <v>58</v>
      </c>
      <c r="C38" s="35" t="s">
        <v>108</v>
      </c>
      <c r="D38" s="35">
        <v>-91427</v>
      </c>
      <c r="E38" s="35">
        <v>-96749</v>
      </c>
      <c r="F38" s="35">
        <v>-88061.352922109989</v>
      </c>
      <c r="G38" s="35">
        <v>-88983.300354317995</v>
      </c>
      <c r="H38" s="35">
        <v>-120299.92991762148</v>
      </c>
      <c r="I38" s="35">
        <v>-122083.70940253703</v>
      </c>
      <c r="J38" s="35">
        <v>-126433.71569471832</v>
      </c>
      <c r="K38" s="35">
        <v>-124404.1</v>
      </c>
      <c r="L38" s="35">
        <v>-86685.24</v>
      </c>
      <c r="M38" s="35">
        <v>-183976.25</v>
      </c>
      <c r="N38" s="35">
        <v>-182299.01</v>
      </c>
      <c r="O38" s="35">
        <v>-186240.44</v>
      </c>
      <c r="P38" s="35">
        <v>-172439.95</v>
      </c>
      <c r="Q38" s="35">
        <v>-212138.71000000002</v>
      </c>
      <c r="R38" s="35">
        <v>-251104.28999999998</v>
      </c>
      <c r="S38" s="35">
        <v>-201706.83000000002</v>
      </c>
      <c r="T38" s="35">
        <v>-267441.23</v>
      </c>
    </row>
    <row r="39" spans="2:20" s="260" customFormat="1" ht="15.95" customHeight="1" x14ac:dyDescent="0.2">
      <c r="B39" s="254" t="s">
        <v>31</v>
      </c>
      <c r="C39" s="35" t="s">
        <v>107</v>
      </c>
      <c r="D39" s="35">
        <v>-10365018</v>
      </c>
      <c r="E39" s="35">
        <v>-10528934.4</v>
      </c>
      <c r="F39" s="35">
        <v>-10214704.994431863</v>
      </c>
      <c r="G39" s="35">
        <v>-10600568.235711897</v>
      </c>
      <c r="H39" s="35">
        <v>-12555855.538699392</v>
      </c>
      <c r="I39" s="35">
        <v>-12681472.942448549</v>
      </c>
      <c r="J39" s="35">
        <v>-12809626.332737058</v>
      </c>
      <c r="K39" s="35">
        <v>-13085138.885921123</v>
      </c>
      <c r="L39" s="35">
        <v>-3787484.7616548687</v>
      </c>
      <c r="M39" s="35">
        <v>-3723487.1530348118</v>
      </c>
      <c r="N39" s="35">
        <v>-3561887.9288022113</v>
      </c>
      <c r="O39" s="35">
        <v>-3421635.3793229861</v>
      </c>
      <c r="P39" s="35">
        <v>-3587348.4453603718</v>
      </c>
      <c r="Q39" s="35">
        <v>-3588033.7899369458</v>
      </c>
      <c r="R39" s="35">
        <v>-2039129.4854572921</v>
      </c>
      <c r="S39" s="35">
        <v>-1916139.6611187879</v>
      </c>
      <c r="T39" s="35">
        <v>-1794179.0758492749</v>
      </c>
    </row>
    <row r="40" spans="2:20" s="260" customFormat="1" ht="15.95" customHeight="1" x14ac:dyDescent="0.2">
      <c r="B40" s="254" t="s">
        <v>32</v>
      </c>
      <c r="C40" s="35" t="s">
        <v>106</v>
      </c>
      <c r="D40" s="35">
        <v>-127098</v>
      </c>
      <c r="E40" s="35">
        <v>-251582</v>
      </c>
      <c r="F40" s="35">
        <v>-200510.47232199481</v>
      </c>
      <c r="G40" s="35">
        <v>-442866.56187114847</v>
      </c>
      <c r="H40" s="35">
        <v>-382099.95727649092</v>
      </c>
      <c r="I40" s="35">
        <v>-288860.84023136809</v>
      </c>
      <c r="J40" s="35">
        <v>-237594.63344197246</v>
      </c>
      <c r="K40" s="35">
        <v>-344931.14939860342</v>
      </c>
      <c r="L40" s="35">
        <v>-1898194.5758616352</v>
      </c>
      <c r="M40" s="35">
        <v>-1761193.4246024396</v>
      </c>
      <c r="N40" s="35">
        <v>-2096242.8017857056</v>
      </c>
      <c r="O40" s="35">
        <v>-2444469.625330532</v>
      </c>
      <c r="P40" s="35">
        <v>-2340928.7370900279</v>
      </c>
      <c r="Q40" s="35">
        <v>-2987784.2910584565</v>
      </c>
      <c r="R40" s="35">
        <v>-3241110.9350384236</v>
      </c>
      <c r="S40" s="35">
        <v>-3563530.8330850657</v>
      </c>
      <c r="T40" s="35">
        <v>-3188559.0657275999</v>
      </c>
    </row>
    <row r="41" spans="2:20" s="260" customFormat="1" ht="15.95" customHeight="1" x14ac:dyDescent="0.2">
      <c r="B41" s="254" t="s">
        <v>33</v>
      </c>
      <c r="C41" s="35" t="s">
        <v>105</v>
      </c>
      <c r="D41" s="35">
        <v>22266</v>
      </c>
      <c r="E41" s="35">
        <v>28413</v>
      </c>
      <c r="F41" s="35">
        <v>31117.257173453636</v>
      </c>
      <c r="G41" s="35">
        <v>-23078.567291781888</v>
      </c>
      <c r="H41" s="35">
        <v>58104.050618643778</v>
      </c>
      <c r="I41" s="35">
        <v>49764.01089512249</v>
      </c>
      <c r="J41" s="35">
        <v>54566.283894026994</v>
      </c>
      <c r="K41" s="35">
        <v>53103.197144392165</v>
      </c>
      <c r="L41" s="35">
        <v>105108.14668011178</v>
      </c>
      <c r="M41" s="35">
        <v>118669.86704120155</v>
      </c>
      <c r="N41" s="35">
        <v>157289.6846724973</v>
      </c>
      <c r="O41" s="35">
        <v>310987.8212838028</v>
      </c>
      <c r="P41" s="35">
        <v>330561.87223928631</v>
      </c>
      <c r="Q41" s="35">
        <v>225698.60941879911</v>
      </c>
      <c r="R41" s="35">
        <v>205004.8809631906</v>
      </c>
      <c r="S41" s="35">
        <v>282464.18128493172</v>
      </c>
      <c r="T41" s="35">
        <v>504935.23859820422</v>
      </c>
    </row>
    <row r="42" spans="2:20" s="260" customFormat="1" ht="15.95" customHeight="1" x14ac:dyDescent="0.2">
      <c r="B42" s="254" t="s">
        <v>116</v>
      </c>
      <c r="C42" s="35" t="s">
        <v>82</v>
      </c>
      <c r="D42" s="35">
        <v>-14400850</v>
      </c>
      <c r="E42" s="35">
        <v>-14907873.800000001</v>
      </c>
      <c r="F42" s="35">
        <v>-15590529.021112494</v>
      </c>
      <c r="G42" s="35">
        <v>-16038441.633558735</v>
      </c>
      <c r="H42" s="35">
        <v>-18357779.918220058</v>
      </c>
      <c r="I42" s="35">
        <v>-18096570.371344276</v>
      </c>
      <c r="J42" s="35">
        <v>-18421977.59636879</v>
      </c>
      <c r="K42" s="35">
        <v>-18733073.416860778</v>
      </c>
      <c r="L42" s="35">
        <v>-20767977.584423296</v>
      </c>
      <c r="M42" s="35">
        <v>-19403640.441757794</v>
      </c>
      <c r="N42" s="35">
        <v>-19551311.901468053</v>
      </c>
      <c r="O42" s="35">
        <v>-20842574.163987383</v>
      </c>
      <c r="P42" s="35">
        <v>-21803510.077648051</v>
      </c>
      <c r="Q42" s="35">
        <v>-22495231.600702137</v>
      </c>
      <c r="R42" s="35">
        <v>-22565452.664123174</v>
      </c>
      <c r="S42" s="35">
        <v>-22578693.506184168</v>
      </c>
      <c r="T42" s="35">
        <v>-22751511.231864426</v>
      </c>
    </row>
    <row r="43" spans="2:20" s="260" customFormat="1" ht="15.95" customHeight="1" x14ac:dyDescent="0.2">
      <c r="B43" s="254" t="s">
        <v>34</v>
      </c>
      <c r="C43" s="35" t="s">
        <v>77</v>
      </c>
      <c r="D43" s="35">
        <v>-139314</v>
      </c>
      <c r="E43" s="35">
        <v>-141492</v>
      </c>
      <c r="F43" s="35">
        <v>-137696.21</v>
      </c>
      <c r="G43" s="35">
        <v>-160725.82999999999</v>
      </c>
      <c r="H43" s="35">
        <v>-232459.11</v>
      </c>
      <c r="I43" s="35">
        <v>-225532.96</v>
      </c>
      <c r="J43" s="35">
        <v>-229896.49</v>
      </c>
      <c r="K43" s="35">
        <v>-394041.38</v>
      </c>
      <c r="L43" s="35">
        <v>-445326.96359750512</v>
      </c>
      <c r="M43" s="35">
        <v>-410874.03603755112</v>
      </c>
      <c r="N43" s="35">
        <v>-243610.65254477228</v>
      </c>
      <c r="O43" s="35">
        <v>-472713.37659180135</v>
      </c>
      <c r="P43" s="35">
        <v>-553779.43222782412</v>
      </c>
      <c r="Q43" s="35">
        <v>-340556.19880962954</v>
      </c>
      <c r="R43" s="35">
        <v>-450509.13674154785</v>
      </c>
      <c r="S43" s="35">
        <v>-502597.58134905406</v>
      </c>
      <c r="T43" s="35">
        <v>-404819.45855502976</v>
      </c>
    </row>
    <row r="44" spans="2:20" s="260" customFormat="1" ht="15.95" customHeight="1" x14ac:dyDescent="0.2">
      <c r="B44" s="254" t="s">
        <v>35</v>
      </c>
      <c r="C44" s="35" t="s">
        <v>80</v>
      </c>
      <c r="D44" s="35">
        <v>-557083</v>
      </c>
      <c r="E44" s="35">
        <v>-973838</v>
      </c>
      <c r="F44" s="35">
        <v>-425419.73888750526</v>
      </c>
      <c r="G44" s="35">
        <v>-779106.94019187975</v>
      </c>
      <c r="H44" s="35">
        <v>-319294.74630516494</v>
      </c>
      <c r="I44" s="35">
        <v>-357679.79734946496</v>
      </c>
      <c r="J44" s="35">
        <v>-649086.01747864787</v>
      </c>
      <c r="K44" s="35">
        <v>-590645.58618490328</v>
      </c>
      <c r="L44" s="35">
        <v>-35469.01489271428</v>
      </c>
      <c r="M44" s="35">
        <v>-30513.06469344877</v>
      </c>
      <c r="N44" s="35">
        <v>-27396.684495603702</v>
      </c>
      <c r="O44" s="35">
        <v>-31166.238531222392</v>
      </c>
      <c r="P44" s="35">
        <v>-47557.483068597961</v>
      </c>
      <c r="Q44" s="35">
        <v>-57203.157418934039</v>
      </c>
      <c r="R44" s="35">
        <v>-116405.41777306245</v>
      </c>
      <c r="S44" s="35">
        <v>-135162.73257377133</v>
      </c>
      <c r="T44" s="35">
        <v>-142530.94175984382</v>
      </c>
    </row>
    <row r="45" spans="2:20" s="260" customFormat="1" ht="15.95" customHeight="1" x14ac:dyDescent="0.2">
      <c r="B45" s="254" t="s">
        <v>36</v>
      </c>
      <c r="C45" s="35" t="s">
        <v>104</v>
      </c>
      <c r="D45" s="35">
        <v>-22224</v>
      </c>
      <c r="E45" s="35">
        <v>-30622</v>
      </c>
      <c r="F45" s="35">
        <v>-36863.31</v>
      </c>
      <c r="G45" s="35">
        <v>-48043.72</v>
      </c>
      <c r="H45" s="35">
        <v>-34784.85</v>
      </c>
      <c r="I45" s="35">
        <v>-2400000</v>
      </c>
      <c r="J45" s="35" t="s">
        <v>100</v>
      </c>
      <c r="K45" s="35">
        <v>0</v>
      </c>
      <c r="L45" s="35">
        <v>0</v>
      </c>
      <c r="M45" s="35">
        <v>0</v>
      </c>
      <c r="N45" s="35">
        <v>0</v>
      </c>
      <c r="O45" s="35">
        <v>0</v>
      </c>
      <c r="P45" s="35">
        <v>-3636.0844804156231</v>
      </c>
      <c r="Q45" s="35">
        <v>-20971.573880234497</v>
      </c>
      <c r="R45" s="35">
        <v>-10058.130135028368</v>
      </c>
      <c r="S45" s="35">
        <v>-8562.4567479736052</v>
      </c>
      <c r="T45" s="35">
        <v>-4955.9560216415894</v>
      </c>
    </row>
    <row r="46" spans="2:20" s="258" customFormat="1" ht="15.95" customHeight="1" x14ac:dyDescent="0.2">
      <c r="B46" s="254" t="s">
        <v>74</v>
      </c>
      <c r="C46" s="35" t="s">
        <v>67</v>
      </c>
      <c r="D46" s="35">
        <v>-15119471</v>
      </c>
      <c r="E46" s="35">
        <v>-16053825.800000001</v>
      </c>
      <c r="F46" s="35">
        <v>-16190508.280000001</v>
      </c>
      <c r="G46" s="35">
        <v>-17026318</v>
      </c>
      <c r="H46" s="35">
        <v>-18944318.624525223</v>
      </c>
      <c r="I46" s="35">
        <v>-21079783.128693741</v>
      </c>
      <c r="J46" s="35">
        <v>-19300960.103847437</v>
      </c>
      <c r="K46" s="35">
        <v>-19717760.383045681</v>
      </c>
      <c r="L46" s="35">
        <v>-21248774</v>
      </c>
      <c r="M46" s="35">
        <v>-19845027.542488798</v>
      </c>
      <c r="N46" s="35">
        <v>-19822319.238508433</v>
      </c>
      <c r="O46" s="35">
        <v>-21346453.779110406</v>
      </c>
      <c r="P46" s="35">
        <v>-22408483.077424888</v>
      </c>
      <c r="Q46" s="35">
        <v>-22913962.530810934</v>
      </c>
      <c r="R46" s="35">
        <v>-23142425.348772816</v>
      </c>
      <c r="S46" s="35">
        <v>-23225016.276854966</v>
      </c>
      <c r="T46" s="35">
        <v>-23303817.588200942</v>
      </c>
    </row>
    <row r="47" spans="2:20" s="258" customFormat="1" ht="15.95" customHeight="1" x14ac:dyDescent="0.2">
      <c r="B47" s="254" t="s">
        <v>115</v>
      </c>
      <c r="C47" s="35" t="s">
        <v>68</v>
      </c>
      <c r="D47" s="35">
        <v>-163328663</v>
      </c>
      <c r="E47" s="35">
        <v>-173022826.80000001</v>
      </c>
      <c r="F47" s="35">
        <v>-182034551.98999998</v>
      </c>
      <c r="G47" s="35">
        <v>-183251179</v>
      </c>
      <c r="H47" s="35">
        <v>-197815239.0602062</v>
      </c>
      <c r="I47" s="35">
        <v>-205259345.65278947</v>
      </c>
      <c r="J47" s="35">
        <v>-214360642.05446672</v>
      </c>
      <c r="K47" s="35">
        <v>-213588578.38849401</v>
      </c>
      <c r="L47" s="35">
        <v>-244156513</v>
      </c>
      <c r="M47" s="35">
        <v>-239402952.65450907</v>
      </c>
      <c r="N47" s="35">
        <v>-240021566.25879797</v>
      </c>
      <c r="O47" s="35">
        <v>-245637772.41539046</v>
      </c>
      <c r="P47" s="35">
        <v>-237449232.24513856</v>
      </c>
      <c r="Q47" s="35">
        <v>-236688325.43415514</v>
      </c>
      <c r="R47" s="35">
        <v>-252781715.91986638</v>
      </c>
      <c r="S47" s="35">
        <v>-249726414.02876163</v>
      </c>
      <c r="T47" s="35">
        <v>-293109048.79778874</v>
      </c>
    </row>
    <row r="48" spans="2:20" s="260" customFormat="1" ht="15.95" customHeight="1" x14ac:dyDescent="0.2">
      <c r="B48" s="254" t="s">
        <v>6</v>
      </c>
      <c r="C48" s="35" t="s">
        <v>211</v>
      </c>
      <c r="D48" s="35">
        <v>7685643</v>
      </c>
      <c r="E48" s="35">
        <v>766652.19999999925</v>
      </c>
      <c r="F48" s="35">
        <v>264264.55000001192</v>
      </c>
      <c r="G48" s="35">
        <v>5641999</v>
      </c>
      <c r="H48" s="35">
        <v>151135.10064181313</v>
      </c>
      <c r="I48" s="35">
        <v>10601185.591767389</v>
      </c>
      <c r="J48" s="35">
        <v>3105060.2566445544</v>
      </c>
      <c r="K48" s="35">
        <v>14113765.125784211</v>
      </c>
      <c r="L48" s="35">
        <v>-12255181</v>
      </c>
      <c r="M48" s="35">
        <v>-2090705.4197551161</v>
      </c>
      <c r="N48" s="35">
        <v>5479271.9876813591</v>
      </c>
      <c r="O48" s="35">
        <v>15880279.674438294</v>
      </c>
      <c r="P48" s="35">
        <v>17301070.032020148</v>
      </c>
      <c r="Q48" s="35">
        <v>20938423.510381747</v>
      </c>
      <c r="R48" s="35">
        <v>9007173.8560099378</v>
      </c>
      <c r="S48" s="35">
        <v>15640175.519860592</v>
      </c>
      <c r="T48" s="35">
        <v>-26360011.094564751</v>
      </c>
    </row>
    <row r="49" spans="1:27" s="260" customFormat="1" ht="15.95" customHeight="1" x14ac:dyDescent="0.2">
      <c r="B49" s="254" t="s">
        <v>75</v>
      </c>
      <c r="C49" s="35" t="s">
        <v>96</v>
      </c>
      <c r="D49" s="35">
        <v>-284477</v>
      </c>
      <c r="E49" s="35">
        <v>-26400</v>
      </c>
      <c r="F49" s="35">
        <v>-433986.7</v>
      </c>
      <c r="G49" s="35">
        <v>-3667228.1573636625</v>
      </c>
      <c r="H49" s="35">
        <v>5018177.2840429349</v>
      </c>
      <c r="I49" s="35">
        <v>1753366.9972555218</v>
      </c>
      <c r="J49" s="35">
        <v>-2484074.0993060665</v>
      </c>
      <c r="K49" s="35">
        <v>2337985.2549688518</v>
      </c>
      <c r="L49" s="35">
        <v>1268877.01071115</v>
      </c>
      <c r="M49" s="35">
        <v>7635055.3189954795</v>
      </c>
      <c r="N49" s="35">
        <v>-93688.697853402642</v>
      </c>
      <c r="O49" s="35">
        <v>1810336.1392400137</v>
      </c>
      <c r="P49" s="35">
        <v>2734099.3316179318</v>
      </c>
      <c r="Q49" s="35">
        <v>-13646392</v>
      </c>
      <c r="R49" s="35">
        <v>8494382.4375625178</v>
      </c>
      <c r="S49" s="35">
        <v>515739.84495269007</v>
      </c>
      <c r="T49" s="35">
        <v>7799941.7554830266</v>
      </c>
    </row>
    <row r="50" spans="1:27" s="258" customFormat="1" ht="15.95" customHeight="1" x14ac:dyDescent="0.2">
      <c r="B50" s="254" t="s">
        <v>7</v>
      </c>
      <c r="C50" s="35"/>
      <c r="D50" s="35">
        <v>7401166</v>
      </c>
      <c r="E50" s="35">
        <v>740252.19999998808</v>
      </c>
      <c r="F50" s="35">
        <v>-169723.14999998809</v>
      </c>
      <c r="G50" s="35">
        <v>1974771</v>
      </c>
      <c r="H50" s="35">
        <v>5169312.3846847517</v>
      </c>
      <c r="I50" s="35">
        <v>12354552.589022923</v>
      </c>
      <c r="J50" s="35">
        <v>620986.65728212427</v>
      </c>
      <c r="K50" s="35">
        <v>16451750.38075307</v>
      </c>
      <c r="L50" s="35">
        <v>-10986304</v>
      </c>
      <c r="M50" s="35">
        <v>5544349.8992403783</v>
      </c>
      <c r="N50" s="35">
        <v>5385583.2898279568</v>
      </c>
      <c r="O50" s="35">
        <v>17690615.813678313</v>
      </c>
      <c r="P50" s="35">
        <v>20035169.363638084</v>
      </c>
      <c r="Q50" s="35">
        <v>7292031.2066864707</v>
      </c>
      <c r="R50" s="35">
        <v>17501556.293572456</v>
      </c>
      <c r="S50" s="35">
        <v>16155915.364813281</v>
      </c>
      <c r="T50" s="35">
        <v>-18560069.339081723</v>
      </c>
    </row>
    <row r="51" spans="1:27" ht="15.95" customHeight="1" x14ac:dyDescent="0.2">
      <c r="B51" s="266"/>
      <c r="C51" s="260"/>
      <c r="D51" s="260"/>
      <c r="E51" s="260"/>
      <c r="F51" s="260"/>
      <c r="G51" s="260"/>
      <c r="H51" s="260"/>
      <c r="I51" s="260"/>
      <c r="J51" s="260"/>
      <c r="K51" s="260"/>
      <c r="L51" s="260"/>
      <c r="M51" s="260"/>
      <c r="N51" s="260"/>
      <c r="O51" s="260"/>
      <c r="P51" s="260"/>
      <c r="Q51" s="260"/>
      <c r="R51" s="260"/>
      <c r="S51" s="260"/>
      <c r="T51" s="260"/>
      <c r="U51" s="260"/>
      <c r="V51" s="260"/>
      <c r="W51" s="260"/>
      <c r="X51" s="260"/>
      <c r="Y51" s="260"/>
      <c r="Z51" s="260"/>
      <c r="AA51" s="260"/>
    </row>
    <row r="52" spans="1:27" ht="15.95" customHeight="1" x14ac:dyDescent="0.2">
      <c r="A52" s="37" t="s">
        <v>398</v>
      </c>
      <c r="B52" s="266"/>
      <c r="C52" s="260"/>
      <c r="D52" s="260"/>
      <c r="E52" s="260"/>
      <c r="F52" s="260"/>
      <c r="G52" s="260"/>
      <c r="H52" s="260"/>
      <c r="I52" s="260"/>
      <c r="J52" s="260"/>
      <c r="K52" s="260"/>
      <c r="L52" s="260"/>
      <c r="M52" s="260"/>
      <c r="N52" s="260"/>
      <c r="O52" s="260"/>
      <c r="P52" s="260"/>
      <c r="Q52" s="260"/>
      <c r="R52" s="260"/>
      <c r="S52" s="260"/>
      <c r="T52" s="260"/>
      <c r="U52" s="260"/>
      <c r="V52" s="260"/>
      <c r="W52" s="260"/>
      <c r="X52" s="260"/>
      <c r="Y52" s="260"/>
      <c r="Z52" s="260"/>
      <c r="AA52" s="260"/>
    </row>
  </sheetData>
  <hyperlinks>
    <hyperlink ref="A3" location="Inhalt!A1" display="&lt;&lt;&lt; Inhalt" xr:uid="{5F49342E-8166-400E-BFEB-C0874BA9A44C}"/>
    <hyperlink ref="A52" location="Metadaten!A1" display="&lt;&lt;&lt; Metadaten" xr:uid="{2A86C108-CA04-481D-A75B-0EA79C1A5A7E}"/>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F40"/>
  <sheetViews>
    <sheetView zoomScaleNormal="100" workbookViewId="0"/>
  </sheetViews>
  <sheetFormatPr baseColWidth="10" defaultColWidth="8.88671875" defaultRowHeight="15.95" customHeight="1" outlineLevelRow="1" x14ac:dyDescent="0.2"/>
  <cols>
    <col min="1" max="1" width="26.5546875" style="259" customWidth="1"/>
    <col min="2" max="5" width="8.88671875" style="259" customWidth="1"/>
    <col min="6" max="6" width="30.6640625" style="259" bestFit="1" customWidth="1"/>
    <col min="7" max="16384" width="8.88671875" style="259"/>
  </cols>
  <sheetData>
    <row r="1" spans="1:6" s="257" customFormat="1" ht="18" customHeight="1" x14ac:dyDescent="0.2">
      <c r="A1" s="60" t="s">
        <v>365</v>
      </c>
      <c r="B1" s="60"/>
      <c r="C1" s="60"/>
      <c r="D1" s="60"/>
      <c r="E1" s="60"/>
      <c r="F1" s="60"/>
    </row>
    <row r="2" spans="1:6" ht="15.95" customHeight="1" x14ac:dyDescent="0.2">
      <c r="A2" s="97"/>
      <c r="B2" s="97"/>
      <c r="C2" s="97"/>
      <c r="D2" s="97"/>
      <c r="E2" s="97"/>
      <c r="F2" s="97"/>
    </row>
    <row r="3" spans="1:6" ht="15.95" customHeight="1" x14ac:dyDescent="0.2">
      <c r="A3" s="36" t="s">
        <v>397</v>
      </c>
      <c r="B3" s="258"/>
      <c r="C3" s="97"/>
      <c r="D3" s="97"/>
      <c r="E3" s="97"/>
      <c r="F3" s="97"/>
    </row>
    <row r="4" spans="1:6" ht="15.95" customHeight="1" x14ac:dyDescent="0.2">
      <c r="A4" s="97"/>
      <c r="B4" s="97"/>
      <c r="C4" s="97"/>
      <c r="D4" s="97"/>
      <c r="E4" s="97"/>
      <c r="F4" s="97"/>
    </row>
    <row r="5" spans="1:6" ht="15.75" customHeight="1" x14ac:dyDescent="0.2">
      <c r="A5" s="273" t="s">
        <v>190</v>
      </c>
      <c r="B5" s="273"/>
      <c r="C5" s="273"/>
      <c r="D5" s="273"/>
      <c r="E5" s="273"/>
      <c r="F5" s="273"/>
    </row>
    <row r="6" spans="1:6" ht="15.75" customHeight="1" x14ac:dyDescent="0.2">
      <c r="A6" s="273"/>
      <c r="B6" s="273"/>
      <c r="C6" s="273"/>
      <c r="D6" s="273"/>
      <c r="E6" s="273"/>
      <c r="F6" s="273"/>
    </row>
    <row r="7" spans="1:6" ht="15.95" customHeight="1" x14ac:dyDescent="0.2">
      <c r="A7" s="226"/>
      <c r="B7" s="227" t="s">
        <v>10</v>
      </c>
      <c r="C7" s="230" t="s">
        <v>177</v>
      </c>
      <c r="D7" s="230" t="s">
        <v>178</v>
      </c>
      <c r="E7" s="230" t="s">
        <v>179</v>
      </c>
      <c r="F7" s="230" t="s">
        <v>117</v>
      </c>
    </row>
    <row r="8" spans="1:6" ht="15.95" customHeight="1" x14ac:dyDescent="0.2">
      <c r="A8" s="46"/>
      <c r="B8" s="239" t="s">
        <v>193</v>
      </c>
      <c r="C8" s="81"/>
      <c r="D8" s="81"/>
      <c r="E8" s="81"/>
      <c r="F8" s="81"/>
    </row>
    <row r="9" spans="1:6" ht="15.95" hidden="1" customHeight="1" outlineLevel="1" x14ac:dyDescent="0.2">
      <c r="A9" s="73">
        <v>2005</v>
      </c>
      <c r="B9" s="34">
        <v>43260408.949999996</v>
      </c>
      <c r="C9" s="35">
        <v>18161498.349999998</v>
      </c>
      <c r="D9" s="35">
        <v>4402733.42</v>
      </c>
      <c r="E9" s="35">
        <v>15669604.570000002</v>
      </c>
      <c r="F9" s="35">
        <v>5026572.6100000003</v>
      </c>
    </row>
    <row r="10" spans="1:6" ht="15.95" hidden="1" customHeight="1" outlineLevel="1" x14ac:dyDescent="0.2">
      <c r="A10" s="73">
        <v>2006</v>
      </c>
      <c r="B10" s="34">
        <v>42763640.384686686</v>
      </c>
      <c r="C10" s="35">
        <v>17380532.513</v>
      </c>
      <c r="D10" s="35">
        <v>3100302.1629999997</v>
      </c>
      <c r="E10" s="35">
        <v>17475322.808686685</v>
      </c>
      <c r="F10" s="35">
        <v>4807482.9000000004</v>
      </c>
    </row>
    <row r="11" spans="1:6" ht="15.95" hidden="1" customHeight="1" outlineLevel="1" x14ac:dyDescent="0.2">
      <c r="A11" s="73">
        <v>2007</v>
      </c>
      <c r="B11" s="34">
        <v>41569992.16768793</v>
      </c>
      <c r="C11" s="35">
        <v>14410697.609999999</v>
      </c>
      <c r="D11" s="35">
        <v>3736409.1450774982</v>
      </c>
      <c r="E11" s="35">
        <v>19080105.952610433</v>
      </c>
      <c r="F11" s="35">
        <v>4342779</v>
      </c>
    </row>
    <row r="12" spans="1:6" ht="15.95" hidden="1" customHeight="1" outlineLevel="1" x14ac:dyDescent="0.2">
      <c r="A12" s="73">
        <v>2008</v>
      </c>
      <c r="B12" s="34">
        <v>44868917</v>
      </c>
      <c r="C12" s="35">
        <v>14870030</v>
      </c>
      <c r="D12" s="35">
        <v>5705411</v>
      </c>
      <c r="E12" s="35">
        <v>19481703</v>
      </c>
      <c r="F12" s="35">
        <v>4811773</v>
      </c>
    </row>
    <row r="13" spans="1:6" ht="15.95" hidden="1" customHeight="1" outlineLevel="1" x14ac:dyDescent="0.2">
      <c r="A13" s="73">
        <v>2009</v>
      </c>
      <c r="B13" s="34">
        <v>53407564.79573974</v>
      </c>
      <c r="C13" s="35">
        <v>23616498.41960533</v>
      </c>
      <c r="D13" s="35">
        <v>8501618.2388004828</v>
      </c>
      <c r="E13" s="35">
        <v>20761201.24264919</v>
      </c>
      <c r="F13" s="35">
        <v>528246.89468473592</v>
      </c>
    </row>
    <row r="14" spans="1:6" ht="15.95" hidden="1" customHeight="1" outlineLevel="1" x14ac:dyDescent="0.2">
      <c r="A14" s="73">
        <v>2010</v>
      </c>
      <c r="B14" s="34">
        <v>61055440.564762622</v>
      </c>
      <c r="C14" s="35">
        <v>34362578.459605329</v>
      </c>
      <c r="D14" s="35">
        <v>7784180.3283601943</v>
      </c>
      <c r="E14" s="35">
        <v>18286566.577774215</v>
      </c>
      <c r="F14" s="35">
        <v>622115.19902289181</v>
      </c>
    </row>
    <row r="15" spans="1:6" ht="15.95" hidden="1" customHeight="1" outlineLevel="1" x14ac:dyDescent="0.2">
      <c r="A15" s="73">
        <v>2011</v>
      </c>
      <c r="B15" s="34">
        <v>61676427.125197381</v>
      </c>
      <c r="C15" s="35">
        <v>35842414.96275799</v>
      </c>
      <c r="D15" s="35">
        <v>6535825.4709289065</v>
      </c>
      <c r="E15" s="35">
        <v>18945954.684228394</v>
      </c>
      <c r="F15" s="35">
        <v>352232.00728209526</v>
      </c>
    </row>
    <row r="16" spans="1:6" ht="15.95" customHeight="1" collapsed="1" x14ac:dyDescent="0.2">
      <c r="A16" s="73">
        <v>2012</v>
      </c>
      <c r="B16" s="34">
        <v>82141736.935950473</v>
      </c>
      <c r="C16" s="35">
        <v>53815656.312757999</v>
      </c>
      <c r="D16" s="35">
        <v>5096761.5489412406</v>
      </c>
      <c r="E16" s="35">
        <v>22996560.153498154</v>
      </c>
      <c r="F16" s="35">
        <v>232758.92075308165</v>
      </c>
    </row>
    <row r="17" spans="1:6" ht="15.95" customHeight="1" x14ac:dyDescent="0.2">
      <c r="A17" s="73">
        <v>2013</v>
      </c>
      <c r="B17" s="34">
        <v>71286233.277960241</v>
      </c>
      <c r="C17" s="35">
        <v>44887339.832757995</v>
      </c>
      <c r="D17" s="35">
        <v>2329321.9205482965</v>
      </c>
      <c r="E17" s="35">
        <v>23534673.672644183</v>
      </c>
      <c r="F17" s="35">
        <v>534897.8520097757</v>
      </c>
    </row>
    <row r="18" spans="1:6" ht="15.95" customHeight="1" x14ac:dyDescent="0.2">
      <c r="A18" s="232">
        <v>2014</v>
      </c>
      <c r="B18" s="34">
        <v>79068383.16720058</v>
      </c>
      <c r="C18" s="35">
        <v>53404258.636428788</v>
      </c>
      <c r="D18" s="35">
        <v>2923747.1641180925</v>
      </c>
      <c r="E18" s="35">
        <v>22262055.897413369</v>
      </c>
      <c r="F18" s="35">
        <v>478321.46924032504</v>
      </c>
    </row>
    <row r="19" spans="1:6" ht="15.95" customHeight="1" x14ac:dyDescent="0.2">
      <c r="A19" s="232">
        <v>2015</v>
      </c>
      <c r="B19" s="34">
        <v>84453966.454113707</v>
      </c>
      <c r="C19" s="35">
        <v>54908258.836428784</v>
      </c>
      <c r="D19" s="35">
        <v>4958595.4251707019</v>
      </c>
      <c r="E19" s="35">
        <v>23835019.315601088</v>
      </c>
      <c r="F19" s="35">
        <v>752092.87691313552</v>
      </c>
    </row>
    <row r="20" spans="1:6" ht="15.95" customHeight="1" x14ac:dyDescent="0.2">
      <c r="A20" s="232">
        <v>2016</v>
      </c>
      <c r="B20" s="34">
        <v>102670681.12779203</v>
      </c>
      <c r="C20" s="35">
        <v>66174119.526428789</v>
      </c>
      <c r="D20" s="35">
        <v>7754898.0175279472</v>
      </c>
      <c r="E20" s="35">
        <v>27684066.800156977</v>
      </c>
      <c r="F20" s="35">
        <v>1057596.78367831</v>
      </c>
    </row>
    <row r="21" spans="1:6" ht="15.95" customHeight="1" x14ac:dyDescent="0.2">
      <c r="A21" s="232">
        <v>2017</v>
      </c>
      <c r="B21" s="34">
        <v>122954151.39143014</v>
      </c>
      <c r="C21" s="35">
        <v>76285623.676428795</v>
      </c>
      <c r="D21" s="35">
        <v>13187654.970485212</v>
      </c>
      <c r="E21" s="35">
        <v>33527248.850878026</v>
      </c>
      <c r="F21" s="35">
        <v>-46376.106361897546</v>
      </c>
    </row>
    <row r="22" spans="1:6" ht="15.95" customHeight="1" x14ac:dyDescent="0.2">
      <c r="A22" s="232">
        <v>2018</v>
      </c>
      <c r="B22" s="34">
        <v>131095782.60757935</v>
      </c>
      <c r="C22" s="35">
        <v>71317845.909999996</v>
      </c>
      <c r="D22" s="35">
        <v>16632516.820000002</v>
      </c>
      <c r="E22" s="35">
        <v>41051519.789999999</v>
      </c>
      <c r="F22" s="35">
        <v>2093900.0875793407</v>
      </c>
    </row>
    <row r="23" spans="1:6" ht="15.95" customHeight="1" x14ac:dyDescent="0.2">
      <c r="A23" s="232">
        <v>2019</v>
      </c>
      <c r="B23" s="34">
        <v>149014338.89115185</v>
      </c>
      <c r="C23" s="35">
        <v>74596005.170000002</v>
      </c>
      <c r="D23" s="35">
        <v>22610685.898645516</v>
      </c>
      <c r="E23" s="35">
        <v>50544734.338933825</v>
      </c>
      <c r="F23" s="35">
        <v>1262913.4835724749</v>
      </c>
    </row>
    <row r="24" spans="1:6" ht="15.95" customHeight="1" x14ac:dyDescent="0.2">
      <c r="A24" s="232">
        <v>2020</v>
      </c>
      <c r="B24" s="34">
        <v>165549754.25596511</v>
      </c>
      <c r="C24" s="35">
        <v>75569673.019187272</v>
      </c>
      <c r="D24" s="35">
        <v>26770377.253478259</v>
      </c>
      <c r="E24" s="35">
        <v>60240394.568486296</v>
      </c>
      <c r="F24" s="35">
        <v>2969309.4148132699</v>
      </c>
    </row>
    <row r="25" spans="1:6" ht="15.95" customHeight="1" x14ac:dyDescent="0.2">
      <c r="A25" s="232">
        <v>2021</v>
      </c>
      <c r="B25" s="34">
        <v>147055784.91688332</v>
      </c>
      <c r="C25" s="35">
        <v>78868885.899348244</v>
      </c>
      <c r="D25" s="35">
        <v>23327196.908771377</v>
      </c>
      <c r="E25" s="35">
        <v>42816514.267845467</v>
      </c>
      <c r="F25" s="35">
        <v>2043187.8409182157</v>
      </c>
    </row>
    <row r="26" spans="1:6" ht="15.95" customHeight="1" x14ac:dyDescent="0.2">
      <c r="A26" s="75" t="s">
        <v>174</v>
      </c>
      <c r="B26" s="86">
        <v>-11.171245419360332</v>
      </c>
      <c r="C26" s="35">
        <v>4.3657895401020053</v>
      </c>
      <c r="D26" s="35">
        <v>-12.861904455453688</v>
      </c>
      <c r="E26" s="35">
        <v>-28.923914634775361</v>
      </c>
      <c r="F26" s="35" t="s">
        <v>83</v>
      </c>
    </row>
    <row r="27" spans="1:6" ht="15.95" customHeight="1" x14ac:dyDescent="0.2">
      <c r="A27" s="73" t="s">
        <v>296</v>
      </c>
      <c r="B27" s="86">
        <v>6.6846718535070737</v>
      </c>
      <c r="C27" s="35">
        <v>4.3383869474446168</v>
      </c>
      <c r="D27" s="35">
        <v>18.412205740204367</v>
      </c>
      <c r="E27" s="35">
        <v>7.15051677335381</v>
      </c>
      <c r="F27" s="35" t="s">
        <v>83</v>
      </c>
    </row>
    <row r="28" spans="1:6" ht="15.95" customHeight="1" x14ac:dyDescent="0.2">
      <c r="A28" s="73"/>
      <c r="B28" s="231"/>
      <c r="C28" s="231"/>
      <c r="D28" s="231"/>
      <c r="E28" s="231"/>
      <c r="F28" s="231"/>
    </row>
    <row r="29" spans="1:6" ht="15.95" customHeight="1" x14ac:dyDescent="0.2">
      <c r="A29" s="37" t="s">
        <v>398</v>
      </c>
      <c r="B29" s="266"/>
      <c r="C29" s="231"/>
      <c r="D29" s="231"/>
      <c r="E29" s="231"/>
      <c r="F29" s="231"/>
    </row>
    <row r="31" spans="1:6" ht="15.95" customHeight="1" x14ac:dyDescent="0.2">
      <c r="A31" s="271" t="s">
        <v>122</v>
      </c>
      <c r="B31" s="175"/>
      <c r="C31" s="175"/>
      <c r="D31" s="175"/>
      <c r="E31" s="175"/>
      <c r="F31" s="175"/>
    </row>
    <row r="32" spans="1:6" ht="15.95" customHeight="1" x14ac:dyDescent="0.2">
      <c r="A32" s="259" t="s">
        <v>424</v>
      </c>
      <c r="B32" s="175"/>
      <c r="C32" s="175"/>
      <c r="D32" s="175"/>
      <c r="E32" s="175"/>
      <c r="F32" s="175"/>
    </row>
    <row r="33" spans="1:4" ht="15.95" customHeight="1" x14ac:dyDescent="0.2">
      <c r="A33" s="259" t="s">
        <v>425</v>
      </c>
    </row>
    <row r="34" spans="1:4" ht="15.95" customHeight="1" x14ac:dyDescent="0.2">
      <c r="C34" s="104"/>
      <c r="D34" s="272"/>
    </row>
    <row r="40" spans="1:4" ht="15.95" customHeight="1" x14ac:dyDescent="0.2">
      <c r="D40" s="259" t="s">
        <v>240</v>
      </c>
    </row>
  </sheetData>
  <hyperlinks>
    <hyperlink ref="A3" location="Inhalt!A1" display="&lt;&lt;&lt; Inhalt" xr:uid="{81031668-7F4D-4756-91BF-30CD274E985D}"/>
    <hyperlink ref="A29" location="Metadaten!A1" display="&lt;&lt;&lt; Metadaten" xr:uid="{9B08A55E-00D8-4547-9991-43AA4C0EB0A3}"/>
  </hyperlinks>
  <pageMargins left="0.78740157480314965" right="0.66" top="0.78740157480314965" bottom="0.70866141732283472" header="0.51181102362204722" footer="0.51181102362204722"/>
  <pageSetup paperSize="9" scale="81" fitToHeight="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H35"/>
  <sheetViews>
    <sheetView zoomScaleNormal="100" workbookViewId="0"/>
  </sheetViews>
  <sheetFormatPr baseColWidth="10" defaultColWidth="8.88671875" defaultRowHeight="15.95" customHeight="1" outlineLevelRow="1" x14ac:dyDescent="0.2"/>
  <cols>
    <col min="1" max="1" width="26.88671875" style="259" customWidth="1"/>
    <col min="2" max="3" width="25.77734375" style="259" bestFit="1" customWidth="1"/>
    <col min="4" max="4" width="8" style="274" bestFit="1" customWidth="1"/>
    <col min="5" max="5" width="8" style="259" bestFit="1" customWidth="1"/>
    <col min="6" max="6" width="28.109375" style="259" bestFit="1" customWidth="1"/>
    <col min="7" max="7" width="10.44140625" style="259" bestFit="1" customWidth="1"/>
    <col min="8" max="8" width="8" style="259" bestFit="1" customWidth="1"/>
    <col min="9" max="16384" width="8.88671875" style="259"/>
  </cols>
  <sheetData>
    <row r="1" spans="1:8" s="257" customFormat="1" ht="18" customHeight="1" x14ac:dyDescent="0.2">
      <c r="A1" s="41" t="s">
        <v>366</v>
      </c>
      <c r="B1" s="48"/>
      <c r="C1" s="48"/>
      <c r="D1" s="48"/>
      <c r="E1" s="48"/>
      <c r="F1" s="48"/>
      <c r="G1" s="48"/>
      <c r="H1" s="48"/>
    </row>
    <row r="2" spans="1:8" ht="15.95" customHeight="1" x14ac:dyDescent="0.2">
      <c r="A2" s="97"/>
      <c r="B2" s="85"/>
      <c r="C2" s="85"/>
      <c r="D2" s="85"/>
      <c r="E2" s="85"/>
      <c r="F2" s="85"/>
      <c r="G2" s="85"/>
      <c r="H2" s="85"/>
    </row>
    <row r="3" spans="1:8" ht="15.95" customHeight="1" x14ac:dyDescent="0.2">
      <c r="A3" s="36" t="s">
        <v>397</v>
      </c>
      <c r="B3" s="85"/>
      <c r="C3" s="85"/>
      <c r="D3" s="85"/>
      <c r="E3" s="85"/>
      <c r="F3" s="85"/>
      <c r="G3" s="85"/>
      <c r="H3" s="85"/>
    </row>
    <row r="4" spans="1:8" ht="15.95" customHeight="1" x14ac:dyDescent="0.2">
      <c r="A4" s="97"/>
      <c r="B4" s="85"/>
      <c r="C4" s="85"/>
      <c r="D4" s="85"/>
      <c r="E4" s="85"/>
      <c r="F4" s="85"/>
      <c r="G4" s="85"/>
      <c r="H4" s="85"/>
    </row>
    <row r="5" spans="1:8" ht="15.95" customHeight="1" x14ac:dyDescent="0.2">
      <c r="A5" s="278" t="s">
        <v>325</v>
      </c>
      <c r="B5" s="278"/>
      <c r="C5" s="278"/>
      <c r="D5" s="278"/>
      <c r="E5" s="278"/>
      <c r="F5" s="278"/>
      <c r="G5" s="278"/>
      <c r="H5" s="278"/>
    </row>
    <row r="6" spans="1:8" ht="15.95" customHeight="1" x14ac:dyDescent="0.2">
      <c r="A6" s="279"/>
      <c r="B6" s="279"/>
      <c r="C6" s="279"/>
      <c r="D6" s="279"/>
      <c r="E6" s="279"/>
      <c r="F6" s="279"/>
      <c r="G6" s="279"/>
      <c r="H6" s="279"/>
    </row>
    <row r="7" spans="1:8" ht="15.95" customHeight="1" x14ac:dyDescent="0.2">
      <c r="A7" s="97"/>
      <c r="B7" s="280" t="s">
        <v>155</v>
      </c>
      <c r="C7" s="280" t="s">
        <v>155</v>
      </c>
      <c r="D7" s="224"/>
      <c r="E7" s="224"/>
      <c r="F7" s="224"/>
      <c r="G7" s="230" t="s">
        <v>4</v>
      </c>
      <c r="H7" s="230" t="s">
        <v>120</v>
      </c>
    </row>
    <row r="8" spans="1:8" ht="15.95" customHeight="1" x14ac:dyDescent="0.2">
      <c r="A8" s="226"/>
      <c r="B8" s="224"/>
      <c r="C8" s="281" t="s">
        <v>183</v>
      </c>
      <c r="D8" s="281" t="s">
        <v>178</v>
      </c>
      <c r="E8" s="281" t="s">
        <v>179</v>
      </c>
      <c r="F8" s="281" t="s">
        <v>156</v>
      </c>
      <c r="G8" s="81"/>
      <c r="H8" s="81"/>
    </row>
    <row r="9" spans="1:8" ht="15.95" customHeight="1" x14ac:dyDescent="0.2">
      <c r="A9" s="46"/>
      <c r="B9" s="268" t="s">
        <v>193</v>
      </c>
      <c r="C9" s="269"/>
      <c r="D9" s="269"/>
      <c r="E9" s="269"/>
      <c r="F9" s="269"/>
      <c r="G9" s="269"/>
      <c r="H9" s="269"/>
    </row>
    <row r="10" spans="1:8" ht="15.95" hidden="1" customHeight="1" outlineLevel="1" x14ac:dyDescent="0.2">
      <c r="A10" s="73">
        <v>2005</v>
      </c>
      <c r="B10" s="35">
        <v>49142397.469999999</v>
      </c>
      <c r="C10" s="35">
        <v>27895260.960000001</v>
      </c>
      <c r="D10" s="35">
        <v>2416604.0099999998</v>
      </c>
      <c r="E10" s="35">
        <v>11515532.5</v>
      </c>
      <c r="F10" s="35">
        <v>685000</v>
      </c>
      <c r="G10" s="35">
        <v>3800000</v>
      </c>
      <c r="H10" s="35">
        <v>2830000</v>
      </c>
    </row>
    <row r="11" spans="1:8" ht="15.95" hidden="1" customHeight="1" outlineLevel="1" x14ac:dyDescent="0.2">
      <c r="A11" s="73">
        <v>2006</v>
      </c>
      <c r="B11" s="35">
        <v>56766254.111000001</v>
      </c>
      <c r="C11" s="35">
        <v>32807218.640999999</v>
      </c>
      <c r="D11" s="35">
        <v>2646234.0099999998</v>
      </c>
      <c r="E11" s="35">
        <v>12172801.460000001</v>
      </c>
      <c r="F11" s="35">
        <v>685000</v>
      </c>
      <c r="G11" s="35">
        <v>3800000</v>
      </c>
      <c r="H11" s="35">
        <v>4655000</v>
      </c>
    </row>
    <row r="12" spans="1:8" ht="15.95" hidden="1" customHeight="1" outlineLevel="1" x14ac:dyDescent="0.2">
      <c r="A12" s="73">
        <v>2007</v>
      </c>
      <c r="B12" s="35">
        <v>61143723.53030549</v>
      </c>
      <c r="C12" s="35">
        <v>35161838.715000004</v>
      </c>
      <c r="D12" s="35">
        <v>2890567.7859999998</v>
      </c>
      <c r="E12" s="35">
        <v>12224317.029305484</v>
      </c>
      <c r="F12" s="35" t="s">
        <v>100</v>
      </c>
      <c r="G12" s="35">
        <v>3800000</v>
      </c>
      <c r="H12" s="35">
        <v>7067000</v>
      </c>
    </row>
    <row r="13" spans="1:8" ht="15.95" hidden="1" customHeight="1" outlineLevel="1" x14ac:dyDescent="0.2">
      <c r="A13" s="73">
        <v>2008</v>
      </c>
      <c r="B13" s="35">
        <v>57151893</v>
      </c>
      <c r="C13" s="35">
        <v>37192512</v>
      </c>
      <c r="D13" s="35">
        <v>2213663</v>
      </c>
      <c r="E13" s="35">
        <v>10295718</v>
      </c>
      <c r="F13" s="35" t="s">
        <v>100</v>
      </c>
      <c r="G13" s="35">
        <v>3300000</v>
      </c>
      <c r="H13" s="35">
        <v>4150000</v>
      </c>
    </row>
    <row r="14" spans="1:8" ht="15.95" hidden="1" customHeight="1" outlineLevel="1" x14ac:dyDescent="0.2">
      <c r="A14" s="73">
        <v>2009</v>
      </c>
      <c r="B14" s="35">
        <v>55463752.53313566</v>
      </c>
      <c r="C14" s="35">
        <v>35235559.960000001</v>
      </c>
      <c r="D14" s="35">
        <v>2649963.6801009956</v>
      </c>
      <c r="E14" s="35">
        <v>10032537.933034662</v>
      </c>
      <c r="F14" s="35" t="s">
        <v>100</v>
      </c>
      <c r="G14" s="35">
        <v>3300000</v>
      </c>
      <c r="H14" s="35">
        <v>4245690.96</v>
      </c>
    </row>
    <row r="15" spans="1:8" ht="15.95" hidden="1" customHeight="1" outlineLevel="1" x14ac:dyDescent="0.2">
      <c r="A15" s="73">
        <v>2010</v>
      </c>
      <c r="B15" s="35">
        <v>58907162.979431286</v>
      </c>
      <c r="C15" s="35">
        <v>35384519.210000001</v>
      </c>
      <c r="D15" s="35">
        <v>2825356.9581234124</v>
      </c>
      <c r="E15" s="35">
        <v>9870899.4513078686</v>
      </c>
      <c r="F15" s="35" t="s">
        <v>100</v>
      </c>
      <c r="G15" s="35">
        <v>3300000</v>
      </c>
      <c r="H15" s="35">
        <v>7526387.3600000003</v>
      </c>
    </row>
    <row r="16" spans="1:8" ht="15.95" hidden="1" customHeight="1" outlineLevel="1" x14ac:dyDescent="0.2">
      <c r="A16" s="73">
        <v>2011</v>
      </c>
      <c r="B16" s="35">
        <v>66741549.435174517</v>
      </c>
      <c r="C16" s="35">
        <v>42346493.960000001</v>
      </c>
      <c r="D16" s="35">
        <v>2757216.7310235333</v>
      </c>
      <c r="E16" s="35">
        <v>10097134.89415098</v>
      </c>
      <c r="F16" s="35" t="s">
        <v>100</v>
      </c>
      <c r="G16" s="35">
        <v>3300000</v>
      </c>
      <c r="H16" s="35">
        <v>8240703.8499999996</v>
      </c>
    </row>
    <row r="17" spans="1:8" ht="15.95" customHeight="1" collapsed="1" x14ac:dyDescent="0.2">
      <c r="A17" s="73">
        <v>2012</v>
      </c>
      <c r="B17" s="35">
        <v>71551243.619722709</v>
      </c>
      <c r="C17" s="35">
        <v>42622536.620000005</v>
      </c>
      <c r="D17" s="35">
        <v>2718204.0048715458</v>
      </c>
      <c r="E17" s="35">
        <v>10455816.474851165</v>
      </c>
      <c r="F17" s="35">
        <v>2100000</v>
      </c>
      <c r="G17" s="35">
        <v>1800000</v>
      </c>
      <c r="H17" s="35">
        <v>11854686.52</v>
      </c>
    </row>
    <row r="18" spans="1:8" ht="15.95" customHeight="1" x14ac:dyDescent="0.2">
      <c r="A18" s="73">
        <v>2013</v>
      </c>
      <c r="B18" s="35">
        <v>79777133.794290796</v>
      </c>
      <c r="C18" s="35">
        <v>48040194.010000005</v>
      </c>
      <c r="D18" s="35">
        <v>3337883.4546942073</v>
      </c>
      <c r="E18" s="35">
        <v>12553269.269596584</v>
      </c>
      <c r="F18" s="35">
        <v>2200000</v>
      </c>
      <c r="G18" s="35">
        <v>1800000</v>
      </c>
      <c r="H18" s="35">
        <v>11845787.060000001</v>
      </c>
    </row>
    <row r="19" spans="1:8" ht="15.95" customHeight="1" x14ac:dyDescent="0.2">
      <c r="A19" s="232">
        <v>2014</v>
      </c>
      <c r="B19" s="35">
        <v>81762475.548985198</v>
      </c>
      <c r="C19" s="35">
        <v>49347293</v>
      </c>
      <c r="D19" s="35">
        <v>3432461.5678389799</v>
      </c>
      <c r="E19" s="35">
        <v>13114467.261146214</v>
      </c>
      <c r="F19" s="35">
        <v>3700000</v>
      </c>
      <c r="G19" s="35">
        <v>1800000</v>
      </c>
      <c r="H19" s="35">
        <v>10368253.720000001</v>
      </c>
    </row>
    <row r="20" spans="1:8" ht="15.95" customHeight="1" x14ac:dyDescent="0.2">
      <c r="A20" s="232">
        <v>2015</v>
      </c>
      <c r="B20" s="35">
        <v>85551477.686690509</v>
      </c>
      <c r="C20" s="35">
        <v>50814078.899999999</v>
      </c>
      <c r="D20" s="35">
        <v>3644076.7330998802</v>
      </c>
      <c r="E20" s="35">
        <v>13008344.343590643</v>
      </c>
      <c r="F20" s="35">
        <v>3650000</v>
      </c>
      <c r="G20" s="35">
        <v>2500000</v>
      </c>
      <c r="H20" s="35">
        <v>11934977.710000001</v>
      </c>
    </row>
    <row r="21" spans="1:8" ht="15.95" customHeight="1" x14ac:dyDescent="0.2">
      <c r="A21" s="232">
        <v>2016</v>
      </c>
      <c r="B21" s="35">
        <v>86740581.112440512</v>
      </c>
      <c r="C21" s="35">
        <v>51238386</v>
      </c>
      <c r="D21" s="35">
        <v>4424246.9857622702</v>
      </c>
      <c r="E21" s="35">
        <v>13177146.186678242</v>
      </c>
      <c r="F21" s="35">
        <v>4300000</v>
      </c>
      <c r="G21" s="35">
        <v>2500000</v>
      </c>
      <c r="H21" s="35">
        <v>11100801.939999999</v>
      </c>
    </row>
    <row r="22" spans="1:8" ht="15.95" customHeight="1" x14ac:dyDescent="0.2">
      <c r="A22" s="232">
        <v>2017</v>
      </c>
      <c r="B22" s="35">
        <v>84806362.59672612</v>
      </c>
      <c r="C22" s="35">
        <v>49426037</v>
      </c>
      <c r="D22" s="35">
        <v>5159772.5999999996</v>
      </c>
      <c r="E22" s="35">
        <v>13589272.876726115</v>
      </c>
      <c r="F22" s="35">
        <v>1700000</v>
      </c>
      <c r="G22" s="35">
        <v>2500000</v>
      </c>
      <c r="H22" s="35">
        <v>12431280.119999999</v>
      </c>
    </row>
    <row r="23" spans="1:8" ht="15.95" customHeight="1" x14ac:dyDescent="0.2">
      <c r="A23" s="232">
        <v>2018</v>
      </c>
      <c r="B23" s="35">
        <v>94292801.106259525</v>
      </c>
      <c r="C23" s="35">
        <v>48838101</v>
      </c>
      <c r="D23" s="35">
        <v>5550037.3499999996</v>
      </c>
      <c r="E23" s="35">
        <v>12816158.87625953</v>
      </c>
      <c r="F23" s="35">
        <v>9350000</v>
      </c>
      <c r="G23" s="35">
        <v>2500000</v>
      </c>
      <c r="H23" s="35">
        <v>15238503.880000001</v>
      </c>
    </row>
    <row r="24" spans="1:8" ht="15.95" customHeight="1" x14ac:dyDescent="0.2">
      <c r="A24" s="232">
        <v>2019</v>
      </c>
      <c r="B24" s="35">
        <v>92279933.302770838</v>
      </c>
      <c r="C24" s="35">
        <v>51604726</v>
      </c>
      <c r="D24" s="35">
        <v>6218704.75</v>
      </c>
      <c r="E24" s="35">
        <v>13563477.552770844</v>
      </c>
      <c r="F24" s="35">
        <v>1100000</v>
      </c>
      <c r="G24" s="35">
        <v>2500000</v>
      </c>
      <c r="H24" s="35">
        <v>17293025</v>
      </c>
    </row>
    <row r="25" spans="1:8" ht="15.95" customHeight="1" x14ac:dyDescent="0.2">
      <c r="A25" s="232">
        <v>2020</v>
      </c>
      <c r="B25" s="35">
        <v>98600248.830771595</v>
      </c>
      <c r="C25" s="35">
        <v>51720471</v>
      </c>
      <c r="D25" s="35">
        <v>6439820.198259281</v>
      </c>
      <c r="E25" s="35">
        <v>12913012.352512281</v>
      </c>
      <c r="F25" s="35">
        <v>5900000</v>
      </c>
      <c r="G25" s="35">
        <v>2240000</v>
      </c>
      <c r="H25" s="35">
        <v>19386945.280000001</v>
      </c>
    </row>
    <row r="26" spans="1:8" ht="15.95" customHeight="1" x14ac:dyDescent="0.2">
      <c r="A26" s="232">
        <v>2021</v>
      </c>
      <c r="B26" s="35">
        <v>134678413.50349995</v>
      </c>
      <c r="C26" s="35">
        <v>52774043</v>
      </c>
      <c r="D26" s="35">
        <v>15325785.85</v>
      </c>
      <c r="E26" s="35">
        <v>40884194.473499969</v>
      </c>
      <c r="F26" s="35">
        <v>1000000</v>
      </c>
      <c r="G26" s="35">
        <v>2240000</v>
      </c>
      <c r="H26" s="35">
        <v>22454390.18</v>
      </c>
    </row>
    <row r="27" spans="1:8" ht="15.95" customHeight="1" x14ac:dyDescent="0.2">
      <c r="A27" s="75" t="s">
        <v>174</v>
      </c>
      <c r="B27" s="83">
        <v>36.590338361771899</v>
      </c>
      <c r="C27" s="83">
        <v>2.0370502813093161</v>
      </c>
      <c r="D27" s="83">
        <v>137.98468556843625</v>
      </c>
      <c r="E27" s="83">
        <v>216.61237019993845</v>
      </c>
      <c r="F27" s="83">
        <v>-83.050847457627114</v>
      </c>
      <c r="G27" s="83">
        <v>0</v>
      </c>
      <c r="H27" s="83">
        <v>15.822218795678156</v>
      </c>
    </row>
    <row r="28" spans="1:8" ht="15.95" customHeight="1" x14ac:dyDescent="0.2">
      <c r="A28" s="73" t="s">
        <v>285</v>
      </c>
      <c r="B28" s="83">
        <v>7.2803272119800422</v>
      </c>
      <c r="C28" s="83">
        <v>2.4021342475993634</v>
      </c>
      <c r="D28" s="83">
        <v>21.188128378182558</v>
      </c>
      <c r="E28" s="83">
        <v>16.358930687400285</v>
      </c>
      <c r="F28" s="83">
        <v>-7.9130993742731803</v>
      </c>
      <c r="G28" s="83">
        <v>2.459642167705911</v>
      </c>
      <c r="H28" s="83">
        <v>7.3552940051092364</v>
      </c>
    </row>
    <row r="29" spans="1:8" ht="15.95" customHeight="1" x14ac:dyDescent="0.2">
      <c r="A29" s="73"/>
      <c r="B29" s="83"/>
      <c r="C29" s="83"/>
      <c r="D29" s="83"/>
      <c r="E29" s="83"/>
      <c r="F29" s="83"/>
      <c r="G29" s="83"/>
      <c r="H29" s="83"/>
    </row>
    <row r="30" spans="1:8" ht="15.95" customHeight="1" x14ac:dyDescent="0.2">
      <c r="A30" s="37" t="s">
        <v>398</v>
      </c>
      <c r="B30" s="83"/>
      <c r="C30" s="83"/>
      <c r="D30" s="83"/>
      <c r="E30" s="83"/>
      <c r="F30" s="83"/>
      <c r="G30" s="83"/>
      <c r="H30" s="83"/>
    </row>
    <row r="32" spans="1:8" ht="15.95" customHeight="1" x14ac:dyDescent="0.2">
      <c r="A32" s="270" t="s">
        <v>122</v>
      </c>
      <c r="B32" s="21"/>
      <c r="C32" s="21"/>
      <c r="D32" s="21"/>
      <c r="E32" s="21"/>
      <c r="F32" s="21"/>
      <c r="G32" s="21"/>
      <c r="H32" s="21"/>
    </row>
    <row r="33" spans="1:8" ht="15.95" customHeight="1" x14ac:dyDescent="0.2">
      <c r="A33" s="255" t="s">
        <v>298</v>
      </c>
      <c r="B33" s="21"/>
      <c r="C33" s="21"/>
      <c r="D33" s="21"/>
      <c r="E33" s="21"/>
      <c r="F33" s="21"/>
      <c r="G33" s="21"/>
      <c r="H33" s="21"/>
    </row>
    <row r="34" spans="1:8" ht="15.95" customHeight="1" x14ac:dyDescent="0.2">
      <c r="A34" s="255" t="s">
        <v>297</v>
      </c>
      <c r="B34" s="21"/>
      <c r="C34" s="21"/>
      <c r="D34" s="21"/>
      <c r="E34" s="21"/>
      <c r="F34" s="21"/>
      <c r="G34" s="21"/>
      <c r="H34" s="21"/>
    </row>
    <row r="35" spans="1:8" ht="15.95" customHeight="1" x14ac:dyDescent="0.2">
      <c r="A35" s="255" t="s">
        <v>273</v>
      </c>
      <c r="B35" s="21"/>
      <c r="C35" s="21"/>
      <c r="D35" s="21"/>
      <c r="E35" s="21"/>
      <c r="F35" s="21"/>
      <c r="G35" s="21"/>
      <c r="H35" s="21"/>
    </row>
  </sheetData>
  <hyperlinks>
    <hyperlink ref="A3" location="Inhalt!A1" display="&lt;&lt;&lt; Inhalt" xr:uid="{8701567C-A130-472C-A1FD-EC180D3EFAC3}"/>
    <hyperlink ref="A30" location="Metadaten!A1" display="&lt;&lt;&lt; Metadaten" xr:uid="{B7441BFA-C717-4C06-95D1-D465A2FC13A5}"/>
  </hyperlinks>
  <pageMargins left="0.78740157480314965" right="0.66" top="0.78740157480314965" bottom="0.70866141732283472" header="0.51181102362204722" footer="0.51181102362204722"/>
  <pageSetup paperSize="9" scale="75" fitToHeight="0"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3" tint="0.79998168889431442"/>
  </sheetPr>
  <dimension ref="A1:A6"/>
  <sheetViews>
    <sheetView workbookViewId="0"/>
  </sheetViews>
  <sheetFormatPr baseColWidth="10" defaultRowHeight="15.95" customHeight="1" x14ac:dyDescent="0.2"/>
  <cols>
    <col min="1" max="16384" width="11.5546875" style="133"/>
  </cols>
  <sheetData>
    <row r="1" spans="1:1" ht="18" customHeight="1" x14ac:dyDescent="0.2">
      <c r="A1" s="49" t="s">
        <v>373</v>
      </c>
    </row>
    <row r="2" spans="1:1" ht="15.95" customHeight="1" x14ac:dyDescent="0.2">
      <c r="A2" s="140"/>
    </row>
    <row r="3" spans="1:1" ht="15.95" customHeight="1" x14ac:dyDescent="0.2">
      <c r="A3" s="140" t="s">
        <v>252</v>
      </c>
    </row>
    <row r="4" spans="1:1" ht="15.95" customHeight="1" x14ac:dyDescent="0.2">
      <c r="A4" s="140"/>
    </row>
    <row r="5" spans="1:1" ht="15.95" customHeight="1" x14ac:dyDescent="0.2">
      <c r="A5" s="140"/>
    </row>
    <row r="6" spans="1:1" ht="15.95" customHeight="1" x14ac:dyDescent="0.2">
      <c r="A6" s="140"/>
    </row>
  </sheetData>
  <pageMargins left="0.7" right="0.7" top="0.78740157499999996" bottom="0.78740157499999996"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7"/>
  <sheetViews>
    <sheetView workbookViewId="0"/>
  </sheetViews>
  <sheetFormatPr baseColWidth="10" defaultRowHeight="15.95" customHeight="1" x14ac:dyDescent="0.2"/>
  <cols>
    <col min="1" max="1" width="4.44140625" style="175" customWidth="1"/>
    <col min="2" max="2" width="11.77734375" style="175" bestFit="1" customWidth="1"/>
    <col min="3" max="3" width="28.88671875" style="175" bestFit="1" customWidth="1"/>
    <col min="4" max="4" width="17.5546875" style="175" bestFit="1" customWidth="1"/>
    <col min="5" max="5" width="28.33203125" style="175" bestFit="1" customWidth="1"/>
    <col min="6" max="6" width="17.109375" style="175" bestFit="1" customWidth="1"/>
    <col min="7" max="7" width="27.88671875" style="175" bestFit="1" customWidth="1"/>
    <col min="8" max="16384" width="11.5546875" style="175"/>
  </cols>
  <sheetData>
    <row r="1" spans="1:7" s="147" customFormat="1" ht="18" customHeight="1" x14ac:dyDescent="0.2">
      <c r="A1" s="252" t="s">
        <v>367</v>
      </c>
      <c r="B1" s="252"/>
      <c r="C1" s="252"/>
      <c r="D1" s="252"/>
      <c r="E1" s="252"/>
      <c r="F1" s="252"/>
      <c r="G1" s="282"/>
    </row>
    <row r="2" spans="1:7" ht="15.95" customHeight="1" x14ac:dyDescent="0.2">
      <c r="A2" s="258"/>
      <c r="B2" s="258"/>
      <c r="C2" s="258"/>
      <c r="D2" s="258"/>
      <c r="E2" s="258"/>
      <c r="F2" s="258"/>
      <c r="G2" s="275"/>
    </row>
    <row r="3" spans="1:7" ht="15.95" customHeight="1" x14ac:dyDescent="0.2">
      <c r="A3" s="36" t="s">
        <v>397</v>
      </c>
      <c r="B3" s="258"/>
      <c r="C3" s="258"/>
      <c r="D3" s="258"/>
      <c r="E3" s="258"/>
      <c r="F3" s="258"/>
      <c r="G3" s="275"/>
    </row>
    <row r="4" spans="1:7" ht="15.95" customHeight="1" x14ac:dyDescent="0.2">
      <c r="A4" s="258"/>
      <c r="B4" s="258"/>
      <c r="C4" s="258"/>
      <c r="D4" s="258"/>
      <c r="E4" s="258"/>
      <c r="F4" s="258"/>
      <c r="G4" s="275"/>
    </row>
    <row r="5" spans="1:7" ht="15.95" customHeight="1" x14ac:dyDescent="0.2">
      <c r="A5" s="253" t="s">
        <v>326</v>
      </c>
      <c r="B5" s="253"/>
      <c r="C5" s="253"/>
      <c r="D5" s="253"/>
      <c r="E5" s="253"/>
      <c r="F5" s="253"/>
      <c r="G5" s="253"/>
    </row>
    <row r="6" spans="1:7" ht="15.95" customHeight="1" x14ac:dyDescent="0.2">
      <c r="A6" s="260"/>
      <c r="B6" s="260"/>
      <c r="C6" s="260"/>
      <c r="D6" s="260"/>
      <c r="E6" s="260"/>
      <c r="F6" s="260"/>
      <c r="G6" s="260"/>
    </row>
    <row r="7" spans="1:7" ht="15.95" customHeight="1" x14ac:dyDescent="0.2">
      <c r="A7" s="285"/>
      <c r="B7" s="286" t="s">
        <v>153</v>
      </c>
      <c r="C7" s="287" t="s">
        <v>154</v>
      </c>
      <c r="D7" s="286" t="s">
        <v>159</v>
      </c>
      <c r="E7" s="286" t="s">
        <v>161</v>
      </c>
      <c r="F7" s="287" t="s">
        <v>163</v>
      </c>
      <c r="G7" s="287" t="s">
        <v>162</v>
      </c>
    </row>
    <row r="8" spans="1:7" ht="15.95" customHeight="1" x14ac:dyDescent="0.2">
      <c r="A8" s="266">
        <v>2010</v>
      </c>
      <c r="B8" s="35">
        <v>441482</v>
      </c>
      <c r="C8" s="83">
        <v>13.1</v>
      </c>
      <c r="D8" s="35">
        <v>18435752</v>
      </c>
      <c r="E8" s="83">
        <v>9.9</v>
      </c>
      <c r="F8" s="35">
        <v>12131570</v>
      </c>
      <c r="G8" s="83">
        <v>8.8000000000000007</v>
      </c>
    </row>
    <row r="9" spans="1:7" ht="15.95" customHeight="1" x14ac:dyDescent="0.2">
      <c r="A9" s="262">
        <v>2011</v>
      </c>
      <c r="B9" s="35">
        <v>489359</v>
      </c>
      <c r="C9" s="83">
        <v>13.1</v>
      </c>
      <c r="D9" s="35">
        <v>24226312</v>
      </c>
      <c r="E9" s="83">
        <v>8.6</v>
      </c>
      <c r="F9" s="35">
        <v>16893355</v>
      </c>
      <c r="G9" s="83">
        <v>7.3</v>
      </c>
    </row>
    <row r="10" spans="1:7" ht="15.95" customHeight="1" x14ac:dyDescent="0.2">
      <c r="A10" s="262">
        <v>2012</v>
      </c>
      <c r="B10" s="35">
        <v>418017.57536500006</v>
      </c>
      <c r="C10" s="83">
        <v>14.3</v>
      </c>
      <c r="D10" s="35">
        <v>19011664.139640745</v>
      </c>
      <c r="E10" s="83">
        <v>10.5</v>
      </c>
      <c r="F10" s="35">
        <v>12864469</v>
      </c>
      <c r="G10" s="83">
        <v>9.3000000000000007</v>
      </c>
    </row>
    <row r="11" spans="1:7" ht="15.95" customHeight="1" x14ac:dyDescent="0.2">
      <c r="A11" s="262">
        <v>2013</v>
      </c>
      <c r="B11" s="35">
        <v>545315.94982200011</v>
      </c>
      <c r="C11" s="83">
        <v>16.100000000000001</v>
      </c>
      <c r="D11" s="35">
        <v>23208980.259999964</v>
      </c>
      <c r="E11" s="83">
        <v>14.5</v>
      </c>
      <c r="F11" s="35">
        <v>15475743.485467734</v>
      </c>
      <c r="G11" s="83">
        <v>13.2</v>
      </c>
    </row>
    <row r="12" spans="1:7" ht="15.95" customHeight="1" x14ac:dyDescent="0.2">
      <c r="A12" s="262">
        <v>2014</v>
      </c>
      <c r="B12" s="35">
        <v>523805.53305300011</v>
      </c>
      <c r="C12" s="83">
        <v>16.5</v>
      </c>
      <c r="D12" s="35">
        <v>23910856.539999977</v>
      </c>
      <c r="E12" s="83">
        <v>14.2</v>
      </c>
      <c r="F12" s="35">
        <v>16086023.49112457</v>
      </c>
      <c r="G12" s="83">
        <v>12.6</v>
      </c>
    </row>
    <row r="13" spans="1:7" ht="15.95" customHeight="1" x14ac:dyDescent="0.2">
      <c r="A13" s="262">
        <v>2015</v>
      </c>
      <c r="B13" s="35">
        <v>552000.52611899248</v>
      </c>
      <c r="C13" s="83">
        <v>18.063689065688902</v>
      </c>
      <c r="D13" s="35">
        <v>25523662.829999998</v>
      </c>
      <c r="E13" s="83">
        <v>14.4309602747095</v>
      </c>
      <c r="F13" s="35">
        <v>17353311.838121235</v>
      </c>
      <c r="G13" s="83">
        <v>13.166443674034401</v>
      </c>
    </row>
    <row r="14" spans="1:7" ht="15.95" customHeight="1" x14ac:dyDescent="0.2">
      <c r="A14" s="262">
        <v>2016</v>
      </c>
      <c r="B14" s="35">
        <v>518707.11869047623</v>
      </c>
      <c r="C14" s="83">
        <v>18.512053045979197</v>
      </c>
      <c r="D14" s="35">
        <v>25431986.15000001</v>
      </c>
      <c r="E14" s="83">
        <v>14.6515247302655</v>
      </c>
      <c r="F14" s="35">
        <v>17513434.498311426</v>
      </c>
      <c r="G14" s="83">
        <v>13.368713849357301</v>
      </c>
    </row>
    <row r="15" spans="1:7" ht="15.95" customHeight="1" x14ac:dyDescent="0.2">
      <c r="A15" s="262">
        <v>2017</v>
      </c>
      <c r="B15" s="35">
        <v>496501.0625</v>
      </c>
      <c r="C15" s="83">
        <v>18.75</v>
      </c>
      <c r="D15" s="35">
        <v>25453362.75000003</v>
      </c>
      <c r="E15" s="83">
        <v>15.23</v>
      </c>
      <c r="F15" s="35">
        <v>17737588.531426147</v>
      </c>
      <c r="G15" s="83">
        <v>13.8</v>
      </c>
    </row>
    <row r="16" spans="1:7" ht="15.95" customHeight="1" x14ac:dyDescent="0.2">
      <c r="A16" s="262">
        <v>2018</v>
      </c>
      <c r="B16" s="35">
        <v>499466.98959466419</v>
      </c>
      <c r="C16" s="83">
        <v>20.03</v>
      </c>
      <c r="D16" s="35">
        <v>25319695.549999963</v>
      </c>
      <c r="E16" s="83">
        <v>16.440000000000001</v>
      </c>
      <c r="F16" s="35">
        <v>17322959.858869173</v>
      </c>
      <c r="G16" s="83">
        <v>14.55</v>
      </c>
    </row>
    <row r="17" spans="1:8" ht="15.95" customHeight="1" x14ac:dyDescent="0.2">
      <c r="A17" s="262">
        <v>2019</v>
      </c>
      <c r="B17" s="35">
        <v>527658.24999999988</v>
      </c>
      <c r="C17" s="83">
        <v>21.9939933111981</v>
      </c>
      <c r="D17" s="35">
        <v>29282266.119999982</v>
      </c>
      <c r="E17" s="83">
        <v>16.352716277408199</v>
      </c>
      <c r="F17" s="35">
        <v>19741299.425322007</v>
      </c>
      <c r="G17" s="83">
        <v>14.1375183233766</v>
      </c>
    </row>
    <row r="18" spans="1:8" ht="15.95" customHeight="1" x14ac:dyDescent="0.2">
      <c r="A18" s="262">
        <v>2020</v>
      </c>
      <c r="B18" s="35">
        <v>535501.92999999993</v>
      </c>
      <c r="C18" s="83">
        <v>23.394206105318499</v>
      </c>
      <c r="D18" s="35">
        <v>30267891.350000005</v>
      </c>
      <c r="E18" s="83">
        <v>15.875157937827201</v>
      </c>
      <c r="F18" s="35">
        <v>21520758.906257991</v>
      </c>
      <c r="G18" s="83">
        <v>13.953827085905901</v>
      </c>
    </row>
    <row r="19" spans="1:8" ht="15.95" customHeight="1" x14ac:dyDescent="0.2">
      <c r="A19" s="262">
        <v>2021</v>
      </c>
      <c r="B19" s="35">
        <v>520978.16000000009</v>
      </c>
      <c r="C19" s="83">
        <v>23.112541658872701</v>
      </c>
      <c r="D19" s="35">
        <v>30529493.109999988</v>
      </c>
      <c r="E19" s="83">
        <v>15.2125455864979</v>
      </c>
      <c r="F19" s="35">
        <v>21944471.237063009</v>
      </c>
      <c r="G19" s="83">
        <v>13.285523738078101</v>
      </c>
      <c r="H19" s="276"/>
    </row>
    <row r="20" spans="1:8" ht="15.95" customHeight="1" x14ac:dyDescent="0.2">
      <c r="A20" s="262"/>
      <c r="B20" s="35"/>
      <c r="C20" s="83"/>
      <c r="D20" s="35"/>
      <c r="E20" s="83"/>
      <c r="F20" s="35"/>
      <c r="G20" s="83"/>
      <c r="H20" s="276"/>
    </row>
    <row r="21" spans="1:8" ht="15.95" customHeight="1" x14ac:dyDescent="0.2">
      <c r="A21" s="37" t="s">
        <v>398</v>
      </c>
      <c r="B21" s="35"/>
      <c r="C21" s="83"/>
      <c r="D21" s="35"/>
      <c r="E21" s="83"/>
      <c r="F21" s="35"/>
      <c r="G21" s="83"/>
      <c r="H21" s="276"/>
    </row>
    <row r="22" spans="1:8" ht="15.95" customHeight="1" x14ac:dyDescent="0.2">
      <c r="A22" s="262"/>
      <c r="B22" s="277"/>
      <c r="C22" s="277"/>
      <c r="D22" s="277"/>
      <c r="E22" s="277"/>
      <c r="F22" s="277"/>
      <c r="G22" s="277"/>
    </row>
    <row r="23" spans="1:8" ht="15.95" customHeight="1" x14ac:dyDescent="0.2">
      <c r="A23" s="283" t="s">
        <v>122</v>
      </c>
      <c r="B23" s="283"/>
      <c r="C23" s="283"/>
      <c r="D23" s="283"/>
      <c r="E23" s="283"/>
      <c r="F23" s="283"/>
      <c r="G23" s="283"/>
    </row>
    <row r="24" spans="1:8" ht="15.95" customHeight="1" x14ac:dyDescent="0.2">
      <c r="A24" s="284" t="s">
        <v>281</v>
      </c>
      <c r="B24" s="284"/>
      <c r="C24" s="284"/>
      <c r="D24" s="284"/>
      <c r="E24" s="284"/>
      <c r="F24" s="284"/>
      <c r="G24" s="284"/>
    </row>
    <row r="25" spans="1:8" ht="15.95" customHeight="1" x14ac:dyDescent="0.2">
      <c r="A25" s="21" t="s">
        <v>222</v>
      </c>
      <c r="B25" s="21"/>
      <c r="C25" s="21"/>
      <c r="D25" s="21"/>
      <c r="E25" s="21"/>
      <c r="F25" s="21"/>
      <c r="G25" s="21"/>
    </row>
    <row r="26" spans="1:8" ht="15.95" customHeight="1" x14ac:dyDescent="0.2">
      <c r="A26" s="21" t="s">
        <v>429</v>
      </c>
      <c r="B26" s="21"/>
      <c r="C26" s="21"/>
      <c r="D26" s="21"/>
      <c r="E26" s="21"/>
      <c r="F26" s="21"/>
      <c r="G26" s="21"/>
    </row>
    <row r="27" spans="1:8" ht="15.95" customHeight="1" x14ac:dyDescent="0.2">
      <c r="A27" s="175" t="s">
        <v>430</v>
      </c>
    </row>
  </sheetData>
  <hyperlinks>
    <hyperlink ref="A3" location="Inhalt!A1" display="&lt;&lt;&lt; Inhalt" xr:uid="{F77FC75D-3529-4233-90D3-66EDFC4B2FD5}"/>
    <hyperlink ref="A21" location="Metadaten!A1" display="&lt;&lt;&lt; Metadaten" xr:uid="{4C47242E-3F0D-456E-AEB6-DBC221BF352D}"/>
  </hyperlinks>
  <pageMargins left="0.70866141732283472" right="0.70866141732283472" top="0.78740157480314965" bottom="0.78740157480314965" header="0.31496062992125984" footer="0.31496062992125984"/>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9"/>
  <sheetViews>
    <sheetView zoomScaleNormal="100" workbookViewId="0"/>
  </sheetViews>
  <sheetFormatPr baseColWidth="10" defaultColWidth="8.88671875" defaultRowHeight="15.95" customHeight="1" outlineLevelRow="1" x14ac:dyDescent="0.2"/>
  <cols>
    <col min="1" max="1" width="5" style="7" customWidth="1"/>
    <col min="2" max="2" width="29.33203125" style="7" bestFit="1" customWidth="1"/>
    <col min="3" max="3" width="20" style="7" bestFit="1" customWidth="1"/>
    <col min="4" max="6" width="6" style="7" customWidth="1"/>
    <col min="7" max="7" width="7.77734375" style="7" bestFit="1" customWidth="1"/>
    <col min="8" max="8" width="6" style="7" customWidth="1"/>
    <col min="9" max="16384" width="8.88671875" style="7"/>
  </cols>
  <sheetData>
    <row r="1" spans="1:17" s="9" customFormat="1" ht="18" customHeight="1" x14ac:dyDescent="0.2">
      <c r="A1" s="24" t="s">
        <v>329</v>
      </c>
      <c r="B1" s="25"/>
      <c r="C1" s="25"/>
      <c r="D1" s="25"/>
      <c r="E1" s="25"/>
      <c r="F1" s="25"/>
      <c r="G1" s="25"/>
      <c r="H1" s="25"/>
    </row>
    <row r="2" spans="1:17" ht="15.95" customHeight="1" x14ac:dyDescent="0.2">
      <c r="B2" s="29"/>
      <c r="C2" s="29"/>
      <c r="D2" s="29"/>
      <c r="E2" s="29"/>
      <c r="F2" s="29"/>
      <c r="G2" s="29"/>
      <c r="H2" s="29"/>
    </row>
    <row r="3" spans="1:17" ht="15.95" customHeight="1" x14ac:dyDescent="0.2">
      <c r="A3" s="36" t="s">
        <v>397</v>
      </c>
      <c r="B3" s="31"/>
      <c r="C3" s="28"/>
      <c r="D3" s="28"/>
      <c r="E3" s="28"/>
      <c r="F3" s="28"/>
      <c r="G3" s="28"/>
      <c r="H3" s="28"/>
    </row>
    <row r="4" spans="1:17" ht="15.95" customHeight="1" x14ac:dyDescent="0.2">
      <c r="A4" s="28"/>
      <c r="B4" s="28"/>
      <c r="C4" s="28"/>
      <c r="D4" s="28"/>
      <c r="E4" s="28"/>
      <c r="F4" s="28"/>
      <c r="G4" s="28"/>
      <c r="H4" s="28"/>
    </row>
    <row r="5" spans="1:17" ht="15.95" customHeight="1" x14ac:dyDescent="0.2">
      <c r="A5" s="2" t="s">
        <v>299</v>
      </c>
      <c r="B5" s="28"/>
      <c r="C5" s="28"/>
      <c r="D5" s="28"/>
      <c r="E5" s="28"/>
      <c r="F5" s="28"/>
      <c r="G5" s="28"/>
      <c r="H5" s="28"/>
    </row>
    <row r="6" spans="1:17" ht="15.95" customHeight="1" x14ac:dyDescent="0.2">
      <c r="A6" s="28"/>
      <c r="B6" s="28"/>
      <c r="C6" s="28"/>
      <c r="D6" s="28"/>
      <c r="E6" s="28"/>
      <c r="F6" s="28"/>
      <c r="G6" s="28"/>
      <c r="H6" s="28"/>
    </row>
    <row r="7" spans="1:17" s="40" customFormat="1" ht="15.95" customHeight="1" x14ac:dyDescent="0.2">
      <c r="A7" s="44"/>
      <c r="B7" s="47" t="s">
        <v>172</v>
      </c>
      <c r="C7" s="42" t="s">
        <v>171</v>
      </c>
      <c r="D7" s="42" t="s">
        <v>84</v>
      </c>
      <c r="E7" s="46"/>
      <c r="F7" s="46"/>
      <c r="G7" s="42" t="s">
        <v>37</v>
      </c>
      <c r="H7" s="42" t="s">
        <v>38</v>
      </c>
    </row>
    <row r="8" spans="1:17" s="40" customFormat="1" ht="15.95" customHeight="1" x14ac:dyDescent="0.2">
      <c r="A8" s="42"/>
      <c r="B8" s="45"/>
      <c r="C8" s="45"/>
      <c r="D8" s="42" t="s">
        <v>20</v>
      </c>
      <c r="E8" s="42" t="s">
        <v>12</v>
      </c>
      <c r="F8" s="42" t="s">
        <v>11</v>
      </c>
      <c r="G8" s="46"/>
      <c r="H8" s="46"/>
    </row>
    <row r="9" spans="1:17" ht="15.95" hidden="1" customHeight="1" outlineLevel="1" x14ac:dyDescent="0.2">
      <c r="A9" s="32">
        <v>2005</v>
      </c>
      <c r="B9" s="35">
        <v>4</v>
      </c>
      <c r="C9" s="35">
        <v>35225</v>
      </c>
      <c r="D9" s="35">
        <v>26535</v>
      </c>
      <c r="E9" s="35">
        <v>13560</v>
      </c>
      <c r="F9" s="35">
        <v>12975</v>
      </c>
      <c r="G9" s="35">
        <v>1690</v>
      </c>
      <c r="H9" s="35">
        <v>7000</v>
      </c>
      <c r="I9" s="32"/>
      <c r="J9" s="32"/>
      <c r="K9" s="32"/>
      <c r="L9" s="32"/>
      <c r="M9" s="32"/>
      <c r="N9" s="32"/>
      <c r="O9" s="32"/>
      <c r="P9" s="32"/>
      <c r="Q9" s="32"/>
    </row>
    <row r="10" spans="1:17" ht="15.95" hidden="1" customHeight="1" outlineLevel="1" x14ac:dyDescent="0.2">
      <c r="A10" s="32">
        <v>2006</v>
      </c>
      <c r="B10" s="35">
        <v>4</v>
      </c>
      <c r="C10" s="35">
        <v>35519</v>
      </c>
      <c r="D10" s="35">
        <v>26851</v>
      </c>
      <c r="E10" s="35">
        <v>13685</v>
      </c>
      <c r="F10" s="35">
        <v>13166</v>
      </c>
      <c r="G10" s="35">
        <v>1701</v>
      </c>
      <c r="H10" s="35">
        <v>6967</v>
      </c>
      <c r="I10" s="32"/>
      <c r="J10" s="32"/>
      <c r="K10" s="32"/>
      <c r="L10" s="32"/>
      <c r="M10" s="32"/>
      <c r="N10" s="32"/>
      <c r="O10" s="32"/>
      <c r="P10" s="32"/>
      <c r="Q10" s="32"/>
    </row>
    <row r="11" spans="1:17" ht="15.95" hidden="1" customHeight="1" outlineLevel="1" x14ac:dyDescent="0.2">
      <c r="A11" s="32">
        <v>2007</v>
      </c>
      <c r="B11" s="35">
        <v>4</v>
      </c>
      <c r="C11" s="35">
        <v>35761</v>
      </c>
      <c r="D11" s="35">
        <v>27096</v>
      </c>
      <c r="E11" s="35">
        <v>13783</v>
      </c>
      <c r="F11" s="35">
        <v>13313</v>
      </c>
      <c r="G11" s="35">
        <v>1752</v>
      </c>
      <c r="H11" s="35">
        <v>6913</v>
      </c>
      <c r="I11" s="32"/>
      <c r="J11" s="32"/>
      <c r="K11" s="32"/>
      <c r="L11" s="32"/>
      <c r="M11" s="32"/>
      <c r="N11" s="32"/>
      <c r="O11" s="32"/>
      <c r="P11" s="32"/>
      <c r="Q11" s="32"/>
    </row>
    <row r="12" spans="1:17" ht="15.95" hidden="1" customHeight="1" outlineLevel="1" x14ac:dyDescent="0.2">
      <c r="A12" s="32">
        <v>2008</v>
      </c>
      <c r="B12" s="35">
        <v>4</v>
      </c>
      <c r="C12" s="35">
        <v>36014</v>
      </c>
      <c r="D12" s="35">
        <v>27427</v>
      </c>
      <c r="E12" s="35">
        <v>13922</v>
      </c>
      <c r="F12" s="35">
        <v>13505</v>
      </c>
      <c r="G12" s="35">
        <v>1773</v>
      </c>
      <c r="H12" s="35">
        <v>6814</v>
      </c>
      <c r="I12" s="32"/>
      <c r="J12" s="32"/>
      <c r="K12" s="32"/>
      <c r="L12" s="32"/>
      <c r="M12" s="32"/>
      <c r="N12" s="32"/>
      <c r="O12" s="32"/>
      <c r="P12" s="32"/>
      <c r="Q12" s="32"/>
    </row>
    <row r="13" spans="1:17" ht="15.95" hidden="1" customHeight="1" outlineLevel="1" x14ac:dyDescent="0.2">
      <c r="A13" s="32">
        <v>2009</v>
      </c>
      <c r="B13" s="35">
        <v>4</v>
      </c>
      <c r="C13" s="35">
        <v>36346</v>
      </c>
      <c r="D13" s="35">
        <v>27778</v>
      </c>
      <c r="E13" s="35">
        <v>14060</v>
      </c>
      <c r="F13" s="35">
        <v>13718</v>
      </c>
      <c r="G13" s="35">
        <v>1735</v>
      </c>
      <c r="H13" s="35">
        <v>6833</v>
      </c>
      <c r="I13" s="32"/>
      <c r="J13" s="32"/>
      <c r="K13" s="32"/>
      <c r="L13" s="32"/>
      <c r="M13" s="32"/>
      <c r="N13" s="32"/>
      <c r="O13" s="32"/>
      <c r="P13" s="32"/>
      <c r="Q13" s="32"/>
    </row>
    <row r="14" spans="1:17" ht="15.95" hidden="1" customHeight="1" outlineLevel="1" x14ac:dyDescent="0.2">
      <c r="A14" s="32">
        <v>2010</v>
      </c>
      <c r="B14" s="35">
        <v>3</v>
      </c>
      <c r="C14" s="35">
        <v>36601</v>
      </c>
      <c r="D14" s="35">
        <v>28077</v>
      </c>
      <c r="E14" s="35">
        <v>14219</v>
      </c>
      <c r="F14" s="35">
        <v>13858</v>
      </c>
      <c r="G14" s="35">
        <v>1764</v>
      </c>
      <c r="H14" s="35">
        <v>6760</v>
      </c>
      <c r="I14" s="32"/>
      <c r="J14" s="32"/>
      <c r="K14" s="32"/>
      <c r="L14" s="32"/>
      <c r="M14" s="32"/>
      <c r="N14" s="32"/>
      <c r="O14" s="32"/>
      <c r="P14" s="32"/>
      <c r="Q14" s="32"/>
    </row>
    <row r="15" spans="1:17" ht="15.95" hidden="1" customHeight="1" outlineLevel="1" x14ac:dyDescent="0.2">
      <c r="A15" s="32">
        <v>2011</v>
      </c>
      <c r="B15" s="35">
        <v>3</v>
      </c>
      <c r="C15" s="35">
        <v>36981</v>
      </c>
      <c r="D15" s="35">
        <v>28475</v>
      </c>
      <c r="E15" s="35">
        <v>14435</v>
      </c>
      <c r="F15" s="35">
        <v>14040</v>
      </c>
      <c r="G15" s="35">
        <v>1751</v>
      </c>
      <c r="H15" s="35">
        <v>6755</v>
      </c>
      <c r="I15" s="32"/>
      <c r="J15" s="32"/>
      <c r="K15" s="32"/>
      <c r="L15" s="32"/>
      <c r="M15" s="32"/>
      <c r="N15" s="32"/>
      <c r="O15" s="32"/>
      <c r="P15" s="32"/>
      <c r="Q15" s="32"/>
    </row>
    <row r="16" spans="1:17" ht="15.95" customHeight="1" collapsed="1" x14ac:dyDescent="0.2">
      <c r="A16" s="32">
        <v>2012</v>
      </c>
      <c r="B16" s="35">
        <v>3</v>
      </c>
      <c r="C16" s="35">
        <v>37590</v>
      </c>
      <c r="D16" s="35">
        <v>29125</v>
      </c>
      <c r="E16" s="35">
        <v>14679</v>
      </c>
      <c r="F16" s="35">
        <v>14446</v>
      </c>
      <c r="G16" s="35">
        <v>1758</v>
      </c>
      <c r="H16" s="35">
        <v>6707</v>
      </c>
      <c r="I16" s="32"/>
      <c r="J16" s="32"/>
      <c r="K16" s="32"/>
      <c r="L16" s="32"/>
      <c r="M16" s="32"/>
      <c r="N16" s="32"/>
      <c r="O16" s="32"/>
      <c r="P16" s="32"/>
      <c r="Q16" s="32"/>
    </row>
    <row r="17" spans="1:17" ht="15.95" customHeight="1" x14ac:dyDescent="0.2">
      <c r="A17" s="32">
        <v>2013</v>
      </c>
      <c r="B17" s="35">
        <v>3</v>
      </c>
      <c r="C17" s="35">
        <v>38006</v>
      </c>
      <c r="D17" s="35">
        <v>29575</v>
      </c>
      <c r="E17" s="35">
        <v>14844</v>
      </c>
      <c r="F17" s="35">
        <v>14731</v>
      </c>
      <c r="G17" s="35">
        <v>1772</v>
      </c>
      <c r="H17" s="35">
        <v>6659</v>
      </c>
      <c r="I17" s="32"/>
      <c r="J17" s="32"/>
      <c r="K17" s="32"/>
      <c r="L17" s="32"/>
      <c r="M17" s="32"/>
      <c r="N17" s="32"/>
      <c r="O17" s="32"/>
      <c r="P17" s="32"/>
      <c r="Q17" s="32"/>
    </row>
    <row r="18" spans="1:17" ht="15.95" customHeight="1" x14ac:dyDescent="0.2">
      <c r="A18" s="32">
        <v>2014</v>
      </c>
      <c r="B18" s="35">
        <v>3</v>
      </c>
      <c r="C18" s="35">
        <v>38764</v>
      </c>
      <c r="D18" s="35">
        <v>30295</v>
      </c>
      <c r="E18" s="35">
        <v>15101</v>
      </c>
      <c r="F18" s="35">
        <v>15194</v>
      </c>
      <c r="G18" s="35">
        <v>1802</v>
      </c>
      <c r="H18" s="35">
        <v>6667</v>
      </c>
      <c r="I18" s="32"/>
      <c r="J18" s="32"/>
      <c r="K18" s="32"/>
      <c r="L18" s="32"/>
      <c r="M18" s="32"/>
      <c r="N18" s="32"/>
      <c r="O18" s="32"/>
      <c r="P18" s="32"/>
      <c r="Q18" s="32"/>
    </row>
    <row r="19" spans="1:17" ht="15.95" customHeight="1" x14ac:dyDescent="0.2">
      <c r="A19" s="32">
        <v>2015</v>
      </c>
      <c r="B19" s="35">
        <v>3</v>
      </c>
      <c r="C19" s="35">
        <v>39142</v>
      </c>
      <c r="D19" s="35">
        <v>30676</v>
      </c>
      <c r="E19" s="35">
        <v>15280</v>
      </c>
      <c r="F19" s="35">
        <v>15396</v>
      </c>
      <c r="G19" s="35">
        <v>1803</v>
      </c>
      <c r="H19" s="35">
        <v>6663</v>
      </c>
      <c r="I19" s="32"/>
      <c r="J19" s="32"/>
      <c r="K19" s="32"/>
      <c r="L19" s="32"/>
      <c r="M19" s="32"/>
      <c r="N19" s="32"/>
      <c r="O19" s="32"/>
      <c r="P19" s="32"/>
      <c r="Q19" s="32"/>
    </row>
    <row r="20" spans="1:17" ht="15.95" customHeight="1" x14ac:dyDescent="0.2">
      <c r="A20" s="32">
        <v>2016</v>
      </c>
      <c r="B20" s="35">
        <v>3</v>
      </c>
      <c r="C20" s="35">
        <v>39443.870000000003</v>
      </c>
      <c r="D20" s="35">
        <v>31025</v>
      </c>
      <c r="E20" s="35">
        <v>15418</v>
      </c>
      <c r="F20" s="35">
        <v>15607</v>
      </c>
      <c r="G20" s="35">
        <v>1741</v>
      </c>
      <c r="H20" s="35">
        <v>6677.87</v>
      </c>
      <c r="I20" s="32"/>
      <c r="J20" s="32"/>
      <c r="K20" s="32"/>
      <c r="L20" s="32"/>
      <c r="M20" s="32"/>
      <c r="N20" s="32"/>
      <c r="O20" s="32"/>
      <c r="P20" s="32"/>
      <c r="Q20" s="32"/>
    </row>
    <row r="21" spans="1:17" ht="15.95" customHeight="1" x14ac:dyDescent="0.2">
      <c r="A21" s="32">
        <v>2017</v>
      </c>
      <c r="B21" s="35">
        <v>3</v>
      </c>
      <c r="C21" s="35">
        <v>39746</v>
      </c>
      <c r="D21" s="35">
        <v>31404</v>
      </c>
      <c r="E21" s="35">
        <v>15632</v>
      </c>
      <c r="F21" s="35">
        <v>15772</v>
      </c>
      <c r="G21" s="35">
        <v>1756</v>
      </c>
      <c r="H21" s="35">
        <v>6586</v>
      </c>
      <c r="I21" s="32"/>
      <c r="J21" s="32"/>
      <c r="K21" s="32"/>
      <c r="L21" s="32"/>
      <c r="M21" s="32"/>
      <c r="N21" s="32"/>
      <c r="O21" s="32"/>
      <c r="P21" s="32"/>
      <c r="Q21" s="32"/>
    </row>
    <row r="22" spans="1:17" ht="15.95" customHeight="1" x14ac:dyDescent="0.2">
      <c r="A22" s="32">
        <v>2018</v>
      </c>
      <c r="B22" s="35">
        <v>3</v>
      </c>
      <c r="C22" s="35">
        <v>39871</v>
      </c>
      <c r="D22" s="35">
        <v>31618</v>
      </c>
      <c r="E22" s="35">
        <v>15771</v>
      </c>
      <c r="F22" s="35">
        <v>15847</v>
      </c>
      <c r="G22" s="35">
        <v>1672</v>
      </c>
      <c r="H22" s="35">
        <v>6581</v>
      </c>
      <c r="I22" s="32"/>
      <c r="J22" s="32"/>
      <c r="K22" s="32"/>
      <c r="L22" s="32"/>
      <c r="M22" s="32"/>
      <c r="N22" s="32"/>
      <c r="O22" s="32"/>
      <c r="P22" s="32"/>
      <c r="Q22" s="32"/>
    </row>
    <row r="23" spans="1:17" ht="15.95" customHeight="1" x14ac:dyDescent="0.2">
      <c r="A23" s="32">
        <v>2019</v>
      </c>
      <c r="B23" s="35">
        <v>3</v>
      </c>
      <c r="C23" s="35">
        <v>40306</v>
      </c>
      <c r="D23" s="35">
        <v>32022</v>
      </c>
      <c r="E23" s="35">
        <v>15939</v>
      </c>
      <c r="F23" s="35">
        <v>16083</v>
      </c>
      <c r="G23" s="35">
        <v>1655</v>
      </c>
      <c r="H23" s="35">
        <v>6629</v>
      </c>
      <c r="I23" s="32"/>
      <c r="J23" s="32"/>
      <c r="K23" s="32"/>
      <c r="L23" s="32"/>
      <c r="M23" s="32"/>
      <c r="N23" s="32"/>
      <c r="O23" s="32"/>
      <c r="P23" s="32"/>
      <c r="Q23" s="32"/>
    </row>
    <row r="24" spans="1:17" ht="15.95" customHeight="1" x14ac:dyDescent="0.2">
      <c r="A24" s="32">
        <v>2020</v>
      </c>
      <c r="B24" s="35">
        <v>3</v>
      </c>
      <c r="C24" s="35">
        <v>40628</v>
      </c>
      <c r="D24" s="35">
        <v>32381</v>
      </c>
      <c r="E24" s="35">
        <v>16200</v>
      </c>
      <c r="F24" s="35">
        <v>16181</v>
      </c>
      <c r="G24" s="35">
        <v>1609</v>
      </c>
      <c r="H24" s="35">
        <v>6638</v>
      </c>
      <c r="I24" s="32"/>
      <c r="J24" s="32"/>
      <c r="K24" s="32"/>
      <c r="L24" s="32"/>
      <c r="M24" s="32"/>
      <c r="N24" s="32"/>
      <c r="O24" s="32"/>
      <c r="P24" s="32"/>
      <c r="Q24" s="32"/>
    </row>
    <row r="25" spans="1:17" ht="15.95" customHeight="1" x14ac:dyDescent="0.2">
      <c r="A25" s="32">
        <v>2021</v>
      </c>
      <c r="B25" s="35">
        <v>3</v>
      </c>
      <c r="C25" s="35">
        <v>40813</v>
      </c>
      <c r="D25" s="35">
        <v>32588</v>
      </c>
      <c r="E25" s="35">
        <v>16328</v>
      </c>
      <c r="F25" s="35">
        <v>16260</v>
      </c>
      <c r="G25" s="35">
        <v>1602</v>
      </c>
      <c r="H25" s="35">
        <v>6623</v>
      </c>
      <c r="I25" s="32"/>
      <c r="J25" s="32"/>
      <c r="K25" s="32"/>
      <c r="L25" s="32"/>
      <c r="M25" s="32"/>
      <c r="N25" s="32"/>
      <c r="O25" s="32"/>
      <c r="P25" s="32"/>
      <c r="Q25" s="32"/>
    </row>
    <row r="26" spans="1:17" ht="15.95" customHeight="1" x14ac:dyDescent="0.2">
      <c r="A26" s="32"/>
      <c r="B26" s="32"/>
      <c r="C26" s="32"/>
      <c r="D26" s="32"/>
      <c r="E26" s="32"/>
      <c r="F26" s="32"/>
      <c r="G26" s="32"/>
      <c r="H26" s="32"/>
      <c r="I26" s="32"/>
      <c r="J26" s="32"/>
      <c r="K26" s="32"/>
      <c r="L26" s="32"/>
      <c r="M26" s="32"/>
      <c r="N26" s="32"/>
      <c r="O26" s="32"/>
      <c r="P26" s="32"/>
      <c r="Q26" s="32"/>
    </row>
    <row r="27" spans="1:17" ht="15.95" customHeight="1" x14ac:dyDescent="0.2">
      <c r="A27" s="37" t="s">
        <v>398</v>
      </c>
      <c r="B27" s="27"/>
      <c r="C27" s="27"/>
      <c r="D27" s="32"/>
      <c r="E27" s="32"/>
      <c r="F27" s="32"/>
      <c r="G27" s="32"/>
      <c r="H27" s="32"/>
      <c r="I27" s="32"/>
      <c r="J27" s="32"/>
      <c r="K27" s="32"/>
      <c r="L27" s="32"/>
      <c r="M27" s="32"/>
      <c r="N27" s="32"/>
      <c r="O27" s="32"/>
      <c r="P27" s="32"/>
      <c r="Q27" s="32"/>
    </row>
    <row r="28" spans="1:17" ht="15.95" customHeight="1" x14ac:dyDescent="0.2">
      <c r="A28" s="32"/>
      <c r="B28" s="32"/>
      <c r="C28" s="32"/>
      <c r="D28" s="32"/>
      <c r="E28" s="32"/>
      <c r="F28" s="32"/>
      <c r="G28" s="32"/>
      <c r="H28" s="32"/>
      <c r="I28" s="32"/>
      <c r="J28" s="32"/>
      <c r="K28" s="32"/>
      <c r="L28" s="32"/>
      <c r="M28" s="32"/>
      <c r="N28" s="32"/>
      <c r="O28" s="32"/>
      <c r="P28" s="32"/>
      <c r="Q28" s="32"/>
    </row>
    <row r="29" spans="1:17" ht="15.95" customHeight="1" x14ac:dyDescent="0.2">
      <c r="A29" s="32"/>
      <c r="B29" s="32"/>
      <c r="C29" s="32"/>
      <c r="D29" s="32"/>
      <c r="E29" s="32"/>
      <c r="F29" s="32"/>
      <c r="G29" s="32"/>
      <c r="H29" s="32"/>
      <c r="I29" s="32"/>
      <c r="J29" s="32"/>
      <c r="K29" s="32"/>
      <c r="L29" s="32"/>
      <c r="M29" s="32"/>
      <c r="N29" s="32"/>
      <c r="O29" s="32"/>
      <c r="P29" s="32"/>
      <c r="Q29" s="32"/>
    </row>
    <row r="30" spans="1:17" ht="15.95" customHeight="1" x14ac:dyDescent="0.2">
      <c r="A30" s="32"/>
      <c r="B30" s="32"/>
      <c r="C30" s="32"/>
      <c r="D30" s="32"/>
      <c r="E30" s="32"/>
      <c r="F30" s="32"/>
      <c r="G30" s="32"/>
      <c r="H30" s="32"/>
      <c r="I30" s="32"/>
      <c r="J30" s="32"/>
      <c r="K30" s="32"/>
      <c r="L30" s="32"/>
      <c r="M30" s="32"/>
      <c r="N30" s="32"/>
      <c r="O30" s="32"/>
      <c r="P30" s="32"/>
      <c r="Q30" s="32"/>
    </row>
    <row r="31" spans="1:17" ht="15.95" customHeight="1" x14ac:dyDescent="0.2">
      <c r="A31" s="32"/>
      <c r="B31" s="32"/>
      <c r="C31" s="32"/>
      <c r="D31" s="32"/>
      <c r="E31" s="32"/>
      <c r="F31" s="32"/>
      <c r="G31" s="32"/>
      <c r="H31" s="32"/>
      <c r="I31" s="32"/>
      <c r="J31" s="32"/>
      <c r="K31" s="32"/>
      <c r="L31" s="32"/>
      <c r="M31" s="32"/>
      <c r="N31" s="32"/>
      <c r="O31" s="32"/>
      <c r="P31" s="32"/>
      <c r="Q31" s="32"/>
    </row>
    <row r="32" spans="1:17" ht="15.95" customHeight="1" x14ac:dyDescent="0.2">
      <c r="A32" s="32"/>
      <c r="B32" s="32"/>
      <c r="C32" s="32"/>
      <c r="D32" s="32"/>
      <c r="E32" s="32"/>
      <c r="F32" s="32"/>
      <c r="G32" s="32"/>
      <c r="H32" s="32"/>
      <c r="I32" s="32"/>
      <c r="J32" s="32"/>
      <c r="K32" s="32"/>
      <c r="L32" s="32"/>
      <c r="M32" s="32"/>
      <c r="N32" s="32"/>
      <c r="O32" s="32"/>
      <c r="P32" s="32"/>
      <c r="Q32" s="32"/>
    </row>
    <row r="33" spans="1:17" ht="15.95" customHeight="1" x14ac:dyDescent="0.2">
      <c r="A33" s="32"/>
      <c r="B33" s="32"/>
      <c r="C33" s="32"/>
      <c r="D33" s="32"/>
      <c r="E33" s="32"/>
      <c r="F33" s="32"/>
      <c r="G33" s="32"/>
      <c r="H33" s="32"/>
      <c r="I33" s="32"/>
      <c r="J33" s="32"/>
      <c r="K33" s="32"/>
      <c r="L33" s="32"/>
      <c r="M33" s="32"/>
      <c r="N33" s="32"/>
      <c r="O33" s="32"/>
      <c r="P33" s="32"/>
      <c r="Q33" s="32"/>
    </row>
    <row r="34" spans="1:17" ht="15.95" customHeight="1" x14ac:dyDescent="0.2">
      <c r="A34" s="32"/>
      <c r="B34" s="32"/>
      <c r="C34" s="32"/>
      <c r="D34" s="32"/>
      <c r="E34" s="32"/>
      <c r="F34" s="32"/>
      <c r="G34" s="32"/>
      <c r="H34" s="32"/>
      <c r="I34" s="32"/>
      <c r="J34" s="32"/>
      <c r="K34" s="32"/>
      <c r="L34" s="32"/>
      <c r="M34" s="32"/>
      <c r="N34" s="32"/>
      <c r="O34" s="32"/>
      <c r="P34" s="32"/>
      <c r="Q34" s="32"/>
    </row>
    <row r="35" spans="1:17" ht="15.95" customHeight="1" x14ac:dyDescent="0.2">
      <c r="A35" s="32"/>
      <c r="B35" s="32"/>
      <c r="C35" s="32"/>
      <c r="D35" s="32"/>
      <c r="E35" s="32"/>
      <c r="F35" s="32"/>
      <c r="G35" s="32"/>
      <c r="H35" s="32"/>
      <c r="I35" s="32"/>
      <c r="J35" s="32"/>
      <c r="K35" s="32"/>
      <c r="L35" s="32"/>
      <c r="M35" s="32"/>
      <c r="N35" s="32"/>
      <c r="O35" s="32"/>
      <c r="P35" s="32"/>
      <c r="Q35" s="32"/>
    </row>
    <row r="39" spans="1:17" ht="15.95" customHeight="1" x14ac:dyDescent="0.2">
      <c r="D39" s="7" t="s">
        <v>283</v>
      </c>
    </row>
  </sheetData>
  <phoneticPr fontId="3" type="noConversion"/>
  <hyperlinks>
    <hyperlink ref="A3" location="Inhalt!A1" display="&lt;&lt;&lt; Inhalt" xr:uid="{B78B37D7-F2E5-419A-8DE1-8B46F22D22FB}"/>
    <hyperlink ref="A27" location="Metadaten!A1" display="&lt;&lt;&lt; Metadaten" xr:uid="{286E0EF1-5DC3-4EBF-9024-6DC798D736B5}"/>
  </hyperlinks>
  <pageMargins left="0.78740157480314965" right="0.6692913385826772" top="0.78740157480314965" bottom="0.70866141732283472" header="0.51181102362204722" footer="0.51181102362204722"/>
  <pageSetup paperSize="9" scale="8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3" tint="0.79998168889431442"/>
  </sheetPr>
  <dimension ref="A1:A6"/>
  <sheetViews>
    <sheetView workbookViewId="0"/>
  </sheetViews>
  <sheetFormatPr baseColWidth="10" defaultRowHeight="15.95" customHeight="1" x14ac:dyDescent="0.2"/>
  <cols>
    <col min="1" max="16384" width="11.5546875" style="133"/>
  </cols>
  <sheetData>
    <row r="1" spans="1:1" ht="18" customHeight="1" x14ac:dyDescent="0.2">
      <c r="A1" s="49" t="s">
        <v>373</v>
      </c>
    </row>
    <row r="2" spans="1:1" ht="15.95" customHeight="1" x14ac:dyDescent="0.2">
      <c r="A2" s="140"/>
    </row>
    <row r="3" spans="1:1" ht="15.95" customHeight="1" x14ac:dyDescent="0.2">
      <c r="A3" s="140" t="s">
        <v>2</v>
      </c>
    </row>
    <row r="4" spans="1:1" ht="15.95" customHeight="1" x14ac:dyDescent="0.2">
      <c r="A4" s="140"/>
    </row>
    <row r="5" spans="1:1" ht="15.95" customHeight="1" x14ac:dyDescent="0.2">
      <c r="A5" s="140"/>
    </row>
    <row r="6" spans="1:1" ht="15.95" customHeight="1" x14ac:dyDescent="0.2">
      <c r="A6" s="140"/>
    </row>
  </sheetData>
  <pageMargins left="0.7" right="0.7" top="0.78740157499999996" bottom="0.78740157499999996"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35"/>
  <sheetViews>
    <sheetView zoomScaleNormal="100" workbookViewId="0"/>
  </sheetViews>
  <sheetFormatPr baseColWidth="10" defaultColWidth="8.88671875" defaultRowHeight="15.95" customHeight="1" outlineLevelRow="1" x14ac:dyDescent="0.2"/>
  <cols>
    <col min="1" max="1" width="27.33203125" style="292" customWidth="1"/>
    <col min="2" max="2" width="8.6640625" style="292" customWidth="1"/>
    <col min="3" max="3" width="23.21875" style="292" bestFit="1" customWidth="1"/>
    <col min="4" max="4" width="16.77734375" style="292" customWidth="1"/>
    <col min="5" max="5" width="14.21875" style="292" customWidth="1"/>
    <col min="6" max="6" width="24.44140625" style="292" bestFit="1" customWidth="1"/>
    <col min="7" max="16384" width="8.88671875" style="291"/>
  </cols>
  <sheetData>
    <row r="1" spans="1:6" s="297" customFormat="1" ht="18" customHeight="1" x14ac:dyDescent="0.2">
      <c r="A1" s="24" t="s">
        <v>368</v>
      </c>
      <c r="B1" s="71"/>
      <c r="C1" s="71"/>
      <c r="D1" s="71"/>
      <c r="E1" s="71"/>
      <c r="F1" s="71"/>
    </row>
    <row r="2" spans="1:6" s="288" customFormat="1" ht="15.95" customHeight="1" x14ac:dyDescent="0.2">
      <c r="A2" s="77"/>
      <c r="B2" s="26"/>
      <c r="C2" s="26"/>
      <c r="D2" s="26"/>
      <c r="E2" s="26"/>
      <c r="F2" s="26"/>
    </row>
    <row r="3" spans="1:6" s="288" customFormat="1" ht="15.95" customHeight="1" x14ac:dyDescent="0.2">
      <c r="A3" s="36" t="s">
        <v>397</v>
      </c>
      <c r="B3" s="258"/>
      <c r="C3" s="26"/>
      <c r="D3" s="26"/>
      <c r="E3" s="26"/>
      <c r="F3" s="26"/>
    </row>
    <row r="4" spans="1:6" s="288" customFormat="1" ht="15.95" customHeight="1" x14ac:dyDescent="0.2">
      <c r="A4" s="77"/>
      <c r="B4" s="26"/>
      <c r="C4" s="26"/>
      <c r="D4" s="26"/>
      <c r="E4" s="26"/>
      <c r="F4" s="26"/>
    </row>
    <row r="5" spans="1:6" s="288" customFormat="1" ht="15.95" customHeight="1" x14ac:dyDescent="0.2">
      <c r="A5" s="278" t="s">
        <v>327</v>
      </c>
      <c r="B5" s="267"/>
      <c r="C5" s="267"/>
      <c r="D5" s="267"/>
      <c r="E5" s="267"/>
      <c r="F5" s="267"/>
    </row>
    <row r="6" spans="1:6" s="288" customFormat="1" ht="15.95" customHeight="1" x14ac:dyDescent="0.2">
      <c r="A6" s="267"/>
      <c r="B6" s="267"/>
      <c r="C6" s="267"/>
      <c r="D6" s="267"/>
      <c r="E6" s="267"/>
      <c r="F6" s="267"/>
    </row>
    <row r="7" spans="1:6" s="288" customFormat="1" ht="15.95" customHeight="1" x14ac:dyDescent="0.2">
      <c r="A7" s="298"/>
      <c r="B7" s="301" t="s">
        <v>20</v>
      </c>
      <c r="C7" s="301" t="s">
        <v>160</v>
      </c>
      <c r="D7" s="301" t="s">
        <v>126</v>
      </c>
      <c r="E7" s="301" t="s">
        <v>41</v>
      </c>
      <c r="F7" s="301" t="s">
        <v>184</v>
      </c>
    </row>
    <row r="8" spans="1:6" s="288" customFormat="1" ht="15.95" customHeight="1" x14ac:dyDescent="0.2">
      <c r="A8" s="59"/>
      <c r="B8" s="300" t="s">
        <v>193</v>
      </c>
      <c r="C8" s="59"/>
      <c r="D8" s="59"/>
      <c r="E8" s="59"/>
      <c r="F8" s="59"/>
    </row>
    <row r="9" spans="1:6" s="288" customFormat="1" ht="15.95" hidden="1" customHeight="1" outlineLevel="1" x14ac:dyDescent="0.2">
      <c r="A9" s="69">
        <v>2006</v>
      </c>
      <c r="B9" s="34">
        <v>71187687</v>
      </c>
      <c r="C9" s="35">
        <v>49931425</v>
      </c>
      <c r="D9" s="35">
        <v>16279309</v>
      </c>
      <c r="E9" s="35">
        <v>4737392</v>
      </c>
      <c r="F9" s="35">
        <v>239561</v>
      </c>
    </row>
    <row r="10" spans="1:6" s="288" customFormat="1" ht="15.95" hidden="1" customHeight="1" outlineLevel="1" x14ac:dyDescent="0.2">
      <c r="A10" s="69">
        <v>2007</v>
      </c>
      <c r="B10" s="34">
        <v>74520577.299999997</v>
      </c>
      <c r="C10" s="35">
        <v>52488282</v>
      </c>
      <c r="D10" s="35">
        <v>16950610</v>
      </c>
      <c r="E10" s="35">
        <v>4836685.3</v>
      </c>
      <c r="F10" s="35">
        <v>245000</v>
      </c>
    </row>
    <row r="11" spans="1:6" s="288" customFormat="1" ht="15.95" hidden="1" customHeight="1" outlineLevel="1" x14ac:dyDescent="0.2">
      <c r="A11" s="69">
        <v>2008</v>
      </c>
      <c r="B11" s="34">
        <v>78656395.109999999</v>
      </c>
      <c r="C11" s="35">
        <v>53078879</v>
      </c>
      <c r="D11" s="35">
        <v>19912315.109999999</v>
      </c>
      <c r="E11" s="35">
        <v>5421201</v>
      </c>
      <c r="F11" s="35">
        <v>244000</v>
      </c>
    </row>
    <row r="12" spans="1:6" s="288" customFormat="1" ht="15.95" hidden="1" customHeight="1" outlineLevel="1" x14ac:dyDescent="0.2">
      <c r="A12" s="69">
        <v>2009</v>
      </c>
      <c r="B12" s="34">
        <v>84640003.409999996</v>
      </c>
      <c r="C12" s="35">
        <v>59435721</v>
      </c>
      <c r="D12" s="35">
        <v>19200809.41</v>
      </c>
      <c r="E12" s="35">
        <v>5763473</v>
      </c>
      <c r="F12" s="35">
        <v>240000</v>
      </c>
    </row>
    <row r="13" spans="1:6" s="288" customFormat="1" ht="15.95" hidden="1" customHeight="1" outlineLevel="1" x14ac:dyDescent="0.2">
      <c r="A13" s="69">
        <v>2010</v>
      </c>
      <c r="B13" s="34">
        <v>90382673.774999648</v>
      </c>
      <c r="C13" s="35">
        <v>64209894.844999656</v>
      </c>
      <c r="D13" s="35">
        <v>19996882.93</v>
      </c>
      <c r="E13" s="35">
        <v>5935896</v>
      </c>
      <c r="F13" s="35">
        <v>240000</v>
      </c>
    </row>
    <row r="14" spans="1:6" s="288" customFormat="1" ht="15.95" hidden="1" customHeight="1" outlineLevel="1" x14ac:dyDescent="0.2">
      <c r="A14" s="69">
        <v>2011</v>
      </c>
      <c r="B14" s="34">
        <v>87986759.495000109</v>
      </c>
      <c r="C14" s="35">
        <v>62103734.165000111</v>
      </c>
      <c r="D14" s="35">
        <v>19339292.550000001</v>
      </c>
      <c r="E14" s="35">
        <v>6303732.7800000003</v>
      </c>
      <c r="F14" s="35">
        <v>240000</v>
      </c>
    </row>
    <row r="15" spans="1:6" s="288" customFormat="1" ht="15.95" customHeight="1" collapsed="1" x14ac:dyDescent="0.2">
      <c r="A15" s="69">
        <v>2012</v>
      </c>
      <c r="B15" s="34">
        <v>93112442.783999979</v>
      </c>
      <c r="C15" s="35">
        <v>61353155.173999965</v>
      </c>
      <c r="D15" s="35">
        <v>24935814.460000001</v>
      </c>
      <c r="E15" s="35">
        <v>6583473.1500000004</v>
      </c>
      <c r="F15" s="35">
        <v>240000</v>
      </c>
    </row>
    <row r="16" spans="1:6" s="288" customFormat="1" ht="15.95" customHeight="1" x14ac:dyDescent="0.2">
      <c r="A16" s="69">
        <v>2013</v>
      </c>
      <c r="B16" s="34">
        <v>92888884.899999991</v>
      </c>
      <c r="C16" s="35">
        <v>59308696</v>
      </c>
      <c r="D16" s="35">
        <v>26657676.299999997</v>
      </c>
      <c r="E16" s="35">
        <v>6742512.5999999996</v>
      </c>
      <c r="F16" s="35">
        <v>180000</v>
      </c>
    </row>
    <row r="17" spans="1:6" s="288" customFormat="1" ht="15.95" customHeight="1" x14ac:dyDescent="0.2">
      <c r="A17" s="295">
        <v>2014</v>
      </c>
      <c r="B17" s="34">
        <v>81708738.839999989</v>
      </c>
      <c r="C17" s="35">
        <v>53295147</v>
      </c>
      <c r="D17" s="35">
        <v>23878278.789999999</v>
      </c>
      <c r="E17" s="35">
        <v>4405313.05</v>
      </c>
      <c r="F17" s="35">
        <v>130000</v>
      </c>
    </row>
    <row r="18" spans="1:6" s="288" customFormat="1" ht="15.95" customHeight="1" x14ac:dyDescent="0.2">
      <c r="A18" s="295">
        <v>2015</v>
      </c>
      <c r="B18" s="34">
        <v>70681673.859999999</v>
      </c>
      <c r="C18" s="35">
        <v>41163962</v>
      </c>
      <c r="D18" s="35">
        <v>24359787.960000001</v>
      </c>
      <c r="E18" s="35">
        <v>5027923.9000000004</v>
      </c>
      <c r="F18" s="35">
        <v>130000</v>
      </c>
    </row>
    <row r="19" spans="1:6" s="288" customFormat="1" ht="15.95" customHeight="1" x14ac:dyDescent="0.2">
      <c r="A19" s="295">
        <v>2016</v>
      </c>
      <c r="B19" s="34">
        <v>71004747.689999998</v>
      </c>
      <c r="C19" s="35">
        <v>40373153</v>
      </c>
      <c r="D19" s="35">
        <v>24785307.09</v>
      </c>
      <c r="E19" s="35">
        <v>5666287.5999999996</v>
      </c>
      <c r="F19" s="35">
        <v>180000</v>
      </c>
    </row>
    <row r="20" spans="1:6" s="288" customFormat="1" ht="15.95" customHeight="1" x14ac:dyDescent="0.2">
      <c r="A20" s="295">
        <v>2017</v>
      </c>
      <c r="B20" s="34">
        <v>72436443.099999994</v>
      </c>
      <c r="C20" s="35">
        <v>40874282</v>
      </c>
      <c r="D20" s="35">
        <v>26234248.100000001</v>
      </c>
      <c r="E20" s="35">
        <v>5147913</v>
      </c>
      <c r="F20" s="35">
        <v>180000</v>
      </c>
    </row>
    <row r="21" spans="1:6" s="288" customFormat="1" ht="15.95" customHeight="1" x14ac:dyDescent="0.2">
      <c r="A21" s="295">
        <v>2018</v>
      </c>
      <c r="B21" s="34">
        <v>78235921.269999996</v>
      </c>
      <c r="C21" s="35">
        <v>40807854</v>
      </c>
      <c r="D21" s="35">
        <v>31286185.02</v>
      </c>
      <c r="E21" s="35">
        <v>5961882.25</v>
      </c>
      <c r="F21" s="35">
        <v>180000</v>
      </c>
    </row>
    <row r="22" spans="1:6" s="288" customFormat="1" ht="15.95" customHeight="1" x14ac:dyDescent="0.2">
      <c r="A22" s="295">
        <v>2019</v>
      </c>
      <c r="B22" s="34">
        <v>75538868.599999994</v>
      </c>
      <c r="C22" s="35">
        <v>36591430</v>
      </c>
      <c r="D22" s="35">
        <v>32711310.600000001</v>
      </c>
      <c r="E22" s="35">
        <v>6056128</v>
      </c>
      <c r="F22" s="35">
        <v>180000</v>
      </c>
    </row>
    <row r="23" spans="1:6" s="288" customFormat="1" ht="15.95" customHeight="1" x14ac:dyDescent="0.2">
      <c r="A23" s="295">
        <v>2020</v>
      </c>
      <c r="B23" s="34">
        <v>82053073.150000006</v>
      </c>
      <c r="C23" s="35">
        <v>40063036</v>
      </c>
      <c r="D23" s="35">
        <v>33813941.480000004</v>
      </c>
      <c r="E23" s="35">
        <v>7996095.6699999999</v>
      </c>
      <c r="F23" s="35">
        <v>180000</v>
      </c>
    </row>
    <row r="24" spans="1:6" s="288" customFormat="1" ht="15.95" customHeight="1" x14ac:dyDescent="0.2">
      <c r="A24" s="295">
        <v>2021</v>
      </c>
      <c r="B24" s="34">
        <v>83328982.74000001</v>
      </c>
      <c r="C24" s="35">
        <v>39528883</v>
      </c>
      <c r="D24" s="35">
        <v>32636280.170000002</v>
      </c>
      <c r="E24" s="35">
        <v>10983819.57</v>
      </c>
      <c r="F24" s="35">
        <v>180000</v>
      </c>
    </row>
    <row r="25" spans="1:6" s="288" customFormat="1" ht="15.95" customHeight="1" x14ac:dyDescent="0.2">
      <c r="A25" s="73" t="s">
        <v>174</v>
      </c>
      <c r="B25" s="86">
        <v>1.5549808691108069</v>
      </c>
      <c r="C25" s="83">
        <v>-1.3332813818703073</v>
      </c>
      <c r="D25" s="83">
        <v>-3.4827685222574729</v>
      </c>
      <c r="E25" s="83">
        <v>37.3647843060387</v>
      </c>
      <c r="F25" s="83">
        <v>0</v>
      </c>
    </row>
    <row r="26" spans="1:6" s="288" customFormat="1" ht="15.95" customHeight="1" x14ac:dyDescent="0.2">
      <c r="A26" s="73" t="s">
        <v>296</v>
      </c>
      <c r="B26" s="86">
        <f>((B24/B15)^(1/9)-1)*100</f>
        <v>-1.2258841101355777</v>
      </c>
      <c r="C26" s="83">
        <f t="shared" ref="C26:F26" si="0">((C24/C15)^(1/9)-1)*100</f>
        <v>-4.7672326710629598</v>
      </c>
      <c r="D26" s="83">
        <f t="shared" si="0"/>
        <v>3.0353721095067732</v>
      </c>
      <c r="E26" s="83">
        <f t="shared" si="0"/>
        <v>5.8521816726871734</v>
      </c>
      <c r="F26" s="83">
        <f t="shared" si="0"/>
        <v>-3.1459204547276909</v>
      </c>
    </row>
    <row r="27" spans="1:6" s="288" customFormat="1" ht="15.95" customHeight="1" x14ac:dyDescent="0.2">
      <c r="A27" s="262"/>
      <c r="B27" s="35"/>
      <c r="C27" s="83"/>
      <c r="D27" s="51"/>
      <c r="E27" s="51"/>
      <c r="F27" s="51"/>
    </row>
    <row r="28" spans="1:6" s="288" customFormat="1" ht="15.95" customHeight="1" x14ac:dyDescent="0.2">
      <c r="A28" s="37" t="s">
        <v>398</v>
      </c>
      <c r="B28" s="35"/>
      <c r="C28" s="83"/>
      <c r="D28" s="51"/>
      <c r="E28" s="51"/>
      <c r="F28" s="51"/>
    </row>
    <row r="29" spans="1:6" s="288" customFormat="1" ht="15.95" customHeight="1" x14ac:dyDescent="0.2">
      <c r="B29" s="289"/>
      <c r="C29" s="289"/>
      <c r="D29" s="289"/>
      <c r="E29" s="289"/>
      <c r="F29" s="289"/>
    </row>
    <row r="30" spans="1:6" s="290" customFormat="1" ht="15.95" customHeight="1" x14ac:dyDescent="0.2">
      <c r="A30" s="294" t="s">
        <v>122</v>
      </c>
      <c r="B30" s="294"/>
      <c r="C30" s="294"/>
      <c r="D30" s="294"/>
      <c r="E30" s="294"/>
      <c r="F30" s="294"/>
    </row>
    <row r="31" spans="1:6" s="290" customFormat="1" ht="15.95" customHeight="1" x14ac:dyDescent="0.2">
      <c r="A31" s="296" t="s">
        <v>152</v>
      </c>
      <c r="B31" s="21"/>
      <c r="C31" s="21"/>
      <c r="D31" s="21"/>
      <c r="E31" s="21"/>
      <c r="F31" s="21"/>
    </row>
    <row r="32" spans="1:6" s="290" customFormat="1" ht="15.95" customHeight="1" x14ac:dyDescent="0.2">
      <c r="A32" s="296" t="s">
        <v>258</v>
      </c>
      <c r="B32" s="21"/>
      <c r="C32" s="21"/>
      <c r="D32" s="21"/>
      <c r="E32" s="21"/>
      <c r="F32" s="21"/>
    </row>
    <row r="33" spans="1:6" s="290" customFormat="1" ht="15.95" customHeight="1" x14ac:dyDescent="0.2">
      <c r="A33" s="296" t="s">
        <v>292</v>
      </c>
      <c r="B33" s="21"/>
      <c r="C33" s="21"/>
      <c r="D33" s="21"/>
      <c r="E33" s="21"/>
      <c r="F33" s="21"/>
    </row>
    <row r="34" spans="1:6" s="290" customFormat="1" ht="15.95" customHeight="1" x14ac:dyDescent="0.2">
      <c r="A34" s="296" t="s">
        <v>260</v>
      </c>
      <c r="B34" s="21"/>
      <c r="C34" s="21"/>
      <c r="D34" s="21"/>
      <c r="E34" s="21"/>
      <c r="F34" s="21"/>
    </row>
    <row r="35" spans="1:6" ht="15.95" customHeight="1" x14ac:dyDescent="0.2">
      <c r="A35" s="293" t="s">
        <v>274</v>
      </c>
      <c r="B35" s="121"/>
      <c r="C35" s="121"/>
      <c r="D35" s="121"/>
      <c r="E35" s="121"/>
      <c r="F35" s="121"/>
    </row>
  </sheetData>
  <hyperlinks>
    <hyperlink ref="A3" location="Inhalt!A1" display="&lt;&lt;&lt; Inhalt" xr:uid="{519607BE-7C95-4D95-A6C6-92039609F3F7}"/>
    <hyperlink ref="A28" location="Metadaten!A1" display="&lt;&lt;&lt; Metadaten" xr:uid="{76093EF0-4A7C-4872-BF31-C6B528843432}"/>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pageSetUpPr fitToPage="1"/>
  </sheetPr>
  <dimension ref="A1:F35"/>
  <sheetViews>
    <sheetView zoomScaleNormal="100" workbookViewId="0"/>
  </sheetViews>
  <sheetFormatPr baseColWidth="10" defaultColWidth="8.88671875" defaultRowHeight="15.95" customHeight="1" outlineLevelRow="1" x14ac:dyDescent="0.2"/>
  <cols>
    <col min="1" max="1" width="27.33203125" style="292" customWidth="1"/>
    <col min="2" max="2" width="8.77734375" style="292" bestFit="1" customWidth="1"/>
    <col min="3" max="3" width="25" style="292" bestFit="1" customWidth="1"/>
    <col min="4" max="4" width="21.88671875" style="292" bestFit="1" customWidth="1"/>
    <col min="5" max="5" width="20.6640625" style="292" bestFit="1" customWidth="1"/>
    <col min="6" max="6" width="24.44140625" style="292" bestFit="1" customWidth="1"/>
    <col min="7" max="16384" width="8.88671875" style="291"/>
  </cols>
  <sheetData>
    <row r="1" spans="1:6" s="297" customFormat="1" ht="18" customHeight="1" x14ac:dyDescent="0.2">
      <c r="A1" s="24" t="s">
        <v>126</v>
      </c>
      <c r="B1" s="71"/>
      <c r="C1" s="71"/>
      <c r="D1" s="71"/>
      <c r="E1" s="71"/>
      <c r="F1" s="71"/>
    </row>
    <row r="2" spans="1:6" s="288" customFormat="1" ht="15.95" customHeight="1" x14ac:dyDescent="0.2">
      <c r="A2" s="77"/>
      <c r="B2" s="26"/>
      <c r="C2" s="26"/>
      <c r="D2" s="26"/>
      <c r="E2" s="26"/>
      <c r="F2" s="26"/>
    </row>
    <row r="3" spans="1:6" s="288" customFormat="1" ht="15.95" customHeight="1" x14ac:dyDescent="0.2">
      <c r="A3" s="36" t="s">
        <v>397</v>
      </c>
      <c r="B3" s="258"/>
      <c r="C3" s="26"/>
      <c r="D3" s="26"/>
      <c r="E3" s="26"/>
      <c r="F3" s="26"/>
    </row>
    <row r="4" spans="1:6" s="288" customFormat="1" ht="15.95" customHeight="1" x14ac:dyDescent="0.2">
      <c r="A4" s="77"/>
      <c r="B4" s="26"/>
      <c r="C4" s="26"/>
      <c r="D4" s="26"/>
      <c r="E4" s="26"/>
      <c r="F4" s="26"/>
    </row>
    <row r="5" spans="1:6" s="288" customFormat="1" ht="15.95" customHeight="1" x14ac:dyDescent="0.2">
      <c r="A5" s="278" t="s">
        <v>328</v>
      </c>
      <c r="B5" s="267"/>
      <c r="C5" s="267"/>
      <c r="D5" s="267"/>
      <c r="E5" s="267"/>
      <c r="F5" s="267"/>
    </row>
    <row r="6" spans="1:6" s="288" customFormat="1" ht="15.95" customHeight="1" x14ac:dyDescent="0.2">
      <c r="A6" s="267"/>
      <c r="B6" s="267"/>
      <c r="C6" s="267"/>
      <c r="D6" s="267"/>
      <c r="E6" s="267"/>
      <c r="F6" s="267"/>
    </row>
    <row r="7" spans="1:6" s="288" customFormat="1" ht="15.95" customHeight="1" x14ac:dyDescent="0.2">
      <c r="A7" s="298"/>
      <c r="B7" s="301" t="s">
        <v>20</v>
      </c>
      <c r="C7" s="301" t="s">
        <v>216</v>
      </c>
      <c r="D7" s="301" t="s">
        <v>224</v>
      </c>
      <c r="E7" s="301" t="s">
        <v>217</v>
      </c>
      <c r="F7" s="299"/>
    </row>
    <row r="8" spans="1:6" s="288" customFormat="1" ht="15.95" customHeight="1" x14ac:dyDescent="0.2">
      <c r="A8" s="59"/>
      <c r="B8" s="300" t="s">
        <v>193</v>
      </c>
      <c r="C8" s="59"/>
      <c r="D8" s="59"/>
      <c r="E8" s="59"/>
      <c r="F8" s="98"/>
    </row>
    <row r="9" spans="1:6" s="288" customFormat="1" ht="15.95" hidden="1" customHeight="1" outlineLevel="1" x14ac:dyDescent="0.2">
      <c r="A9" s="69">
        <v>2005</v>
      </c>
      <c r="B9" s="34">
        <v>16470252.75</v>
      </c>
      <c r="C9" s="35">
        <v>6227401</v>
      </c>
      <c r="D9" s="35">
        <v>8060130</v>
      </c>
      <c r="E9" s="35">
        <v>2182721</v>
      </c>
      <c r="F9" s="35"/>
    </row>
    <row r="10" spans="1:6" s="288" customFormat="1" ht="15.95" hidden="1" customHeight="1" outlineLevel="1" x14ac:dyDescent="0.2">
      <c r="A10" s="69">
        <v>2006</v>
      </c>
      <c r="B10" s="34">
        <v>16279309</v>
      </c>
      <c r="C10" s="35">
        <v>6343259</v>
      </c>
      <c r="D10" s="35">
        <v>8111558</v>
      </c>
      <c r="E10" s="35">
        <v>1824492</v>
      </c>
      <c r="F10" s="35"/>
    </row>
    <row r="11" spans="1:6" s="288" customFormat="1" ht="15.95" hidden="1" customHeight="1" outlineLevel="1" x14ac:dyDescent="0.2">
      <c r="A11" s="69">
        <v>2007</v>
      </c>
      <c r="B11" s="34">
        <v>16950610</v>
      </c>
      <c r="C11" s="35">
        <v>6591225</v>
      </c>
      <c r="D11" s="35">
        <v>8732346</v>
      </c>
      <c r="E11" s="35">
        <v>1627039</v>
      </c>
      <c r="F11" s="35"/>
    </row>
    <row r="12" spans="1:6" s="288" customFormat="1" ht="15.95" hidden="1" customHeight="1" outlineLevel="1" x14ac:dyDescent="0.2">
      <c r="A12" s="69">
        <v>2008</v>
      </c>
      <c r="B12" s="34">
        <v>19912315.109999999</v>
      </c>
      <c r="C12" s="35">
        <v>7524435.0800000001</v>
      </c>
      <c r="D12" s="35">
        <v>10542375.9</v>
      </c>
      <c r="E12" s="35">
        <v>1845504.13</v>
      </c>
      <c r="F12" s="35"/>
    </row>
    <row r="13" spans="1:6" s="288" customFormat="1" ht="15.95" hidden="1" customHeight="1" outlineLevel="1" x14ac:dyDescent="0.2">
      <c r="A13" s="69">
        <v>2009</v>
      </c>
      <c r="B13" s="34">
        <v>19200809.41</v>
      </c>
      <c r="C13" s="35">
        <v>6670593.9900000002</v>
      </c>
      <c r="D13" s="35">
        <v>10472889.949999999</v>
      </c>
      <c r="E13" s="35">
        <v>2057325.47</v>
      </c>
      <c r="F13" s="35"/>
    </row>
    <row r="14" spans="1:6" s="288" customFormat="1" ht="15.95" hidden="1" customHeight="1" outlineLevel="1" x14ac:dyDescent="0.2">
      <c r="A14" s="69">
        <v>2010</v>
      </c>
      <c r="B14" s="34">
        <v>19996882.93</v>
      </c>
      <c r="C14" s="35">
        <v>6480388.4199999999</v>
      </c>
      <c r="D14" s="35">
        <v>11820764.119999999</v>
      </c>
      <c r="E14" s="35">
        <v>1695730.39</v>
      </c>
      <c r="F14" s="35"/>
    </row>
    <row r="15" spans="1:6" s="288" customFormat="1" ht="15.95" customHeight="1" collapsed="1" x14ac:dyDescent="0.2">
      <c r="A15" s="69">
        <v>2011</v>
      </c>
      <c r="B15" s="34">
        <v>19339292.550000001</v>
      </c>
      <c r="C15" s="35">
        <v>5987723.6799999997</v>
      </c>
      <c r="D15" s="35">
        <v>11757110.91</v>
      </c>
      <c r="E15" s="35">
        <v>1594457.96</v>
      </c>
      <c r="F15" s="35"/>
    </row>
    <row r="16" spans="1:6" s="288" customFormat="1" ht="15.95" customHeight="1" x14ac:dyDescent="0.2">
      <c r="A16" s="69">
        <v>2012</v>
      </c>
      <c r="B16" s="34">
        <v>24935814.460000001</v>
      </c>
      <c r="C16" s="35">
        <v>7639314.3700000001</v>
      </c>
      <c r="D16" s="35">
        <v>15709832.4</v>
      </c>
      <c r="E16" s="35">
        <v>1586667.6900000002</v>
      </c>
      <c r="F16" s="35"/>
    </row>
    <row r="17" spans="1:6" s="288" customFormat="1" ht="15.95" customHeight="1" x14ac:dyDescent="0.2">
      <c r="A17" s="295">
        <v>2013</v>
      </c>
      <c r="B17" s="34">
        <v>26657676.299999997</v>
      </c>
      <c r="C17" s="35">
        <v>10282015.560000001</v>
      </c>
      <c r="D17" s="35">
        <v>15140436.779999999</v>
      </c>
      <c r="E17" s="35">
        <v>1235223.96</v>
      </c>
      <c r="F17" s="35"/>
    </row>
    <row r="18" spans="1:6" s="288" customFormat="1" ht="15.95" customHeight="1" x14ac:dyDescent="0.2">
      <c r="A18" s="295" t="s">
        <v>197</v>
      </c>
      <c r="B18" s="34">
        <v>23878278.789999999</v>
      </c>
      <c r="C18" s="35">
        <v>5968747.6699999999</v>
      </c>
      <c r="D18" s="35">
        <v>16766389.16</v>
      </c>
      <c r="E18" s="35">
        <v>1143141.96</v>
      </c>
      <c r="F18" s="35"/>
    </row>
    <row r="19" spans="1:6" s="288" customFormat="1" ht="15.95" customHeight="1" x14ac:dyDescent="0.2">
      <c r="A19" s="295" t="s">
        <v>239</v>
      </c>
      <c r="B19" s="34">
        <v>24359787.960000001</v>
      </c>
      <c r="C19" s="35">
        <v>6290160.7999999998</v>
      </c>
      <c r="D19" s="35">
        <v>17294619.370000001</v>
      </c>
      <c r="E19" s="35">
        <v>775007.79</v>
      </c>
      <c r="F19" s="35"/>
    </row>
    <row r="20" spans="1:6" s="288" customFormat="1" ht="15.95" customHeight="1" x14ac:dyDescent="0.2">
      <c r="A20" s="295" t="s">
        <v>250</v>
      </c>
      <c r="B20" s="34">
        <v>24785307.09</v>
      </c>
      <c r="C20" s="35">
        <v>6153979.0499999998</v>
      </c>
      <c r="D20" s="35">
        <v>17886503.73</v>
      </c>
      <c r="E20" s="35">
        <v>744824.31</v>
      </c>
      <c r="F20" s="35"/>
    </row>
    <row r="21" spans="1:6" s="288" customFormat="1" ht="15.95" customHeight="1" x14ac:dyDescent="0.2">
      <c r="A21" s="295" t="s">
        <v>261</v>
      </c>
      <c r="B21" s="34">
        <v>26234248.099999998</v>
      </c>
      <c r="C21" s="35">
        <v>8278773.2999999998</v>
      </c>
      <c r="D21" s="35">
        <v>17287809.439999998</v>
      </c>
      <c r="E21" s="35">
        <v>667665.3600000001</v>
      </c>
      <c r="F21" s="35"/>
    </row>
    <row r="22" spans="1:6" s="288" customFormat="1" ht="15.95" customHeight="1" x14ac:dyDescent="0.2">
      <c r="A22" s="295" t="s">
        <v>266</v>
      </c>
      <c r="B22" s="34">
        <v>31286185.02</v>
      </c>
      <c r="C22" s="35">
        <v>10906837.75</v>
      </c>
      <c r="D22" s="35">
        <v>19647342.829999998</v>
      </c>
      <c r="E22" s="35">
        <v>732004.44000000006</v>
      </c>
      <c r="F22" s="35"/>
    </row>
    <row r="23" spans="1:6" s="288" customFormat="1" ht="15.95" customHeight="1" x14ac:dyDescent="0.2">
      <c r="A23" s="295" t="s">
        <v>271</v>
      </c>
      <c r="B23" s="34">
        <v>32711310.599999998</v>
      </c>
      <c r="C23" s="35">
        <v>11184426.6</v>
      </c>
      <c r="D23" s="35">
        <v>20826126.299999997</v>
      </c>
      <c r="E23" s="35">
        <v>700757.7</v>
      </c>
      <c r="F23" s="35"/>
    </row>
    <row r="24" spans="1:6" s="288" customFormat="1" ht="15.95" customHeight="1" x14ac:dyDescent="0.2">
      <c r="A24" s="295" t="s">
        <v>284</v>
      </c>
      <c r="B24" s="34">
        <v>33813941.480000004</v>
      </c>
      <c r="C24" s="35">
        <v>13828843.800000001</v>
      </c>
      <c r="D24" s="35">
        <v>19565702.59</v>
      </c>
      <c r="E24" s="35">
        <v>419395.08999999997</v>
      </c>
      <c r="F24" s="35"/>
    </row>
    <row r="25" spans="1:6" s="288" customFormat="1" ht="15.95" customHeight="1" x14ac:dyDescent="0.2">
      <c r="A25" s="73" t="s">
        <v>294</v>
      </c>
      <c r="B25" s="86">
        <v>32636280.170000002</v>
      </c>
      <c r="C25" s="83">
        <v>12652207.6</v>
      </c>
      <c r="D25" s="83">
        <v>19367549.920000002</v>
      </c>
      <c r="E25" s="83">
        <v>616522.64999999991</v>
      </c>
      <c r="F25" s="83"/>
    </row>
    <row r="26" spans="1:6" s="288" customFormat="1" ht="15.95" customHeight="1" x14ac:dyDescent="0.2">
      <c r="A26" s="73" t="s">
        <v>174</v>
      </c>
      <c r="B26" s="86">
        <v>-3.4827685222574729</v>
      </c>
      <c r="C26" s="83">
        <v>-8.508565264147407</v>
      </c>
      <c r="D26" s="83">
        <v>-1.0127551979721545</v>
      </c>
      <c r="E26" s="83">
        <v>47.002829718392718</v>
      </c>
      <c r="F26" s="83"/>
    </row>
    <row r="27" spans="1:6" s="288" customFormat="1" ht="15.95" customHeight="1" x14ac:dyDescent="0.2">
      <c r="A27" s="73" t="s">
        <v>296</v>
      </c>
      <c r="B27" s="86">
        <v>3.0353721095067732</v>
      </c>
      <c r="C27" s="83">
        <v>5.7659244385308783</v>
      </c>
      <c r="D27" s="83">
        <v>2.3529461543439822</v>
      </c>
      <c r="E27" s="83">
        <v>-9.9705111800548085</v>
      </c>
      <c r="F27" s="83"/>
    </row>
    <row r="28" spans="1:6" s="288" customFormat="1" ht="15.95" customHeight="1" x14ac:dyDescent="0.2">
      <c r="A28" s="37"/>
      <c r="B28" s="35"/>
      <c r="C28" s="83"/>
      <c r="D28" s="51"/>
      <c r="E28" s="51"/>
      <c r="F28" s="51"/>
    </row>
    <row r="29" spans="1:6" s="288" customFormat="1" ht="15.95" customHeight="1" x14ac:dyDescent="0.2">
      <c r="A29" s="37" t="s">
        <v>398</v>
      </c>
      <c r="B29" s="289"/>
      <c r="C29" s="289"/>
      <c r="D29" s="289"/>
      <c r="E29" s="289"/>
      <c r="F29" s="289"/>
    </row>
    <row r="30" spans="1:6" s="290" customFormat="1" ht="15.95" customHeight="1" x14ac:dyDescent="0.2">
      <c r="A30" s="294"/>
      <c r="B30" s="294"/>
      <c r="C30" s="294"/>
      <c r="D30" s="294"/>
      <c r="E30" s="294"/>
      <c r="F30" s="294"/>
    </row>
    <row r="31" spans="1:6" s="290" customFormat="1" ht="15.95" customHeight="1" x14ac:dyDescent="0.2">
      <c r="A31" s="302" t="s">
        <v>122</v>
      </c>
      <c r="B31" s="21"/>
      <c r="C31" s="21"/>
      <c r="D31" s="21"/>
      <c r="E31" s="21"/>
      <c r="F31" s="21"/>
    </row>
    <row r="32" spans="1:6" s="290" customFormat="1" ht="15.95" customHeight="1" x14ac:dyDescent="0.2">
      <c r="A32" s="296" t="s">
        <v>223</v>
      </c>
      <c r="B32" s="21"/>
      <c r="C32" s="21"/>
      <c r="D32" s="21"/>
      <c r="E32" s="21"/>
      <c r="F32" s="21"/>
    </row>
    <row r="33" spans="1:6" s="290" customFormat="1" ht="15.95" customHeight="1" x14ac:dyDescent="0.2">
      <c r="A33" s="296"/>
      <c r="B33" s="21"/>
      <c r="C33" s="21"/>
      <c r="D33" s="21"/>
      <c r="E33" s="21"/>
      <c r="F33" s="21"/>
    </row>
    <row r="34" spans="1:6" s="290" customFormat="1" ht="15.95" customHeight="1" x14ac:dyDescent="0.2">
      <c r="A34" s="296"/>
      <c r="B34" s="21"/>
      <c r="C34" s="21"/>
      <c r="D34" s="21"/>
      <c r="E34" s="21"/>
      <c r="F34" s="21"/>
    </row>
    <row r="35" spans="1:6" ht="15.95" customHeight="1" x14ac:dyDescent="0.2">
      <c r="A35" s="293"/>
      <c r="B35" s="121"/>
      <c r="C35" s="121"/>
      <c r="D35" s="121"/>
      <c r="E35" s="121"/>
      <c r="F35" s="121"/>
    </row>
  </sheetData>
  <hyperlinks>
    <hyperlink ref="A3" location="Inhalt!A1" display="&lt;&lt;&lt; Inhalt" xr:uid="{C7CA9008-6BC7-4AA3-BD85-593E6603C606}"/>
    <hyperlink ref="A29" location="Metadaten!A1" display="&lt;&lt;&lt; Metadaten" xr:uid="{5B5CB219-BDC4-47B1-B23F-0EA6DD2D7A8B}"/>
  </hyperlinks>
  <pageMargins left="0.78740157480314965" right="0.66" top="0.78740157480314965" bottom="0.70866141732283472" header="0.51181102362204722" footer="0.51181102362204722"/>
  <pageSetup paperSize="9" scale="94" fitToHeight="0"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8B885-9A0A-4920-873F-5B4782859FD3}">
  <sheetPr>
    <tabColor theme="3" tint="0.79998168889431442"/>
  </sheetPr>
  <dimension ref="A1:A6"/>
  <sheetViews>
    <sheetView workbookViewId="0"/>
  </sheetViews>
  <sheetFormatPr baseColWidth="10" defaultRowHeight="15.95" customHeight="1" x14ac:dyDescent="0.2"/>
  <cols>
    <col min="1" max="16384" width="11.5546875" style="133"/>
  </cols>
  <sheetData>
    <row r="1" spans="1:1" ht="18" customHeight="1" x14ac:dyDescent="0.2">
      <c r="A1" s="49" t="s">
        <v>373</v>
      </c>
    </row>
    <row r="2" spans="1:1" ht="15.95" customHeight="1" x14ac:dyDescent="0.2">
      <c r="A2" s="140"/>
    </row>
    <row r="3" spans="1:1" ht="15.95" customHeight="1" x14ac:dyDescent="0.2">
      <c r="A3" s="140" t="s">
        <v>2</v>
      </c>
    </row>
    <row r="4" spans="1:1" ht="15.95" customHeight="1" x14ac:dyDescent="0.2">
      <c r="A4" s="140"/>
    </row>
    <row r="5" spans="1:1" ht="15.95" customHeight="1" x14ac:dyDescent="0.2">
      <c r="A5" s="140"/>
    </row>
    <row r="6" spans="1:1" ht="15.95" customHeight="1" x14ac:dyDescent="0.2">
      <c r="A6" s="140"/>
    </row>
  </sheetData>
  <pageMargins left="0.7" right="0.7" top="0.78740157499999996" bottom="0.78740157499999996"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558BC-9731-46BD-8230-E1661682120A}">
  <sheetPr>
    <tabColor theme="0" tint="-0.14999847407452621"/>
  </sheetPr>
  <dimension ref="A1:G17"/>
  <sheetViews>
    <sheetView topLeftCell="A4" zoomScale="130" zoomScaleNormal="130" workbookViewId="0">
      <selection activeCell="C28" sqref="C28"/>
    </sheetView>
  </sheetViews>
  <sheetFormatPr baseColWidth="10" defaultColWidth="9" defaultRowHeight="12.75" x14ac:dyDescent="0.2"/>
  <cols>
    <col min="1" max="1" width="9" style="320"/>
    <col min="2" max="2" width="15.6640625" style="320" customWidth="1"/>
    <col min="3" max="3" width="13.109375" style="320" customWidth="1"/>
    <col min="4" max="4" width="16.109375" style="320" customWidth="1"/>
    <col min="5" max="5" width="10.77734375" style="320" customWidth="1"/>
    <col min="6" max="16384" width="9" style="320"/>
  </cols>
  <sheetData>
    <row r="1" spans="1:7" ht="15.75" x14ac:dyDescent="0.25">
      <c r="A1" s="317" t="s">
        <v>432</v>
      </c>
      <c r="B1" s="318"/>
      <c r="C1" s="318"/>
      <c r="D1" s="318"/>
      <c r="E1" s="318"/>
      <c r="F1" s="318"/>
      <c r="G1" s="319"/>
    </row>
    <row r="2" spans="1:7" ht="15.75" x14ac:dyDescent="0.25">
      <c r="A2" s="321"/>
      <c r="B2" s="322"/>
      <c r="C2" s="322"/>
      <c r="D2" s="322"/>
      <c r="E2" s="322"/>
      <c r="F2" s="322"/>
      <c r="G2" s="323"/>
    </row>
    <row r="3" spans="1:7" x14ac:dyDescent="0.2">
      <c r="A3" s="324" t="s">
        <v>433</v>
      </c>
      <c r="B3" s="325"/>
      <c r="C3" s="325"/>
      <c r="D3" s="325"/>
      <c r="E3" s="325"/>
    </row>
    <row r="4" spans="1:7" ht="38.25" x14ac:dyDescent="0.2">
      <c r="A4" s="326"/>
      <c r="B4" s="327" t="s">
        <v>434</v>
      </c>
      <c r="C4" s="327" t="s">
        <v>435</v>
      </c>
      <c r="D4" s="328" t="s">
        <v>436</v>
      </c>
      <c r="E4" s="329" t="s">
        <v>437</v>
      </c>
    </row>
    <row r="5" spans="1:7" x14ac:dyDescent="0.2">
      <c r="A5" s="330">
        <v>2011</v>
      </c>
      <c r="B5" s="331">
        <v>143.24006084999999</v>
      </c>
      <c r="C5" s="332" t="s">
        <v>83</v>
      </c>
      <c r="D5" s="332" t="s">
        <v>83</v>
      </c>
      <c r="E5" s="333" t="s">
        <v>83</v>
      </c>
    </row>
    <row r="6" spans="1:7" x14ac:dyDescent="0.2">
      <c r="A6" s="334">
        <v>2012</v>
      </c>
      <c r="B6" s="335">
        <v>143.28947101999998</v>
      </c>
      <c r="C6" s="336">
        <f t="shared" ref="C6:C13" si="0">(100/B5*B6)-100</f>
        <v>3.4494658621881058E-2</v>
      </c>
      <c r="D6" s="337">
        <v>5.5</v>
      </c>
      <c r="E6" s="338">
        <v>-5.4655053413781189</v>
      </c>
    </row>
    <row r="7" spans="1:7" x14ac:dyDescent="0.2">
      <c r="A7" s="334">
        <v>2013</v>
      </c>
      <c r="B7" s="335">
        <v>164.06324460000002</v>
      </c>
      <c r="C7" s="336">
        <f t="shared" si="0"/>
        <v>14.497766955326739</v>
      </c>
      <c r="D7" s="337">
        <v>3.7</v>
      </c>
      <c r="E7" s="338">
        <v>10.79776695532674</v>
      </c>
    </row>
    <row r="8" spans="1:7" x14ac:dyDescent="0.2">
      <c r="A8" s="334">
        <v>2014</v>
      </c>
      <c r="B8" s="335">
        <v>166.22589479999999</v>
      </c>
      <c r="C8" s="336">
        <f t="shared" si="0"/>
        <v>1.3181808059890017</v>
      </c>
      <c r="D8" s="336">
        <v>2</v>
      </c>
      <c r="E8" s="338">
        <v>-0.68181919401099833</v>
      </c>
    </row>
    <row r="9" spans="1:7" x14ac:dyDescent="0.2">
      <c r="A9" s="334">
        <v>2015</v>
      </c>
      <c r="B9" s="335">
        <v>167.31727465</v>
      </c>
      <c r="C9" s="336">
        <f t="shared" si="0"/>
        <v>0.65656428038070658</v>
      </c>
      <c r="D9" s="337">
        <v>1.7</v>
      </c>
      <c r="E9" s="338">
        <v>-1.0434357196192934</v>
      </c>
    </row>
    <row r="10" spans="1:7" x14ac:dyDescent="0.2">
      <c r="A10" s="334">
        <v>2016</v>
      </c>
      <c r="B10" s="335">
        <v>170.1089265</v>
      </c>
      <c r="C10" s="336">
        <f t="shared" si="0"/>
        <v>1.6684779595171335</v>
      </c>
      <c r="D10" s="336">
        <v>2</v>
      </c>
      <c r="E10" s="338">
        <v>-0.33152204048286649</v>
      </c>
    </row>
    <row r="11" spans="1:7" x14ac:dyDescent="0.2">
      <c r="A11" s="334">
        <v>2017</v>
      </c>
      <c r="B11" s="335">
        <f>171919011.77/1000000</f>
        <v>171.91901177</v>
      </c>
      <c r="C11" s="336">
        <f>(100/B10*B11)-100</f>
        <v>1.0640742418652565</v>
      </c>
      <c r="D11" s="336">
        <v>2</v>
      </c>
      <c r="E11" s="338">
        <f>C11-D11</f>
        <v>-0.93592575813474355</v>
      </c>
    </row>
    <row r="12" spans="1:7" x14ac:dyDescent="0.2">
      <c r="A12" s="334">
        <v>2018</v>
      </c>
      <c r="B12" s="335">
        <f>168248513.08/1000000</f>
        <v>168.24851308000001</v>
      </c>
      <c r="C12" s="336">
        <f t="shared" si="0"/>
        <v>-2.1350161638379603</v>
      </c>
      <c r="D12" s="336">
        <v>2</v>
      </c>
      <c r="E12" s="338">
        <f>C12-D12</f>
        <v>-4.1350161638379603</v>
      </c>
    </row>
    <row r="13" spans="1:7" x14ac:dyDescent="0.2">
      <c r="A13" s="334">
        <v>2019</v>
      </c>
      <c r="B13" s="335">
        <f>177743492.29/1000000</f>
        <v>177.74349228999998</v>
      </c>
      <c r="C13" s="336">
        <f t="shared" si="0"/>
        <v>5.6434253332659381</v>
      </c>
      <c r="D13" s="336">
        <v>2</v>
      </c>
      <c r="E13" s="338">
        <f>C13-D13</f>
        <v>3.6434253332659381</v>
      </c>
    </row>
    <row r="14" spans="1:7" x14ac:dyDescent="0.2">
      <c r="A14" s="334">
        <v>2020</v>
      </c>
      <c r="B14" s="335">
        <v>179.83728258000002</v>
      </c>
      <c r="C14" s="336">
        <v>1.1779842192950127</v>
      </c>
      <c r="D14" s="336">
        <v>2</v>
      </c>
      <c r="E14" s="338">
        <v>-0.82201578070498726</v>
      </c>
    </row>
    <row r="15" spans="1:7" x14ac:dyDescent="0.2">
      <c r="A15" s="339">
        <v>2021</v>
      </c>
      <c r="B15" s="340">
        <f>184044724.49/1000000</f>
        <v>184.04472449000002</v>
      </c>
      <c r="C15" s="341">
        <f>(100/B14*B15)-100</f>
        <v>2.3395826769837527</v>
      </c>
      <c r="D15" s="341">
        <v>2</v>
      </c>
      <c r="E15" s="342">
        <f>C15-D15</f>
        <v>0.33958267698375266</v>
      </c>
    </row>
    <row r="17" spans="2:2" x14ac:dyDescent="0.2">
      <c r="B17" s="343"/>
    </row>
  </sheetData>
  <mergeCells count="2">
    <mergeCell ref="A1:G1"/>
    <mergeCell ref="A3:E3"/>
  </mergeCells>
  <pageMargins left="0.7" right="0.7" top="0.78740157499999996" bottom="0.78740157499999996"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DD8BF-8D9D-4D65-B3F3-88B7831AD0E8}">
  <sheetPr>
    <tabColor theme="0" tint="-0.14999847407452621"/>
  </sheetPr>
  <dimension ref="A1:E27"/>
  <sheetViews>
    <sheetView zoomScaleNormal="100" workbookViewId="0">
      <selection activeCell="I49" sqref="I49"/>
    </sheetView>
  </sheetViews>
  <sheetFormatPr baseColWidth="10" defaultColWidth="9" defaultRowHeight="12.75" x14ac:dyDescent="0.2"/>
  <cols>
    <col min="1" max="1" width="23" style="320" customWidth="1"/>
    <col min="2" max="2" width="7" style="320" customWidth="1"/>
    <col min="3" max="3" width="5.6640625" style="320" customWidth="1"/>
    <col min="4" max="4" width="7.109375" style="320" customWidth="1"/>
    <col min="5" max="5" width="7.5546875" style="320" customWidth="1"/>
    <col min="6" max="16384" width="9" style="320"/>
  </cols>
  <sheetData>
    <row r="1" spans="1:5" ht="15.6" customHeight="1" x14ac:dyDescent="0.25">
      <c r="A1" s="344" t="s">
        <v>438</v>
      </c>
      <c r="B1" s="345"/>
      <c r="C1" s="345"/>
      <c r="D1" s="346"/>
      <c r="E1" s="346"/>
    </row>
    <row r="2" spans="1:5" ht="12.75" customHeight="1" x14ac:dyDescent="0.25">
      <c r="A2" s="347"/>
      <c r="B2" s="348"/>
      <c r="C2" s="348"/>
      <c r="D2" s="348"/>
      <c r="E2" s="348"/>
    </row>
    <row r="3" spans="1:5" ht="13.5" thickBot="1" x14ac:dyDescent="0.25">
      <c r="A3" s="349" t="s">
        <v>439</v>
      </c>
      <c r="B3" s="350"/>
      <c r="C3" s="350"/>
      <c r="D3" s="351"/>
      <c r="E3" s="351"/>
    </row>
    <row r="4" spans="1:5" x14ac:dyDescent="0.2">
      <c r="A4" s="352"/>
      <c r="B4" s="353" t="s">
        <v>440</v>
      </c>
      <c r="C4" s="354"/>
      <c r="D4" s="354" t="s">
        <v>441</v>
      </c>
      <c r="E4" s="354"/>
    </row>
    <row r="5" spans="1:5" x14ac:dyDescent="0.2">
      <c r="A5" s="355"/>
      <c r="B5" s="356">
        <v>2021</v>
      </c>
      <c r="C5" s="356">
        <v>2020</v>
      </c>
      <c r="D5" s="356">
        <v>2021</v>
      </c>
      <c r="E5" s="356">
        <v>2020</v>
      </c>
    </row>
    <row r="6" spans="1:5" ht="13.9" customHeight="1" x14ac:dyDescent="0.2">
      <c r="A6" s="357" t="s">
        <v>442</v>
      </c>
      <c r="B6" s="358">
        <v>4634.03</v>
      </c>
      <c r="C6" s="358">
        <v>4550.58</v>
      </c>
      <c r="D6" s="358">
        <v>4228.1659999999993</v>
      </c>
      <c r="E6" s="358">
        <v>4024.03</v>
      </c>
    </row>
    <row r="7" spans="1:5" ht="13.9" customHeight="1" x14ac:dyDescent="0.2">
      <c r="A7" s="355" t="s">
        <v>143</v>
      </c>
      <c r="B7" s="359">
        <v>1471.62336</v>
      </c>
      <c r="C7" s="359">
        <v>1440.27</v>
      </c>
      <c r="D7" s="359">
        <v>1280.2033300000001</v>
      </c>
      <c r="E7" s="359">
        <v>1214.0299999999997</v>
      </c>
    </row>
    <row r="8" spans="1:5" ht="13.9" customHeight="1" x14ac:dyDescent="0.2">
      <c r="A8" s="360" t="s">
        <v>443</v>
      </c>
      <c r="B8" s="361">
        <v>918.45870000000002</v>
      </c>
      <c r="C8" s="361">
        <v>890.17000000000007</v>
      </c>
      <c r="D8" s="361">
        <v>940.76080000000002</v>
      </c>
      <c r="E8" s="361">
        <v>887.18999999999994</v>
      </c>
    </row>
    <row r="9" spans="1:5" ht="13.9" customHeight="1" x14ac:dyDescent="0.2">
      <c r="A9" s="360" t="s">
        <v>444</v>
      </c>
      <c r="B9" s="361">
        <v>460.98979999999995</v>
      </c>
      <c r="C9" s="361">
        <v>456.99</v>
      </c>
      <c r="D9" s="361">
        <v>270.35541000000001</v>
      </c>
      <c r="E9" s="361">
        <v>259.47999999999996</v>
      </c>
    </row>
    <row r="10" spans="1:5" ht="13.9" customHeight="1" x14ac:dyDescent="0.2">
      <c r="A10" s="360" t="s">
        <v>445</v>
      </c>
      <c r="B10" s="361">
        <v>92.174859999999995</v>
      </c>
      <c r="C10" s="361">
        <v>93.11</v>
      </c>
      <c r="D10" s="361">
        <v>69.087119999999999</v>
      </c>
      <c r="E10" s="361">
        <v>67.36</v>
      </c>
    </row>
    <row r="11" spans="1:5" ht="13.9" customHeight="1" x14ac:dyDescent="0.2">
      <c r="A11" s="362" t="s">
        <v>142</v>
      </c>
      <c r="B11" s="361">
        <v>257.9486</v>
      </c>
      <c r="C11" s="361">
        <v>255.2</v>
      </c>
      <c r="D11" s="361">
        <v>511.83530000000002</v>
      </c>
      <c r="E11" s="361">
        <v>480.48</v>
      </c>
    </row>
    <row r="12" spans="1:5" ht="13.9" customHeight="1" x14ac:dyDescent="0.2">
      <c r="A12" s="362" t="s">
        <v>446</v>
      </c>
      <c r="B12" s="361">
        <v>637.34130000000005</v>
      </c>
      <c r="C12" s="361">
        <v>602.30000000000007</v>
      </c>
      <c r="D12" s="361">
        <v>840.03320000000008</v>
      </c>
      <c r="E12" s="361">
        <v>787.8</v>
      </c>
    </row>
    <row r="13" spans="1:5" ht="13.9" customHeight="1" x14ac:dyDescent="0.2">
      <c r="A13" s="362" t="s">
        <v>447</v>
      </c>
      <c r="B13" s="361">
        <v>1198.3311999999999</v>
      </c>
      <c r="C13" s="361">
        <v>1213.1600000000001</v>
      </c>
      <c r="D13" s="361">
        <v>816.27520000000004</v>
      </c>
      <c r="E13" s="361">
        <v>810.33</v>
      </c>
    </row>
    <row r="14" spans="1:5" ht="13.9" customHeight="1" x14ac:dyDescent="0.2">
      <c r="A14" s="362" t="s">
        <v>448</v>
      </c>
      <c r="B14" s="361">
        <v>241.39786000000001</v>
      </c>
      <c r="C14" s="361">
        <v>255.07999999999998</v>
      </c>
      <c r="D14" s="361">
        <v>225.71217000000001</v>
      </c>
      <c r="E14" s="361">
        <v>232.1</v>
      </c>
    </row>
    <row r="15" spans="1:5" ht="13.9" customHeight="1" x14ac:dyDescent="0.2">
      <c r="A15" s="362" t="s">
        <v>449</v>
      </c>
      <c r="B15" s="361">
        <v>94.068639999999988</v>
      </c>
      <c r="C15" s="361">
        <v>78.56</v>
      </c>
      <c r="D15" s="361">
        <v>125.18784000000001</v>
      </c>
      <c r="E15" s="361">
        <v>117.61000000000001</v>
      </c>
    </row>
    <row r="16" spans="1:5" ht="13.9" customHeight="1" x14ac:dyDescent="0.2">
      <c r="A16" s="362" t="s">
        <v>450</v>
      </c>
      <c r="B16" s="361">
        <v>219.67941999999999</v>
      </c>
      <c r="C16" s="361">
        <v>233.59000000000003</v>
      </c>
      <c r="D16" s="361">
        <v>124.99010000000001</v>
      </c>
      <c r="E16" s="361">
        <v>118.67999999999999</v>
      </c>
    </row>
    <row r="17" spans="1:5" ht="13.9" customHeight="1" x14ac:dyDescent="0.2">
      <c r="A17" s="362" t="s">
        <v>14</v>
      </c>
      <c r="B17" s="361">
        <v>155.15176</v>
      </c>
      <c r="C17" s="361">
        <v>142.26000000000002</v>
      </c>
      <c r="D17" s="361">
        <v>149.76075</v>
      </c>
      <c r="E17" s="361">
        <v>127.25</v>
      </c>
    </row>
    <row r="18" spans="1:5" ht="13.9" customHeight="1" thickBot="1" x14ac:dyDescent="0.25">
      <c r="A18" s="363" t="s">
        <v>451</v>
      </c>
      <c r="B18" s="364">
        <v>358.48797999999999</v>
      </c>
      <c r="C18" s="364">
        <v>330.15999999999997</v>
      </c>
      <c r="D18" s="364">
        <v>154.16853999999998</v>
      </c>
      <c r="E18" s="364">
        <v>135.74</v>
      </c>
    </row>
    <row r="19" spans="1:5" ht="13.9" customHeight="1" x14ac:dyDescent="0.2">
      <c r="A19" s="365"/>
      <c r="B19" s="365"/>
      <c r="C19" s="365"/>
      <c r="D19" s="366"/>
      <c r="E19" s="366"/>
    </row>
    <row r="20" spans="1:5" ht="13.9" customHeight="1" x14ac:dyDescent="0.2">
      <c r="A20" s="367" t="s">
        <v>452</v>
      </c>
      <c r="B20" s="367"/>
      <c r="C20" s="367"/>
      <c r="D20" s="361"/>
      <c r="E20" s="361"/>
    </row>
    <row r="21" spans="1:5" ht="13.9" customHeight="1" x14ac:dyDescent="0.2">
      <c r="A21" s="368" t="s">
        <v>453</v>
      </c>
      <c r="B21" s="361">
        <v>718.9384</v>
      </c>
      <c r="C21" s="361">
        <v>712.19</v>
      </c>
      <c r="D21" s="361">
        <v>782.19071000000008</v>
      </c>
      <c r="E21" s="361">
        <v>739.96</v>
      </c>
    </row>
    <row r="22" spans="1:5" ht="13.9" customHeight="1" x14ac:dyDescent="0.2">
      <c r="A22" s="368" t="s">
        <v>454</v>
      </c>
      <c r="B22" s="361">
        <v>311.85428000000002</v>
      </c>
      <c r="C22" s="361">
        <v>326.70000000000005</v>
      </c>
      <c r="D22" s="361">
        <v>194.07722000000001</v>
      </c>
      <c r="E22" s="361">
        <v>186.04</v>
      </c>
    </row>
    <row r="23" spans="1:5" ht="13.9" customHeight="1" thickBot="1" x14ac:dyDescent="0.25">
      <c r="A23" s="369" t="s">
        <v>455</v>
      </c>
      <c r="B23" s="364">
        <v>1835.6724999999999</v>
      </c>
      <c r="C23" s="364">
        <v>1815.46</v>
      </c>
      <c r="D23" s="364">
        <v>1656.3084000000001</v>
      </c>
      <c r="E23" s="364">
        <v>1598.13</v>
      </c>
    </row>
    <row r="24" spans="1:5" ht="27" customHeight="1" x14ac:dyDescent="0.2">
      <c r="A24" s="370"/>
      <c r="B24" s="370"/>
      <c r="C24" s="370"/>
      <c r="D24" s="370"/>
      <c r="E24" s="370"/>
    </row>
    <row r="25" spans="1:5" ht="13.9" customHeight="1" x14ac:dyDescent="0.2">
      <c r="A25" s="371" t="s">
        <v>122</v>
      </c>
      <c r="B25" s="371"/>
      <c r="C25" s="371"/>
      <c r="D25" s="372"/>
      <c r="E25" s="372"/>
    </row>
    <row r="26" spans="1:5" ht="60.6" customHeight="1" x14ac:dyDescent="0.2">
      <c r="A26" s="373" t="s">
        <v>456</v>
      </c>
      <c r="B26" s="373"/>
      <c r="C26" s="373"/>
      <c r="D26" s="372"/>
      <c r="E26" s="372"/>
    </row>
    <row r="27" spans="1:5" ht="136.5" customHeight="1" x14ac:dyDescent="0.2">
      <c r="A27" s="374" t="s">
        <v>457</v>
      </c>
      <c r="B27" s="374"/>
      <c r="C27" s="374"/>
      <c r="D27" s="375"/>
      <c r="E27" s="375"/>
    </row>
  </sheetData>
  <mergeCells count="8">
    <mergeCell ref="A26:E26"/>
    <mergeCell ref="A27:E27"/>
    <mergeCell ref="A1:E1"/>
    <mergeCell ref="A3:E3"/>
    <mergeCell ref="B4:C4"/>
    <mergeCell ref="D4:E4"/>
    <mergeCell ref="A24:E24"/>
    <mergeCell ref="A25:E25"/>
  </mergeCells>
  <hyperlinks>
    <hyperlink ref="B4" r:id="rId1" tooltip="Sortierung ändern" display="http://www.bag.admin.ch/kmt/index.html?webgrab_path=aHR0cDovL3d3dy5iYWctYW53LmFkbWluLmNoL2t1di9rb3N0ZW5tb25pdG9yaW5nX2xpdmUva21fZGUucGhwP25hdj1rdHUxJmFtcDttb2Q9MSZhbXA7aWQxPTI3JmFtcDtsYjF5ZWFyPTAmYW1wO2RlY2k9MCZhbXA7Y29sPTI%3D&amp;lang=de" xr:uid="{6AF03C46-118E-4204-9E07-93ED3041E2C0}"/>
  </hyperlinks>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6"/>
  <sheetViews>
    <sheetView zoomScaleNormal="100" workbookViewId="0"/>
  </sheetViews>
  <sheetFormatPr baseColWidth="10" defaultColWidth="6.77734375" defaultRowHeight="15.95" customHeight="1" outlineLevelRow="1" x14ac:dyDescent="0.2"/>
  <cols>
    <col min="1" max="1" width="5" style="27" customWidth="1"/>
    <col min="2" max="2" width="5.88671875" style="27" customWidth="1"/>
    <col min="3" max="8" width="16.33203125" style="27" customWidth="1"/>
    <col min="9" max="16384" width="6.77734375" style="27"/>
  </cols>
  <sheetData>
    <row r="1" spans="1:8" s="30" customFormat="1" ht="18" customHeight="1" x14ac:dyDescent="0.2">
      <c r="A1" s="22" t="s">
        <v>330</v>
      </c>
      <c r="B1" s="23"/>
      <c r="C1" s="23"/>
      <c r="D1" s="23"/>
      <c r="E1" s="23"/>
      <c r="F1" s="23"/>
      <c r="G1" s="23"/>
      <c r="H1" s="23"/>
    </row>
    <row r="2" spans="1:8" s="32" customFormat="1" ht="15.95" customHeight="1" x14ac:dyDescent="0.2">
      <c r="B2" s="31"/>
      <c r="C2" s="31"/>
      <c r="D2" s="31"/>
      <c r="E2" s="31"/>
      <c r="F2" s="31"/>
      <c r="G2" s="31"/>
      <c r="H2" s="31"/>
    </row>
    <row r="3" spans="1:8" s="32" customFormat="1" ht="15.95" customHeight="1" x14ac:dyDescent="0.2">
      <c r="A3" s="36" t="s">
        <v>397</v>
      </c>
      <c r="B3" s="31"/>
      <c r="C3" s="31"/>
      <c r="D3" s="31"/>
      <c r="E3" s="31"/>
      <c r="F3" s="31"/>
      <c r="G3" s="31"/>
      <c r="H3" s="31"/>
    </row>
    <row r="4" spans="1:8" s="32" customFormat="1" ht="15.95" customHeight="1" x14ac:dyDescent="0.2">
      <c r="A4" s="31"/>
      <c r="B4" s="31"/>
      <c r="C4" s="31"/>
      <c r="D4" s="31"/>
      <c r="E4" s="31"/>
      <c r="F4" s="31"/>
      <c r="G4" s="31"/>
      <c r="H4" s="31"/>
    </row>
    <row r="5" spans="1:8" s="32" customFormat="1" ht="15.95" customHeight="1" x14ac:dyDescent="0.2">
      <c r="A5" s="8" t="s">
        <v>300</v>
      </c>
      <c r="B5" s="31"/>
      <c r="C5" s="31"/>
      <c r="D5" s="31"/>
      <c r="E5" s="31"/>
      <c r="F5" s="31"/>
      <c r="G5" s="31"/>
      <c r="H5" s="31"/>
    </row>
    <row r="6" spans="1:8" s="32" customFormat="1" ht="15.95" customHeight="1" x14ac:dyDescent="0.2">
      <c r="A6" s="31"/>
      <c r="B6" s="31"/>
      <c r="C6" s="31"/>
      <c r="D6" s="31"/>
      <c r="E6" s="31"/>
      <c r="F6" s="31"/>
      <c r="G6" s="31"/>
      <c r="H6" s="31"/>
    </row>
    <row r="7" spans="1:8" ht="15.95" customHeight="1" x14ac:dyDescent="0.2">
      <c r="A7" s="42"/>
      <c r="B7" s="42" t="s">
        <v>20</v>
      </c>
      <c r="C7" s="42" t="s">
        <v>230</v>
      </c>
      <c r="D7" s="42" t="s">
        <v>225</v>
      </c>
      <c r="E7" s="42" t="s">
        <v>226</v>
      </c>
      <c r="F7" s="42" t="s">
        <v>227</v>
      </c>
      <c r="G7" s="42" t="s">
        <v>228</v>
      </c>
      <c r="H7" s="42" t="s">
        <v>229</v>
      </c>
    </row>
    <row r="8" spans="1:8" ht="15.95" hidden="1" customHeight="1" outlineLevel="1" x14ac:dyDescent="0.2">
      <c r="A8" s="32">
        <v>2005</v>
      </c>
      <c r="B8" s="34">
        <v>4</v>
      </c>
      <c r="C8" s="35">
        <v>1</v>
      </c>
      <c r="D8" s="35">
        <v>0</v>
      </c>
      <c r="E8" s="35">
        <v>1</v>
      </c>
      <c r="F8" s="35">
        <v>0</v>
      </c>
      <c r="G8" s="35">
        <v>1</v>
      </c>
      <c r="H8" s="35">
        <v>1</v>
      </c>
    </row>
    <row r="9" spans="1:8" ht="15.95" hidden="1" customHeight="1" outlineLevel="1" x14ac:dyDescent="0.2">
      <c r="A9" s="32">
        <v>2006</v>
      </c>
      <c r="B9" s="34">
        <v>4</v>
      </c>
      <c r="C9" s="35">
        <v>1</v>
      </c>
      <c r="D9" s="35">
        <v>0</v>
      </c>
      <c r="E9" s="35">
        <v>1</v>
      </c>
      <c r="F9" s="35">
        <v>0</v>
      </c>
      <c r="G9" s="35">
        <v>1</v>
      </c>
      <c r="H9" s="35">
        <v>1</v>
      </c>
    </row>
    <row r="10" spans="1:8" ht="15.95" hidden="1" customHeight="1" outlineLevel="1" x14ac:dyDescent="0.2">
      <c r="A10" s="32">
        <v>2007</v>
      </c>
      <c r="B10" s="34">
        <v>4</v>
      </c>
      <c r="C10" s="35">
        <v>1</v>
      </c>
      <c r="D10" s="35">
        <v>0</v>
      </c>
      <c r="E10" s="35">
        <v>1</v>
      </c>
      <c r="F10" s="35">
        <v>0</v>
      </c>
      <c r="G10" s="35">
        <v>1</v>
      </c>
      <c r="H10" s="35">
        <v>1</v>
      </c>
    </row>
    <row r="11" spans="1:8" ht="15.95" hidden="1" customHeight="1" outlineLevel="1" x14ac:dyDescent="0.2">
      <c r="A11" s="32">
        <v>2008</v>
      </c>
      <c r="B11" s="34">
        <v>4</v>
      </c>
      <c r="C11" s="35">
        <v>1</v>
      </c>
      <c r="D11" s="35">
        <v>0</v>
      </c>
      <c r="E11" s="35">
        <v>1</v>
      </c>
      <c r="F11" s="35">
        <v>0</v>
      </c>
      <c r="G11" s="35">
        <v>1</v>
      </c>
      <c r="H11" s="35">
        <v>1</v>
      </c>
    </row>
    <row r="12" spans="1:8" ht="15.95" hidden="1" customHeight="1" outlineLevel="1" x14ac:dyDescent="0.2">
      <c r="A12" s="32">
        <v>2009</v>
      </c>
      <c r="B12" s="34">
        <v>4</v>
      </c>
      <c r="C12" s="35">
        <v>1</v>
      </c>
      <c r="D12" s="35">
        <v>0</v>
      </c>
      <c r="E12" s="35">
        <v>1</v>
      </c>
      <c r="F12" s="35">
        <v>0</v>
      </c>
      <c r="G12" s="35">
        <v>1</v>
      </c>
      <c r="H12" s="35">
        <v>1</v>
      </c>
    </row>
    <row r="13" spans="1:8" ht="15.95" hidden="1" customHeight="1" outlineLevel="1" x14ac:dyDescent="0.2">
      <c r="A13" s="32">
        <v>2010</v>
      </c>
      <c r="B13" s="34">
        <v>3</v>
      </c>
      <c r="C13" s="35">
        <v>1</v>
      </c>
      <c r="D13" s="35">
        <v>0</v>
      </c>
      <c r="E13" s="35">
        <v>0</v>
      </c>
      <c r="F13" s="35">
        <v>0</v>
      </c>
      <c r="G13" s="35">
        <v>1</v>
      </c>
      <c r="H13" s="35">
        <v>1</v>
      </c>
    </row>
    <row r="14" spans="1:8" ht="15.95" hidden="1" customHeight="1" outlineLevel="1" x14ac:dyDescent="0.2">
      <c r="A14" s="32">
        <v>2011</v>
      </c>
      <c r="B14" s="34">
        <v>3</v>
      </c>
      <c r="C14" s="35">
        <v>1</v>
      </c>
      <c r="D14" s="35">
        <v>0</v>
      </c>
      <c r="E14" s="35">
        <v>0</v>
      </c>
      <c r="F14" s="35">
        <v>0</v>
      </c>
      <c r="G14" s="35">
        <v>1</v>
      </c>
      <c r="H14" s="35">
        <v>1</v>
      </c>
    </row>
    <row r="15" spans="1:8" ht="15.95" customHeight="1" collapsed="1" x14ac:dyDescent="0.2">
      <c r="A15" s="32">
        <v>2012</v>
      </c>
      <c r="B15" s="34">
        <v>3</v>
      </c>
      <c r="C15" s="35">
        <v>0</v>
      </c>
      <c r="D15" s="35">
        <v>1</v>
      </c>
      <c r="E15" s="35">
        <v>0</v>
      </c>
      <c r="F15" s="35">
        <v>0</v>
      </c>
      <c r="G15" s="35">
        <v>1</v>
      </c>
      <c r="H15" s="35">
        <v>1</v>
      </c>
    </row>
    <row r="16" spans="1:8" ht="15.95" customHeight="1" x14ac:dyDescent="0.2">
      <c r="A16" s="32">
        <v>2013</v>
      </c>
      <c r="B16" s="34">
        <v>3</v>
      </c>
      <c r="C16" s="35">
        <v>0</v>
      </c>
      <c r="D16" s="35">
        <v>1</v>
      </c>
      <c r="E16" s="35">
        <v>0</v>
      </c>
      <c r="F16" s="35">
        <v>0</v>
      </c>
      <c r="G16" s="35">
        <v>1</v>
      </c>
      <c r="H16" s="35">
        <v>1</v>
      </c>
    </row>
    <row r="17" spans="1:8" ht="15.95" customHeight="1" x14ac:dyDescent="0.2">
      <c r="A17" s="32">
        <v>2014</v>
      </c>
      <c r="B17" s="34">
        <v>3</v>
      </c>
      <c r="C17" s="35">
        <v>0</v>
      </c>
      <c r="D17" s="35">
        <v>1</v>
      </c>
      <c r="E17" s="35">
        <v>0</v>
      </c>
      <c r="F17" s="35">
        <v>0</v>
      </c>
      <c r="G17" s="35">
        <v>1</v>
      </c>
      <c r="H17" s="35">
        <v>1</v>
      </c>
    </row>
    <row r="18" spans="1:8" ht="15.95" customHeight="1" x14ac:dyDescent="0.2">
      <c r="A18" s="27">
        <v>2015</v>
      </c>
      <c r="B18" s="34">
        <v>3</v>
      </c>
      <c r="C18" s="35">
        <v>0</v>
      </c>
      <c r="D18" s="35">
        <v>0</v>
      </c>
      <c r="E18" s="35">
        <v>1</v>
      </c>
      <c r="F18" s="35">
        <v>0</v>
      </c>
      <c r="G18" s="35">
        <v>1</v>
      </c>
      <c r="H18" s="35">
        <v>1</v>
      </c>
    </row>
    <row r="19" spans="1:8" ht="15.95" customHeight="1" x14ac:dyDescent="0.2">
      <c r="A19" s="27">
        <v>2016</v>
      </c>
      <c r="B19" s="34">
        <v>3</v>
      </c>
      <c r="C19" s="35">
        <v>0</v>
      </c>
      <c r="D19" s="35">
        <v>0</v>
      </c>
      <c r="E19" s="35">
        <v>1</v>
      </c>
      <c r="F19" s="35">
        <v>0</v>
      </c>
      <c r="G19" s="35">
        <v>1</v>
      </c>
      <c r="H19" s="35">
        <v>1</v>
      </c>
    </row>
    <row r="20" spans="1:8" ht="15.95" customHeight="1" x14ac:dyDescent="0.2">
      <c r="A20" s="27">
        <v>2017</v>
      </c>
      <c r="B20" s="34">
        <v>3</v>
      </c>
      <c r="C20" s="35">
        <v>0</v>
      </c>
      <c r="D20" s="35">
        <v>0</v>
      </c>
      <c r="E20" s="35">
        <v>0</v>
      </c>
      <c r="F20" s="35">
        <v>1</v>
      </c>
      <c r="G20" s="35">
        <v>1</v>
      </c>
      <c r="H20" s="35">
        <v>1</v>
      </c>
    </row>
    <row r="21" spans="1:8" ht="15.95" customHeight="1" x14ac:dyDescent="0.2">
      <c r="A21" s="27">
        <v>2018</v>
      </c>
      <c r="B21" s="34">
        <v>3</v>
      </c>
      <c r="C21" s="35">
        <v>0</v>
      </c>
      <c r="D21" s="35">
        <v>0</v>
      </c>
      <c r="E21" s="35">
        <v>0</v>
      </c>
      <c r="F21" s="35">
        <v>1</v>
      </c>
      <c r="G21" s="35">
        <v>1</v>
      </c>
      <c r="H21" s="35">
        <v>1</v>
      </c>
    </row>
    <row r="22" spans="1:8" ht="15.95" customHeight="1" x14ac:dyDescent="0.2">
      <c r="A22" s="27">
        <v>2019</v>
      </c>
      <c r="B22" s="34">
        <v>3</v>
      </c>
      <c r="C22" s="35">
        <v>0</v>
      </c>
      <c r="D22" s="35">
        <v>0</v>
      </c>
      <c r="E22" s="35">
        <v>0</v>
      </c>
      <c r="F22" s="35">
        <v>1</v>
      </c>
      <c r="G22" s="35">
        <v>1</v>
      </c>
      <c r="H22" s="35">
        <v>1</v>
      </c>
    </row>
    <row r="23" spans="1:8" ht="15.95" customHeight="1" x14ac:dyDescent="0.2">
      <c r="A23" s="27">
        <v>2020</v>
      </c>
      <c r="B23" s="34">
        <v>3</v>
      </c>
      <c r="C23" s="35">
        <v>0</v>
      </c>
      <c r="D23" s="35">
        <v>0</v>
      </c>
      <c r="E23" s="35">
        <v>0</v>
      </c>
      <c r="F23" s="35">
        <v>1</v>
      </c>
      <c r="G23" s="35">
        <v>1</v>
      </c>
      <c r="H23" s="35">
        <v>1</v>
      </c>
    </row>
    <row r="24" spans="1:8" ht="15.95" customHeight="1" x14ac:dyDescent="0.2">
      <c r="A24" s="27">
        <v>2021</v>
      </c>
      <c r="B24" s="34">
        <v>3</v>
      </c>
      <c r="C24" s="35">
        <v>0</v>
      </c>
      <c r="D24" s="35">
        <v>0</v>
      </c>
      <c r="E24" s="35">
        <v>0</v>
      </c>
      <c r="F24" s="35">
        <v>1</v>
      </c>
      <c r="G24" s="35">
        <v>1</v>
      </c>
      <c r="H24" s="35">
        <v>1</v>
      </c>
    </row>
    <row r="26" spans="1:8" ht="15.95" customHeight="1" x14ac:dyDescent="0.2">
      <c r="A26" s="37" t="s">
        <v>398</v>
      </c>
    </row>
  </sheetData>
  <phoneticPr fontId="3" type="noConversion"/>
  <hyperlinks>
    <hyperlink ref="A3" location="Inhalt!A1" display="&lt;&lt;&lt; Inhalt" xr:uid="{31E993F6-C1EC-4813-9D4A-36BB6C1D3A30}"/>
    <hyperlink ref="A26" location="Metadaten!A1" display="&lt;&lt;&lt; Metadaten" xr:uid="{AB5C14D4-078C-46F2-9597-4152E644B061}"/>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zoomScaleNormal="100" workbookViewId="0"/>
  </sheetViews>
  <sheetFormatPr baseColWidth="10" defaultColWidth="8.88671875" defaultRowHeight="15.95" customHeight="1" outlineLevelRow="1" x14ac:dyDescent="0.2"/>
  <cols>
    <col min="1" max="1" width="4.6640625" style="32" customWidth="1"/>
    <col min="2" max="3" width="11.33203125" style="32" customWidth="1"/>
    <col min="4" max="6" width="12.109375" style="32" customWidth="1"/>
    <col min="7" max="7" width="23" style="32" bestFit="1" customWidth="1"/>
    <col min="8" max="8" width="9.5546875" style="32" bestFit="1" customWidth="1"/>
    <col min="9" max="9" width="24.33203125" style="32" bestFit="1" customWidth="1"/>
    <col min="10" max="16384" width="8.88671875" style="32"/>
  </cols>
  <sheetData>
    <row r="1" spans="1:9" s="30" customFormat="1" ht="18" customHeight="1" x14ac:dyDescent="0.2">
      <c r="A1" s="24" t="s">
        <v>331</v>
      </c>
      <c r="B1" s="41"/>
      <c r="C1" s="41"/>
      <c r="D1" s="41"/>
      <c r="E1" s="41"/>
      <c r="F1" s="41"/>
      <c r="G1" s="41"/>
      <c r="H1" s="41"/>
      <c r="I1" s="41"/>
    </row>
    <row r="2" spans="1:9" s="38" customFormat="1" ht="15.95" customHeight="1" x14ac:dyDescent="0.2">
      <c r="A2" s="6"/>
      <c r="B2" s="29"/>
      <c r="C2" s="29"/>
      <c r="D2" s="29"/>
      <c r="E2" s="29"/>
      <c r="F2" s="29"/>
      <c r="G2" s="29"/>
      <c r="H2" s="29"/>
      <c r="I2" s="29"/>
    </row>
    <row r="3" spans="1:9" s="38" customFormat="1" ht="15.95" customHeight="1" x14ac:dyDescent="0.2">
      <c r="A3" s="36" t="s">
        <v>397</v>
      </c>
      <c r="B3" s="31"/>
      <c r="C3" s="31"/>
      <c r="D3" s="31"/>
      <c r="E3" s="31"/>
      <c r="F3" s="31"/>
      <c r="G3" s="31"/>
      <c r="H3" s="31"/>
      <c r="I3" s="31"/>
    </row>
    <row r="4" spans="1:9" s="38" customFormat="1" ht="15.95" customHeight="1" x14ac:dyDescent="0.2">
      <c r="A4" s="31"/>
      <c r="B4" s="31"/>
      <c r="C4" s="31"/>
      <c r="D4" s="31"/>
      <c r="E4" s="31"/>
      <c r="F4" s="31"/>
      <c r="G4" s="31"/>
      <c r="H4" s="31"/>
      <c r="I4" s="31"/>
    </row>
    <row r="5" spans="1:9" s="38" customFormat="1" ht="15.95" customHeight="1" x14ac:dyDescent="0.2">
      <c r="A5" s="8" t="s">
        <v>301</v>
      </c>
      <c r="B5" s="31"/>
      <c r="C5" s="31"/>
      <c r="D5" s="31"/>
      <c r="E5" s="31"/>
      <c r="F5" s="31"/>
      <c r="G5" s="31"/>
      <c r="H5" s="31"/>
      <c r="I5" s="31"/>
    </row>
    <row r="6" spans="1:9" s="38" customFormat="1" ht="15.95" customHeight="1" x14ac:dyDescent="0.2">
      <c r="A6" s="31"/>
      <c r="B6" s="31"/>
      <c r="C6" s="31"/>
      <c r="D6" s="31"/>
      <c r="E6" s="31"/>
      <c r="F6" s="31"/>
      <c r="G6" s="31"/>
      <c r="H6" s="31"/>
      <c r="I6" s="31"/>
    </row>
    <row r="7" spans="1:9" s="38" customFormat="1" ht="15.95" customHeight="1" x14ac:dyDescent="0.2">
      <c r="A7" s="8"/>
      <c r="B7" s="42" t="s">
        <v>9</v>
      </c>
      <c r="C7" s="42" t="s">
        <v>3</v>
      </c>
      <c r="D7" s="42" t="s">
        <v>399</v>
      </c>
      <c r="E7" s="42" t="s">
        <v>400</v>
      </c>
      <c r="F7" s="42" t="s">
        <v>74</v>
      </c>
      <c r="G7" s="42" t="s">
        <v>19</v>
      </c>
      <c r="H7" s="42" t="s">
        <v>2</v>
      </c>
      <c r="I7" s="42" t="s">
        <v>8</v>
      </c>
    </row>
    <row r="8" spans="1:9" s="38" customFormat="1" ht="15.95" customHeight="1" x14ac:dyDescent="0.2">
      <c r="A8" s="33"/>
      <c r="B8" s="43" t="s">
        <v>193</v>
      </c>
      <c r="C8" s="43"/>
      <c r="D8" s="43"/>
      <c r="E8" s="43"/>
      <c r="F8" s="43"/>
      <c r="G8" s="43"/>
      <c r="H8" s="43"/>
      <c r="I8" s="43"/>
    </row>
    <row r="9" spans="1:9" s="38" customFormat="1" ht="15.95" hidden="1" customHeight="1" outlineLevel="1" x14ac:dyDescent="0.2">
      <c r="A9" s="38">
        <v>2005</v>
      </c>
      <c r="B9" s="35">
        <v>67844388</v>
      </c>
      <c r="C9" s="35">
        <v>109458833</v>
      </c>
      <c r="D9" s="35">
        <v>8212440</v>
      </c>
      <c r="E9" s="35">
        <v>101246393</v>
      </c>
      <c r="F9" s="35">
        <v>7057190</v>
      </c>
      <c r="G9" s="35">
        <v>-45130420</v>
      </c>
      <c r="H9" s="35">
        <v>49574890</v>
      </c>
      <c r="I9" s="35">
        <v>4444470</v>
      </c>
    </row>
    <row r="10" spans="1:9" s="38" customFormat="1" ht="15.95" hidden="1" customHeight="1" outlineLevel="1" x14ac:dyDescent="0.2">
      <c r="A10" s="38">
        <v>2006</v>
      </c>
      <c r="B10" s="35">
        <v>68771549.200000003</v>
      </c>
      <c r="C10" s="35">
        <v>115501613.24999999</v>
      </c>
      <c r="D10" s="35">
        <v>8469288.9059999995</v>
      </c>
      <c r="E10" s="35">
        <v>107032324.34399998</v>
      </c>
      <c r="F10" s="35">
        <v>7598607.2419999996</v>
      </c>
      <c r="G10" s="35">
        <v>-51176550.213999972</v>
      </c>
      <c r="H10" s="35">
        <v>50618986</v>
      </c>
      <c r="I10" s="35">
        <v>-557564.2139999721</v>
      </c>
    </row>
    <row r="11" spans="1:9" s="38" customFormat="1" ht="15.95" hidden="1" customHeight="1" outlineLevel="1" x14ac:dyDescent="0.2">
      <c r="A11" s="38">
        <v>2007</v>
      </c>
      <c r="B11" s="35">
        <v>70330881.400000006</v>
      </c>
      <c r="C11" s="35">
        <v>126638061.41</v>
      </c>
      <c r="D11" s="35">
        <v>8828380.629999999</v>
      </c>
      <c r="E11" s="35">
        <v>117809680.78</v>
      </c>
      <c r="F11" s="35">
        <v>7515394.3499999996</v>
      </c>
      <c r="G11" s="35">
        <v>-55958704.449999996</v>
      </c>
      <c r="H11" s="35">
        <v>52565166</v>
      </c>
      <c r="I11" s="35">
        <v>-3393538.45</v>
      </c>
    </row>
    <row r="12" spans="1:9" s="38" customFormat="1" ht="15.95" hidden="1" customHeight="1" outlineLevel="1" x14ac:dyDescent="0.2">
      <c r="A12" s="38">
        <v>2008</v>
      </c>
      <c r="B12" s="35">
        <v>75659210.199999988</v>
      </c>
      <c r="C12" s="35">
        <v>130780655.19999999</v>
      </c>
      <c r="D12" s="35">
        <v>9060586.3100000005</v>
      </c>
      <c r="E12" s="35">
        <v>121720068.89</v>
      </c>
      <c r="F12" s="35">
        <v>7196681.1154287439</v>
      </c>
      <c r="G12" s="35">
        <v>-55625373.844621196</v>
      </c>
      <c r="H12" s="35">
        <v>54131220</v>
      </c>
      <c r="I12" s="35">
        <v>-1494153.8446211964</v>
      </c>
    </row>
    <row r="13" spans="1:9" s="38" customFormat="1" ht="15.95" hidden="1" customHeight="1" outlineLevel="1" x14ac:dyDescent="0.2">
      <c r="A13" s="38">
        <v>2009</v>
      </c>
      <c r="B13" s="35">
        <v>79878008.299999982</v>
      </c>
      <c r="C13" s="35">
        <v>135556262.81999999</v>
      </c>
      <c r="D13" s="35">
        <v>9164046.5300000012</v>
      </c>
      <c r="E13" s="35">
        <v>126392216.28999999</v>
      </c>
      <c r="F13" s="35">
        <v>8012337</v>
      </c>
      <c r="G13" s="35">
        <v>-51665561</v>
      </c>
      <c r="H13" s="35">
        <v>59030287</v>
      </c>
      <c r="I13" s="35">
        <v>7364726</v>
      </c>
    </row>
    <row r="14" spans="1:9" s="38" customFormat="1" ht="15.95" hidden="1" customHeight="1" outlineLevel="1" x14ac:dyDescent="0.2">
      <c r="A14" s="38">
        <v>2010</v>
      </c>
      <c r="B14" s="35">
        <v>83487554.400000006</v>
      </c>
      <c r="C14" s="35">
        <v>137542776.91999999</v>
      </c>
      <c r="D14" s="35">
        <v>9351883.4000000004</v>
      </c>
      <c r="E14" s="35">
        <v>128190893.47999999</v>
      </c>
      <c r="F14" s="35">
        <v>7269487.1799999997</v>
      </c>
      <c r="G14" s="35">
        <v>-51584103.420000002</v>
      </c>
      <c r="H14" s="35">
        <v>64914686.579999998</v>
      </c>
      <c r="I14" s="35">
        <v>13330583.579999987</v>
      </c>
    </row>
    <row r="15" spans="1:9" s="38" customFormat="1" ht="15.95" hidden="1" customHeight="1" outlineLevel="1" x14ac:dyDescent="0.2">
      <c r="A15" s="38">
        <v>2011</v>
      </c>
      <c r="B15" s="35">
        <v>90058786.400000006</v>
      </c>
      <c r="C15" s="35">
        <v>143240060.84999999</v>
      </c>
      <c r="D15" s="35">
        <v>9596017.8100000005</v>
      </c>
      <c r="E15" s="35">
        <v>133644043.03999999</v>
      </c>
      <c r="F15" s="35">
        <v>7502689.3800000008</v>
      </c>
      <c r="G15" s="35">
        <v>-59896600.059999987</v>
      </c>
      <c r="H15" s="35">
        <v>61131675</v>
      </c>
      <c r="I15" s="35">
        <v>1235074.9400000123</v>
      </c>
    </row>
    <row r="16" spans="1:9" s="38" customFormat="1" ht="15.95" customHeight="1" collapsed="1" x14ac:dyDescent="0.2">
      <c r="A16" s="38">
        <v>2012</v>
      </c>
      <c r="B16" s="35">
        <v>93498156</v>
      </c>
      <c r="C16" s="35">
        <v>143289471.01999998</v>
      </c>
      <c r="D16" s="35">
        <v>9751258.5300000012</v>
      </c>
      <c r="E16" s="35">
        <v>133538212.48999998</v>
      </c>
      <c r="F16" s="35">
        <v>7442196.9200000018</v>
      </c>
      <c r="G16" s="35">
        <v>-48474435.62999998</v>
      </c>
      <c r="H16" s="35">
        <v>62819694.939999998</v>
      </c>
      <c r="I16" s="35">
        <v>14345259.310000019</v>
      </c>
    </row>
    <row r="17" spans="1:9" s="38" customFormat="1" ht="15.95" customHeight="1" x14ac:dyDescent="0.2">
      <c r="A17" s="39">
        <v>2013</v>
      </c>
      <c r="B17" s="35">
        <v>97164302.049999997</v>
      </c>
      <c r="C17" s="35">
        <v>164063244.60000002</v>
      </c>
      <c r="D17" s="35">
        <v>10349300.630000001</v>
      </c>
      <c r="E17" s="35">
        <v>153713943.97000003</v>
      </c>
      <c r="F17" s="35">
        <v>8545637.6400000025</v>
      </c>
      <c r="G17" s="35">
        <v>-69434606.590000033</v>
      </c>
      <c r="H17" s="35">
        <v>60723480</v>
      </c>
      <c r="I17" s="35">
        <v>-8711126.5900000334</v>
      </c>
    </row>
    <row r="18" spans="1:9" s="38" customFormat="1" ht="15.95" customHeight="1" x14ac:dyDescent="0.2">
      <c r="A18" s="38">
        <v>2014</v>
      </c>
      <c r="B18" s="35">
        <v>114437482.85000001</v>
      </c>
      <c r="C18" s="35">
        <v>166225894.79999998</v>
      </c>
      <c r="D18" s="35">
        <v>10440952.970000001</v>
      </c>
      <c r="E18" s="35">
        <v>155784941.82999998</v>
      </c>
      <c r="F18" s="35">
        <v>8674549.3499999996</v>
      </c>
      <c r="G18" s="35">
        <v>-47211633.639999971</v>
      </c>
      <c r="H18" s="35">
        <v>49490955</v>
      </c>
      <c r="I18" s="35">
        <v>2279321.3600000301</v>
      </c>
    </row>
    <row r="19" spans="1:9" s="38" customFormat="1" ht="15.95" customHeight="1" x14ac:dyDescent="0.2">
      <c r="A19" s="38">
        <v>2015</v>
      </c>
      <c r="B19" s="35">
        <v>130396838.44999999</v>
      </c>
      <c r="C19" s="35">
        <v>167317274.65000001</v>
      </c>
      <c r="D19" s="35">
        <v>10636289.539999999</v>
      </c>
      <c r="E19" s="35">
        <v>156680985.11000001</v>
      </c>
      <c r="F19" s="35">
        <v>8624703.7800000012</v>
      </c>
      <c r="G19" s="35">
        <v>-39280992.327085137</v>
      </c>
      <c r="H19" s="35">
        <v>39679595</v>
      </c>
      <c r="I19" s="35">
        <v>398602.6729148606</v>
      </c>
    </row>
    <row r="20" spans="1:9" s="38" customFormat="1" ht="15.95" customHeight="1" x14ac:dyDescent="0.2">
      <c r="A20" s="38">
        <v>2016</v>
      </c>
      <c r="B20" s="35">
        <v>137296400.60000002</v>
      </c>
      <c r="C20" s="35">
        <v>170108926.5</v>
      </c>
      <c r="D20" s="35">
        <v>10679956.139999999</v>
      </c>
      <c r="E20" s="35">
        <v>159428970.36000001</v>
      </c>
      <c r="F20" s="35">
        <v>9225220.2100000009</v>
      </c>
      <c r="G20" s="35">
        <v>-31690887.390000038</v>
      </c>
      <c r="H20" s="35">
        <v>41955551</v>
      </c>
      <c r="I20" s="35">
        <v>10264663.60999996</v>
      </c>
    </row>
    <row r="21" spans="1:9" s="38" customFormat="1" ht="15.95" customHeight="1" x14ac:dyDescent="0.2">
      <c r="A21" s="38">
        <v>2017</v>
      </c>
      <c r="B21" s="35">
        <v>128355831.75</v>
      </c>
      <c r="C21" s="35">
        <v>171919011.77000001</v>
      </c>
      <c r="D21" s="35">
        <v>19207280.390000001</v>
      </c>
      <c r="E21" s="35">
        <v>152711731.38</v>
      </c>
      <c r="F21" s="35">
        <v>9895937.5719792582</v>
      </c>
      <c r="G21" s="35">
        <v>-29954820.246133864</v>
      </c>
      <c r="H21" s="35">
        <v>39264048</v>
      </c>
      <c r="I21" s="35">
        <v>9309227.7538661342</v>
      </c>
    </row>
    <row r="22" spans="1:9" s="38" customFormat="1" ht="15.95" customHeight="1" x14ac:dyDescent="0.2">
      <c r="A22" s="38">
        <v>2018</v>
      </c>
      <c r="B22" s="35">
        <v>129595263.7</v>
      </c>
      <c r="C22" s="35">
        <v>168248513.08000001</v>
      </c>
      <c r="D22" s="35">
        <v>19928803.199999999</v>
      </c>
      <c r="E22" s="35">
        <v>148319709.88000003</v>
      </c>
      <c r="F22" s="35">
        <v>9703291.4799999986</v>
      </c>
      <c r="G22" s="35">
        <v>-41087425.860000022</v>
      </c>
      <c r="H22" s="35">
        <v>36102068</v>
      </c>
      <c r="I22" s="35">
        <v>-4985357.8600000199</v>
      </c>
    </row>
    <row r="23" spans="1:9" s="38" customFormat="1" ht="15.95" customHeight="1" x14ac:dyDescent="0.2">
      <c r="A23" s="38">
        <v>2019</v>
      </c>
      <c r="B23" s="35">
        <v>130328007.25</v>
      </c>
      <c r="C23" s="35">
        <v>177743492.29000002</v>
      </c>
      <c r="D23" s="35">
        <v>20832876.099999998</v>
      </c>
      <c r="E23" s="35">
        <v>156910616.19000003</v>
      </c>
      <c r="F23" s="35">
        <v>9143240.0985049494</v>
      </c>
      <c r="G23" s="35">
        <v>-33730632.920812741</v>
      </c>
      <c r="H23" s="35">
        <v>36580997</v>
      </c>
      <c r="I23" s="35">
        <v>2850364.0791872628</v>
      </c>
    </row>
    <row r="24" spans="1:9" s="38" customFormat="1" ht="15.95" customHeight="1" x14ac:dyDescent="0.2">
      <c r="A24" s="38">
        <v>2020</v>
      </c>
      <c r="B24" s="35">
        <v>128195304.55000001</v>
      </c>
      <c r="C24" s="35">
        <v>179837282.58000001</v>
      </c>
      <c r="D24" s="35">
        <v>20604477.82</v>
      </c>
      <c r="E24" s="35">
        <v>159232804.76000002</v>
      </c>
      <c r="F24" s="35">
        <v>8719646.2107399032</v>
      </c>
      <c r="G24" s="35">
        <v>-40972933.579839021</v>
      </c>
      <c r="H24" s="35">
        <v>41775497</v>
      </c>
      <c r="I24" s="35">
        <v>802563.42016098252</v>
      </c>
    </row>
    <row r="25" spans="1:9" ht="15.95" customHeight="1" x14ac:dyDescent="0.2">
      <c r="A25" s="38">
        <v>2021</v>
      </c>
      <c r="B25" s="35">
        <v>131962890.70000002</v>
      </c>
      <c r="C25" s="35">
        <v>184044724.48999998</v>
      </c>
      <c r="D25" s="35">
        <v>20979395.75</v>
      </c>
      <c r="E25" s="35">
        <v>163065328.73999998</v>
      </c>
      <c r="F25" s="35">
        <v>8522066.5211276133</v>
      </c>
      <c r="G25" s="35">
        <v>-36412687.637903713</v>
      </c>
      <c r="H25" s="35">
        <v>39141702</v>
      </c>
      <c r="I25" s="35">
        <v>2729014.3620962892</v>
      </c>
    </row>
    <row r="27" spans="1:9" ht="15.95" customHeight="1" x14ac:dyDescent="0.2">
      <c r="A27" s="37" t="s">
        <v>398</v>
      </c>
      <c r="B27" s="27"/>
      <c r="C27" s="27"/>
    </row>
  </sheetData>
  <hyperlinks>
    <hyperlink ref="A3" location="Inhalt!A1" display="&lt;&lt;&lt; Inhalt" xr:uid="{7787FD2F-D4E0-4E0B-9DDB-228EE16B1CEC}"/>
    <hyperlink ref="A27" location="Metadaten!A1" display="&lt;&lt;&lt; Metadaten" xr:uid="{C8D66168-F3C7-4881-9010-52B0B0DAEE30}"/>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1"/>
  <sheetViews>
    <sheetView zoomScaleNormal="100" workbookViewId="0"/>
  </sheetViews>
  <sheetFormatPr baseColWidth="10" defaultColWidth="8.88671875" defaultRowHeight="15.95" customHeight="1" outlineLevelRow="1" x14ac:dyDescent="0.2"/>
  <cols>
    <col min="1" max="1" width="4.6640625" style="32" customWidth="1"/>
    <col min="2" max="3" width="11.33203125" style="32" customWidth="1"/>
    <col min="4" max="6" width="12.109375" style="32" customWidth="1"/>
    <col min="7" max="7" width="23" style="32" bestFit="1" customWidth="1"/>
    <col min="8" max="8" width="9.5546875" style="32" bestFit="1" customWidth="1"/>
    <col min="9" max="9" width="24.33203125" style="32" bestFit="1" customWidth="1"/>
    <col min="10" max="16384" width="8.88671875" style="32"/>
  </cols>
  <sheetData>
    <row r="1" spans="1:9" s="30" customFormat="1" ht="18" customHeight="1" x14ac:dyDescent="0.2">
      <c r="A1" s="24" t="s">
        <v>332</v>
      </c>
      <c r="B1" s="41"/>
      <c r="C1" s="41"/>
      <c r="D1" s="41"/>
      <c r="E1" s="41"/>
      <c r="F1" s="41"/>
      <c r="G1" s="41"/>
      <c r="H1" s="41"/>
      <c r="I1" s="41"/>
    </row>
    <row r="2" spans="1:9" s="38" customFormat="1" ht="15.95" customHeight="1" x14ac:dyDescent="0.2">
      <c r="A2" s="6"/>
      <c r="B2" s="29"/>
      <c r="C2" s="29"/>
      <c r="D2" s="29"/>
      <c r="E2" s="29"/>
      <c r="F2" s="29"/>
      <c r="G2" s="29"/>
      <c r="H2" s="29"/>
      <c r="I2" s="29"/>
    </row>
    <row r="3" spans="1:9" s="38" customFormat="1" ht="15.95" customHeight="1" x14ac:dyDescent="0.2">
      <c r="A3" s="36" t="s">
        <v>397</v>
      </c>
      <c r="B3" s="31"/>
      <c r="C3" s="31"/>
      <c r="D3" s="31"/>
      <c r="E3" s="31"/>
      <c r="F3" s="31"/>
      <c r="G3" s="31"/>
      <c r="H3" s="31"/>
      <c r="I3" s="31"/>
    </row>
    <row r="4" spans="1:9" s="38" customFormat="1" ht="15.95" customHeight="1" x14ac:dyDescent="0.2">
      <c r="A4" s="31"/>
      <c r="B4" s="31"/>
      <c r="C4" s="31"/>
      <c r="D4" s="31"/>
      <c r="E4" s="31"/>
      <c r="F4" s="31"/>
      <c r="G4" s="31"/>
      <c r="H4" s="31"/>
      <c r="I4" s="31"/>
    </row>
    <row r="5" spans="1:9" s="38" customFormat="1" ht="15.95" customHeight="1" x14ac:dyDescent="0.2">
      <c r="A5" s="8" t="s">
        <v>302</v>
      </c>
      <c r="B5" s="31"/>
      <c r="C5" s="31"/>
      <c r="D5" s="31"/>
      <c r="E5" s="31"/>
      <c r="F5" s="31"/>
      <c r="G5" s="31"/>
      <c r="H5" s="31"/>
      <c r="I5" s="31"/>
    </row>
    <row r="6" spans="1:9" s="38" customFormat="1" ht="15.95" customHeight="1" x14ac:dyDescent="0.2">
      <c r="A6" s="31"/>
      <c r="B6" s="31"/>
      <c r="C6" s="31"/>
      <c r="D6" s="31"/>
      <c r="E6" s="31"/>
      <c r="F6" s="31"/>
      <c r="G6" s="31"/>
      <c r="H6" s="31"/>
      <c r="I6" s="31"/>
    </row>
    <row r="7" spans="1:9" s="38" customFormat="1" ht="15.95" customHeight="1" x14ac:dyDescent="0.2">
      <c r="A7" s="8"/>
      <c r="B7" s="42" t="s">
        <v>185</v>
      </c>
      <c r="C7" s="42" t="s">
        <v>401</v>
      </c>
      <c r="D7" s="42" t="s">
        <v>402</v>
      </c>
      <c r="E7" s="42" t="s">
        <v>60</v>
      </c>
      <c r="F7" s="42" t="s">
        <v>74</v>
      </c>
      <c r="G7" s="42" t="s">
        <v>186</v>
      </c>
      <c r="H7" s="42" t="s">
        <v>187</v>
      </c>
      <c r="I7" s="42" t="s">
        <v>188</v>
      </c>
    </row>
    <row r="8" spans="1:9" s="38" customFormat="1" ht="15.95" customHeight="1" x14ac:dyDescent="0.2">
      <c r="A8" s="33"/>
      <c r="B8" s="43" t="s">
        <v>193</v>
      </c>
      <c r="C8" s="43"/>
      <c r="D8" s="43"/>
      <c r="E8" s="43"/>
      <c r="F8" s="43"/>
      <c r="G8" s="43"/>
      <c r="H8" s="43"/>
      <c r="I8" s="43"/>
    </row>
    <row r="9" spans="1:9" s="38" customFormat="1" ht="15.95" hidden="1" customHeight="1" outlineLevel="1" x14ac:dyDescent="0.2">
      <c r="A9" s="38">
        <v>2005</v>
      </c>
      <c r="B9" s="35">
        <v>1926.029467707594</v>
      </c>
      <c r="C9" s="35">
        <v>3107.4189638041162</v>
      </c>
      <c r="D9" s="35">
        <v>233.14237047551455</v>
      </c>
      <c r="E9" s="35">
        <v>2874.2765933286018</v>
      </c>
      <c r="F9" s="35">
        <v>200.34606103619589</v>
      </c>
      <c r="G9" s="35">
        <v>-1281.2042583392476</v>
      </c>
      <c r="H9" s="35">
        <v>1407.3779985805536</v>
      </c>
      <c r="I9" s="35">
        <v>126.17374024130589</v>
      </c>
    </row>
    <row r="10" spans="1:9" s="38" customFormat="1" ht="15.95" hidden="1" customHeight="1" outlineLevel="1" x14ac:dyDescent="0.2">
      <c r="A10" s="38">
        <v>2006</v>
      </c>
      <c r="B10" s="35">
        <v>1936.1904670739605</v>
      </c>
      <c r="C10" s="35">
        <v>3251.8261564233221</v>
      </c>
      <c r="D10" s="35">
        <v>238.4439006165714</v>
      </c>
      <c r="E10" s="35">
        <v>3013.3822558067509</v>
      </c>
      <c r="F10" s="35">
        <v>213.93077626059292</v>
      </c>
      <c r="G10" s="35">
        <v>-1440.8218197021304</v>
      </c>
      <c r="H10" s="35">
        <v>1425.1241870548158</v>
      </c>
      <c r="I10" s="35">
        <v>-15.697632647314736</v>
      </c>
    </row>
    <row r="11" spans="1:9" s="38" customFormat="1" ht="15.95" hidden="1" customHeight="1" outlineLevel="1" x14ac:dyDescent="0.2">
      <c r="A11" s="38">
        <v>2007</v>
      </c>
      <c r="B11" s="35">
        <v>1966.692245742569</v>
      </c>
      <c r="C11" s="35">
        <v>3541.2337856883196</v>
      </c>
      <c r="D11" s="35">
        <v>246.8717493917955</v>
      </c>
      <c r="E11" s="35">
        <v>3294.3620362965244</v>
      </c>
      <c r="F11" s="35">
        <v>210.15615754592991</v>
      </c>
      <c r="G11" s="35">
        <v>-1564.7969701630266</v>
      </c>
      <c r="H11" s="35">
        <v>1469.9020161628589</v>
      </c>
      <c r="I11" s="35">
        <v>-94.894954000167743</v>
      </c>
    </row>
    <row r="12" spans="1:9" s="38" customFormat="1" ht="15.95" hidden="1" customHeight="1" outlineLevel="1" x14ac:dyDescent="0.2">
      <c r="A12" s="38">
        <v>2008</v>
      </c>
      <c r="B12" s="35">
        <v>2100.8277392125283</v>
      </c>
      <c r="C12" s="35">
        <v>3631.3837729771753</v>
      </c>
      <c r="D12" s="35">
        <v>251.58511439995559</v>
      </c>
      <c r="E12" s="35">
        <v>3379.7986585772201</v>
      </c>
      <c r="F12" s="35">
        <v>199.83009705749831</v>
      </c>
      <c r="G12" s="35">
        <v>-1544.5486156667184</v>
      </c>
      <c r="H12" s="35">
        <v>1503.0604764813684</v>
      </c>
      <c r="I12" s="35">
        <v>-41.488139185350043</v>
      </c>
    </row>
    <row r="13" spans="1:9" s="38" customFormat="1" ht="15.95" hidden="1" customHeight="1" outlineLevel="1" x14ac:dyDescent="0.2">
      <c r="A13" s="38">
        <v>2009</v>
      </c>
      <c r="B13" s="35">
        <v>2197.7111181422983</v>
      </c>
      <c r="C13" s="35">
        <v>3729.6060865019531</v>
      </c>
      <c r="D13" s="35">
        <v>252.13356435371159</v>
      </c>
      <c r="E13" s="35">
        <v>3477.4725221482418</v>
      </c>
      <c r="F13" s="35">
        <v>220.29299178393623</v>
      </c>
      <c r="G13" s="35">
        <v>-1421.1859729458647</v>
      </c>
      <c r="H13" s="35">
        <v>1624.1205909866285</v>
      </c>
      <c r="I13" s="35">
        <v>202.93461804076392</v>
      </c>
    </row>
    <row r="14" spans="1:9" s="38" customFormat="1" ht="15.95" hidden="1" customHeight="1" outlineLevel="1" x14ac:dyDescent="0.2">
      <c r="A14" s="38">
        <v>2010</v>
      </c>
      <c r="B14" s="35">
        <v>2281.0183984044152</v>
      </c>
      <c r="C14" s="35">
        <v>3757.8966946258297</v>
      </c>
      <c r="D14" s="35">
        <v>255.50895877161827</v>
      </c>
      <c r="E14" s="35">
        <v>3502.3877347613452</v>
      </c>
      <c r="F14" s="35">
        <v>198.61444168192125</v>
      </c>
      <c r="G14" s="35">
        <v>-1409.3632255949292</v>
      </c>
      <c r="H14" s="35">
        <v>1773.5768580093441</v>
      </c>
      <c r="I14" s="35">
        <v>364.21364388951088</v>
      </c>
    </row>
    <row r="15" spans="1:9" s="38" customFormat="1" ht="15.95" hidden="1" customHeight="1" outlineLevel="1" x14ac:dyDescent="0.2">
      <c r="A15" s="38">
        <v>2011</v>
      </c>
      <c r="B15" s="35">
        <v>2435.2717990319356</v>
      </c>
      <c r="C15" s="35">
        <v>3873.3420094102376</v>
      </c>
      <c r="D15" s="35">
        <v>259.48508179876154</v>
      </c>
      <c r="E15" s="35">
        <v>3613.8569276114758</v>
      </c>
      <c r="F15" s="35">
        <v>202.8795700494849</v>
      </c>
      <c r="G15" s="35">
        <v>-1619.6587453016411</v>
      </c>
      <c r="H15" s="35">
        <v>1653.0562991806603</v>
      </c>
      <c r="I15" s="35">
        <v>33.397553879019291</v>
      </c>
    </row>
    <row r="16" spans="1:9" s="38" customFormat="1" ht="15.95" customHeight="1" collapsed="1" x14ac:dyDescent="0.2">
      <c r="A16" s="38">
        <v>2012</v>
      </c>
      <c r="B16" s="35">
        <v>2487.3146049481247</v>
      </c>
      <c r="C16" s="35">
        <v>3811.9039909550406</v>
      </c>
      <c r="D16" s="35">
        <v>259.41097446129294</v>
      </c>
      <c r="E16" s="35">
        <v>3552.4930164937477</v>
      </c>
      <c r="F16" s="35">
        <v>197.98342431497744</v>
      </c>
      <c r="G16" s="35">
        <v>-1289.5566807661608</v>
      </c>
      <c r="H16" s="35">
        <v>1671.1810305932429</v>
      </c>
      <c r="I16" s="35">
        <v>381.6243498270822</v>
      </c>
    </row>
    <row r="17" spans="1:9" s="38" customFormat="1" ht="15.95" customHeight="1" x14ac:dyDescent="0.2">
      <c r="A17" s="39">
        <v>2013</v>
      </c>
      <c r="B17" s="35">
        <v>2556.5516510550965</v>
      </c>
      <c r="C17" s="35">
        <v>4316.7722096511079</v>
      </c>
      <c r="D17" s="35">
        <v>272.30702073356838</v>
      </c>
      <c r="E17" s="35">
        <v>4044.4651889175402</v>
      </c>
      <c r="F17" s="35">
        <v>224.84969846866289</v>
      </c>
      <c r="G17" s="35">
        <v>-1826.9380253117938</v>
      </c>
      <c r="H17" s="35">
        <v>1597.7340419933694</v>
      </c>
      <c r="I17" s="35">
        <v>-229.20398331842429</v>
      </c>
    </row>
    <row r="18" spans="1:9" s="38" customFormat="1" ht="15.95" customHeight="1" x14ac:dyDescent="0.2">
      <c r="A18" s="38">
        <v>2014</v>
      </c>
      <c r="B18" s="35">
        <v>2952.1587774739451</v>
      </c>
      <c r="C18" s="35">
        <v>4288.1512434217311</v>
      </c>
      <c r="D18" s="35">
        <v>269.34663528015687</v>
      </c>
      <c r="E18" s="35">
        <v>4018.8046081415741</v>
      </c>
      <c r="F18" s="35">
        <v>223.77848906201629</v>
      </c>
      <c r="G18" s="35">
        <v>-1217.9247146837265</v>
      </c>
      <c r="H18" s="35">
        <v>1276.7246672170054</v>
      </c>
      <c r="I18" s="35">
        <v>58.799952533279075</v>
      </c>
    </row>
    <row r="19" spans="1:9" s="38" customFormat="1" ht="15.95" customHeight="1" x14ac:dyDescent="0.2">
      <c r="A19" s="38">
        <v>2015</v>
      </c>
      <c r="B19" s="35">
        <v>3331.3790416943434</v>
      </c>
      <c r="C19" s="35">
        <v>4274.6225192887441</v>
      </c>
      <c r="D19" s="35">
        <v>271.7359751673394</v>
      </c>
      <c r="E19" s="35">
        <v>4002.8865441214043</v>
      </c>
      <c r="F19" s="35">
        <v>220.34397271473102</v>
      </c>
      <c r="G19" s="35">
        <v>-1003.5509766257508</v>
      </c>
      <c r="H19" s="35">
        <v>1013.7344795871443</v>
      </c>
      <c r="I19" s="35">
        <v>10.183502961393403</v>
      </c>
    </row>
    <row r="20" spans="1:9" s="38" customFormat="1" ht="15.95" customHeight="1" x14ac:dyDescent="0.2">
      <c r="A20" s="38">
        <v>2016</v>
      </c>
      <c r="B20" s="35">
        <v>3480.8045103079394</v>
      </c>
      <c r="C20" s="35">
        <v>4312.683479080526</v>
      </c>
      <c r="D20" s="35">
        <v>270.76339466690257</v>
      </c>
      <c r="E20" s="35">
        <v>4041.920084413624</v>
      </c>
      <c r="F20" s="35">
        <v>233.88222834118457</v>
      </c>
      <c r="G20" s="35">
        <v>-803.44264875632223</v>
      </c>
      <c r="H20" s="35">
        <v>1063.6773470757305</v>
      </c>
      <c r="I20" s="35">
        <v>260.23469831940832</v>
      </c>
    </row>
    <row r="21" spans="1:9" s="38" customFormat="1" ht="15.95" customHeight="1" x14ac:dyDescent="0.2">
      <c r="A21" s="38">
        <v>2017</v>
      </c>
      <c r="B21" s="35">
        <v>3229.4024996226035</v>
      </c>
      <c r="C21" s="35">
        <v>4325.4418499974845</v>
      </c>
      <c r="D21" s="35">
        <v>483.25065138630305</v>
      </c>
      <c r="E21" s="35">
        <v>3842.1911986111809</v>
      </c>
      <c r="F21" s="35">
        <v>248.97945886326318</v>
      </c>
      <c r="G21" s="35">
        <v>-753.65622317047917</v>
      </c>
      <c r="H21" s="35">
        <v>987.87420117747695</v>
      </c>
      <c r="I21" s="35">
        <v>234.21797800699778</v>
      </c>
    </row>
    <row r="22" spans="1:9" s="38" customFormat="1" ht="15.95" customHeight="1" x14ac:dyDescent="0.2">
      <c r="A22" s="38">
        <v>2018</v>
      </c>
      <c r="B22" s="35">
        <v>3250.3640164530611</v>
      </c>
      <c r="C22" s="35">
        <v>4219.8217521506867</v>
      </c>
      <c r="D22" s="35">
        <v>499.83203832359357</v>
      </c>
      <c r="E22" s="35">
        <v>3719.9897138270931</v>
      </c>
      <c r="F22" s="35">
        <v>243.36714604599831</v>
      </c>
      <c r="G22" s="35">
        <v>-1030.5090381480279</v>
      </c>
      <c r="H22" s="35">
        <v>905.47184670562569</v>
      </c>
      <c r="I22" s="35">
        <v>-125.03719144240225</v>
      </c>
    </row>
    <row r="23" spans="1:9" s="38" customFormat="1" ht="15.95" customHeight="1" x14ac:dyDescent="0.2">
      <c r="A23" s="38">
        <v>2019</v>
      </c>
      <c r="B23" s="35">
        <v>3233.4641802709275</v>
      </c>
      <c r="C23" s="35">
        <v>4409.8519399096913</v>
      </c>
      <c r="D23" s="35">
        <v>516.86786334540761</v>
      </c>
      <c r="E23" s="35">
        <v>3892.9840765642839</v>
      </c>
      <c r="F23" s="35">
        <v>226.8456333673634</v>
      </c>
      <c r="G23" s="35">
        <v>-836.86381483681691</v>
      </c>
      <c r="H23" s="35">
        <v>907.5819232868555</v>
      </c>
      <c r="I23" s="35">
        <v>70.71810845003877</v>
      </c>
    </row>
    <row r="24" spans="1:9" s="38" customFormat="1" ht="15.95" customHeight="1" x14ac:dyDescent="0.2">
      <c r="A24" s="38">
        <v>2020</v>
      </c>
      <c r="B24" s="35">
        <v>3155.3437173870238</v>
      </c>
      <c r="C24" s="35">
        <v>4426.4370035443544</v>
      </c>
      <c r="D24" s="35">
        <v>507.14969528404055</v>
      </c>
      <c r="E24" s="35">
        <v>3919.2873082603137</v>
      </c>
      <c r="F24" s="35">
        <v>214.62159620803149</v>
      </c>
      <c r="G24" s="35">
        <v>-1008.4900457772724</v>
      </c>
      <c r="H24" s="35">
        <v>1028.2439942896524</v>
      </c>
      <c r="I24" s="35">
        <v>19.753948512380195</v>
      </c>
    </row>
    <row r="25" spans="1:9" ht="15.95" customHeight="1" x14ac:dyDescent="0.2">
      <c r="A25" s="38">
        <v>2021</v>
      </c>
      <c r="B25" s="35">
        <v>3233.3543405287537</v>
      </c>
      <c r="C25" s="35">
        <v>4509.4632712616076</v>
      </c>
      <c r="D25" s="35">
        <v>514.03708989782672</v>
      </c>
      <c r="E25" s="35">
        <v>3995.4261813637809</v>
      </c>
      <c r="F25" s="35">
        <v>208.80764759090519</v>
      </c>
      <c r="G25" s="35">
        <v>-892.18356008878823</v>
      </c>
      <c r="H25" s="35">
        <v>959.0498615637174</v>
      </c>
      <c r="I25" s="35">
        <v>66.866301474929287</v>
      </c>
    </row>
    <row r="27" spans="1:9" ht="15.95" customHeight="1" x14ac:dyDescent="0.2">
      <c r="A27" s="37" t="s">
        <v>398</v>
      </c>
      <c r="B27" s="27"/>
      <c r="C27" s="27"/>
    </row>
    <row r="29" spans="1:9" ht="15.95" customHeight="1" x14ac:dyDescent="0.2">
      <c r="A29" s="53" t="s">
        <v>122</v>
      </c>
    </row>
    <row r="30" spans="1:9" ht="15.95" customHeight="1" x14ac:dyDescent="0.2">
      <c r="A30" s="32" t="s">
        <v>123</v>
      </c>
    </row>
    <row r="31" spans="1:9" ht="15.95" customHeight="1" x14ac:dyDescent="0.2">
      <c r="A31" s="32" t="s">
        <v>136</v>
      </c>
    </row>
  </sheetData>
  <hyperlinks>
    <hyperlink ref="A3" location="Inhalt!A1" display="&lt;&lt;&lt; Inhalt" xr:uid="{AFD0EAE3-2AA5-4711-BEA0-AC248857ED62}"/>
    <hyperlink ref="A27" location="Metadaten!A1" display="&lt;&lt;&lt; Metadaten" xr:uid="{DDA1F63E-1787-4B08-936D-B5E7AE065E60}"/>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48"/>
  <sheetViews>
    <sheetView zoomScaleNormal="100" workbookViewId="0"/>
  </sheetViews>
  <sheetFormatPr baseColWidth="10" defaultColWidth="8.88671875" defaultRowHeight="15.95" customHeight="1" outlineLevelCol="1" x14ac:dyDescent="0.2"/>
  <cols>
    <col min="1" max="1" width="4.44140625" style="68" customWidth="1"/>
    <col min="2" max="2" width="43.5546875" style="68" customWidth="1"/>
    <col min="3" max="3" width="7.77734375" style="32" bestFit="1" customWidth="1"/>
    <col min="4" max="7" width="8.88671875" style="32" hidden="1" customWidth="1" outlineLevel="1"/>
    <col min="8" max="9" width="8.88671875" style="38" hidden="1" customWidth="1" outlineLevel="1"/>
    <col min="10" max="10" width="8.88671875" style="38" bestFit="1" customWidth="1" collapsed="1"/>
    <col min="11" max="14" width="8.88671875" style="38" bestFit="1" customWidth="1"/>
    <col min="15" max="15" width="8.88671875" style="32" bestFit="1" customWidth="1"/>
    <col min="16" max="16384" width="8.88671875" style="32"/>
  </cols>
  <sheetData>
    <row r="1" spans="1:15" s="30" customFormat="1" ht="18" customHeight="1" x14ac:dyDescent="0.2">
      <c r="A1" s="22" t="s">
        <v>333</v>
      </c>
      <c r="B1" s="22"/>
      <c r="C1" s="60"/>
      <c r="D1" s="60"/>
      <c r="E1" s="60"/>
      <c r="F1" s="60"/>
      <c r="G1" s="60"/>
      <c r="H1" s="60"/>
      <c r="I1" s="61"/>
      <c r="J1" s="61"/>
      <c r="K1" s="61"/>
      <c r="L1" s="61"/>
      <c r="M1" s="61"/>
      <c r="N1" s="61"/>
      <c r="O1" s="61"/>
    </row>
    <row r="2" spans="1:15" ht="15.95" customHeight="1" x14ac:dyDescent="0.2">
      <c r="A2" s="32"/>
      <c r="B2" s="32"/>
      <c r="C2" s="8"/>
      <c r="D2" s="8"/>
      <c r="E2" s="8"/>
      <c r="F2" s="8"/>
      <c r="G2" s="8"/>
      <c r="H2" s="8"/>
      <c r="I2" s="8"/>
      <c r="J2" s="8"/>
      <c r="K2" s="8"/>
      <c r="L2" s="8"/>
      <c r="M2" s="8"/>
      <c r="N2" s="8"/>
      <c r="O2" s="16"/>
    </row>
    <row r="3" spans="1:15" ht="15.95" customHeight="1" x14ac:dyDescent="0.2">
      <c r="A3" s="36" t="s">
        <v>397</v>
      </c>
      <c r="B3" s="32"/>
      <c r="C3" s="8"/>
      <c r="D3" s="8"/>
      <c r="E3" s="8"/>
      <c r="F3" s="8"/>
      <c r="G3" s="8"/>
      <c r="H3" s="8"/>
      <c r="I3" s="8"/>
      <c r="J3" s="8"/>
      <c r="K3" s="8"/>
      <c r="L3" s="8"/>
      <c r="M3" s="8"/>
      <c r="N3" s="8"/>
      <c r="O3" s="16"/>
    </row>
    <row r="4" spans="1:15" ht="15.95" customHeight="1" x14ac:dyDescent="0.2">
      <c r="A4" s="8"/>
      <c r="B4" s="8"/>
      <c r="C4" s="8"/>
      <c r="D4" s="8"/>
      <c r="E4" s="8"/>
      <c r="F4" s="8"/>
      <c r="G4" s="8"/>
      <c r="H4" s="8"/>
      <c r="I4" s="8"/>
      <c r="J4" s="8"/>
      <c r="K4" s="8"/>
      <c r="L4" s="8"/>
      <c r="M4" s="8"/>
      <c r="N4" s="8"/>
      <c r="O4" s="16"/>
    </row>
    <row r="5" spans="1:15" ht="15.95" customHeight="1" x14ac:dyDescent="0.2">
      <c r="A5" s="8" t="s">
        <v>303</v>
      </c>
      <c r="B5" s="8"/>
      <c r="C5" s="8"/>
      <c r="D5" s="8"/>
      <c r="E5" s="8"/>
      <c r="F5" s="8"/>
      <c r="G5" s="8"/>
      <c r="H5" s="8"/>
      <c r="I5" s="8"/>
      <c r="J5" s="8"/>
      <c r="K5" s="8"/>
      <c r="L5" s="8"/>
      <c r="M5" s="8"/>
      <c r="N5" s="8"/>
      <c r="O5" s="16"/>
    </row>
    <row r="6" spans="1:15" ht="15.95" customHeight="1" x14ac:dyDescent="0.2">
      <c r="A6" s="8"/>
      <c r="B6" s="8"/>
      <c r="C6" s="8"/>
      <c r="D6" s="8"/>
      <c r="E6" s="8"/>
      <c r="F6" s="8"/>
      <c r="G6" s="8"/>
      <c r="H6" s="8"/>
      <c r="I6" s="8"/>
      <c r="J6" s="8"/>
      <c r="K6" s="8"/>
      <c r="L6" s="8"/>
      <c r="M6" s="8"/>
      <c r="N6" s="8"/>
      <c r="O6" s="16"/>
    </row>
    <row r="7" spans="1:15" s="38" customFormat="1" ht="15.95" customHeight="1" x14ac:dyDescent="0.2">
      <c r="A7" s="8"/>
      <c r="B7" s="8"/>
      <c r="C7" s="8"/>
      <c r="D7" s="42" t="s">
        <v>194</v>
      </c>
      <c r="E7" s="42" t="s">
        <v>195</v>
      </c>
      <c r="F7" s="42" t="s">
        <v>196</v>
      </c>
      <c r="G7" s="42" t="s">
        <v>173</v>
      </c>
      <c r="H7" s="42" t="s">
        <v>197</v>
      </c>
      <c r="I7" s="42" t="s">
        <v>239</v>
      </c>
      <c r="J7" s="42" t="s">
        <v>250</v>
      </c>
      <c r="K7" s="42" t="s">
        <v>261</v>
      </c>
      <c r="L7" s="42" t="s">
        <v>266</v>
      </c>
      <c r="M7" s="42" t="s">
        <v>271</v>
      </c>
      <c r="N7" s="42" t="s">
        <v>284</v>
      </c>
      <c r="O7" s="42" t="s">
        <v>294</v>
      </c>
    </row>
    <row r="8" spans="1:15" ht="15.95" customHeight="1" x14ac:dyDescent="0.2">
      <c r="A8" s="42" t="s">
        <v>23</v>
      </c>
      <c r="B8" s="42"/>
      <c r="C8" s="42" t="s">
        <v>22</v>
      </c>
      <c r="D8" s="42" t="s">
        <v>193</v>
      </c>
      <c r="E8" s="46"/>
      <c r="F8" s="46"/>
      <c r="G8" s="46"/>
      <c r="H8" s="46"/>
      <c r="I8" s="46"/>
      <c r="J8" s="46"/>
      <c r="K8" s="46"/>
      <c r="L8" s="46"/>
      <c r="M8" s="46"/>
      <c r="N8" s="46"/>
      <c r="O8" s="62"/>
    </row>
    <row r="9" spans="1:15" ht="15.95" customHeight="1" x14ac:dyDescent="0.2">
      <c r="A9" s="32"/>
      <c r="B9" s="3" t="s">
        <v>9</v>
      </c>
      <c r="C9" s="63" t="s">
        <v>78</v>
      </c>
      <c r="D9" s="35">
        <v>83487554.400000006</v>
      </c>
      <c r="E9" s="35">
        <v>90058786.400000006</v>
      </c>
      <c r="F9" s="35">
        <v>93498156</v>
      </c>
      <c r="G9" s="35">
        <v>97164302.049999997</v>
      </c>
      <c r="H9" s="35">
        <v>114437482.85000001</v>
      </c>
      <c r="I9" s="35">
        <v>130396838.44999999</v>
      </c>
      <c r="J9" s="35">
        <v>137296400.60000002</v>
      </c>
      <c r="K9" s="35">
        <v>128355831.75</v>
      </c>
      <c r="L9" s="35">
        <v>129595263.7</v>
      </c>
      <c r="M9" s="35">
        <v>130328007.25</v>
      </c>
      <c r="N9" s="35">
        <v>128195304.55000001</v>
      </c>
      <c r="O9" s="35">
        <v>131962890.70000002</v>
      </c>
    </row>
    <row r="10" spans="1:15" ht="15.95" customHeight="1" x14ac:dyDescent="0.2">
      <c r="A10" s="32"/>
      <c r="B10" s="3" t="s">
        <v>43</v>
      </c>
      <c r="C10" s="66" t="s">
        <v>87</v>
      </c>
      <c r="D10" s="35">
        <v>-132845.09</v>
      </c>
      <c r="E10" s="35">
        <v>-131884.38</v>
      </c>
      <c r="F10" s="35">
        <v>-227705.79</v>
      </c>
      <c r="G10" s="35">
        <v>-340179.70999999996</v>
      </c>
      <c r="H10" s="35">
        <v>-543657.18000000005</v>
      </c>
      <c r="I10" s="35">
        <v>-880728.17</v>
      </c>
      <c r="J10" s="35">
        <v>-556124.71000000008</v>
      </c>
      <c r="K10" s="35">
        <v>-470937.55000000005</v>
      </c>
      <c r="L10" s="35">
        <v>-192428.71</v>
      </c>
      <c r="M10" s="35">
        <v>-140234.36000000002</v>
      </c>
      <c r="N10" s="35">
        <v>-164783.91999999998</v>
      </c>
      <c r="O10" s="35">
        <v>-244873.06999999998</v>
      </c>
    </row>
    <row r="11" spans="1:15" ht="15.95" customHeight="1" x14ac:dyDescent="0.2">
      <c r="A11" s="32"/>
      <c r="B11" s="3" t="s">
        <v>0</v>
      </c>
      <c r="C11" s="66" t="s">
        <v>88</v>
      </c>
      <c r="D11" s="35" t="s">
        <v>100</v>
      </c>
      <c r="E11" s="35" t="s">
        <v>100</v>
      </c>
      <c r="F11" s="35">
        <v>10.15</v>
      </c>
      <c r="G11" s="35" t="s">
        <v>100</v>
      </c>
      <c r="H11" s="35">
        <v>-290</v>
      </c>
      <c r="I11" s="35" t="s">
        <v>100</v>
      </c>
      <c r="J11" s="35">
        <v>-20869.100000000002</v>
      </c>
      <c r="K11" s="35">
        <v>-40963.4</v>
      </c>
      <c r="L11" s="35">
        <v>-39098.1</v>
      </c>
      <c r="M11" s="35">
        <v>-13412.949999999997</v>
      </c>
      <c r="N11" s="35">
        <v>-12701.849999999999</v>
      </c>
      <c r="O11" s="35">
        <v>-19149.95</v>
      </c>
    </row>
    <row r="12" spans="1:15" ht="15.95" customHeight="1" x14ac:dyDescent="0.2">
      <c r="A12" s="32"/>
      <c r="B12" s="3" t="s">
        <v>21</v>
      </c>
      <c r="C12" s="67" t="s">
        <v>61</v>
      </c>
      <c r="D12" s="35">
        <v>83354709.310000002</v>
      </c>
      <c r="E12" s="35">
        <v>89926902.019999996</v>
      </c>
      <c r="F12" s="35">
        <v>93270460.360000014</v>
      </c>
      <c r="G12" s="35">
        <v>96824122.339999974</v>
      </c>
      <c r="H12" s="35">
        <v>113893535.66999999</v>
      </c>
      <c r="I12" s="35">
        <v>129516110.28</v>
      </c>
      <c r="J12" s="35">
        <v>136719406.78999999</v>
      </c>
      <c r="K12" s="35">
        <v>127843931.7</v>
      </c>
      <c r="L12" s="35">
        <v>129363736.89</v>
      </c>
      <c r="M12" s="35">
        <v>130174359.94000001</v>
      </c>
      <c r="N12" s="35">
        <v>128017818.78</v>
      </c>
      <c r="O12" s="35">
        <v>131698867.67999999</v>
      </c>
    </row>
    <row r="13" spans="1:15" ht="15.95" customHeight="1" x14ac:dyDescent="0.2">
      <c r="A13" s="32"/>
      <c r="B13" s="3" t="s">
        <v>42</v>
      </c>
      <c r="C13" s="66" t="s">
        <v>89</v>
      </c>
      <c r="D13" s="35">
        <v>-14229.3</v>
      </c>
      <c r="E13" s="35">
        <v>-14300.6</v>
      </c>
      <c r="F13" s="35">
        <v>-41388.549999999996</v>
      </c>
      <c r="G13" s="35">
        <v>-22880.25</v>
      </c>
      <c r="H13" s="35">
        <v>-36336.049999999996</v>
      </c>
      <c r="I13" s="35">
        <v>-40848.800000000003</v>
      </c>
      <c r="J13" s="35">
        <v>-13670.15</v>
      </c>
      <c r="K13" s="35">
        <v>-50242</v>
      </c>
      <c r="L13" s="35">
        <v>-58121.95</v>
      </c>
      <c r="M13" s="35">
        <v>19113.850000000002</v>
      </c>
      <c r="N13" s="35">
        <v>-87698.05</v>
      </c>
      <c r="O13" s="35">
        <v>-91742.35</v>
      </c>
    </row>
    <row r="14" spans="1:15" ht="15.95" customHeight="1" x14ac:dyDescent="0.2">
      <c r="A14" s="32"/>
      <c r="B14" s="3" t="s">
        <v>1</v>
      </c>
      <c r="C14" s="67" t="s">
        <v>62</v>
      </c>
      <c r="D14" s="35">
        <v>83340480.010000005</v>
      </c>
      <c r="E14" s="35">
        <v>89912601.420000002</v>
      </c>
      <c r="F14" s="35">
        <v>93229071.810000017</v>
      </c>
      <c r="G14" s="35">
        <v>96801242.089999974</v>
      </c>
      <c r="H14" s="35">
        <v>113857199.61999999</v>
      </c>
      <c r="I14" s="35">
        <v>129475261.48</v>
      </c>
      <c r="J14" s="35">
        <v>136705736.63999999</v>
      </c>
      <c r="K14" s="35">
        <v>127793689.7</v>
      </c>
      <c r="L14" s="35">
        <v>129305614.94</v>
      </c>
      <c r="M14" s="35">
        <v>130193473.79000001</v>
      </c>
      <c r="N14" s="35">
        <v>127930120.73</v>
      </c>
      <c r="O14" s="35">
        <v>131607125.33</v>
      </c>
    </row>
    <row r="15" spans="1:15" ht="15.95" customHeight="1" x14ac:dyDescent="0.2">
      <c r="A15" s="32"/>
      <c r="B15" s="3" t="s">
        <v>2</v>
      </c>
      <c r="C15" s="66" t="s">
        <v>90</v>
      </c>
      <c r="D15" s="35">
        <v>64914687</v>
      </c>
      <c r="E15" s="35">
        <v>61131675</v>
      </c>
      <c r="F15" s="35">
        <v>62819694.939999998</v>
      </c>
      <c r="G15" s="35">
        <v>60723480</v>
      </c>
      <c r="H15" s="35">
        <v>49490955</v>
      </c>
      <c r="I15" s="35">
        <v>39679595</v>
      </c>
      <c r="J15" s="35">
        <v>41955551</v>
      </c>
      <c r="K15" s="35">
        <v>39264048</v>
      </c>
      <c r="L15" s="35">
        <v>36102068</v>
      </c>
      <c r="M15" s="35">
        <v>36580997</v>
      </c>
      <c r="N15" s="35">
        <v>41775497</v>
      </c>
      <c r="O15" s="35">
        <v>39141702</v>
      </c>
    </row>
    <row r="16" spans="1:15" ht="15.95" customHeight="1" x14ac:dyDescent="0.2">
      <c r="A16" s="32"/>
      <c r="B16" s="3" t="s">
        <v>26</v>
      </c>
      <c r="C16" s="66" t="s">
        <v>97</v>
      </c>
      <c r="D16" s="35">
        <v>2383549.5699999998</v>
      </c>
      <c r="E16" s="35">
        <v>5078.1899999999996</v>
      </c>
      <c r="F16" s="35">
        <v>110.19</v>
      </c>
      <c r="G16" s="35">
        <v>532.99</v>
      </c>
      <c r="H16" s="35">
        <v>247.21000000000004</v>
      </c>
      <c r="I16" s="35">
        <v>920.35</v>
      </c>
      <c r="J16" s="35">
        <v>1787.7</v>
      </c>
      <c r="K16" s="35">
        <v>1959.4853684708</v>
      </c>
      <c r="L16" s="35">
        <v>1327.35</v>
      </c>
      <c r="M16" s="35">
        <v>2072.4003270739759</v>
      </c>
      <c r="N16" s="35">
        <v>971.01004941790404</v>
      </c>
      <c r="O16" s="35">
        <v>-1174.5432467297051</v>
      </c>
    </row>
    <row r="17" spans="1:15" ht="15.95" customHeight="1" x14ac:dyDescent="0.2">
      <c r="A17" s="3" t="s">
        <v>71</v>
      </c>
      <c r="B17" s="3"/>
      <c r="C17" s="67" t="s">
        <v>63</v>
      </c>
      <c r="D17" s="35">
        <v>150638716.57999998</v>
      </c>
      <c r="E17" s="35">
        <v>151049354.61000001</v>
      </c>
      <c r="F17" s="35">
        <v>156048876.94</v>
      </c>
      <c r="G17" s="35">
        <v>157525255.07999998</v>
      </c>
      <c r="H17" s="35">
        <v>163348401.83000001</v>
      </c>
      <c r="I17" s="35">
        <v>169155776.83000001</v>
      </c>
      <c r="J17" s="35">
        <v>178663075.33999997</v>
      </c>
      <c r="K17" s="35">
        <v>167059697.18536845</v>
      </c>
      <c r="L17" s="35">
        <v>165409010.28999999</v>
      </c>
      <c r="M17" s="35">
        <v>166776543.19032711</v>
      </c>
      <c r="N17" s="35">
        <v>169706588.74004945</v>
      </c>
      <c r="O17" s="35">
        <v>170747652.78675327</v>
      </c>
    </row>
    <row r="18" spans="1:15" ht="15.95" customHeight="1" x14ac:dyDescent="0.2">
      <c r="A18" s="32"/>
      <c r="B18" s="3" t="s">
        <v>3</v>
      </c>
      <c r="C18" s="66" t="s">
        <v>79</v>
      </c>
      <c r="D18" s="35">
        <v>-137542776.88</v>
      </c>
      <c r="E18" s="35">
        <v>-143240060.84999999</v>
      </c>
      <c r="F18" s="35">
        <v>-143289471.01999998</v>
      </c>
      <c r="G18" s="35">
        <v>-164063244.60000002</v>
      </c>
      <c r="H18" s="35">
        <v>-166225894.79999998</v>
      </c>
      <c r="I18" s="35">
        <v>-167317274.65000001</v>
      </c>
      <c r="J18" s="35">
        <v>-170108926.5</v>
      </c>
      <c r="K18" s="35">
        <v>-171919011.77000001</v>
      </c>
      <c r="L18" s="35">
        <v>-168248513.08000001</v>
      </c>
      <c r="M18" s="35">
        <v>-177743492.29000002</v>
      </c>
      <c r="N18" s="35">
        <v>-179837282.58000001</v>
      </c>
      <c r="O18" s="35">
        <v>-184044724.48999998</v>
      </c>
    </row>
    <row r="19" spans="1:15" ht="15.95" customHeight="1" x14ac:dyDescent="0.2">
      <c r="A19" s="32"/>
      <c r="B19" s="3" t="s">
        <v>39</v>
      </c>
      <c r="C19" s="66" t="s">
        <v>91</v>
      </c>
      <c r="D19" s="35">
        <v>9351883.4000000004</v>
      </c>
      <c r="E19" s="35">
        <v>9596017.8100000005</v>
      </c>
      <c r="F19" s="35">
        <v>9751258.5300000012</v>
      </c>
      <c r="G19" s="35">
        <v>10349300.630000001</v>
      </c>
      <c r="H19" s="35">
        <v>10440952.970000001</v>
      </c>
      <c r="I19" s="35">
        <v>10636289.539999999</v>
      </c>
      <c r="J19" s="35">
        <v>10679956.139999999</v>
      </c>
      <c r="K19" s="35">
        <v>19207280.390000001</v>
      </c>
      <c r="L19" s="35">
        <v>19928803.199999999</v>
      </c>
      <c r="M19" s="35">
        <v>20832876.099999998</v>
      </c>
      <c r="N19" s="35">
        <v>20604477.82</v>
      </c>
      <c r="O19" s="35">
        <v>20979395.75</v>
      </c>
    </row>
    <row r="20" spans="1:15" ht="15.95" customHeight="1" x14ac:dyDescent="0.2">
      <c r="A20" s="32"/>
      <c r="B20" s="3" t="s">
        <v>60</v>
      </c>
      <c r="C20" s="67" t="s">
        <v>64</v>
      </c>
      <c r="D20" s="35">
        <v>-128190893.47999999</v>
      </c>
      <c r="E20" s="35">
        <v>-133644043.03999999</v>
      </c>
      <c r="F20" s="35">
        <v>-133538212.48999998</v>
      </c>
      <c r="G20" s="35">
        <v>-153713943.97000003</v>
      </c>
      <c r="H20" s="35">
        <v>-155784941.82999998</v>
      </c>
      <c r="I20" s="35">
        <v>-156680985.11000001</v>
      </c>
      <c r="J20" s="35">
        <v>-159428970.36000001</v>
      </c>
      <c r="K20" s="35">
        <v>-152711731.38</v>
      </c>
      <c r="L20" s="35">
        <v>-148319709.88000003</v>
      </c>
      <c r="M20" s="35">
        <v>-156910616.19000003</v>
      </c>
      <c r="N20" s="35">
        <v>-159232804.76000002</v>
      </c>
      <c r="O20" s="35">
        <v>-163065328.73999998</v>
      </c>
    </row>
    <row r="21" spans="1:15" ht="15.95" customHeight="1" x14ac:dyDescent="0.2">
      <c r="A21" s="32"/>
      <c r="B21" s="3" t="s">
        <v>180</v>
      </c>
      <c r="C21" s="66" t="s">
        <v>92</v>
      </c>
      <c r="D21" s="35">
        <v>-2850000</v>
      </c>
      <c r="E21" s="35">
        <v>-7161974.7400000002</v>
      </c>
      <c r="F21" s="35">
        <v>-1576042.66</v>
      </c>
      <c r="G21" s="35">
        <v>-4917657.3900000006</v>
      </c>
      <c r="H21" s="35">
        <v>692901</v>
      </c>
      <c r="I21" s="35">
        <v>-3400979.0000000005</v>
      </c>
      <c r="J21" s="35">
        <v>-424307.10000000003</v>
      </c>
      <c r="K21" s="35">
        <v>1812348.9999999998</v>
      </c>
      <c r="L21" s="35">
        <v>587936.00000000012</v>
      </c>
      <c r="M21" s="35">
        <v>-2766625</v>
      </c>
      <c r="N21" s="35">
        <v>1144255</v>
      </c>
      <c r="O21" s="35">
        <v>-1175572.0000000002</v>
      </c>
    </row>
    <row r="22" spans="1:15" ht="15.95" customHeight="1" x14ac:dyDescent="0.2">
      <c r="A22" s="32"/>
      <c r="B22" s="3" t="s">
        <v>72</v>
      </c>
      <c r="C22" s="67" t="s">
        <v>65</v>
      </c>
      <c r="D22" s="35">
        <v>-131040893.47999999</v>
      </c>
      <c r="E22" s="35">
        <v>-140806017.78</v>
      </c>
      <c r="F22" s="35">
        <v>-135114255.14999998</v>
      </c>
      <c r="G22" s="35">
        <v>-158631601.36000001</v>
      </c>
      <c r="H22" s="35">
        <v>-155092040.82999998</v>
      </c>
      <c r="I22" s="35">
        <v>-160081964.11000001</v>
      </c>
      <c r="J22" s="35">
        <v>-159853277.46000001</v>
      </c>
      <c r="K22" s="35">
        <v>-150899382.38</v>
      </c>
      <c r="L22" s="35">
        <v>-147731773.88000003</v>
      </c>
      <c r="M22" s="35">
        <v>-159677241.19000003</v>
      </c>
      <c r="N22" s="35">
        <v>-158088549.76000002</v>
      </c>
      <c r="O22" s="35">
        <v>-164240900.73999998</v>
      </c>
    </row>
    <row r="23" spans="1:15" ht="15.95" customHeight="1" x14ac:dyDescent="0.2">
      <c r="A23" s="32"/>
      <c r="B23" s="3" t="s">
        <v>28</v>
      </c>
      <c r="C23" s="63" t="s">
        <v>93</v>
      </c>
      <c r="D23" s="35" t="s">
        <v>100</v>
      </c>
      <c r="E23" s="35" t="s">
        <v>100</v>
      </c>
      <c r="F23" s="35" t="s">
        <v>100</v>
      </c>
      <c r="G23" s="35" t="s">
        <v>100</v>
      </c>
      <c r="H23" s="35" t="s">
        <v>100</v>
      </c>
      <c r="I23" s="35" t="s">
        <v>100</v>
      </c>
      <c r="J23" s="35" t="s">
        <v>100</v>
      </c>
      <c r="K23" s="35">
        <v>99612.3</v>
      </c>
      <c r="L23" s="35">
        <v>6829.3</v>
      </c>
      <c r="M23" s="35">
        <v>101763.7</v>
      </c>
      <c r="N23" s="35">
        <v>218560.65</v>
      </c>
      <c r="O23" s="35">
        <v>0</v>
      </c>
    </row>
    <row r="24" spans="1:15" ht="15.95" customHeight="1" x14ac:dyDescent="0.2">
      <c r="A24" s="32"/>
      <c r="B24" s="3" t="s">
        <v>4</v>
      </c>
      <c r="C24" s="66" t="s">
        <v>94</v>
      </c>
      <c r="D24" s="35">
        <v>-103374</v>
      </c>
      <c r="E24" s="35">
        <v>124058</v>
      </c>
      <c r="F24" s="35">
        <v>-25881.000000000087</v>
      </c>
      <c r="G24" s="35">
        <v>244598.99999999997</v>
      </c>
      <c r="H24" s="35">
        <v>-251371</v>
      </c>
      <c r="I24" s="35">
        <v>-1944.9999999997649</v>
      </c>
      <c r="J24" s="35">
        <v>-100678.99999999994</v>
      </c>
      <c r="K24" s="35">
        <v>1401143</v>
      </c>
      <c r="L24" s="35">
        <v>-827327.00000000023</v>
      </c>
      <c r="M24" s="35">
        <v>403279.00000000081</v>
      </c>
      <c r="N24" s="35">
        <v>-365801.04999999981</v>
      </c>
      <c r="O24" s="35">
        <v>-281250.99999999988</v>
      </c>
    </row>
    <row r="25" spans="1:15" ht="15.95" customHeight="1" x14ac:dyDescent="0.2">
      <c r="A25" s="32"/>
      <c r="B25" s="3" t="s">
        <v>5</v>
      </c>
      <c r="C25" s="66" t="s">
        <v>95</v>
      </c>
      <c r="D25" s="35" t="s">
        <v>100</v>
      </c>
      <c r="E25" s="35" t="s">
        <v>100</v>
      </c>
      <c r="F25" s="35">
        <v>-639200</v>
      </c>
      <c r="G25" s="35">
        <v>-130800</v>
      </c>
      <c r="H25" s="35">
        <v>-2237800</v>
      </c>
      <c r="I25" s="35" t="s">
        <v>100</v>
      </c>
      <c r="J25" s="35">
        <v>-462298.87</v>
      </c>
      <c r="K25" s="35">
        <v>-248300</v>
      </c>
      <c r="L25" s="35">
        <v>-849600</v>
      </c>
      <c r="M25" s="35">
        <v>-417000</v>
      </c>
      <c r="N25" s="35">
        <v>-379500</v>
      </c>
      <c r="O25" s="35">
        <v>-66100</v>
      </c>
    </row>
    <row r="26" spans="1:15" ht="15.95" customHeight="1" x14ac:dyDescent="0.2">
      <c r="A26" s="32"/>
      <c r="B26" s="3" t="s">
        <v>73</v>
      </c>
      <c r="C26" s="67" t="s">
        <v>66</v>
      </c>
      <c r="D26" s="35">
        <v>-131144267.47999999</v>
      </c>
      <c r="E26" s="35">
        <v>-140681959.78</v>
      </c>
      <c r="F26" s="35">
        <v>-135779336.14999998</v>
      </c>
      <c r="G26" s="35">
        <v>-158517802.36000001</v>
      </c>
      <c r="H26" s="35">
        <v>-157581211.82999998</v>
      </c>
      <c r="I26" s="35">
        <v>-160083909.11000001</v>
      </c>
      <c r="J26" s="35">
        <v>-160416255.33000001</v>
      </c>
      <c r="K26" s="35">
        <v>-149646927.07999998</v>
      </c>
      <c r="L26" s="35">
        <v>-149401871.58000001</v>
      </c>
      <c r="M26" s="35">
        <v>-159589198.49000004</v>
      </c>
      <c r="N26" s="35">
        <v>-158615290.16000003</v>
      </c>
      <c r="O26" s="35">
        <v>-164588251.73999998</v>
      </c>
    </row>
    <row r="27" spans="1:15" ht="15.95" customHeight="1" x14ac:dyDescent="0.2">
      <c r="A27" s="32"/>
      <c r="B27" s="3" t="s">
        <v>59</v>
      </c>
      <c r="C27" s="67" t="s">
        <v>82</v>
      </c>
      <c r="D27" s="35">
        <v>-7018394.7949642232</v>
      </c>
      <c r="E27" s="35">
        <v>-7140637.7023603637</v>
      </c>
      <c r="F27" s="35">
        <v>-7024560.6384292999</v>
      </c>
      <c r="G27" s="35">
        <v>-8370942.5470453473</v>
      </c>
      <c r="H27" s="35">
        <v>-8429321.0624195356</v>
      </c>
      <c r="I27" s="35">
        <v>-8460580.2262683958</v>
      </c>
      <c r="J27" s="35">
        <v>-8937172.8081474639</v>
      </c>
      <c r="K27" s="35">
        <v>-9566277.0499325916</v>
      </c>
      <c r="L27" s="35">
        <v>-9484236.1899999995</v>
      </c>
      <c r="M27" s="35">
        <v>-8840737.0800000001</v>
      </c>
      <c r="N27" s="35">
        <v>-8372834.8499999996</v>
      </c>
      <c r="O27" s="35">
        <v>-8228861.1499999985</v>
      </c>
    </row>
    <row r="28" spans="1:15" ht="15.95" customHeight="1" x14ac:dyDescent="0.2">
      <c r="A28" s="32"/>
      <c r="B28" s="3" t="s">
        <v>218</v>
      </c>
      <c r="C28" s="67" t="s">
        <v>219</v>
      </c>
      <c r="D28" s="35">
        <v>-251092.3850357763</v>
      </c>
      <c r="E28" s="35">
        <v>-362051.67763963679</v>
      </c>
      <c r="F28" s="35">
        <v>-417636.28157070139</v>
      </c>
      <c r="G28" s="35">
        <v>-174695.09295465465</v>
      </c>
      <c r="H28" s="35">
        <v>-245228.28758046328</v>
      </c>
      <c r="I28" s="35">
        <v>-164123.55373160369</v>
      </c>
      <c r="J28" s="35">
        <v>-288047.4018525373</v>
      </c>
      <c r="K28" s="35">
        <v>-329660.52204666758</v>
      </c>
      <c r="L28" s="35">
        <v>-219055.29</v>
      </c>
      <c r="M28" s="35">
        <v>-302503.01850494987</v>
      </c>
      <c r="N28" s="35">
        <v>-346811.3607399037</v>
      </c>
      <c r="O28" s="35">
        <v>-293205.37112761335</v>
      </c>
    </row>
    <row r="29" spans="1:15" ht="15.95" customHeight="1" x14ac:dyDescent="0.2">
      <c r="A29" s="32"/>
      <c r="B29" s="3" t="s">
        <v>74</v>
      </c>
      <c r="C29" s="67" t="s">
        <v>67</v>
      </c>
      <c r="D29" s="35">
        <v>-7269487.1799999997</v>
      </c>
      <c r="E29" s="35">
        <v>-7502689.3800000008</v>
      </c>
      <c r="F29" s="35">
        <v>-7442196.9200000018</v>
      </c>
      <c r="G29" s="35">
        <v>-8545637.6400000025</v>
      </c>
      <c r="H29" s="35">
        <v>-8674549.3499999996</v>
      </c>
      <c r="I29" s="35">
        <v>-8624703.7800000012</v>
      </c>
      <c r="J29" s="35">
        <v>-9225220.2100000009</v>
      </c>
      <c r="K29" s="35">
        <v>-9895937.5719792582</v>
      </c>
      <c r="L29" s="35">
        <v>-9703291.4799999986</v>
      </c>
      <c r="M29" s="35">
        <v>-9143240.0985049494</v>
      </c>
      <c r="N29" s="35">
        <v>-8719646.2107399032</v>
      </c>
      <c r="O29" s="35">
        <v>-8522066.5211276133</v>
      </c>
    </row>
    <row r="30" spans="1:15" ht="15.95" customHeight="1" x14ac:dyDescent="0.2">
      <c r="A30" s="3" t="s">
        <v>115</v>
      </c>
      <c r="B30" s="3"/>
      <c r="C30" s="67" t="s">
        <v>68</v>
      </c>
      <c r="D30" s="35">
        <v>-138413754.66</v>
      </c>
      <c r="E30" s="35">
        <v>-148184649.16</v>
      </c>
      <c r="F30" s="35">
        <v>-143221533.06999999</v>
      </c>
      <c r="G30" s="35">
        <v>-167063440.00000003</v>
      </c>
      <c r="H30" s="35">
        <v>-166255761.17999998</v>
      </c>
      <c r="I30" s="35">
        <v>-168708612.89000002</v>
      </c>
      <c r="J30" s="35">
        <v>-169641475.54000002</v>
      </c>
      <c r="K30" s="35">
        <v>-159542864.65197924</v>
      </c>
      <c r="L30" s="35">
        <v>-159105163.06</v>
      </c>
      <c r="M30" s="35">
        <v>-168732438.588505</v>
      </c>
      <c r="N30" s="35">
        <v>-167334936.37073994</v>
      </c>
      <c r="O30" s="35">
        <v>-173110318.26112759</v>
      </c>
    </row>
    <row r="31" spans="1:15" ht="15.95" customHeight="1" x14ac:dyDescent="0.2">
      <c r="A31" s="3" t="s">
        <v>6</v>
      </c>
      <c r="B31" s="3"/>
      <c r="C31" s="67" t="s">
        <v>69</v>
      </c>
      <c r="D31" s="35">
        <v>12224961.919999987</v>
      </c>
      <c r="E31" s="35">
        <v>2864705.4500000179</v>
      </c>
      <c r="F31" s="35">
        <v>12827343.870000005</v>
      </c>
      <c r="G31" s="35">
        <v>-9538184.9200000335</v>
      </c>
      <c r="H31" s="35">
        <v>-2907359.3499999698</v>
      </c>
      <c r="I31" s="35">
        <v>447163.93999999762</v>
      </c>
      <c r="J31" s="35">
        <v>9021599.7999999598</v>
      </c>
      <c r="K31" s="35">
        <v>7516832.533389207</v>
      </c>
      <c r="L31" s="35">
        <v>6303847.22999998</v>
      </c>
      <c r="M31" s="35">
        <v>-1955895.3981778808</v>
      </c>
      <c r="N31" s="35">
        <v>2371652.3693095222</v>
      </c>
      <c r="O31" s="35">
        <v>-2362665.4743743259</v>
      </c>
    </row>
    <row r="32" spans="1:15" ht="15.95" customHeight="1" x14ac:dyDescent="0.2">
      <c r="A32" s="3" t="s">
        <v>75</v>
      </c>
      <c r="B32" s="3"/>
      <c r="C32" s="66" t="s">
        <v>96</v>
      </c>
      <c r="D32" s="35">
        <v>1105621.6599999999</v>
      </c>
      <c r="E32" s="35">
        <v>-1629630.51</v>
      </c>
      <c r="F32" s="35">
        <v>1517915.44</v>
      </c>
      <c r="G32" s="35">
        <v>827058.32999999984</v>
      </c>
      <c r="H32" s="35">
        <v>5186680.71</v>
      </c>
      <c r="I32" s="35">
        <v>-48561.267085137042</v>
      </c>
      <c r="J32" s="35">
        <v>1243063.81</v>
      </c>
      <c r="K32" s="35">
        <v>1792395.220476927</v>
      </c>
      <c r="L32" s="35">
        <v>-11289205.09</v>
      </c>
      <c r="M32" s="35">
        <v>4806259.4773651436</v>
      </c>
      <c r="N32" s="35">
        <v>-1569088.9491485397</v>
      </c>
      <c r="O32" s="35">
        <v>5091679.8364706151</v>
      </c>
    </row>
    <row r="33" spans="1:20" ht="15.95" customHeight="1" x14ac:dyDescent="0.2">
      <c r="A33" s="4" t="s">
        <v>7</v>
      </c>
      <c r="B33" s="4"/>
      <c r="C33" s="67" t="s">
        <v>76</v>
      </c>
      <c r="D33" s="35">
        <v>13330583.579999987</v>
      </c>
      <c r="E33" s="35">
        <v>1235074.9400000179</v>
      </c>
      <c r="F33" s="35">
        <v>14345259.310000004</v>
      </c>
      <c r="G33" s="35">
        <v>-8711126.5900000297</v>
      </c>
      <c r="H33" s="35">
        <v>2279321.3600000301</v>
      </c>
      <c r="I33" s="35">
        <v>398602.6729148606</v>
      </c>
      <c r="J33" s="35">
        <v>10264663.60999996</v>
      </c>
      <c r="K33" s="35">
        <v>9309227.7538661342</v>
      </c>
      <c r="L33" s="35">
        <v>-4985357.8600000199</v>
      </c>
      <c r="M33" s="35">
        <v>2850364.0791872628</v>
      </c>
      <c r="N33" s="35">
        <v>802563.42016098252</v>
      </c>
      <c r="O33" s="35">
        <v>2729014.3620962892</v>
      </c>
      <c r="P33" s="64"/>
      <c r="Q33" s="64"/>
      <c r="R33" s="64"/>
      <c r="S33" s="64"/>
      <c r="T33" s="64"/>
    </row>
    <row r="34" spans="1:20" ht="15.95" customHeight="1" x14ac:dyDescent="0.2">
      <c r="A34" s="4" t="s">
        <v>118</v>
      </c>
      <c r="B34" s="4"/>
      <c r="C34" s="67"/>
      <c r="D34" s="35">
        <v>34362578.459605329</v>
      </c>
      <c r="E34" s="35">
        <v>35842414.96275799</v>
      </c>
      <c r="F34" s="35">
        <v>53815656.312757999</v>
      </c>
      <c r="G34" s="35">
        <v>44887339.832757995</v>
      </c>
      <c r="H34" s="35">
        <v>53404258.636428788</v>
      </c>
      <c r="I34" s="35">
        <v>54908258.836428784</v>
      </c>
      <c r="J34" s="35">
        <v>66174119.526428789</v>
      </c>
      <c r="K34" s="35">
        <v>76285623.676428795</v>
      </c>
      <c r="L34" s="35">
        <v>71317845.909999996</v>
      </c>
      <c r="M34" s="35">
        <v>74596005.170000002</v>
      </c>
      <c r="N34" s="35">
        <v>75569673.019187272</v>
      </c>
      <c r="O34" s="35">
        <v>78868885.899348244</v>
      </c>
      <c r="P34" s="64"/>
      <c r="Q34" s="64"/>
      <c r="R34" s="64"/>
      <c r="S34" s="64"/>
      <c r="T34" s="64"/>
    </row>
    <row r="35" spans="1:20" ht="15.95" customHeight="1" x14ac:dyDescent="0.2">
      <c r="A35" s="4" t="s">
        <v>119</v>
      </c>
      <c r="B35" s="4"/>
      <c r="C35" s="67"/>
      <c r="D35" s="35">
        <v>35384519.210000001</v>
      </c>
      <c r="E35" s="35">
        <v>42346493.960000001</v>
      </c>
      <c r="F35" s="35">
        <v>42622536.620000005</v>
      </c>
      <c r="G35" s="35">
        <v>48040194.010000005</v>
      </c>
      <c r="H35" s="35">
        <v>49347293</v>
      </c>
      <c r="I35" s="35">
        <v>50814078.899999999</v>
      </c>
      <c r="J35" s="35">
        <v>51238386</v>
      </c>
      <c r="K35" s="35">
        <v>49426037</v>
      </c>
      <c r="L35" s="35">
        <v>48838101</v>
      </c>
      <c r="M35" s="35">
        <v>51604726</v>
      </c>
      <c r="N35" s="35">
        <v>56620471</v>
      </c>
      <c r="O35" s="35">
        <v>52774043</v>
      </c>
      <c r="P35" s="64"/>
      <c r="Q35" s="64"/>
      <c r="R35" s="64"/>
      <c r="S35" s="64"/>
      <c r="T35" s="64"/>
    </row>
    <row r="36" spans="1:20" ht="15.95" customHeight="1" x14ac:dyDescent="0.2">
      <c r="A36" s="4"/>
      <c r="B36" s="4"/>
      <c r="C36" s="67"/>
      <c r="D36" s="65"/>
      <c r="E36" s="65"/>
      <c r="F36" s="65"/>
      <c r="G36" s="65"/>
      <c r="H36" s="65"/>
      <c r="I36" s="65"/>
      <c r="J36" s="65"/>
      <c r="K36" s="65"/>
      <c r="L36" s="65"/>
      <c r="M36" s="65"/>
      <c r="N36" s="65"/>
      <c r="O36" s="65"/>
      <c r="P36" s="64"/>
      <c r="Q36" s="64"/>
      <c r="R36" s="64"/>
      <c r="S36" s="64"/>
      <c r="T36" s="64"/>
    </row>
    <row r="37" spans="1:20" ht="15.95" customHeight="1" x14ac:dyDescent="0.2">
      <c r="A37" s="37" t="s">
        <v>398</v>
      </c>
      <c r="B37" s="27"/>
      <c r="C37" s="67"/>
      <c r="D37" s="65"/>
      <c r="E37" s="65"/>
      <c r="F37" s="65"/>
      <c r="G37" s="65"/>
      <c r="H37" s="65"/>
      <c r="I37" s="65"/>
      <c r="J37" s="65"/>
      <c r="K37" s="65"/>
      <c r="L37" s="65"/>
      <c r="M37" s="65"/>
      <c r="N37" s="65"/>
      <c r="O37" s="65"/>
      <c r="P37" s="64"/>
      <c r="Q37" s="64"/>
      <c r="R37" s="64"/>
      <c r="S37" s="64"/>
      <c r="T37" s="64"/>
    </row>
    <row r="38" spans="1:20" ht="15.95" customHeight="1" x14ac:dyDescent="0.2">
      <c r="P38" s="64"/>
      <c r="Q38" s="64"/>
      <c r="R38" s="64"/>
      <c r="S38" s="64"/>
      <c r="T38" s="64"/>
    </row>
    <row r="39" spans="1:20" ht="15.95" customHeight="1" x14ac:dyDescent="0.2">
      <c r="A39" s="56" t="s">
        <v>122</v>
      </c>
      <c r="B39" s="56"/>
      <c r="D39" s="64"/>
      <c r="E39" s="64"/>
      <c r="F39" s="64"/>
      <c r="G39" s="64"/>
      <c r="H39" s="64"/>
      <c r="I39" s="64"/>
      <c r="J39" s="64"/>
      <c r="K39" s="64"/>
      <c r="L39" s="64"/>
      <c r="M39" s="64"/>
      <c r="N39" s="64"/>
      <c r="P39" s="64"/>
      <c r="Q39" s="64"/>
      <c r="R39" s="64"/>
      <c r="S39" s="64"/>
      <c r="T39" s="64"/>
    </row>
    <row r="40" spans="1:20" ht="15.95" customHeight="1" x14ac:dyDescent="0.2">
      <c r="A40" s="68" t="s">
        <v>268</v>
      </c>
      <c r="C40" s="16"/>
      <c r="D40" s="16"/>
      <c r="E40" s="16"/>
      <c r="F40" s="16"/>
      <c r="G40" s="16"/>
      <c r="H40" s="16"/>
      <c r="I40" s="16"/>
      <c r="J40" s="16"/>
      <c r="K40" s="16"/>
      <c r="L40" s="16"/>
      <c r="M40" s="16"/>
      <c r="N40" s="16"/>
      <c r="O40" s="16"/>
      <c r="P40" s="64"/>
      <c r="Q40" s="64"/>
      <c r="R40" s="64"/>
      <c r="S40" s="64"/>
      <c r="T40" s="64"/>
    </row>
    <row r="41" spans="1:20" ht="15.95" customHeight="1" x14ac:dyDescent="0.2">
      <c r="F41" s="69"/>
      <c r="G41" s="69"/>
      <c r="P41" s="64"/>
      <c r="Q41" s="64"/>
      <c r="R41" s="64"/>
      <c r="S41" s="64"/>
      <c r="T41" s="64"/>
    </row>
    <row r="42" spans="1:20" ht="15.95" customHeight="1" x14ac:dyDescent="0.2">
      <c r="A42" s="32"/>
      <c r="B42" s="32"/>
      <c r="F42" s="70"/>
      <c r="G42" s="70"/>
      <c r="P42" s="64"/>
      <c r="Q42" s="64"/>
      <c r="R42" s="64"/>
      <c r="S42" s="64"/>
      <c r="T42" s="64"/>
    </row>
    <row r="43" spans="1:20" ht="15.95" customHeight="1" x14ac:dyDescent="0.2">
      <c r="A43" s="32"/>
      <c r="B43" s="32"/>
      <c r="F43" s="70"/>
      <c r="G43" s="70"/>
      <c r="P43" s="64"/>
      <c r="Q43" s="64"/>
      <c r="R43" s="64"/>
      <c r="S43" s="64"/>
      <c r="T43" s="64"/>
    </row>
    <row r="44" spans="1:20" ht="15.95" customHeight="1" x14ac:dyDescent="0.2">
      <c r="A44" s="32"/>
      <c r="B44" s="32"/>
      <c r="F44" s="70"/>
      <c r="G44" s="70"/>
      <c r="P44" s="65"/>
      <c r="Q44" s="65"/>
      <c r="R44" s="65"/>
      <c r="S44" s="65"/>
      <c r="T44" s="65"/>
    </row>
    <row r="45" spans="1:20" ht="15.95" customHeight="1" x14ac:dyDescent="0.2">
      <c r="A45" s="32"/>
      <c r="B45" s="32"/>
      <c r="F45" s="70"/>
      <c r="G45" s="70"/>
    </row>
    <row r="46" spans="1:20" ht="15.95" customHeight="1" x14ac:dyDescent="0.2">
      <c r="A46" s="32"/>
      <c r="B46" s="32"/>
      <c r="F46" s="70"/>
      <c r="G46" s="70"/>
    </row>
    <row r="47" spans="1:20" ht="15.95" customHeight="1" x14ac:dyDescent="0.2">
      <c r="A47" s="32"/>
      <c r="B47" s="32"/>
      <c r="F47" s="70"/>
      <c r="G47" s="70"/>
    </row>
    <row r="48" spans="1:20" ht="15.95" customHeight="1" x14ac:dyDescent="0.2">
      <c r="A48" s="32"/>
      <c r="B48" s="32"/>
      <c r="F48" s="70"/>
      <c r="G48" s="70"/>
    </row>
  </sheetData>
  <hyperlinks>
    <hyperlink ref="A3" location="Inhalt!A1" display="&lt;&lt;&lt; Inhalt" xr:uid="{44968C42-40CB-433A-9BF0-1C53B3747FC0}"/>
    <hyperlink ref="A37" location="Metadaten!A1" display="&lt;&lt;&lt; Metadaten" xr:uid="{1BA355CA-5009-463D-809C-277F157BE43B}"/>
  </hyperlinks>
  <pageMargins left="0.78740157480314965" right="0.66" top="0.78740157480314965" bottom="0.70866141732283472" header="0.51181102362204722" footer="0.51181102362204722"/>
  <pageSetup paperSize="9" scale="6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7"/>
  <sheetViews>
    <sheetView workbookViewId="0"/>
  </sheetViews>
  <sheetFormatPr baseColWidth="10" defaultColWidth="8.88671875" defaultRowHeight="15.95" customHeight="1" outlineLevelCol="1" x14ac:dyDescent="0.2"/>
  <cols>
    <col min="1" max="1" width="4.44140625" style="89" customWidth="1"/>
    <col min="2" max="2" width="30.33203125" style="89" customWidth="1"/>
    <col min="3" max="3" width="8.33203125" style="27" customWidth="1"/>
    <col min="4" max="9" width="4.5546875" style="27" customWidth="1" outlineLevel="1"/>
    <col min="10" max="15" width="4.5546875" style="27" customWidth="1"/>
    <col min="16" max="16" width="6.77734375" style="90" customWidth="1"/>
    <col min="17" max="16384" width="8.88671875" style="27"/>
  </cols>
  <sheetData>
    <row r="1" spans="1:17" s="78" customFormat="1" ht="18" customHeight="1" x14ac:dyDescent="0.2">
      <c r="A1" s="22" t="s">
        <v>334</v>
      </c>
      <c r="B1" s="22"/>
      <c r="C1" s="22"/>
      <c r="D1" s="22"/>
      <c r="E1" s="22"/>
      <c r="F1" s="22"/>
      <c r="G1" s="22"/>
      <c r="H1" s="22"/>
      <c r="I1" s="22"/>
      <c r="J1" s="22"/>
      <c r="K1" s="22"/>
      <c r="L1" s="22"/>
      <c r="M1" s="22"/>
      <c r="N1" s="22"/>
      <c r="O1" s="22"/>
      <c r="P1" s="22"/>
    </row>
    <row r="2" spans="1:17" s="32" customFormat="1" ht="15.95" customHeight="1" x14ac:dyDescent="0.2">
      <c r="C2" s="8"/>
      <c r="D2" s="8"/>
      <c r="E2" s="8"/>
      <c r="F2" s="8"/>
      <c r="G2" s="8"/>
      <c r="H2" s="8"/>
      <c r="I2" s="8"/>
      <c r="J2" s="8"/>
      <c r="K2" s="8"/>
      <c r="L2" s="8"/>
      <c r="M2" s="8"/>
      <c r="N2" s="8"/>
      <c r="O2" s="8"/>
      <c r="P2" s="8"/>
    </row>
    <row r="3" spans="1:17" s="32" customFormat="1" ht="15.95" customHeight="1" x14ac:dyDescent="0.2">
      <c r="A3" s="36" t="s">
        <v>397</v>
      </c>
      <c r="C3" s="8"/>
      <c r="D3" s="8"/>
      <c r="E3" s="8"/>
      <c r="F3" s="8"/>
      <c r="G3" s="8"/>
      <c r="H3" s="8"/>
      <c r="I3" s="8"/>
      <c r="J3" s="8"/>
      <c r="K3" s="8"/>
      <c r="L3" s="8"/>
      <c r="M3" s="8"/>
      <c r="N3" s="8"/>
      <c r="O3" s="8"/>
      <c r="P3" s="8"/>
    </row>
    <row r="4" spans="1:17" s="32" customFormat="1" ht="15.95" customHeight="1" x14ac:dyDescent="0.2">
      <c r="A4" s="8"/>
      <c r="B4" s="8"/>
      <c r="C4" s="8"/>
      <c r="D4" s="8"/>
      <c r="E4" s="8"/>
      <c r="F4" s="8"/>
      <c r="G4" s="8"/>
      <c r="H4" s="8"/>
      <c r="I4" s="8"/>
      <c r="J4" s="8"/>
      <c r="K4" s="8"/>
      <c r="L4" s="8"/>
      <c r="M4" s="8"/>
      <c r="N4" s="8"/>
      <c r="O4" s="8"/>
      <c r="P4" s="8"/>
    </row>
    <row r="5" spans="1:17" s="32" customFormat="1" ht="15.95" customHeight="1" x14ac:dyDescent="0.2">
      <c r="A5" s="8" t="s">
        <v>304</v>
      </c>
      <c r="B5" s="8"/>
      <c r="C5" s="8"/>
      <c r="D5" s="8"/>
      <c r="E5" s="8"/>
      <c r="F5" s="8"/>
      <c r="G5" s="8"/>
      <c r="H5" s="8"/>
      <c r="I5" s="8"/>
      <c r="J5" s="8"/>
      <c r="K5" s="8"/>
      <c r="L5" s="8"/>
      <c r="M5" s="8"/>
      <c r="N5" s="8"/>
      <c r="O5" s="8"/>
      <c r="P5" s="8"/>
    </row>
    <row r="6" spans="1:17" s="32" customFormat="1" ht="15.95" customHeight="1" x14ac:dyDescent="0.2">
      <c r="C6" s="8"/>
      <c r="D6" s="8"/>
      <c r="E6" s="8"/>
      <c r="F6" s="8"/>
      <c r="G6" s="8"/>
      <c r="H6" s="8"/>
      <c r="I6" s="8"/>
      <c r="J6" s="8"/>
      <c r="K6" s="8"/>
      <c r="L6" s="8"/>
      <c r="M6" s="8"/>
      <c r="N6" s="8"/>
      <c r="O6" s="8"/>
      <c r="P6" s="8"/>
    </row>
    <row r="7" spans="1:17" s="32" customFormat="1" ht="15.95" customHeight="1" x14ac:dyDescent="0.2">
      <c r="A7" s="44"/>
      <c r="B7" s="44"/>
      <c r="D7" s="42" t="s">
        <v>263</v>
      </c>
      <c r="E7" s="42"/>
      <c r="F7" s="42"/>
      <c r="G7" s="91"/>
      <c r="H7" s="42"/>
      <c r="I7" s="42"/>
      <c r="J7" s="42"/>
      <c r="K7" s="42"/>
      <c r="L7" s="42"/>
      <c r="M7" s="42"/>
      <c r="N7" s="42"/>
      <c r="O7" s="42"/>
      <c r="P7" s="46" t="s">
        <v>295</v>
      </c>
    </row>
    <row r="8" spans="1:17" s="38" customFormat="1" ht="15.95" customHeight="1" x14ac:dyDescent="0.2">
      <c r="A8" s="44"/>
      <c r="B8" s="44"/>
      <c r="C8" s="42"/>
      <c r="D8" s="42">
        <v>2010</v>
      </c>
      <c r="E8" s="42">
        <v>2011</v>
      </c>
      <c r="F8" s="42">
        <v>2012</v>
      </c>
      <c r="G8" s="42">
        <v>2013</v>
      </c>
      <c r="H8" s="42">
        <v>2014</v>
      </c>
      <c r="I8" s="42" t="s">
        <v>239</v>
      </c>
      <c r="J8" s="42" t="s">
        <v>250</v>
      </c>
      <c r="K8" s="42" t="s">
        <v>261</v>
      </c>
      <c r="L8" s="42" t="s">
        <v>266</v>
      </c>
      <c r="M8" s="42" t="s">
        <v>271</v>
      </c>
      <c r="N8" s="42" t="s">
        <v>284</v>
      </c>
      <c r="O8" s="42" t="s">
        <v>294</v>
      </c>
      <c r="P8" s="46"/>
    </row>
    <row r="9" spans="1:17" s="32" customFormat="1" ht="15.95" customHeight="1" x14ac:dyDescent="0.2">
      <c r="A9" s="42" t="s">
        <v>23</v>
      </c>
      <c r="B9" s="42"/>
      <c r="C9" s="42" t="s">
        <v>22</v>
      </c>
      <c r="D9" s="82" t="s">
        <v>198</v>
      </c>
      <c r="E9" s="82"/>
      <c r="F9" s="82"/>
      <c r="G9" s="82"/>
      <c r="H9" s="82"/>
      <c r="I9" s="82"/>
      <c r="J9" s="82"/>
      <c r="K9" s="82"/>
      <c r="L9" s="82"/>
      <c r="M9" s="82"/>
      <c r="N9" s="82"/>
      <c r="O9" s="82"/>
      <c r="P9" s="82"/>
    </row>
    <row r="10" spans="1:17" s="32" customFormat="1" ht="15.75" customHeight="1" x14ac:dyDescent="0.2">
      <c r="B10" s="3" t="s">
        <v>9</v>
      </c>
      <c r="C10" s="66" t="s">
        <v>78</v>
      </c>
      <c r="D10" s="83">
        <v>4.5188233617988516</v>
      </c>
      <c r="E10" s="35">
        <v>7.8709120745307226</v>
      </c>
      <c r="F10" s="35">
        <v>3.8</v>
      </c>
      <c r="G10" s="35">
        <v>3.9210891496084628</v>
      </c>
      <c r="H10" s="35">
        <v>17.777291078683774</v>
      </c>
      <c r="I10" s="35">
        <v>13.945916322643029</v>
      </c>
      <c r="J10" s="35">
        <v>5.2912035537162581</v>
      </c>
      <c r="K10" s="35">
        <v>-6.5118741721769595</v>
      </c>
      <c r="L10" s="35">
        <v>0.96562184444728416</v>
      </c>
      <c r="M10" s="35">
        <v>0.56540920484272306</v>
      </c>
      <c r="N10" s="35">
        <v>-1.0802548719995997</v>
      </c>
      <c r="O10" s="35">
        <v>2.9389423920207065</v>
      </c>
      <c r="P10" s="35">
        <v>0.69526606489125342</v>
      </c>
    </row>
    <row r="11" spans="1:17" s="32" customFormat="1" ht="15.95" customHeight="1" x14ac:dyDescent="0.2">
      <c r="B11" s="3" t="s">
        <v>21</v>
      </c>
      <c r="C11" s="67" t="s">
        <v>61</v>
      </c>
      <c r="D11" s="83">
        <v>4.621245563006382</v>
      </c>
      <c r="E11" s="35">
        <v>7.8846087574460988</v>
      </c>
      <c r="F11" s="35">
        <v>3.7</v>
      </c>
      <c r="G11" s="35">
        <v>3.810061584647201</v>
      </c>
      <c r="H11" s="35">
        <v>17.62929827554791</v>
      </c>
      <c r="I11" s="35">
        <v>13.716822924231209</v>
      </c>
      <c r="J11" s="35">
        <v>5.5616992314139395</v>
      </c>
      <c r="K11" s="35">
        <v>-6.4917448798126003</v>
      </c>
      <c r="L11" s="35">
        <v>1.1887972857142586</v>
      </c>
      <c r="M11" s="35">
        <v>0.62662309352528212</v>
      </c>
      <c r="N11" s="35">
        <v>-1.0404137530013173</v>
      </c>
      <c r="O11" s="35">
        <v>2.8754191682689907</v>
      </c>
      <c r="P11" s="35">
        <v>0.7454591799514132</v>
      </c>
    </row>
    <row r="12" spans="1:17" s="32" customFormat="1" ht="15.95" customHeight="1" x14ac:dyDescent="0.2">
      <c r="B12" s="3" t="s">
        <v>2</v>
      </c>
      <c r="C12" s="66" t="s">
        <v>90</v>
      </c>
      <c r="D12" s="83">
        <v>9.9684421320872083</v>
      </c>
      <c r="E12" s="35">
        <v>-5.8306673197238101</v>
      </c>
      <c r="F12" s="35">
        <v>2.8</v>
      </c>
      <c r="G12" s="35">
        <v>-3.3368753891627847</v>
      </c>
      <c r="H12" s="35">
        <v>-18.497828187712571</v>
      </c>
      <c r="I12" s="35">
        <v>-19.82455177920896</v>
      </c>
      <c r="J12" s="35">
        <v>5.7358347533537142</v>
      </c>
      <c r="K12" s="35">
        <v>-6.4151296690156698</v>
      </c>
      <c r="L12" s="35">
        <v>-8.053117701975097</v>
      </c>
      <c r="M12" s="35">
        <v>1.3265971356543815</v>
      </c>
      <c r="N12" s="35">
        <v>15.714969569056265</v>
      </c>
      <c r="O12" s="35">
        <v>-6.3046407323412552</v>
      </c>
      <c r="P12" s="35">
        <v>-7.7990698264074343E-2</v>
      </c>
    </row>
    <row r="13" spans="1:17" s="32" customFormat="1" ht="15.95" customHeight="1" x14ac:dyDescent="0.2">
      <c r="A13" s="3" t="s">
        <v>71</v>
      </c>
      <c r="B13" s="3"/>
      <c r="C13" s="67" t="s">
        <v>63</v>
      </c>
      <c r="D13" s="83">
        <v>8.6202353305930099</v>
      </c>
      <c r="E13" s="35">
        <v>0.30259793453029399</v>
      </c>
      <c r="F13" s="35">
        <v>3.3</v>
      </c>
      <c r="G13" s="35">
        <v>0.9460998175383537</v>
      </c>
      <c r="H13" s="35">
        <v>3.6966432760529244</v>
      </c>
      <c r="I13" s="35">
        <v>3.555207724679093</v>
      </c>
      <c r="J13" s="35">
        <v>5.620439743866811</v>
      </c>
      <c r="K13" s="35">
        <v>-6.4945586168546754</v>
      </c>
      <c r="L13" s="35">
        <v>-0.98808205879653599</v>
      </c>
      <c r="M13" s="35">
        <v>0.82675840809972101</v>
      </c>
      <c r="N13" s="35">
        <v>2.5981525689046805</v>
      </c>
      <c r="O13" s="35">
        <v>0.61344939783009522</v>
      </c>
      <c r="P13" s="35">
        <v>0.54738106425304967</v>
      </c>
    </row>
    <row r="14" spans="1:17" s="32" customFormat="1" ht="15.95" customHeight="1" x14ac:dyDescent="0.2">
      <c r="B14" s="3" t="s">
        <v>3</v>
      </c>
      <c r="C14" s="66" t="s">
        <v>79</v>
      </c>
      <c r="D14" s="83">
        <v>1.4654535457633733</v>
      </c>
      <c r="E14" s="35">
        <v>4.1421905964357686</v>
      </c>
      <c r="F14" s="35">
        <v>0</v>
      </c>
      <c r="G14" s="35">
        <v>14.497766955326739</v>
      </c>
      <c r="H14" s="35">
        <v>1.3181808059889875</v>
      </c>
      <c r="I14" s="35">
        <v>0.65656428038072079</v>
      </c>
      <c r="J14" s="35">
        <v>1.6684779595171335</v>
      </c>
      <c r="K14" s="35">
        <v>1.0640742418652565</v>
      </c>
      <c r="L14" s="35">
        <v>-2.1350161638379603</v>
      </c>
      <c r="M14" s="35">
        <v>5.6434253332659665</v>
      </c>
      <c r="N14" s="35">
        <v>6.8878882124145093</v>
      </c>
      <c r="O14" s="35">
        <v>2.3395826769837385</v>
      </c>
      <c r="P14" s="35">
        <v>1.7184811681990153</v>
      </c>
      <c r="Q14" s="52"/>
    </row>
    <row r="15" spans="1:17" s="32" customFormat="1" ht="15.95" customHeight="1" x14ac:dyDescent="0.2">
      <c r="B15" s="3" t="s">
        <v>39</v>
      </c>
      <c r="C15" s="66" t="s">
        <v>91</v>
      </c>
      <c r="D15" s="83">
        <v>2.0497153673880275</v>
      </c>
      <c r="E15" s="35">
        <v>2.6105373597793191</v>
      </c>
      <c r="F15" s="35">
        <v>1.6</v>
      </c>
      <c r="G15" s="35">
        <v>6.1329734839878114</v>
      </c>
      <c r="H15" s="35">
        <v>0.88558969612229532</v>
      </c>
      <c r="I15" s="35">
        <v>1.870869168372451</v>
      </c>
      <c r="J15" s="35">
        <v>0.41054354374034574</v>
      </c>
      <c r="K15" s="35">
        <v>79.844187918172508</v>
      </c>
      <c r="L15" s="35">
        <v>3.7565068835859137</v>
      </c>
      <c r="M15" s="35">
        <v>4.5365137631546162</v>
      </c>
      <c r="N15" s="35">
        <v>3.39044253294648</v>
      </c>
      <c r="O15" s="35">
        <v>1.8195944263925128</v>
      </c>
      <c r="P15" s="35">
        <v>2.230803634494638</v>
      </c>
    </row>
    <row r="16" spans="1:17" s="32" customFormat="1" ht="15.95" customHeight="1" x14ac:dyDescent="0.2">
      <c r="B16" s="3" t="s">
        <v>60</v>
      </c>
      <c r="C16" s="67" t="s">
        <v>64</v>
      </c>
      <c r="D16" s="83">
        <v>1.4230917399794762</v>
      </c>
      <c r="E16" s="35">
        <v>4.2539289741753583</v>
      </c>
      <c r="F16" s="35">
        <v>-0.1</v>
      </c>
      <c r="G16" s="35">
        <v>15.108582857143546</v>
      </c>
      <c r="H16" s="35">
        <v>1.3473064359106814</v>
      </c>
      <c r="I16" s="35">
        <v>0.57517964796484478</v>
      </c>
      <c r="J16" s="35">
        <v>1.7538728442833929</v>
      </c>
      <c r="K16" s="35">
        <v>-4.2133113980678019</v>
      </c>
      <c r="L16" s="35">
        <v>-2.8760210236049772</v>
      </c>
      <c r="M16" s="35">
        <v>5.7921542032077866</v>
      </c>
      <c r="N16" s="35">
        <v>7.3578183835643785</v>
      </c>
      <c r="O16" s="35">
        <v>2.4068683496321341</v>
      </c>
      <c r="P16" s="35">
        <v>1.6534932211829112</v>
      </c>
    </row>
    <row r="17" spans="1:16" s="32" customFormat="1" ht="15.95" customHeight="1" x14ac:dyDescent="0.2">
      <c r="B17" s="3" t="s">
        <v>72</v>
      </c>
      <c r="C17" s="67" t="s">
        <v>65</v>
      </c>
      <c r="D17" s="83">
        <v>5.3084864870824644</v>
      </c>
      <c r="E17" s="35">
        <v>7.4519671231411566</v>
      </c>
      <c r="F17" s="35">
        <v>-4</v>
      </c>
      <c r="G17" s="35">
        <v>17.405525556050137</v>
      </c>
      <c r="H17" s="35">
        <v>-2.2313085789049865</v>
      </c>
      <c r="I17" s="35">
        <v>3.2173948149083884</v>
      </c>
      <c r="J17" s="35">
        <v>-0.14285597460740007</v>
      </c>
      <c r="K17" s="35">
        <v>-5.601320925209393</v>
      </c>
      <c r="L17" s="35">
        <v>-2.0991527268303827</v>
      </c>
      <c r="M17" s="35">
        <v>8.0859161142294909</v>
      </c>
      <c r="N17" s="35">
        <v>7.0105269895510958</v>
      </c>
      <c r="O17" s="35">
        <v>3.8917119483606228</v>
      </c>
      <c r="P17" s="35">
        <v>2.1406139450868444</v>
      </c>
    </row>
    <row r="18" spans="1:16" s="32" customFormat="1" ht="15.95" customHeight="1" x14ac:dyDescent="0.2">
      <c r="A18" s="3" t="s">
        <v>73</v>
      </c>
      <c r="B18" s="3"/>
      <c r="C18" s="67" t="s">
        <v>66</v>
      </c>
      <c r="D18" s="83">
        <v>3.990297751651406</v>
      </c>
      <c r="E18" s="35">
        <v>7.3026719080226297</v>
      </c>
      <c r="F18" s="35">
        <v>-3.5</v>
      </c>
      <c r="G18" s="35">
        <v>16.746632333568115</v>
      </c>
      <c r="H18" s="35">
        <v>-0.59084248964856556</v>
      </c>
      <c r="I18" s="35">
        <v>1.5881952238696755</v>
      </c>
      <c r="J18" s="35">
        <v>0.20760751149052226</v>
      </c>
      <c r="K18" s="35">
        <v>-6.7133646947723093</v>
      </c>
      <c r="L18" s="35">
        <v>-0.16375578488755593</v>
      </c>
      <c r="M18" s="35">
        <v>6.8187411591728591</v>
      </c>
      <c r="N18" s="35">
        <v>6.1668695864137959</v>
      </c>
      <c r="O18" s="35">
        <v>3.7656909204496287</v>
      </c>
      <c r="P18" s="35">
        <v>2.4077341692985366</v>
      </c>
    </row>
    <row r="19" spans="1:16" s="32" customFormat="1" ht="15.95" customHeight="1" x14ac:dyDescent="0.2">
      <c r="A19" s="3" t="s">
        <v>74</v>
      </c>
      <c r="B19" s="3"/>
      <c r="C19" s="67" t="s">
        <v>67</v>
      </c>
      <c r="D19" s="83">
        <v>-9.3013242946918595</v>
      </c>
      <c r="E19" s="35">
        <v>3.2079594368306097</v>
      </c>
      <c r="F19" s="35">
        <v>-0.8</v>
      </c>
      <c r="G19" s="35">
        <v>14.826814338043604</v>
      </c>
      <c r="H19" s="35">
        <v>1.5085089659850865</v>
      </c>
      <c r="I19" s="35">
        <v>-0.57461855352748614</v>
      </c>
      <c r="J19" s="35">
        <v>6.9627484643884117</v>
      </c>
      <c r="K19" s="35">
        <v>7.270475356807296</v>
      </c>
      <c r="L19" s="35">
        <v>-1.9467189498521691</v>
      </c>
      <c r="M19" s="35">
        <v>-5.7717670612018992</v>
      </c>
      <c r="N19" s="35">
        <v>-10.137233033631347</v>
      </c>
      <c r="O19" s="35">
        <v>-2.2659140616156321</v>
      </c>
      <c r="P19" s="35">
        <v>-3.667685858951264</v>
      </c>
    </row>
    <row r="20" spans="1:16" s="32" customFormat="1" ht="15.95" customHeight="1" x14ac:dyDescent="0.2">
      <c r="A20" s="3" t="s">
        <v>115</v>
      </c>
      <c r="B20" s="3"/>
      <c r="C20" s="67" t="s">
        <v>68</v>
      </c>
      <c r="D20" s="83">
        <v>3.1980733968875601</v>
      </c>
      <c r="E20" s="35">
        <v>7.0591933034410248</v>
      </c>
      <c r="F20" s="35">
        <v>-3.3</v>
      </c>
      <c r="G20" s="35">
        <v>16.64687314745278</v>
      </c>
      <c r="H20" s="35">
        <v>-0.48345635645958396</v>
      </c>
      <c r="I20" s="35">
        <v>1.4753483985101781</v>
      </c>
      <c r="J20" s="35">
        <v>0.55294310943583014</v>
      </c>
      <c r="K20" s="35">
        <v>-5.9529138472033765</v>
      </c>
      <c r="L20" s="35">
        <v>-0.27434733163029534</v>
      </c>
      <c r="M20" s="35">
        <v>6.0508881945424235</v>
      </c>
      <c r="N20" s="35">
        <v>5.1725369261815928</v>
      </c>
      <c r="O20" s="35">
        <v>3.4513903764794094</v>
      </c>
      <c r="P20" s="35">
        <v>2.0613696663173586</v>
      </c>
    </row>
    <row r="21" spans="1:16" s="32" customFormat="1" ht="15.95" customHeight="1" x14ac:dyDescent="0.2">
      <c r="A21" s="8" t="s">
        <v>118</v>
      </c>
      <c r="B21" s="8"/>
      <c r="C21" s="88"/>
      <c r="D21" s="83">
        <v>45.502430366959302</v>
      </c>
      <c r="E21" s="35">
        <v>4.3065351015299997</v>
      </c>
      <c r="F21" s="35">
        <v>50.1</v>
      </c>
      <c r="G21" s="35">
        <v>-16.590555781967453</v>
      </c>
      <c r="H21" s="35">
        <v>18.973988735806742</v>
      </c>
      <c r="I21" s="35">
        <v>2.8162551796460349</v>
      </c>
      <c r="J21" s="35">
        <v>20.5176068750621</v>
      </c>
      <c r="K21" s="35">
        <v>15.28014913135587</v>
      </c>
      <c r="L21" s="35">
        <v>-6.5120759679438436</v>
      </c>
      <c r="M21" s="35">
        <v>4.5965483367752</v>
      </c>
      <c r="N21" s="35">
        <v>5.9617996799186841</v>
      </c>
      <c r="O21" s="35">
        <v>4.3657895401020141</v>
      </c>
      <c r="P21" s="35">
        <v>0.83603288260742925</v>
      </c>
    </row>
    <row r="22" spans="1:16" s="32" customFormat="1" ht="15.95" customHeight="1" x14ac:dyDescent="0.2">
      <c r="A22" s="68"/>
      <c r="B22" s="68"/>
      <c r="L22" s="38"/>
      <c r="M22" s="38"/>
      <c r="N22" s="38"/>
      <c r="O22" s="38"/>
      <c r="P22" s="38"/>
    </row>
    <row r="23" spans="1:16" s="32" customFormat="1" ht="15.95" customHeight="1" x14ac:dyDescent="0.2">
      <c r="A23" s="37" t="s">
        <v>398</v>
      </c>
      <c r="B23" s="27"/>
      <c r="P23" s="38"/>
    </row>
    <row r="24" spans="1:16" s="32" customFormat="1" ht="15.95" customHeight="1" x14ac:dyDescent="0.2">
      <c r="A24" s="68"/>
      <c r="B24" s="68"/>
      <c r="P24" s="38"/>
    </row>
    <row r="25" spans="1:16" s="32" customFormat="1" ht="15.95" customHeight="1" x14ac:dyDescent="0.2">
      <c r="A25" s="68"/>
      <c r="B25" s="68"/>
      <c r="L25" s="38"/>
      <c r="M25" s="38"/>
      <c r="N25" s="38"/>
      <c r="O25" s="38"/>
      <c r="P25" s="38"/>
    </row>
    <row r="26" spans="1:16" s="32" customFormat="1" ht="15.95" customHeight="1" x14ac:dyDescent="0.2">
      <c r="A26" s="68"/>
      <c r="B26" s="68"/>
      <c r="L26" s="38"/>
      <c r="M26" s="38"/>
      <c r="N26" s="38"/>
      <c r="O26" s="38"/>
      <c r="P26" s="38"/>
    </row>
    <row r="27" spans="1:16" s="32" customFormat="1" ht="15.95" customHeight="1" x14ac:dyDescent="0.2">
      <c r="A27" s="68"/>
      <c r="B27" s="68"/>
      <c r="P27" s="38"/>
    </row>
  </sheetData>
  <hyperlinks>
    <hyperlink ref="A23" location="Metadaten!A1" display="&lt;&lt;&lt; Metadaten" xr:uid="{D4269D40-F026-4101-96A6-2E30C8EC0E9A}"/>
    <hyperlink ref="A3" location="Inhalt!A1" display="&lt;&lt;&lt; Inhalt" xr:uid="{D6FBBD0E-BFA2-4766-9431-BD8B74397C4B}"/>
  </hyperlinks>
  <pageMargins left="0.78740157480314965" right="0.66" top="0.78740157480314965" bottom="0.70866141732283472"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45</vt:i4>
      </vt:variant>
      <vt:variant>
        <vt:lpstr>Benannte Bereiche</vt:lpstr>
      </vt:variant>
      <vt:variant>
        <vt:i4>41</vt:i4>
      </vt:variant>
    </vt:vector>
  </HeadingPairs>
  <TitlesOfParts>
    <vt:vector size="86" baseType="lpstr">
      <vt:lpstr>Metadaten</vt:lpstr>
      <vt:lpstr>Inhalt</vt:lpstr>
      <vt:lpstr>OKP</vt:lpstr>
      <vt:lpstr>7.1</vt:lpstr>
      <vt:lpstr>7.2</vt:lpstr>
      <vt:lpstr>7.3</vt:lpstr>
      <vt:lpstr>7.4</vt:lpstr>
      <vt:lpstr>7.5</vt:lpstr>
      <vt:lpstr>7.6</vt:lpstr>
      <vt:lpstr>7.7-7.8</vt:lpstr>
      <vt:lpstr>7.9-7.10</vt:lpstr>
      <vt:lpstr>7.11-7.12</vt:lpstr>
      <vt:lpstr>7.13-7.14</vt:lpstr>
      <vt:lpstr>7.15</vt:lpstr>
      <vt:lpstr>7.16</vt:lpstr>
      <vt:lpstr>7.17</vt:lpstr>
      <vt:lpstr>7.18</vt:lpstr>
      <vt:lpstr>7.19</vt:lpstr>
      <vt:lpstr>7.20</vt:lpstr>
      <vt:lpstr>7.21</vt:lpstr>
      <vt:lpstr>7.22</vt:lpstr>
      <vt:lpstr>7.23</vt:lpstr>
      <vt:lpstr>7.24</vt:lpstr>
      <vt:lpstr>7.25</vt:lpstr>
      <vt:lpstr>7.26</vt:lpstr>
      <vt:lpstr>7.27-7.28</vt:lpstr>
      <vt:lpstr>OKG</vt:lpstr>
      <vt:lpstr>8.1</vt:lpstr>
      <vt:lpstr>8.2</vt:lpstr>
      <vt:lpstr>8.3-8.4</vt:lpstr>
      <vt:lpstr>FV</vt:lpstr>
      <vt:lpstr>9.1</vt:lpstr>
      <vt:lpstr>9.2</vt:lpstr>
      <vt:lpstr>Gesamtgeschäft der Krankenvers.</vt:lpstr>
      <vt:lpstr>10.1</vt:lpstr>
      <vt:lpstr>10.2</vt:lpstr>
      <vt:lpstr>10.3</vt:lpstr>
      <vt:lpstr>Arzneimittel</vt:lpstr>
      <vt:lpstr>11</vt:lpstr>
      <vt:lpstr>Staatsbeiträge</vt:lpstr>
      <vt:lpstr>12.1</vt:lpstr>
      <vt:lpstr>12.2</vt:lpstr>
      <vt:lpstr>Anhang</vt:lpstr>
      <vt:lpstr>Ländervergleich_1</vt:lpstr>
      <vt:lpstr>Ländervergleich_2</vt:lpstr>
      <vt:lpstr>'10.1'!Druckbereich</vt:lpstr>
      <vt:lpstr>'10.2'!Druckbereich</vt:lpstr>
      <vt:lpstr>'10.3'!Druckbereich</vt:lpstr>
      <vt:lpstr>'11'!Druckbereich</vt:lpstr>
      <vt:lpstr>'12.1'!Druckbereich</vt:lpstr>
      <vt:lpstr>'12.2'!Druckbereich</vt:lpstr>
      <vt:lpstr>'7.1'!Druckbereich</vt:lpstr>
      <vt:lpstr>'7.11-7.12'!Druckbereich</vt:lpstr>
      <vt:lpstr>'7.13-7.14'!Druckbereich</vt:lpstr>
      <vt:lpstr>'7.15'!Druckbereich</vt:lpstr>
      <vt:lpstr>'7.16'!Druckbereich</vt:lpstr>
      <vt:lpstr>'7.17'!Druckbereich</vt:lpstr>
      <vt:lpstr>'7.18'!Druckbereich</vt:lpstr>
      <vt:lpstr>'7.19'!Druckbereich</vt:lpstr>
      <vt:lpstr>'7.2'!Druckbereich</vt:lpstr>
      <vt:lpstr>'7.20'!Druckbereich</vt:lpstr>
      <vt:lpstr>'7.21'!Druckbereich</vt:lpstr>
      <vt:lpstr>'7.22'!Druckbereich</vt:lpstr>
      <vt:lpstr>'7.23'!Druckbereich</vt:lpstr>
      <vt:lpstr>'7.24'!Druckbereich</vt:lpstr>
      <vt:lpstr>'7.25'!Druckbereich</vt:lpstr>
      <vt:lpstr>'7.26'!Druckbereich</vt:lpstr>
      <vt:lpstr>'7.27-7.28'!Druckbereich</vt:lpstr>
      <vt:lpstr>'7.3'!Druckbereich</vt:lpstr>
      <vt:lpstr>'7.4'!Druckbereich</vt:lpstr>
      <vt:lpstr>'7.5'!Druckbereich</vt:lpstr>
      <vt:lpstr>'7.6'!Druckbereich</vt:lpstr>
      <vt:lpstr>'7.7-7.8'!Druckbereich</vt:lpstr>
      <vt:lpstr>'7.9-7.10'!Druckbereich</vt:lpstr>
      <vt:lpstr>'8.1'!Druckbereich</vt:lpstr>
      <vt:lpstr>'8.2'!Druckbereich</vt:lpstr>
      <vt:lpstr>'8.3-8.4'!Druckbereich</vt:lpstr>
      <vt:lpstr>'9.1'!Druckbereich</vt:lpstr>
      <vt:lpstr>'9.2'!Druckbereich</vt:lpstr>
      <vt:lpstr>Inhalt!Druckbereich</vt:lpstr>
      <vt:lpstr>'7.16'!Drucktitel</vt:lpstr>
      <vt:lpstr>'7.21'!Drucktitel</vt:lpstr>
      <vt:lpstr>'7.22'!Drucktitel</vt:lpstr>
      <vt:lpstr>'7.18'!IDX</vt:lpstr>
      <vt:lpstr>'7.19'!IDX</vt:lpstr>
      <vt:lpstr>'7.21'!IDX</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adm_sbcli</dc:creator>
  <cp:lastModifiedBy>Frick Franziska</cp:lastModifiedBy>
  <cp:lastPrinted>2019-06-04T14:09:22Z</cp:lastPrinted>
  <dcterms:created xsi:type="dcterms:W3CDTF">2006-06-01T12:08:58Z</dcterms:created>
  <dcterms:modified xsi:type="dcterms:W3CDTF">2022-09-14T09:52:50Z</dcterms:modified>
</cp:coreProperties>
</file>