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DieseArbeitsmappe" defaultThemeVersion="124226"/>
  <mc:AlternateContent xmlns:mc="http://schemas.openxmlformats.org/markup-compatibility/2006">
    <mc:Choice Requires="x15">
      <x15ac:absPath xmlns:x15ac="http://schemas.microsoft.com/office/spreadsheetml/2010/11/ac" url="G:\Egovernment\Statistikportal\Bereich-Aktuelle_Zahlen\07_Gesundheit\Krankenversicherer\"/>
    </mc:Choice>
  </mc:AlternateContent>
  <xr:revisionPtr revIDLastSave="0" documentId="13_ncr:1_{F9064108-3C98-4660-8292-88A47C46AC00}" xr6:coauthVersionLast="36" xr6:coauthVersionMax="36" xr10:uidLastSave="{00000000-0000-0000-0000-000000000000}"/>
  <bookViews>
    <workbookView xWindow="14385" yWindow="345" windowWidth="5775" windowHeight="8685" tabRatio="948" xr2:uid="{00000000-000D-0000-FFFF-FFFF00000000}"/>
  </bookViews>
  <sheets>
    <sheet name="Titel" sheetId="65" r:id="rId1"/>
    <sheet name="Titel 1" sheetId="72" r:id="rId2"/>
    <sheet name="Tab_1_1" sheetId="11" r:id="rId3"/>
    <sheet name="Tab_1_2" sheetId="34" r:id="rId4"/>
    <sheet name="Tab_1_3" sheetId="61" r:id="rId5"/>
    <sheet name="Tab_1_4" sheetId="48" r:id="rId6"/>
    <sheet name="Tab_1_5" sheetId="9" r:id="rId7"/>
    <sheet name="Tabelle_1_5a" sheetId="84" r:id="rId8"/>
    <sheet name="Tab_1_6" sheetId="7" r:id="rId9"/>
    <sheet name="Tab_1_8" sheetId="63" r:id="rId10"/>
    <sheet name="Tab_1_10" sheetId="18" r:id="rId11"/>
    <sheet name="Tab_1_11" sheetId="59" r:id="rId12"/>
    <sheet name="Tab_1_13" sheetId="47" r:id="rId13"/>
    <sheet name="Tab_1_14" sheetId="50" r:id="rId14"/>
    <sheet name="Tab_1_15" sheetId="86" r:id="rId15"/>
    <sheet name="Tab_1_16" sheetId="80" r:id="rId16"/>
    <sheet name="Tab 1_17" sheetId="58" r:id="rId17"/>
    <sheet name="Tab_1_18" sheetId="68" r:id="rId18"/>
    <sheet name="Tab_1_19" sheetId="69" r:id="rId19"/>
    <sheet name="Tab_1_20" sheetId="70" r:id="rId20"/>
    <sheet name="Tab_1_20b" sheetId="87" r:id="rId21"/>
    <sheet name="Tab_1_21" sheetId="32" r:id="rId22"/>
    <sheet name="Tab_1_22" sheetId="33" r:id="rId23"/>
    <sheet name="Tab_1_23" sheetId="40" r:id="rId24"/>
    <sheet name="Tab_1_24" sheetId="46" r:id="rId25"/>
    <sheet name="Titel 2" sheetId="73" r:id="rId26"/>
    <sheet name="Tab_2_1" sheetId="12" r:id="rId27"/>
    <sheet name="Tab_2_2" sheetId="44" r:id="rId28"/>
    <sheet name="Tab_2_3" sheetId="51" r:id="rId29"/>
    <sheet name="Titel 3" sheetId="74" state="hidden" r:id="rId30"/>
    <sheet name="Titel_3" sheetId="85" r:id="rId31"/>
    <sheet name="Tab_3_1" sheetId="22" r:id="rId32"/>
    <sheet name="Tab_3_2" sheetId="64" r:id="rId33"/>
    <sheet name="Titel 4" sheetId="75" r:id="rId34"/>
    <sheet name="Tab_4_1" sheetId="20" r:id="rId35"/>
    <sheet name="Tab_4_2" sheetId="43" r:id="rId36"/>
    <sheet name="Titel 5" sheetId="76" r:id="rId37"/>
    <sheet name="Tab_5" sheetId="45" r:id="rId38"/>
    <sheet name="Titel 7" sheetId="78" r:id="rId39"/>
    <sheet name="Tab_7_1" sheetId="27" r:id="rId40"/>
    <sheet name="Tab_7_2" sheetId="62" r:id="rId41"/>
    <sheet name="Tab_8_1" sheetId="88" r:id="rId42"/>
    <sheet name="Tab_8_2" sheetId="89" r:id="rId43"/>
    <sheet name="Tab_8_3" sheetId="90" r:id="rId44"/>
    <sheet name="Tab_8_4" sheetId="91" r:id="rId45"/>
    <sheet name="Tab_8_5" sheetId="92" r:id="rId46"/>
    <sheet name="Tab_8_6" sheetId="93" r:id="rId47"/>
    <sheet name="Tab_8_7" sheetId="94" r:id="rId48"/>
    <sheet name="Tab_8_9" sheetId="95" r:id="rId49"/>
    <sheet name="Tab_8_11" sheetId="96" r:id="rId50"/>
    <sheet name="Tab_8_13" sheetId="97" r:id="rId51"/>
    <sheet name="Tab_8_15" sheetId="98" r:id="rId52"/>
    <sheet name="Tab_8_16" sheetId="99" r:id="rId53"/>
    <sheet name="Tab_8_17" sheetId="100" r:id="rId54"/>
    <sheet name="Tab_8_18" sheetId="101" r:id="rId55"/>
    <sheet name="Tab_8_19" sheetId="102" r:id="rId56"/>
    <sheet name="Tab_8_20" sheetId="103" r:id="rId57"/>
    <sheet name="Tab_8_21" sheetId="104" r:id="rId58"/>
    <sheet name="Tab_8_22" sheetId="105" r:id="rId59"/>
    <sheet name="Tab_8_23" sheetId="106" r:id="rId60"/>
    <sheet name="Tab_8_24" sheetId="107" r:id="rId61"/>
    <sheet name="Tab_8_25" sheetId="108" r:id="rId62"/>
    <sheet name="Tab_8_26" sheetId="109" r:id="rId63"/>
    <sheet name="Tab_8_27" sheetId="110" r:id="rId64"/>
    <sheet name="Titel 9" sheetId="111" r:id="rId65"/>
    <sheet name="Tab_9_1" sheetId="112" r:id="rId66"/>
    <sheet name="Tab_9_2" sheetId="113" r:id="rId67"/>
    <sheet name="Tab_9_3" sheetId="114" r:id="rId68"/>
    <sheet name="Titel 10" sheetId="115" r:id="rId69"/>
    <sheet name="Tab_10_1" sheetId="116" r:id="rId70"/>
    <sheet name="Tab_10_2" sheetId="117" r:id="rId71"/>
    <sheet name="Titel 11" sheetId="118" r:id="rId72"/>
    <sheet name="Tab_11_1" sheetId="119" r:id="rId73"/>
    <sheet name="Tab_11_2" sheetId="120" r:id="rId74"/>
    <sheet name="Tab_11_3" sheetId="121" r:id="rId75"/>
    <sheet name="Titel 12" sheetId="122" r:id="rId76"/>
    <sheet name="Tab_12" sheetId="123" r:id="rId77"/>
    <sheet name="Titel 14" sheetId="124" r:id="rId78"/>
    <sheet name="Tab_14_1" sheetId="125" r:id="rId79"/>
    <sheet name="Tab_14_2" sheetId="126" r:id="rId80"/>
  </sheets>
  <definedNames>
    <definedName name="_xlnm._FilterDatabase" localSheetId="19" hidden="1">Tab_1_20!$A$4:$M$77</definedName>
    <definedName name="_xlnm._FilterDatabase" localSheetId="60" hidden="1">Tab_8_24!#REF!</definedName>
    <definedName name="_xlnm._FilterDatabase" localSheetId="61" hidden="1">Tab_8_25!#REF!</definedName>
    <definedName name="_xlnm._FilterDatabase" localSheetId="62" hidden="1">Tab_8_26!#REF!</definedName>
    <definedName name="_xlnm._FilterDatabase" localSheetId="67" hidden="1">Tab_9_3!#REF!</definedName>
    <definedName name="_xlnm.Print_Area" localSheetId="16">'Tab 1_17'!$A$1:$G$51</definedName>
    <definedName name="_xlnm.Print_Area" localSheetId="2">Tab_1_1!$A$1:$D$36</definedName>
    <definedName name="_xlnm.Print_Area" localSheetId="10">Tab_1_10!$A$1:$D$24</definedName>
    <definedName name="_xlnm.Print_Area" localSheetId="11">Tab_1_11!$A$1:$F$38</definedName>
    <definedName name="_xlnm.Print_Area" localSheetId="12">Tab_1_13!$A$1:$G$31</definedName>
    <definedName name="_xlnm.Print_Area" localSheetId="13">Tab_1_14!$A$1:$I$21</definedName>
    <definedName name="_xlnm.Print_Area" localSheetId="15">Tab_1_16!$A$1:$F$55</definedName>
    <definedName name="_xlnm.Print_Area" localSheetId="17">Tab_1_18!$A$1:$I$24</definedName>
    <definedName name="_xlnm.Print_Area" localSheetId="18">Tab_1_19!$A$1:$H$398</definedName>
    <definedName name="_xlnm.Print_Area" localSheetId="3">Tab_1_2!$A$1:$G$4</definedName>
    <definedName name="_xlnm.Print_Area" localSheetId="19">Tab_1_20!$A$1:$M$77</definedName>
    <definedName name="_xlnm.Print_Area" localSheetId="21">Tab_1_21!$A$1:$I$58</definedName>
    <definedName name="_xlnm.Print_Area" localSheetId="22">Tab_1_22!$A$1:$G$54</definedName>
    <definedName name="_xlnm.Print_Area" localSheetId="23">Tab_1_23!$A$1:$J$55</definedName>
    <definedName name="_xlnm.Print_Area" localSheetId="24">Tab_1_24!$A$1:$G$35</definedName>
    <definedName name="_xlnm.Print_Area" localSheetId="4">Tab_1_3!$A$1:$G$15</definedName>
    <definedName name="_xlnm.Print_Area" localSheetId="5">Tab_1_4!$A$1:$G$12</definedName>
    <definedName name="_xlnm.Print_Area" localSheetId="6">Tab_1_5!$A$1:$C$41</definedName>
    <definedName name="_xlnm.Print_Area" localSheetId="8">Tab_1_6!$A$1:$D$41</definedName>
    <definedName name="_xlnm.Print_Area" localSheetId="9">Tab_1_8!$A$1:$D$33</definedName>
    <definedName name="_xlnm.Print_Area" localSheetId="69">Tab_10_1!$A$1:$H$23</definedName>
    <definedName name="_xlnm.Print_Area" localSheetId="70">Tab_10_2!$A$1:$H$23</definedName>
    <definedName name="_xlnm.Print_Area" localSheetId="72">Tab_11_1!$A$1:$U$46</definedName>
    <definedName name="_xlnm.Print_Area" localSheetId="73">Tab_11_2!$A$1:$F$25</definedName>
    <definedName name="_xlnm.Print_Area" localSheetId="74">Tab_11_3!$A$1:$H$27</definedName>
    <definedName name="_xlnm.Print_Area" localSheetId="76">Tab_12!$A$1:$G$18</definedName>
    <definedName name="_xlnm.Print_Area" localSheetId="78">Tab_14_1!$A$1:$F$27</definedName>
    <definedName name="_xlnm.Print_Area" localSheetId="79">Tab_14_2!$A$1:$E$25</definedName>
    <definedName name="_xlnm.Print_Area" localSheetId="26">Tab_2_1!$A$1:$E$39</definedName>
    <definedName name="_xlnm.Print_Area" localSheetId="27">Tab_2_2!$A$1:$D$13</definedName>
    <definedName name="_xlnm.Print_Area" localSheetId="28">Tab_2_3!$A$1:$C$14</definedName>
    <definedName name="_xlnm.Print_Area" localSheetId="31">Tab_3_1!$A$1:$E$41</definedName>
    <definedName name="_xlnm.Print_Area" localSheetId="32">Tab_3_2!$A$1:$D$14</definedName>
    <definedName name="_xlnm.Print_Area" localSheetId="34">Tab_4_1!$A$1:$D$45</definedName>
    <definedName name="_xlnm.Print_Area" localSheetId="35">Tab_4_2!$A$1:$B$18</definedName>
    <definedName name="_xlnm.Print_Area" localSheetId="37">Tab_5!$A$1:$G$24</definedName>
    <definedName name="_xlnm.Print_Area" localSheetId="39">Tab_7_1!$A$1:$C$13</definedName>
    <definedName name="_xlnm.Print_Area" localSheetId="40">Tab_7_2!$A$1:$C$7</definedName>
    <definedName name="_xlnm.Print_Area" localSheetId="41">Tab_8_1!$A$1:$H$21</definedName>
    <definedName name="_xlnm.Print_Area" localSheetId="49">Tab_8_11!$A$1:$G$49</definedName>
    <definedName name="_xlnm.Print_Area" localSheetId="50">Tab_8_13!$A$1:$E$48</definedName>
    <definedName name="_xlnm.Print_Area" localSheetId="51">Tab_8_15!$A$1:$J$25</definedName>
    <definedName name="_xlnm.Print_Area" localSheetId="52">Tab_8_16!$A$1:$K$37</definedName>
    <definedName name="_xlnm.Print_Area" localSheetId="53">Tab_8_17!$A$1:$E$20</definedName>
    <definedName name="_xlnm.Print_Area" localSheetId="54">Tab_8_18!$A$1:$M$65</definedName>
    <definedName name="_xlnm.Print_Area" localSheetId="55">Tab_8_19!$A$1:$M$65</definedName>
    <definedName name="_xlnm.Print_Area" localSheetId="42">Tab_8_2!$A$1:$H$22</definedName>
    <definedName name="_xlnm.Print_Area" localSheetId="56">Tab_8_20!$A$1:$J$130</definedName>
    <definedName name="_xlnm.Print_Area" localSheetId="57">Tab_8_21!$A$1:$M$91</definedName>
    <definedName name="_xlnm.Print_Area" localSheetId="58">Tab_8_22!$A$1:$M$92</definedName>
    <definedName name="_xlnm.Print_Area" localSheetId="59">Tab_8_23!$A$1:$J$108</definedName>
    <definedName name="_xlnm.Print_Area" localSheetId="60">Tab_8_24!$A$1:$E$22</definedName>
    <definedName name="_xlnm.Print_Area" localSheetId="61">Tab_8_25!$A$1:$H$21</definedName>
    <definedName name="_xlnm.Print_Area" localSheetId="62">Tab_8_26!$A$1:$D$21</definedName>
    <definedName name="_xlnm.Print_Area" localSheetId="63">Tab_8_27!$A$1:$AB$49</definedName>
    <definedName name="_xlnm.Print_Area" localSheetId="43">Tab_8_3!$A$1:$I$20</definedName>
    <definedName name="_xlnm.Print_Area" localSheetId="44">Tab_8_4!$A$1:$I$26</definedName>
    <definedName name="_xlnm.Print_Area" localSheetId="45">Tab_8_5!$A$1:$M$35</definedName>
    <definedName name="_xlnm.Print_Area" localSheetId="46">Tab_8_6!$A$1:$N$21</definedName>
    <definedName name="_xlnm.Print_Area" localSheetId="47">Tab_8_7!$A$1:$G$49</definedName>
    <definedName name="_xlnm.Print_Area" localSheetId="48">Tab_8_9!$A$1:$E$48</definedName>
    <definedName name="_xlnm.Print_Area" localSheetId="65">Tab_9_1!$A$1:$H$23</definedName>
    <definedName name="_xlnm.Print_Area" localSheetId="66">Tab_9_2!$A$1:$H$23</definedName>
    <definedName name="_xlnm.Print_Area" localSheetId="67">Tab_9_3!$A$1:$H$50</definedName>
    <definedName name="_xlnm.Print_Area" localSheetId="7">Tabelle_1_5a!$A$1:$F$31</definedName>
    <definedName name="_xlnm.Print_Area" localSheetId="0">Titel!$A$1:$F$1</definedName>
    <definedName name="_xlnm.Print_Titles" localSheetId="18">Tab_1_19!$A:$A,Tab_1_19!$4:$4</definedName>
    <definedName name="_xlnm.Print_Titles" localSheetId="52">Tab_8_16!$A:$A</definedName>
    <definedName name="_xlnm.Print_Titles" localSheetId="57">Tab_8_21!$2:$3</definedName>
    <definedName name="_xlnm.Print_Titles" localSheetId="58">Tab_8_22!$2:$3</definedName>
    <definedName name="IDX" localSheetId="54">Tab_8_18!$A$1</definedName>
    <definedName name="IDX" localSheetId="55">Tab_8_19!$A$1</definedName>
    <definedName name="IDX" localSheetId="57">Tab_8_21!$A$1</definedName>
    <definedName name="IDX" localSheetId="58">Tab_8_22!#REF!</definedName>
    <definedName name="TableName">"Dummy"</definedName>
  </definedNames>
  <calcPr calcId="191029" calcMode="manual"/>
</workbook>
</file>

<file path=xl/calcChain.xml><?xml version="1.0" encoding="utf-8"?>
<calcChain xmlns="http://schemas.openxmlformats.org/spreadsheetml/2006/main">
  <c r="C13" i="123" l="1"/>
  <c r="E13" i="123"/>
  <c r="G13" i="123"/>
  <c r="B17" i="119"/>
  <c r="P17" i="119"/>
  <c r="C44" i="119"/>
  <c r="D44" i="119"/>
  <c r="E44" i="119"/>
  <c r="F44" i="119"/>
  <c r="F6" i="93"/>
  <c r="F7" i="93"/>
  <c r="F8" i="93"/>
  <c r="F9" i="93"/>
  <c r="F10" i="93"/>
  <c r="F11" i="93"/>
  <c r="F12" i="93"/>
  <c r="F13" i="93"/>
  <c r="F14" i="93"/>
  <c r="F15" i="93"/>
  <c r="F16" i="93"/>
  <c r="F17" i="93"/>
  <c r="A53" i="65"/>
  <c r="A54" i="65"/>
  <c r="A55" i="65"/>
  <c r="A56" i="65"/>
  <c r="A57" i="65"/>
  <c r="A58" i="65"/>
  <c r="A59" i="65"/>
  <c r="A60" i="65"/>
  <c r="A61" i="65"/>
  <c r="A62" i="65"/>
  <c r="A63" i="65"/>
  <c r="A64" i="65"/>
  <c r="A65" i="65"/>
  <c r="A66" i="65"/>
  <c r="A67" i="65"/>
  <c r="A68" i="65"/>
  <c r="A69" i="65"/>
  <c r="A70" i="65"/>
  <c r="A71" i="65"/>
  <c r="A72" i="65"/>
  <c r="A73" i="65"/>
  <c r="A74" i="65"/>
  <c r="A75" i="65"/>
  <c r="A76" i="65"/>
  <c r="A77" i="65"/>
  <c r="A78" i="65"/>
  <c r="A79" i="65"/>
  <c r="A80" i="65"/>
  <c r="A83" i="65"/>
  <c r="A84" i="65"/>
  <c r="A85" i="65"/>
  <c r="A86" i="65"/>
  <c r="A89" i="65"/>
  <c r="A90" i="65"/>
  <c r="A93" i="65"/>
  <c r="A94" i="65"/>
  <c r="A95" i="65"/>
  <c r="A96" i="65"/>
  <c r="A99" i="65"/>
  <c r="A103" i="65"/>
  <c r="A104" i="65"/>
  <c r="A26" i="65"/>
  <c r="A20" i="65"/>
  <c r="A25" i="65"/>
  <c r="A24" i="65"/>
  <c r="A50" i="65"/>
  <c r="A49" i="65"/>
  <c r="A46" i="65"/>
  <c r="A43" i="65"/>
  <c r="A39" i="65"/>
  <c r="A35" i="65"/>
  <c r="A34" i="65"/>
  <c r="A33" i="65"/>
  <c r="A30" i="65"/>
  <c r="A29" i="65"/>
  <c r="A27" i="65"/>
  <c r="A23" i="65"/>
  <c r="A22" i="65"/>
  <c r="A19" i="65"/>
  <c r="A18" i="65"/>
  <c r="A17" i="65"/>
  <c r="A16" i="65"/>
  <c r="A15" i="65"/>
  <c r="A14" i="65"/>
  <c r="A13" i="65"/>
  <c r="A12" i="65"/>
  <c r="A11" i="65"/>
  <c r="A10" i="65"/>
  <c r="A9" i="65"/>
  <c r="A8" i="65"/>
  <c r="A7" i="65"/>
  <c r="A6" i="65"/>
  <c r="A5" i="65"/>
  <c r="E44" i="59"/>
  <c r="C44" i="59"/>
  <c r="C40" i="59"/>
  <c r="F39" i="59"/>
  <c r="E39" i="59"/>
  <c r="C47" i="59"/>
  <c r="F46" i="59"/>
  <c r="E46" i="59"/>
  <c r="F45" i="59"/>
  <c r="E45" i="59"/>
  <c r="C45" i="59"/>
  <c r="F43" i="59"/>
  <c r="C43" i="59"/>
  <c r="F42" i="59"/>
  <c r="E42" i="59"/>
  <c r="D42" i="59"/>
  <c r="B45" i="59"/>
  <c r="B43" i="59"/>
  <c r="A21" i="65"/>
  <c r="A42" i="65"/>
  <c r="A38" i="65"/>
  <c r="A28" i="65"/>
  <c r="D39" i="59"/>
  <c r="E43" i="59"/>
  <c r="F47" i="59"/>
  <c r="D45" i="59"/>
  <c r="C42" i="59"/>
  <c r="F44" i="59"/>
  <c r="B47" i="59"/>
  <c r="E41" i="59"/>
  <c r="D47" i="59"/>
  <c r="B41" i="59"/>
  <c r="D43" i="59"/>
  <c r="D41" i="59"/>
  <c r="F40" i="59"/>
  <c r="C39" i="59"/>
  <c r="C41" i="59"/>
  <c r="E40" i="59"/>
  <c r="F41" i="59"/>
  <c r="D46" i="59"/>
  <c r="D40" i="59"/>
  <c r="E47" i="59"/>
  <c r="B40" i="59"/>
  <c r="B46" i="59"/>
  <c r="B39" i="59"/>
  <c r="B42" i="59"/>
  <c r="D44" i="59"/>
  <c r="C46" i="59"/>
  <c r="B44"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Mödlagl Eva Maria</author>
  </authors>
  <commentList>
    <comment ref="G1" authorId="0" shapeId="0" xr:uid="{00000000-0006-0000-0000-000001000000}">
      <text>
        <r>
          <rPr>
            <b/>
            <sz val="9"/>
            <color indexed="81"/>
            <rFont val="Tahoma"/>
            <family val="2"/>
          </rPr>
          <t>Mödlagl Eva Maria:</t>
        </r>
        <r>
          <rPr>
            <sz val="9"/>
            <color indexed="81"/>
            <rFont val="Tahoma"/>
            <family val="2"/>
          </rPr>
          <t xml:space="preserve">
hier Jahreszahl eingeben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Mödlagl Eva Maria</author>
  </authors>
  <commentList>
    <comment ref="C11" authorId="0" shapeId="0" xr:uid="{00000000-0006-0000-0600-000001000000}">
      <text>
        <r>
          <rPr>
            <b/>
            <sz val="8"/>
            <color indexed="81"/>
            <rFont val="Tahoma"/>
            <family val="2"/>
          </rPr>
          <t>Mödlagl Eva Maria:</t>
        </r>
        <r>
          <rPr>
            <sz val="8"/>
            <color indexed="81"/>
            <rFont val="Tahoma"/>
            <family val="2"/>
          </rPr>
          <t xml:space="preserve">
Formel von Erfolgsrechnung auf Bilanz geändert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Mödlagl Eva Maria</author>
  </authors>
  <commentList>
    <comment ref="A10" authorId="0" shapeId="0" xr:uid="{00000000-0006-0000-0A00-000001000000}">
      <text>
        <r>
          <rPr>
            <b/>
            <sz val="9"/>
            <color indexed="81"/>
            <rFont val="Tahoma"/>
            <family val="2"/>
          </rPr>
          <t>Mödlagl Eva Maria:</t>
        </r>
        <r>
          <rPr>
            <sz val="9"/>
            <color indexed="81"/>
            <rFont val="Tahoma"/>
            <family val="2"/>
          </rPr>
          <t xml:space="preserve">
Kategorie wird ab 2017 neu separat erhoben</t>
        </r>
      </text>
    </comment>
  </commentList>
</comments>
</file>

<file path=xl/sharedStrings.xml><?xml version="1.0" encoding="utf-8"?>
<sst xmlns="http://schemas.openxmlformats.org/spreadsheetml/2006/main" count="5478" uniqueCount="797">
  <si>
    <t>Andere Prämienanteile</t>
  </si>
  <si>
    <t>Versicherungsprämien</t>
  </si>
  <si>
    <t>Staatsbeiträge</t>
  </si>
  <si>
    <t>Bruttoleistungen</t>
  </si>
  <si>
    <t>Risikoausgleich</t>
  </si>
  <si>
    <t>Veränderung der gesetzlichen Mindestreserven</t>
  </si>
  <si>
    <t>Betriebsergebnis</t>
  </si>
  <si>
    <t>Gesamtergebnis</t>
  </si>
  <si>
    <t>Anzahl</t>
  </si>
  <si>
    <t>Personen</t>
  </si>
  <si>
    <t>CHF</t>
  </si>
  <si>
    <t xml:space="preserve">Gesamtergebnis nach Staatsbeiträgen </t>
  </si>
  <si>
    <t>Prämiensoll</t>
  </si>
  <si>
    <t>Total</t>
  </si>
  <si>
    <t>Männer</t>
  </si>
  <si>
    <t>Frauen</t>
  </si>
  <si>
    <t>Liechtenstein</t>
  </si>
  <si>
    <t>Stationäre Spitalkosten</t>
  </si>
  <si>
    <t>Zahnärzte</t>
  </si>
  <si>
    <t>Physiotherapeuten</t>
  </si>
  <si>
    <t>Chiropraktoren</t>
  </si>
  <si>
    <t>Hebammen</t>
  </si>
  <si>
    <t>Ergotherapeuten</t>
  </si>
  <si>
    <t>Logopäden</t>
  </si>
  <si>
    <t>Ernährungsberater</t>
  </si>
  <si>
    <t>Abgabestellen MiGeL</t>
  </si>
  <si>
    <t>Transport-und Rettungsunternehmen</t>
  </si>
  <si>
    <t>Heilbäder</t>
  </si>
  <si>
    <t>Obligatorische Krankenpflegeversicherung (OKP)</t>
  </si>
  <si>
    <t>Gesamtergebnis vor Staatsbeiträgen</t>
  </si>
  <si>
    <t>Gesamt</t>
  </si>
  <si>
    <t>Ausland</t>
  </si>
  <si>
    <t>Bruttoprämien</t>
  </si>
  <si>
    <t>Konto</t>
  </si>
  <si>
    <t>Kontenbezeichnung</t>
  </si>
  <si>
    <t>Obligatorische Krankengeldversicherung</t>
  </si>
  <si>
    <t>Erlösminderung auf Prämien</t>
  </si>
  <si>
    <t xml:space="preserve">Eigene Versicherungsprämien </t>
  </si>
  <si>
    <t>Sonstige Betriebserträge</t>
  </si>
  <si>
    <t>Kostenbeteiligung der freiwilligen Versicherungen</t>
  </si>
  <si>
    <t>Leistungsanteile der Rückversicherer</t>
  </si>
  <si>
    <t>Personalaufwand inkl.Sozialleistungen</t>
  </si>
  <si>
    <t>EDV-Kosten</t>
  </si>
  <si>
    <t>Übriger Verwaltungsaufwand</t>
  </si>
  <si>
    <t>Marketing und Werbung inkl. Provisionen</t>
  </si>
  <si>
    <t>Erhaltene Verwaltungsentschädigung</t>
  </si>
  <si>
    <t>Sonstige Aufwendungen für Leistungen</t>
  </si>
  <si>
    <t>Abschreibungen auf Anlagevermögen</t>
  </si>
  <si>
    <t>Sonstige Betriebsaufwendungen</t>
  </si>
  <si>
    <t>Ambulante Spitalkosten</t>
  </si>
  <si>
    <t>Übrige Rechnungssteller</t>
  </si>
  <si>
    <t>Übrige Leistungen</t>
  </si>
  <si>
    <t>Jugendliche</t>
  </si>
  <si>
    <t>Kinder</t>
  </si>
  <si>
    <t>Kostenbeteiligung der Versicherten</t>
  </si>
  <si>
    <t>Freiwillige Versicherungen</t>
  </si>
  <si>
    <t xml:space="preserve">Betrag CHF </t>
  </si>
  <si>
    <t>Liechtensteinisches Landesspital Vaduz</t>
  </si>
  <si>
    <t>Altersgruppe</t>
  </si>
  <si>
    <t>Kostenbeteiligung der oblig. Krankenpflegeversicherung</t>
  </si>
  <si>
    <t>Ertrag</t>
  </si>
  <si>
    <t>Aufwand</t>
  </si>
  <si>
    <t>Prämienanteile der Rückversicherer</t>
  </si>
  <si>
    <t>Erlösminderungen für Prämien</t>
  </si>
  <si>
    <t>Krankenpfleger</t>
  </si>
  <si>
    <t>Geschlecht</t>
  </si>
  <si>
    <t>17 - 25</t>
  </si>
  <si>
    <t>26 - 30</t>
  </si>
  <si>
    <t>31 - 35</t>
  </si>
  <si>
    <t>36 - 40</t>
  </si>
  <si>
    <t>41 - 45</t>
  </si>
  <si>
    <t>46 - 50</t>
  </si>
  <si>
    <t>51 - 55</t>
  </si>
  <si>
    <t>56 - 60</t>
  </si>
  <si>
    <t>61 - 65</t>
  </si>
  <si>
    <t>66 - 70</t>
  </si>
  <si>
    <t>71 - 75</t>
  </si>
  <si>
    <t>76 - 80</t>
  </si>
  <si>
    <t>81 - 85</t>
  </si>
  <si>
    <t>86 - 90</t>
  </si>
  <si>
    <t>M</t>
  </si>
  <si>
    <t>Versicherte Monate</t>
  </si>
  <si>
    <t>Obligatorische Krankenpflegeversicherung</t>
  </si>
  <si>
    <t>Versicherungsprämien und Verbandsbeiträge</t>
  </si>
  <si>
    <t>Verwaltungsaufwand</t>
  </si>
  <si>
    <t>Nettoleistungen</t>
  </si>
  <si>
    <t>= 60 bis 65</t>
  </si>
  <si>
    <t>= 60 bis 66</t>
  </si>
  <si>
    <t>= 6</t>
  </si>
  <si>
    <t>= 30 bis 33</t>
  </si>
  <si>
    <t>= 30 bis 35</t>
  </si>
  <si>
    <t>= 3</t>
  </si>
  <si>
    <t>= 4</t>
  </si>
  <si>
    <t>= 3+4</t>
  </si>
  <si>
    <t>= 6-3-4</t>
  </si>
  <si>
    <t>Frau</t>
  </si>
  <si>
    <t>Mann</t>
  </si>
  <si>
    <t>Jugendliche(r)</t>
  </si>
  <si>
    <t>Kind</t>
  </si>
  <si>
    <t>= 61 bis 65</t>
  </si>
  <si>
    <t>= 61 bis 66</t>
  </si>
  <si>
    <t>Versicherungsertrag</t>
  </si>
  <si>
    <t>Nettoleistungen nach Rückstellungen</t>
  </si>
  <si>
    <t>= 31 bis 35</t>
  </si>
  <si>
    <t>Versicherungsaufwand</t>
  </si>
  <si>
    <t>Betriebsaufwand</t>
  </si>
  <si>
    <t>Versicherungs- und Betriebsaufwand</t>
  </si>
  <si>
    <t>6-3-4</t>
  </si>
  <si>
    <t>Neutraler Aufwand und Ertrag</t>
  </si>
  <si>
    <t>= 6-3-4+7</t>
  </si>
  <si>
    <t>= 63 bis 65</t>
  </si>
  <si>
    <t>= 63 bis 66</t>
  </si>
  <si>
    <t>= 33</t>
  </si>
  <si>
    <t>= 33 bis 35</t>
  </si>
  <si>
    <t>47</t>
  </si>
  <si>
    <t>Veränderung der Rückstellungen für 
     unerledigte Versicherungsfälle</t>
  </si>
  <si>
    <t>60</t>
  </si>
  <si>
    <t>300</t>
  </si>
  <si>
    <t>48</t>
  </si>
  <si>
    <t>= 60 bis 63</t>
  </si>
  <si>
    <t>= 40 bis 46</t>
  </si>
  <si>
    <t>*</t>
  </si>
  <si>
    <t>Krankenkassenverband, Landesbeitrag</t>
  </si>
  <si>
    <t xml:space="preserve"> 0 - 16</t>
  </si>
  <si>
    <t>1-500 
Versicherte</t>
  </si>
  <si>
    <t>501-1000 Versicherte</t>
  </si>
  <si>
    <t>1001-2500 Versicherte</t>
  </si>
  <si>
    <t>2501-5000 Versicherte</t>
  </si>
  <si>
    <t>5001-10000 Versicherte</t>
  </si>
  <si>
    <t xml:space="preserve">   davon Schweiz</t>
  </si>
  <si>
    <t xml:space="preserve">   davon Österreich</t>
  </si>
  <si>
    <t xml:space="preserve">   davon Andere</t>
  </si>
  <si>
    <t>Erwachsene</t>
  </si>
  <si>
    <t>Erwachsene(r)</t>
  </si>
  <si>
    <t>Pro versicherte Person</t>
  </si>
  <si>
    <t>pro versicherte Person, ohne Kinder</t>
  </si>
  <si>
    <t>pro versicherte Person</t>
  </si>
  <si>
    <t>Verwaltungsräumlichkeiten, Unterhalt, usw.</t>
  </si>
  <si>
    <t>302</t>
  </si>
  <si>
    <t>31</t>
  </si>
  <si>
    <t>331</t>
  </si>
  <si>
    <t>332</t>
  </si>
  <si>
    <t>35</t>
  </si>
  <si>
    <t>36</t>
  </si>
  <si>
    <t>37</t>
  </si>
  <si>
    <t>38</t>
  </si>
  <si>
    <t>400</t>
  </si>
  <si>
    <t>410</t>
  </si>
  <si>
    <t>420</t>
  </si>
  <si>
    <t>430</t>
  </si>
  <si>
    <t>440</t>
  </si>
  <si>
    <t>450</t>
  </si>
  <si>
    <t>460</t>
  </si>
  <si>
    <t>49</t>
  </si>
  <si>
    <t>61</t>
  </si>
  <si>
    <t>63</t>
  </si>
  <si>
    <t>64</t>
  </si>
  <si>
    <t>65</t>
  </si>
  <si>
    <t>66</t>
  </si>
  <si>
    <t>67</t>
  </si>
  <si>
    <t>69</t>
  </si>
  <si>
    <t>7</t>
  </si>
  <si>
    <t>Wartefrist</t>
  </si>
  <si>
    <t>Bruttoleistungen der Versicherer</t>
  </si>
  <si>
    <t>Personalaufwand inkl. Sozialleistungen</t>
  </si>
  <si>
    <t>Prämien Obligatorische Krankenpflegeversicherung</t>
  </si>
  <si>
    <t>Prämien Obligatorische Krankengeldversicherung</t>
  </si>
  <si>
    <t>Prämienverbilligung gemäss Landesrechnung</t>
  </si>
  <si>
    <t>Pflegeheime</t>
  </si>
  <si>
    <t>Wählbare 
   Jahresfranchise</t>
  </si>
  <si>
    <t>Ordentliche 
   Jahresfranchise</t>
  </si>
  <si>
    <t>Versicherte</t>
  </si>
  <si>
    <t xml:space="preserve">     Männer</t>
  </si>
  <si>
    <t xml:space="preserve">     Frauen</t>
  </si>
  <si>
    <t xml:space="preserve"> Total 17+</t>
  </si>
  <si>
    <t>Leistungsbezüger</t>
  </si>
  <si>
    <t>Bruttokostenstufe</t>
  </si>
  <si>
    <t>Gesamt 
Versicherer</t>
  </si>
  <si>
    <t>Pro prämienpflichtige Person</t>
  </si>
  <si>
    <t>davon Mutterschaft</t>
  </si>
  <si>
    <t xml:space="preserve">Verwaltungsaufwand </t>
  </si>
  <si>
    <t>Anteil in %</t>
  </si>
  <si>
    <t>Betrag</t>
  </si>
  <si>
    <t>Anteil in %
der Bruttoleistungen</t>
  </si>
  <si>
    <t>Alle</t>
  </si>
  <si>
    <t>Anteil
in %</t>
  </si>
  <si>
    <t>Anteil in %
der Versicherten</t>
  </si>
  <si>
    <t>pro versicherte Person, ohne Kinder u. Jugendliche</t>
  </si>
  <si>
    <t>10000+ 
Versicherte</t>
  </si>
  <si>
    <t>Obligatorische Krankengeldversicherung (OKG)</t>
  </si>
  <si>
    <t>Freiwillige Versicherungen (FV)</t>
  </si>
  <si>
    <t>Gesamt Reserven und Rückstellungen</t>
  </si>
  <si>
    <t>Staatsbeiträge an Krankenkassen</t>
  </si>
  <si>
    <t>Veränderung der Rückstellungen für 
 unerledigte Versicherungsfälle</t>
  </si>
  <si>
    <t xml:space="preserve"> Veränderungen der Rückstellungen für
 unerledigte Versicherungsfälle</t>
  </si>
  <si>
    <t>Bruttokostengruppe</t>
  </si>
  <si>
    <t>Ordentliche oblig. Krankenpflegeversicherung</t>
  </si>
  <si>
    <t>Oblig. Krankengeldversicherung</t>
  </si>
  <si>
    <t>Übriges Eigenkapital</t>
  </si>
  <si>
    <t>Reserven</t>
  </si>
  <si>
    <t>Rückstellungen</t>
  </si>
  <si>
    <t>Fonds</t>
  </si>
  <si>
    <t>Prämien Freiwillige Versicherungen</t>
  </si>
  <si>
    <t>54</t>
  </si>
  <si>
    <t>Tabelle 1.2</t>
  </si>
  <si>
    <t>Tabelle 1.3</t>
  </si>
  <si>
    <t>Tabelle 1.4</t>
  </si>
  <si>
    <t>Tabelle 1.5</t>
  </si>
  <si>
    <t>Tabelle 4.1</t>
  </si>
  <si>
    <t>Tabelle 4.2</t>
  </si>
  <si>
    <t>Erläuterung zur Tabelle:</t>
  </si>
  <si>
    <t xml:space="preserve"> Prämiensoll</t>
  </si>
  <si>
    <t xml:space="preserve"> Kostenbeteiligung der Versicherten</t>
  </si>
  <si>
    <t>Tabelle 1.6</t>
  </si>
  <si>
    <t>Tabelle 1.7</t>
  </si>
  <si>
    <t>Tabelle 1.8</t>
  </si>
  <si>
    <t>Tabelle 1.9</t>
  </si>
  <si>
    <t>Tabelle 1.10</t>
  </si>
  <si>
    <t>Tabelle 1.11</t>
  </si>
  <si>
    <t>Tabelle 1.12</t>
  </si>
  <si>
    <t>Tabelle 1.13</t>
  </si>
  <si>
    <t>Tabelle 1.14</t>
  </si>
  <si>
    <t>Tabelle 1.15</t>
  </si>
  <si>
    <t>Tabelle 1.16</t>
  </si>
  <si>
    <t>Bruttokosten: Negative Bruttokosten ergaben sich aufgrund von Rückforderungen früher verbuchter Kosten.</t>
  </si>
  <si>
    <t>Tabelle 2.1</t>
  </si>
  <si>
    <t>Tabelle 2.2</t>
  </si>
  <si>
    <t>Tabelle 2.3</t>
  </si>
  <si>
    <t>Betrag in CHF</t>
  </si>
  <si>
    <t>Tabelle 3.1</t>
  </si>
  <si>
    <t>Tabelle 3.2</t>
  </si>
  <si>
    <t>Versicherte: Die Zahl differiert vom Versichertenbestand in Tabelle 1.1 aufgrund unterschiedlicher Abgrenzungen bei Kassenwechseln, Geburten und Todesfällen.</t>
  </si>
  <si>
    <t>Kontobezeichnung</t>
  </si>
  <si>
    <t>Staatsbeiträge an Spitäler</t>
  </si>
  <si>
    <t>Tabelle 7.1</t>
  </si>
  <si>
    <t>Tabelle 7.2</t>
  </si>
  <si>
    <t>Anzahl Packungen</t>
  </si>
  <si>
    <t>Laboratorien</t>
  </si>
  <si>
    <t>Apotheken</t>
  </si>
  <si>
    <t>Stoffwechsel</t>
  </si>
  <si>
    <t>Nervensystem</t>
  </si>
  <si>
    <t>Herz und Kreislauf</t>
  </si>
  <si>
    <t>Lunge und Atmung</t>
  </si>
  <si>
    <t>Dermatologica</t>
  </si>
  <si>
    <t>Oto-Rhinolaryngologica</t>
  </si>
  <si>
    <t>Blut</t>
  </si>
  <si>
    <t>Infektionskrankheiten</t>
  </si>
  <si>
    <t>Ophtalmologica</t>
  </si>
  <si>
    <t>Nieren und Wasserhaushalt</t>
  </si>
  <si>
    <t>Gynaecologica</t>
  </si>
  <si>
    <t>Diagnostica</t>
  </si>
  <si>
    <t>Antidota</t>
  </si>
  <si>
    <t>Kationenaustauscher</t>
  </si>
  <si>
    <t>Staatsbeiträge an Krankenkassen: Differenzen zur Meldung der Krankenkassen ergeben sich aus buchhalterischen Gründen.</t>
  </si>
  <si>
    <t xml:space="preserve">Tabelle 1.1 </t>
  </si>
  <si>
    <t>Veränderung der Rückstellungen für unerledigte 
     Versicherungsfälle</t>
  </si>
  <si>
    <t>Rückstellungen für Überschussbeteiligungen</t>
  </si>
  <si>
    <t>Kostenbeteiligung der Versicherten: Für Kinder und Jugendliche (versicherte Personen bis zum vollendeten 
20. Altersjahr) wird keine Kostenbeteiligung erhoben.</t>
  </si>
  <si>
    <t>Prämiensoll: Für Kinder (versicherte Personen bis zum vollendeten 16. Altersjahr) werden keine Prämien erhoben.</t>
  </si>
  <si>
    <t>Versicherungstechnische Rückstellungen</t>
  </si>
  <si>
    <t>Umsatz in CHF zu Marktpreisen</t>
  </si>
  <si>
    <t>Anteil in % (Marktpreise)</t>
  </si>
  <si>
    <t>Radio-Nuklide</t>
  </si>
  <si>
    <t>Umsatz in CHF zu Werkpreisen</t>
  </si>
  <si>
    <t>Anteil in % (Werkpreise)</t>
  </si>
  <si>
    <t>Kategorie</t>
  </si>
  <si>
    <t>Ärzte</t>
  </si>
  <si>
    <t>davon mit OKP-Vertrag</t>
  </si>
  <si>
    <t>Spitäler</t>
  </si>
  <si>
    <t>BL &gt; CHF 0</t>
  </si>
  <si>
    <t>BL &gt; CHF 1000</t>
  </si>
  <si>
    <t>BL &gt; CHF 5000</t>
  </si>
  <si>
    <t>BL &gt; CHF 10000</t>
  </si>
  <si>
    <t>BL &gt; CHF 50000</t>
  </si>
  <si>
    <t>BL &gt; CHF 100000</t>
  </si>
  <si>
    <t>BL &gt; CHF 500000</t>
  </si>
  <si>
    <t>BL &gt; CHF 1000000</t>
  </si>
  <si>
    <t>Rang</t>
  </si>
  <si>
    <t>Tabelle 1.17</t>
  </si>
  <si>
    <t>Kinder- und Jugendmedizin</t>
  </si>
  <si>
    <t>Psychiatrie und Psychotherapie</t>
  </si>
  <si>
    <t>Gynäkologie und Geburtshilfe</t>
  </si>
  <si>
    <t>Radiologie</t>
  </si>
  <si>
    <t>Tabelle 1.20</t>
  </si>
  <si>
    <t>Tabelle 1.21</t>
  </si>
  <si>
    <t>Beiträge an Spitäler in der Schweiz</t>
  </si>
  <si>
    <t>Beiträge an Spitäler in Vorarlberg</t>
  </si>
  <si>
    <t>Behandlungen</t>
  </si>
  <si>
    <t>1. Obligatorische Krankenpflegeversicherung (OKP)</t>
  </si>
  <si>
    <t>4. Gesamtgeschäft der Versicherer</t>
  </si>
  <si>
    <t>7. Staatsbeiträge</t>
  </si>
  <si>
    <t>Tabelle 1.18</t>
  </si>
  <si>
    <t>Tabelle 1.19</t>
  </si>
  <si>
    <t>in CHF</t>
  </si>
  <si>
    <t>Ordentliche Jahresfranchise</t>
  </si>
  <si>
    <t>Wählbare Jahresfranchise</t>
  </si>
  <si>
    <t>Ambulante Spitalkonsultationen</t>
  </si>
  <si>
    <t>Ambulante Arztkonsultationen</t>
  </si>
  <si>
    <t>Anzahl Konsultationen pro Versicherten</t>
  </si>
  <si>
    <t>Lesebeispiel:</t>
  </si>
  <si>
    <t>Allgemeine und Innere Medizin</t>
  </si>
  <si>
    <t xml:space="preserve">Orthopädische Chirurgie </t>
  </si>
  <si>
    <t>Behand.</t>
  </si>
  <si>
    <t>Orthopädische Chirurgie</t>
  </si>
  <si>
    <t>Orthopädische Chirurgie: Diese Fachgruppe umfasst die orthopädische Chirurgie und die Traumatologie des Bewegungsapparats.</t>
  </si>
  <si>
    <t>Behandlung</t>
  </si>
  <si>
    <t xml:space="preserve"> davon mit erweiterter OKP</t>
  </si>
  <si>
    <t xml:space="preserve">Anteil am Gesamttotal </t>
  </si>
  <si>
    <t>in %</t>
  </si>
  <si>
    <t>Arithmetisches Mittel</t>
  </si>
  <si>
    <t>1. Quartil</t>
  </si>
  <si>
    <t>Median</t>
  </si>
  <si>
    <t>3. Quartil</t>
  </si>
  <si>
    <t>Die Ausgaben pro Kategorie können aufgrund unterschiedlicher Datenquellen mit unterschiedlichen Abrechnungszeitpunkten von den Angaben in Tabelle 1.10 geringfügig abweichen.</t>
  </si>
  <si>
    <t>Brutto-
leistungen</t>
  </si>
  <si>
    <t>Kosten-
beteiligung</t>
  </si>
  <si>
    <t>Netto-
leistungen</t>
  </si>
  <si>
    <t>Nettoleistungen pro vers. Monat</t>
  </si>
  <si>
    <t>Staatsbeiträge pro vers. Monat</t>
  </si>
  <si>
    <t>M+F</t>
  </si>
  <si>
    <t>F</t>
  </si>
  <si>
    <t>Kostenbeteiligung</t>
  </si>
  <si>
    <t>Durchschnittliche Bruttoleistungen pro Leistungsbezüger</t>
  </si>
  <si>
    <t>0 - 10000 CHF</t>
  </si>
  <si>
    <t>10001 - 50000 CHF</t>
  </si>
  <si>
    <t>50000+ CHF</t>
  </si>
  <si>
    <t>Gesamt 
Bruttokosten</t>
  </si>
  <si>
    <t>Durchschnittliche 
Bruttokosten pro versicherte Person</t>
  </si>
  <si>
    <t xml:space="preserve">Anteil Versicherte </t>
  </si>
  <si>
    <t>Anteil 
Bruttokosten</t>
  </si>
  <si>
    <t>1 - 1000</t>
  </si>
  <si>
    <t>1001 - 2000</t>
  </si>
  <si>
    <t>2001 - 3000</t>
  </si>
  <si>
    <t>3001 - 4000</t>
  </si>
  <si>
    <t>4001 - 5000</t>
  </si>
  <si>
    <t>5001 - 6000</t>
  </si>
  <si>
    <t>6001 - 7000</t>
  </si>
  <si>
    <t>7001 - 8000</t>
  </si>
  <si>
    <t>8001 - 9000</t>
  </si>
  <si>
    <t>9001 - 10000</t>
  </si>
  <si>
    <t>10001 - 15000</t>
  </si>
  <si>
    <t>15001 - 20000</t>
  </si>
  <si>
    <t>20001 - 25000</t>
  </si>
  <si>
    <t>25001 - 30000</t>
  </si>
  <si>
    <t>30001 - 35000</t>
  </si>
  <si>
    <t>35001 - 40000</t>
  </si>
  <si>
    <t>40001 - 45000</t>
  </si>
  <si>
    <t>45001 - 50000</t>
  </si>
  <si>
    <t>50001 - 60000</t>
  </si>
  <si>
    <t>60001 - 70000</t>
  </si>
  <si>
    <t>70001 - 80000</t>
  </si>
  <si>
    <t>80001 - 90000</t>
  </si>
  <si>
    <t>90001 - 100000</t>
  </si>
  <si>
    <t>100000+</t>
  </si>
  <si>
    <t>2. Obligatorische Krankengeldversicherung (OKG)</t>
  </si>
  <si>
    <t>Einzelversicherung</t>
  </si>
  <si>
    <t>Kollektivversicherung</t>
  </si>
  <si>
    <t>31 bis 60 Tage</t>
  </si>
  <si>
    <t>61 bis 90 Tage</t>
  </si>
  <si>
    <t>91 bis 180 Tage</t>
  </si>
  <si>
    <t>181 bis 360 Tage</t>
  </si>
  <si>
    <t>Übrige Rechnungsstellende</t>
  </si>
  <si>
    <t>Berücksichtigt wurden Leistungserbringende, die mehr als CHF 0 an Bruttoleistungen verrechneten.</t>
  </si>
  <si>
    <t>Versicherer der Obligatorischen Krankenpflege</t>
  </si>
  <si>
    <t>Tabelle 1.22</t>
  </si>
  <si>
    <t>Tabelle 1.23</t>
  </si>
  <si>
    <t>Tabelle 1.24</t>
  </si>
  <si>
    <t>Praxislabor</t>
  </si>
  <si>
    <t>Versichertenbestand: Die Zahl differiert von den Versicherten nach Bruttokostenstufe (vgl. Tabelle 1.24). Dies erklärt sich durch die unterschiedliche Abgrenzung bei Kassenwechseln, Geburten und Todesfällen.</t>
  </si>
  <si>
    <t>Kinder: Kinder sind grundsätzlich prämienbefreit. Für die erweiterte obligatorische Krankenpflegeversicherung (ab 1.1.2014) wird auch bei den Kindern ein Zuschlag von CHF 10 pro Monat erhoben.</t>
  </si>
  <si>
    <t>Wenn ein Feld fünf oder weniger Leistungserbringende aufweist, wird der Wert durch einen Stern ersetzt, um Rückschlüsse auf einzelne Leistungserbringende zu vermeiden.</t>
  </si>
  <si>
    <t>Orthopädische Chirurgie = Orthopädische Chirurgie und Traumatologie des Bewegungsapparates</t>
  </si>
  <si>
    <t>3. Freiwillige Versicherungen (FV)</t>
  </si>
  <si>
    <t>Ambulante Arztkonsultationen: Die ambulanten Arztkonsultationen beinhalten Arztbesuche und telefonische Konsultationen, jedoch keine Hausbesuche. Arztbesuche allein zum Zweck des Medikamentenbezuges werden nicht als Konsultation gezählt.</t>
  </si>
  <si>
    <t>Kategorie: Die Ausgaben pro Kategorie können aufgrund unterschiedlicher Datenquellen mit unterschiedlichen Abrechnungszeitpunkten von den Angaben in den Tabellen 1.13 und 8.18 geringfügig abweichen.</t>
  </si>
  <si>
    <t>Praxislabors</t>
  </si>
  <si>
    <t>BL &gt; CHF 0: Die Anzahl Leistungserbringende, die mehr als CHF 0 an Bruttoleistungen (BL) abrechneten.</t>
  </si>
  <si>
    <t xml:space="preserve">Umsatz zu Marktpreisen: Die Differenz zu den Angaben der Versicherer (Tabelle 1.10) ergibt sich einerseits dadurch, dass bei den Arzneimitteln in der Tabelle 5 auch die Arzneimittel der Spitäler dabei sind, welche bei den Angaben der Versicherer in den Spitälern (ambulant) enthalten sind. Andererseits rechnen nicht alle Apotheken und Arztapotheken elektronisch ab, was zu einer leichten Untererfassung führt. </t>
  </si>
  <si>
    <t>Arzneimittel</t>
  </si>
  <si>
    <t>Behandlungen (inkl. Praxislabors)</t>
  </si>
  <si>
    <t>Arzneim.</t>
  </si>
  <si>
    <t>Arzneimittel Arzt</t>
  </si>
  <si>
    <t>5. Arzneimittel</t>
  </si>
  <si>
    <t>Wohnsitz/
     Versicherungsart</t>
  </si>
  <si>
    <t>91 +</t>
  </si>
  <si>
    <t xml:space="preserve">   davon CHF 2 500</t>
  </si>
  <si>
    <t xml:space="preserve">   davon CHF 4 000</t>
  </si>
  <si>
    <t xml:space="preserve">   davon CHF 1 500</t>
  </si>
  <si>
    <t>Jugendliche: Jugendliche bezahlen grundsätzlich keine Kostenbeteiligung und können daher ab 1.1.2017 auch keine freiwillig höhere Kostenbeteiligung wählen. Bei den ausgewiesenen Leistungen handelt es sich um Restzahlungen aus Vorjahren.</t>
  </si>
  <si>
    <t>Erläuterung zur Tabelle 1.6 und 1.7:</t>
  </si>
  <si>
    <t>Erläuterung zur Tabelle 1.8 und 1.9:</t>
  </si>
  <si>
    <t>Gastroenterologica</t>
  </si>
  <si>
    <t>CONCORDIA Schweizerische Kranken- und Unfallversicherung AG</t>
  </si>
  <si>
    <t>FKB – Die liechtensteinische Gesundheitskasse</t>
  </si>
  <si>
    <t>SWICA Krankenversicherung AG</t>
  </si>
  <si>
    <t>Versichertenbestand per 31.12.</t>
  </si>
  <si>
    <t>Anzahl Personen</t>
  </si>
  <si>
    <t>Prämien</t>
  </si>
  <si>
    <t>Stand der Rückstellungen</t>
  </si>
  <si>
    <t>Stand der Reserven</t>
  </si>
  <si>
    <t>Prämien je versicherte Person</t>
  </si>
  <si>
    <t>Staatsbeiträge je versicherte Person</t>
  </si>
  <si>
    <t>Nettoleistungen je versicherte Person</t>
  </si>
  <si>
    <t>Kostenbeteiligung je versicherte Person</t>
  </si>
  <si>
    <t>Bruttoleistungen je versicherte Person</t>
  </si>
  <si>
    <t>Risikoausgleich je versicherte Person</t>
  </si>
  <si>
    <t>Betriebsaufwand je versicherte Person</t>
  </si>
  <si>
    <t>Gesamtergebnis je versicherte Person</t>
  </si>
  <si>
    <t>Stand der Rückstellungen je versicherte Person</t>
  </si>
  <si>
    <t>Stand der Reserven je versicherte Person</t>
  </si>
  <si>
    <t>Verhältnis Nettoleistungen / Prämien in %</t>
  </si>
  <si>
    <t>%</t>
  </si>
  <si>
    <t>Risikoausgleich in % der Einnahmen</t>
  </si>
  <si>
    <t>Betriebsaufwand in % der Ausgaben</t>
  </si>
  <si>
    <t>Tabelle 1.5a</t>
  </si>
  <si>
    <t>Dermatologie und Venerologie</t>
  </si>
  <si>
    <t>=6-3-4+7</t>
  </si>
  <si>
    <t>Urologie</t>
  </si>
  <si>
    <t>Dermatologie und tenerologie</t>
  </si>
  <si>
    <t>Kassenpflichtige Arzneimittel nach therapeutischen Gruppen 2019</t>
  </si>
  <si>
    <t>Anzahl Tage</t>
  </si>
  <si>
    <t xml:space="preserve"> Die Differenzen zur Betriebsrechnung und zu den Staatsbeiträgen gemäss Landesrechnung ergeben sich aus
 unterschiedlichen Berichterstattungszeitpunkten bzw. aufgrund von Abgrenzungsbuchungen.</t>
  </si>
  <si>
    <t>Tab_1_1</t>
  </si>
  <si>
    <t>Tab_1_2</t>
  </si>
  <si>
    <t>Tab_1_3</t>
  </si>
  <si>
    <t>Tab_1_4</t>
  </si>
  <si>
    <t>Tab_1_5</t>
  </si>
  <si>
    <t>Tab_1_5a</t>
  </si>
  <si>
    <t>Tab_1_6</t>
  </si>
  <si>
    <t>Tab_1_7</t>
  </si>
  <si>
    <t>Tab_1_8</t>
  </si>
  <si>
    <t>Tab_1_9</t>
  </si>
  <si>
    <t>Tab_1_10</t>
  </si>
  <si>
    <t>Tab_1_11</t>
  </si>
  <si>
    <t>Tab_1_12</t>
  </si>
  <si>
    <t>Tab_1_13</t>
  </si>
  <si>
    <t>Tab_1_14</t>
  </si>
  <si>
    <t>Tab_1_15</t>
  </si>
  <si>
    <t>Tab_1_16</t>
  </si>
  <si>
    <t>Tab_1_17</t>
  </si>
  <si>
    <t>Tab_1_18</t>
  </si>
  <si>
    <t>Tab_1_19</t>
  </si>
  <si>
    <t>Tab_1_20</t>
  </si>
  <si>
    <t>Tab_1_21</t>
  </si>
  <si>
    <t>Tab_1_22</t>
  </si>
  <si>
    <t>Tab_1_23</t>
  </si>
  <si>
    <t>Tab_1_24</t>
  </si>
  <si>
    <t>Tab_2_1</t>
  </si>
  <si>
    <t>Tab_2_2</t>
  </si>
  <si>
    <t>Tab_2_3</t>
  </si>
  <si>
    <t>Tab_3_1</t>
  </si>
  <si>
    <t>Tab_3_2</t>
  </si>
  <si>
    <t>Tab_4_1</t>
  </si>
  <si>
    <t>Tab_4_2</t>
  </si>
  <si>
    <t>Tab_5_1</t>
  </si>
  <si>
    <t>Tab_7_1</t>
  </si>
  <si>
    <t>Tab_7_2</t>
  </si>
  <si>
    <t>Übrige Rechnungsstellende: Aus Gründen der Anonymität werden Kategorien mit weniger als 15 Leistungserbringenden oder einem Leistungserbringenden, der mehr als 50% des Gesamtbetrages der Kategorie abrechnet, nicht separat ausgewiesen. Sie sind in der Kategorie "Übrige Rechnungsstellende" enthalten.</t>
  </si>
  <si>
    <t>bis zur gesetzlichen Frist</t>
  </si>
  <si>
    <t>ab der gesetzichen Frist  bis 30 Tage</t>
  </si>
  <si>
    <t>Gesetzliche Frist: Die obligatorisch Versicherten erhalten bei ärztlich bescheinigter, mindestens hälftiger Arbeitsunfähigkeit ab dem 2. Tage nach dem Tage der Erkrankung ein Krankengeld. Der Arbeitgeber kann das Krankengeld um maximal 360 Tage aufschieben, sofern er für diese Zeit die Lohnfortzahlung sicherstellt.</t>
  </si>
  <si>
    <t>3. Freiwillige Versicherung (FV)</t>
  </si>
  <si>
    <t>Tabelle 5</t>
  </si>
  <si>
    <t>Generikanteil: In der Tabelle 12 wird ergänzend der Generikaanteil ausgewiesen.</t>
  </si>
  <si>
    <t>Prämienverbilligung: Darin enthalten sind Beiträge an Prämien und Kostenbeteiligung.</t>
  </si>
  <si>
    <t>Quelle: Amt für Gesundheit</t>
  </si>
  <si>
    <t>Praxislabor Arzt</t>
  </si>
  <si>
    <t>Ambulante Arztkosten (ohne Arzneimittel und Praxislabor)</t>
  </si>
  <si>
    <t>Spital</t>
  </si>
  <si>
    <t>Tabelle</t>
  </si>
  <si>
    <t>Titel</t>
  </si>
  <si>
    <t>Versichertenbestand am 31.12.2020</t>
  </si>
  <si>
    <t>Zusammenfassung 2020</t>
  </si>
  <si>
    <t xml:space="preserve">Nettoleistungen der Versicherer </t>
  </si>
  <si>
    <t>© Amt für Statistik am 2. Juli 2021 / Krankenkassenstatistik 2020</t>
  </si>
  <si>
    <t xml:space="preserve">© Amt für Statistik am 2. Juli 2021 / Krankenkassenstatistik 2020   </t>
  </si>
  <si>
    <t>Anzahl Versicherer OKP am 31.12.2020 nach Versichertenbestand</t>
  </si>
  <si>
    <t>Versicherte Personen am 31.12.2020 nach Wohnsitz und Versicherungsart</t>
  </si>
  <si>
    <t>Anzahl Konsultationen 2020</t>
  </si>
  <si>
    <t>Betriebsrechnung 2020</t>
  </si>
  <si>
    <t>Aufsichtsdaten über die obligatorische Krankenpflegeversicherung (OKP) - 2020</t>
  </si>
  <si>
    <t>Bruttoprämien nach Versicherungsform und Personengruppe 2020</t>
  </si>
  <si>
    <t>Bruttoleistungen nach Versicherungsform und Personengruppe 2020</t>
  </si>
  <si>
    <t>Kostenbeteiligung nach Versicherungsform und Personengruppe 2020</t>
  </si>
  <si>
    <t>Nettoleistungen nach Versicherungsform und Personengruppe 2020</t>
  </si>
  <si>
    <t>Bruttoleistungen nach Kategorie, Anteil und pro versicherte Person 2020</t>
  </si>
  <si>
    <t>Physiotherapeuten: In dieser Position sind auch die Kosten von medizinischen Masseuren im Umfang von CHF 737200 enthalten.</t>
  </si>
  <si>
    <t>Bruttoleistungen nach Kategorie und Personengruppe 2020</t>
  </si>
  <si>
    <t>Bruttoleistungen nach Kategorie und Personengruppe, pro versicherte Person 2020</t>
  </si>
  <si>
    <t>Kennwerte zu den Leistungserbringenden nach Kategorie 2020</t>
  </si>
  <si>
    <t>Abgabestelle MiGeL</t>
  </si>
  <si>
    <t>Abgabestelle MiGel</t>
  </si>
  <si>
    <t>45 Ärzte rechneten im Jahr 2020 Bruttoleistungen von mehr als CHF 500000 gegenüber den Krankenkassen ab.</t>
  </si>
  <si>
    <t>Anzahl Leistungserbringende nach Kategorie mit Grössenklasse der Bruttoleistungen 2020</t>
  </si>
  <si>
    <t>Bruttoleistungen der einzelnen Leistungserbringenden nach Kategorie 2020 (Teil 1)</t>
  </si>
  <si>
    <t>-</t>
  </si>
  <si>
    <t>Bruttoleistungen der einzelnen Leistungserbringenden nach Kategorie 2020 (Teil 2)</t>
  </si>
  <si>
    <t>Oto-Rhino-Laryngologie</t>
  </si>
  <si>
    <t>Gruppenpraxen</t>
  </si>
  <si>
    <t xml:space="preserve">131 Gynäkologen haben ingesamt CHF 2824274 an Bruttoleistungen abgerechnet. Im Durchschnitt rechnete jeder Gynäkologe CHF 21559 ab. 25% (1. Quartil) der Gynäkologen rechneten weniger als CHF 204 und 25% (3. Quartil) der Gynäkologen rechneten mehr als CHF 1434 ab. Je die Hälfte der Gynäkologen rechnete mehr bzw. weniger als CHF 364 ab (Median). Ergänzend zu dieser Tabelle sind die Tabellen 1.19  und 1.20 zu sehen, in denen die Bruttoleistungen der einzelnen Leistungserbringenden ausgewiesen werden. </t>
  </si>
  <si>
    <t>Kennwerte zu den Ärzten nach Fachgruppe 2020</t>
  </si>
  <si>
    <t xml:space="preserve">8 Ärzte der Psychiatrie und Psychotherapie rechneten im Jahr 2020 Bruttoleistungen von mehr als CHF 100000 gegenüber den Krankenkassen ab. </t>
  </si>
  <si>
    <t>Anzahl Ärzte nach Fachgruppen mit Grössenklasse der Bruttoleistungen 2020</t>
  </si>
  <si>
    <t>Bruttoleistungen der einzelnen Ärzte nach Fachgruppe 2020 (Teil 1)</t>
  </si>
  <si>
    <t>Bruttoleistungen der einzelnen Ärzte nach Fachgruppe 2020 (Teil 2)</t>
  </si>
  <si>
    <t>Bruttoleistungen der einzelnen Ärzte nach Fachgruppe 2020 (Teil 3)</t>
  </si>
  <si>
    <t>Tabelle 1.20b</t>
  </si>
  <si>
    <t>Tab_1_20b</t>
  </si>
  <si>
    <t xml:space="preserve"> Leistungen und Staatsbeiträge nach Altersgruppe und Geschlecht 2020</t>
  </si>
  <si>
    <t>Anteil der Leistungen und der Staatsbeiträge nach Altersgruppe und Geschlecht 2020</t>
  </si>
  <si>
    <t>Leistungsbezüger und Bruttoleistungen pro Leistungsbezüger nach Altersgruppe, 
 Geschlecht und Bruttokostengruppe 2020</t>
  </si>
  <si>
    <t>Versicherte nach Bruttokostenstufe 2020</t>
  </si>
  <si>
    <t>Prämien und Nettoleistungen nach Geschlecht 2020</t>
  </si>
  <si>
    <t>Ausbezahlte Taggelder 2020</t>
  </si>
  <si>
    <t>Prämien und Bruttoleistungen nach Geschlecht 2020</t>
  </si>
  <si>
    <t>Rückstellung für Reservenauszahlung</t>
  </si>
  <si>
    <t>Reserven und Rückstellungen der Krankenkassen per 31.12.2020</t>
  </si>
  <si>
    <t>2020: Aufgrund zusätzlicher Prüfungen können für 2020 keine Werte publiziert werden.</t>
  </si>
  <si>
    <t>Staatsbeiträge im Krankenversicherungs- und Spitalbereich 2020</t>
  </si>
  <si>
    <t>Prämienverbilligung: Darin enthalten sind Beiträge an Prämien und Kostenbeteiligung. Die Differenz zu den Angaben zu den Prämienverbilligungen vom Amt für Soziale Dienste ergibt sich aus buchhalterischen Gründen und ist 2020 aufgrund der markanten Zunahme an Anträgen besonders gross.</t>
  </si>
  <si>
    <t>Staatsbeiträge an Spitäler 2020</t>
  </si>
  <si>
    <t xml:space="preserve">Im Jahr 2020 haben 50 Zahnärzte ingesamt CHF 342519 an Bruttoleistungen abgerechnet. Im Durchschnitt rechnete jeder Zahnarzt CHF 6850 an Bruttoleistungen ab. 25% (1. Quartil) der Zahnärzte rechneten weniger als CHF 496 und 25% (3. Quartil) der Zahnärzte rechneten mehr als CHF 7046 ab. Je die Hälfte der Zahnärzte rechnete mehr bzw. weniger als CHF 1964 ab (Median). Ergänzend zu dieser Tabelle sind die Tabellen 1.15 und 1.16 zu sehen, in denen die Bruttoleistungen der einzelnen Leistungserbringenden ausgewiesen werden. </t>
  </si>
  <si>
    <t>Tab_14_2</t>
  </si>
  <si>
    <t>Tab_14_1</t>
  </si>
  <si>
    <t>14. Staatsbeiträge</t>
  </si>
  <si>
    <t>Tab_12</t>
  </si>
  <si>
    <t>12. Arzneimittel</t>
  </si>
  <si>
    <t>Tab_11_3</t>
  </si>
  <si>
    <t>Tab_11_2</t>
  </si>
  <si>
    <t>Tab_11_1b</t>
  </si>
  <si>
    <t>Tab_11_1a</t>
  </si>
  <si>
    <t>11. Gesamtgeschäft der Krankenversicherer</t>
  </si>
  <si>
    <t>Tab_10_2</t>
  </si>
  <si>
    <t>Tab_10_1</t>
  </si>
  <si>
    <t>10. Freiwillige Versicherungen (FV)</t>
  </si>
  <si>
    <t>Tab_9_4</t>
  </si>
  <si>
    <t>Tab_9_3</t>
  </si>
  <si>
    <t>Tab_9_2</t>
  </si>
  <si>
    <t>Tab_9_1</t>
  </si>
  <si>
    <t>9. Obligatorische Krankengeldversicherung (OKG)</t>
  </si>
  <si>
    <t>Tab_8_28</t>
  </si>
  <si>
    <t>Tab_8_27</t>
  </si>
  <si>
    <t>Tab_8_26</t>
  </si>
  <si>
    <t>Tab_8_25</t>
  </si>
  <si>
    <t>Tab_8_24</t>
  </si>
  <si>
    <t>Tab_8_23</t>
  </si>
  <si>
    <t>Tab_8_22</t>
  </si>
  <si>
    <t>Tab_8_21</t>
  </si>
  <si>
    <t>Tab_8_20</t>
  </si>
  <si>
    <t>Tab_8_19</t>
  </si>
  <si>
    <t>Tab_8_18</t>
  </si>
  <si>
    <t>Tab_8_17</t>
  </si>
  <si>
    <t>Tab_8_16</t>
  </si>
  <si>
    <t>Tab_8_15</t>
  </si>
  <si>
    <t>Tab_8_14</t>
  </si>
  <si>
    <t>Tab_8_13</t>
  </si>
  <si>
    <t>Tab_8_12</t>
  </si>
  <si>
    <t>Tab_8_11</t>
  </si>
  <si>
    <t>Tab_8_10</t>
  </si>
  <si>
    <t>Tab_8_9</t>
  </si>
  <si>
    <t>Tab_8_8</t>
  </si>
  <si>
    <t>Tab_8_7</t>
  </si>
  <si>
    <t>Tab_8_6</t>
  </si>
  <si>
    <t>Tab_8_5</t>
  </si>
  <si>
    <t>Tab_8_4</t>
  </si>
  <si>
    <t>Tab_8_3</t>
  </si>
  <si>
    <t>Tab_8_2</t>
  </si>
  <si>
    <t>Tab_8_1</t>
  </si>
  <si>
    <t>8. Obligatorische Krankenpflegeversicherung (OKP)</t>
  </si>
  <si>
    <t>Versichertenbestand am 31.12.</t>
  </si>
  <si>
    <t>Versicherer der obligatorischen Krankenpflege</t>
  </si>
  <si>
    <t xml:space="preserve">Tabelle 8.1 </t>
  </si>
  <si>
    <t>Versicherer und Versicherte seit 2011</t>
  </si>
  <si>
    <t>10001+ Versicherte</t>
  </si>
  <si>
    <t>5001 - 10000 Versicherte</t>
  </si>
  <si>
    <t>2501 - 5000 Versicherte</t>
  </si>
  <si>
    <t>1001 - 2500 Versicherte</t>
  </si>
  <si>
    <t>501 - 1000 Versicherte</t>
  </si>
  <si>
    <t>1 - 500 Versicherte</t>
  </si>
  <si>
    <t>Tabelle 8.2</t>
  </si>
  <si>
    <t>Anzahl Versicherer nach Versichertenbestand seit 2011</t>
  </si>
  <si>
    <t>Betriebs-
aufwand</t>
  </si>
  <si>
    <r>
      <t>Netto-
leistungen</t>
    </r>
    <r>
      <rPr>
        <b/>
        <vertAlign val="superscript"/>
        <sz val="12"/>
        <rFont val="Arial"/>
        <family val="2"/>
      </rPr>
      <t xml:space="preserve"> </t>
    </r>
  </si>
  <si>
    <r>
      <t>Brutto-
leistungen</t>
    </r>
    <r>
      <rPr>
        <vertAlign val="superscript"/>
        <sz val="10"/>
        <rFont val="MS Sans Serif"/>
        <family val="2"/>
      </rPr>
      <t/>
    </r>
  </si>
  <si>
    <t>Tabelle 8.3</t>
  </si>
  <si>
    <t>Zusammenfassung der Betriebsrechnungen seit 2011</t>
  </si>
  <si>
    <t>Kostenbeteiligung: Für Kinder und Jugendliche (versicherte Personen bis zum vollendeten 20. Altersjahr) wird keine Kostenbeteiligung erhoben.</t>
  </si>
  <si>
    <t>Gesamtergebnis nach Staatsbeiträgen</t>
  </si>
  <si>
    <t xml:space="preserve">Staatsbeiträge </t>
  </si>
  <si>
    <t xml:space="preserve">Gesamtergebnis vor Staatsbeiträgen </t>
  </si>
  <si>
    <t>Betriebsauf-wand</t>
  </si>
  <si>
    <t xml:space="preserve">Brutto-
leistungen </t>
  </si>
  <si>
    <t xml:space="preserve">Prämiensoll </t>
  </si>
  <si>
    <t>Tabelle 8.4</t>
  </si>
  <si>
    <t>Zusammenfassung der Betriebsrechnungen pro versicherte Person seit 2011</t>
  </si>
  <si>
    <t>2018: Die Position Neutraler Aufwand und Ertrag enthält CHF 7.9 Mio. aus der Auflösung von Reserven einer Versicherung für Rückzahlungen an die Versicherten.</t>
  </si>
  <si>
    <t>= 47 bis 49</t>
  </si>
  <si>
    <t>Sonstige Aufwendungen</t>
  </si>
  <si>
    <t>Veränderung der Rückstellungen für unerledigte Versicherungsfälle</t>
  </si>
  <si>
    <t>2020</t>
  </si>
  <si>
    <t>2019</t>
  </si>
  <si>
    <t>2018</t>
  </si>
  <si>
    <t>2017</t>
  </si>
  <si>
    <t>2016</t>
  </si>
  <si>
    <t>2015</t>
  </si>
  <si>
    <t>2014</t>
  </si>
  <si>
    <t>2013</t>
  </si>
  <si>
    <t>2012</t>
  </si>
  <si>
    <t>2011</t>
  </si>
  <si>
    <t>2010</t>
  </si>
  <si>
    <t>Tabelle 8.5</t>
  </si>
  <si>
    <t>Betriebsrechnungen nach Unterkonti seit 2016</t>
  </si>
  <si>
    <t>seit 2016</t>
  </si>
  <si>
    <t>Jährliche Veränderung</t>
  </si>
  <si>
    <t>Tabelle 8.6</t>
  </si>
  <si>
    <t>Veränderung von ausgewählten Aufwand- und Ertragspositionen seit 2016</t>
  </si>
  <si>
    <t>Ø jährliche Veränderung seit 2011 in %</t>
  </si>
  <si>
    <t>Veränderung gegenüber dem Vorjahr in %</t>
  </si>
  <si>
    <t>Tabelle 8.8</t>
  </si>
  <si>
    <t>Bruttoleistungen nach Personengruppe seit 2011</t>
  </si>
  <si>
    <t>Tabelle 8.7</t>
  </si>
  <si>
    <t>Bruttoprämien nach Personengruppe seit 2011</t>
  </si>
  <si>
    <t>Tabelle 8.10</t>
  </si>
  <si>
    <t>Nettoleistungen nach Personengruppe seit 2011</t>
  </si>
  <si>
    <t xml:space="preserve">2017: Aufgrund der Revision des Krankenversicherungsgesetzes (LGBl. 2016, Nr. 2), die am 1.1.2017 Gültigkeit erlangte, erhöhte sich die Kostenbeteiligung für die Versicherten (Details siehe Begriffserklärungen: Kostenbeteiligung). </t>
  </si>
  <si>
    <t>Tabelle 8.9</t>
  </si>
  <si>
    <t>Kostenbeteiligung nach Personengruppe seit 2011</t>
  </si>
  <si>
    <t>Tabelle 8.12</t>
  </si>
  <si>
    <t>Bruttoleistungen pro versicherte Person nach Personengruppe seit 2011</t>
  </si>
  <si>
    <t>Tabelle 8.11</t>
  </si>
  <si>
    <t>Bruttoprämien pro prämienpflichtige Person nach Personengruppe seit 2011</t>
  </si>
  <si>
    <t>Tabelle 8.14</t>
  </si>
  <si>
    <t>Nettoleistungen pro versicherte Person nach Personengruppe seit 2011</t>
  </si>
  <si>
    <t>Tabelle 8.13</t>
  </si>
  <si>
    <t>Kostenbeteiligung pro versicherte Person nach Personengruppe seit 2011</t>
  </si>
  <si>
    <t>Spitex/ Familienhilfe/ Pflege: Die starke Abnahme im Jahr 2010 ist darauf zurückzuführen, dass 2010 das Pflegegeld eingeführt wurde, das von der AHV/IV bezahlt wird und die Krankenkassen entlastet.
Mit der ab 2014 eingeführten zentralen Organisation der Familienhilfe in Liechtenstein sind weniger als 15 Leistungserbringer in dieser Kategorie. Aus diesem Grund werden die Spitexorganisationen ab 2014 zur Kategorie "Andere Berufe der Gesundheitspflege" (Andere) gezählt.</t>
  </si>
  <si>
    <t>Erläuterung zu den Tabellen 8.15 und 8.16:</t>
  </si>
  <si>
    <t>Andere</t>
  </si>
  <si>
    <t>Spitex/ Familienhilfe/ Pflege</t>
  </si>
  <si>
    <t>Arzneimittelkosten</t>
  </si>
  <si>
    <t xml:space="preserve"> Ambulante Arztkosten ohne Arzneimittel</t>
  </si>
  <si>
    <t>Spitalkosten</t>
  </si>
  <si>
    <t>Tabelle 8.15</t>
  </si>
  <si>
    <t>Bruttoleistungen nach Kategorie seit 2011</t>
  </si>
  <si>
    <t>Pro vers. Person CHF</t>
  </si>
  <si>
    <t xml:space="preserve"> Ambulante Arztkosten (ohne Arzneimittel)</t>
  </si>
  <si>
    <t>Tabelle 8.16</t>
  </si>
  <si>
    <t>Bruttoleistungen pro versicherte Person nach Kategorie seit 2011</t>
  </si>
  <si>
    <t>Anmerkungen zur Datenqualität der Konsultationen finden sich im Kapitel C Methodik und Qualität, Abschnitt 2.2.1, letzter Absatz.</t>
  </si>
  <si>
    <t>2011 - 2014: 2011 ist das letzte komplette Jahr mit dem alten Arzttarif, 2012 beinhaltet Abrechnungen mit dem alten und dem neuen Arzttarif, 2013 war ein Krankenversicherer nicht in der Lage, die Anzahl Konsultationen zu liefern, und 2014 ist das erste komplette Jahr mit dem neuen Arzttarif.</t>
  </si>
  <si>
    <t>Ambulante Arztkonsultationen: Die ambulanten Arztkonsultationen beinhalten Arztbesuche und telefonische Konsultationen, jedoch keine Hausbesuche. Arztbesuche allein zum Zweck des Arzneimittelbezuges werden nicht als Konsultation gezählt.</t>
  </si>
  <si>
    <t>Konsultationen pro versicherte Person</t>
  </si>
  <si>
    <t>Tabelle 8.17</t>
  </si>
  <si>
    <t>Anzahl der Konsultationen seit 2011</t>
  </si>
  <si>
    <t xml:space="preserve">Behandlungen/ Praxislabors: Bis 2014 waren die Leistungen des Praxislabors in den Behandlungen enthalten. </t>
  </si>
  <si>
    <t>Total: Die Bruttoleistungen pro Kategorie können aufgrund unterschiedlicher Datenquellen mit unterschiedlichen Abrechnungszeitpunkten und unterschiedlichen Auswertungskriterien von den Angaben in der Tabelle 1.10 bzw. 8.15 abweichen.</t>
  </si>
  <si>
    <t>AM</t>
  </si>
  <si>
    <t>BL</t>
  </si>
  <si>
    <t>N</t>
  </si>
  <si>
    <t>Kennwert</t>
  </si>
  <si>
    <t>Tabelle 8.18</t>
  </si>
  <si>
    <t>Anzahl Leistungserbringende (N), Bruttoleistungen (BL) und arithmetisches Mittel (AM) nach Kategorie der Leistungserbringenden seit 2016</t>
  </si>
  <si>
    <t>Kennwert: Q1 = 1. Quartil, Md = Median, Q3 = 3. Quartil</t>
  </si>
  <si>
    <t>Q3</t>
  </si>
  <si>
    <t>Md</t>
  </si>
  <si>
    <t>Q1</t>
  </si>
  <si>
    <t>Kennwert in CHF</t>
  </si>
  <si>
    <t>Tabelle 8.19</t>
  </si>
  <si>
    <t>Verteilung der Bruttoleistungen nach Kategorien der Leistungserbringenden seit 2016</t>
  </si>
  <si>
    <t>9 Apotheken rechneten im Jahr 2020 Bruttoleistungen von mehr als CHF 100000 gegenüber den Krankenkassen ab.</t>
  </si>
  <si>
    <t>Tabelle 8.20</t>
  </si>
  <si>
    <t>Anzahl Leistungserbringende nach Kategorien mit Grössenklasse der Bruttoleistungen seit 2016</t>
  </si>
  <si>
    <t>Behandlungen/ Praxislabors: Bis 2014 waren die Leistungen des Praxislabors in den Behandlungen enthalten.</t>
  </si>
  <si>
    <t>Behandlungen/ Praxislabors: Die Leistungen des Praxislabors werden den Behandlungen zugerechnet, wenn sie die Anonymitätskriterien nicht erfüllen (Kapitel C Methodik und Qualität, Abschnitt 1.5).</t>
  </si>
  <si>
    <t>Behandlungen (inkl. Praxislabors 2019)</t>
  </si>
  <si>
    <t>Neurochirurgie</t>
  </si>
  <si>
    <t>Chirurgie</t>
  </si>
  <si>
    <t>Behandlungen (inkl. Praxislabors, bis 2019)</t>
  </si>
  <si>
    <t>Fachgruppe</t>
  </si>
  <si>
    <t>Tabelle 8.21</t>
  </si>
  <si>
    <t>Anzahl Ärzte (N), Bruttoleistungen (BL) und arithmetisches Mittel (AM) nach Fachgruppe seit 2016</t>
  </si>
  <si>
    <t>Behandlungen (inkl. Praxislabors bis 2019)</t>
  </si>
  <si>
    <t>Kennwert (in CHF)</t>
  </si>
  <si>
    <t>Tabelle 8.22</t>
  </si>
  <si>
    <t>Verteilung der Bruttoleistungen nach Fachgruppen der Ärzte seit 2016</t>
  </si>
  <si>
    <t>Chirurgie: Die Fachgruppe Chirurgie erfüllt ab 2015 nicht mehr alle Bedingungen für eine separate Darstellung und wird deshalb den übrigen Rechnungsstellenden zugerechnet.</t>
  </si>
  <si>
    <t>Orthopädische Chirurgie: Diese Fachgruppe umfasst die orthopädische Chirurgie und die Traumatologie des Bewegungsapparates.</t>
  </si>
  <si>
    <t>Tabelle 8.23</t>
  </si>
  <si>
    <t>Anzahl Ärzte nach Fachgruppen mit Grössenklasse der Bruttoleistungen seit 2017</t>
  </si>
  <si>
    <t>Staatsbeiträge: Die Staatsbeiträge an die Spitäler ergeben sich aus der Beteiligung an stationären Spitalaufenthalten. Der Betrag von CHF 26.6 Mio. für das Jahr 2013 beinhaltet den Sanierungskredit an das Liechtensteinische Landesspital von CHF 3.1 Mio.</t>
  </si>
  <si>
    <t>Total: Berücksichtigt wurden ambulante, teilstationäre und stationäre Behandlungen der Vertragsspitäler.</t>
  </si>
  <si>
    <t>stationär</t>
  </si>
  <si>
    <t>ambulant</t>
  </si>
  <si>
    <t>Beiträge der OKP</t>
  </si>
  <si>
    <t>Tabelle 8.24</t>
  </si>
  <si>
    <t>Bruttoleistungen und Staatsbeiträge für Vertragsspitäler seit 2011</t>
  </si>
  <si>
    <t>Total Spitalentlassungen: Die höheren Zahlen ab dem Jahr 2010 sind auf zehn Vertragsspitäler zurückzuführen, die vorher ambulante Spitalentlassungen nicht gemeldet hatten.</t>
  </si>
  <si>
    <t>Total Spitalentlassungen: Die Anzahl der Spitalentlassungen ist 2012 tiefer, weil die Einführung des SwissDRG zu verzögerten Abrechnungen führte.</t>
  </si>
  <si>
    <t>andere Spezialkliniken</t>
  </si>
  <si>
    <t>Rehabilitation</t>
  </si>
  <si>
    <t>Psychiatrie</t>
  </si>
  <si>
    <t>Grundversorgung</t>
  </si>
  <si>
    <t>Spitaltyp</t>
  </si>
  <si>
    <t>Aufenthaltsart</t>
  </si>
  <si>
    <t>Tabelle 8.25</t>
  </si>
  <si>
    <t>Spitalentlassungen in Vertragsspitälern pro 1 000 Einwohner nach Aufenthaltsart und Spitaltyp seit 2011</t>
  </si>
  <si>
    <t>Stationär: Bei den stationären Kosten werden die Staatsbeiträge mitberücksichtigt.</t>
  </si>
  <si>
    <t>Total: Die tieferen Kosten pro Spitalentlassung ab 2010 beruhen darauf, dass vorher zehn Vertragsspitäler keine ambulanten Spitalentlassungen gemeldet hatten.</t>
  </si>
  <si>
    <t>Tabelle 8.26</t>
  </si>
  <si>
    <t>Kosten pro Spitalentlassung in Vertragsspitälern seit 2011</t>
  </si>
  <si>
    <t>91+</t>
  </si>
  <si>
    <t>0 - 16</t>
  </si>
  <si>
    <t>Männer (ab 17 Jahren)</t>
  </si>
  <si>
    <t>Frauen (ab 17 Jahren)</t>
  </si>
  <si>
    <t>Alle Versicherten</t>
  </si>
  <si>
    <t>Tabelle 8.28</t>
  </si>
  <si>
    <t>Kostenbeteiligung pro versicherte Person pro Versicherungsmonat seit 2018</t>
  </si>
  <si>
    <t>Alle Altersgruppen</t>
  </si>
  <si>
    <t>ab 17 Jahren</t>
  </si>
  <si>
    <t>Tabelle 8.27</t>
  </si>
  <si>
    <t>Bruttoleistungen pro versicherte Person pro Versicherungsmonat seit 2018</t>
  </si>
  <si>
    <t>=6-3-4</t>
  </si>
  <si>
    <t>Gesamt-
ergebnis</t>
  </si>
  <si>
    <t>Betriebs-
ergebnis</t>
  </si>
  <si>
    <t>Versicherungs-
aufwand</t>
  </si>
  <si>
    <t>Versicherungs-
ertrag</t>
  </si>
  <si>
    <t xml:space="preserve">Tabelle 9.1 </t>
  </si>
  <si>
    <t>Schlüsselzahlen aus den Betriebsrechnungen der OKG seit 2011</t>
  </si>
  <si>
    <t>davon
Mutterschaft</t>
  </si>
  <si>
    <t xml:space="preserve">Frauen </t>
  </si>
  <si>
    <t xml:space="preserve">Tabelle 9.2 </t>
  </si>
  <si>
    <t>Prämien und Nettoleistungen der OKG nach Geschlecht seit 2011</t>
  </si>
  <si>
    <t>Kategorie "gesetzliche Frist" und "ab der gesetzlichen Frist bis 30 Tage": Bis anhin wurde die Einteilung nach Wartefristen von den Krankenkassen unterschiedlich interpretiert. Aus diesem Grund wurde die Bezeichnung mit "gesetzliche Frist" und "ab der gesetzlichen Frist" präzisiert, die Zuordnung überarbeitet und rückwirkend bereinigt.</t>
  </si>
  <si>
    <t>Erläuterung zu den Tabellen 9.3 und 9.4:</t>
  </si>
  <si>
    <t>181 - 360 Tage</t>
  </si>
  <si>
    <t>91 - 180 Tage</t>
  </si>
  <si>
    <t>61 - 90 Tage</t>
  </si>
  <si>
    <t>31 - 60 Tage</t>
  </si>
  <si>
    <t>ab der gesetzlichen Frist  bis 30 Tage</t>
  </si>
  <si>
    <t>gesetzliche Frist</t>
  </si>
  <si>
    <t xml:space="preserve">Gesamt </t>
  </si>
  <si>
    <t>Wartefrist in Tagen</t>
  </si>
  <si>
    <t>Tabelle 9.4</t>
  </si>
  <si>
    <t>Ausbezahlte Taggelder der OKG seit 2011</t>
  </si>
  <si>
    <t>© Amt für Statistik am 17. August 2020 / Krankenkassenstatistik 2019</t>
  </si>
  <si>
    <t>Tabelle 9.3</t>
  </si>
  <si>
    <t>Anzahl ausbezahlte Taggelder der OKG seit 2011</t>
  </si>
  <si>
    <t xml:space="preserve">Tabelle 10.1 </t>
  </si>
  <si>
    <t>Schlüsselzahlen aus den Betriebsrechnungen der Freiwilligen Versicherungen seit 2011</t>
  </si>
  <si>
    <t>Tabelle 10.2</t>
  </si>
  <si>
    <t>Prämien und Bruttoleistungen der Freiwilligen Versicherungen nach Geschlecht seit 2011</t>
  </si>
  <si>
    <t>Verwaltungsräumlichkeiten, Unterhalt, Reparaturen sowie Ersatz von Betriebseinrichtungen</t>
  </si>
  <si>
    <t>Kostenbeteiligung der Obligatorischen Krankenpflegeversicherung</t>
  </si>
  <si>
    <t>Obligatorischen Krankenpflegeversicherung</t>
  </si>
  <si>
    <t>Prämien freiwillige Versicherungen</t>
  </si>
  <si>
    <t>Tabelle 11.1b</t>
  </si>
  <si>
    <t>Tabelle 11.1a</t>
  </si>
  <si>
    <t>Schlüsselzahlen aus den Betriebsrechnungen 2016 - 2020 (Teil 2)</t>
  </si>
  <si>
    <t>Schlüsselzahlen aus den Betriebsrechnungen 2010 - 2015 (Teil 1)</t>
  </si>
  <si>
    <t xml:space="preserve"> </t>
  </si>
  <si>
    <t>Reserven OKP und FV: Per 1.1.2014 wurde die erweiterte OKP eingeführt. Seit 2014 werden deshalb die Reserven der ehemals freiwilligen Versicherung nach Art. 16 Abs. 2 KVG nicht mehr unter den freiwilligen Versicherungen geführt, sondern werden der OKP zugewiesen. Das erklärt einen Teil des Anstiegs der Reserven der OKP.</t>
  </si>
  <si>
    <t>Übriges Eigenkapital und nicht verteilte Gewinne</t>
  </si>
  <si>
    <t>FV</t>
  </si>
  <si>
    <t>OKG</t>
  </si>
  <si>
    <t>OKP</t>
  </si>
  <si>
    <t>Tabelle 11.2</t>
  </si>
  <si>
    <t>Reserven der Krankenkassen per 31. Dezember seit 2011</t>
  </si>
  <si>
    <t>2005 und 2006: Rückstellungen für Überschussbeteiligungen: Beim Betrag von CHF 685000 handelt es sich um zweckgebundene Rückstellungen aus Fusionen.</t>
  </si>
  <si>
    <t>2018: Bei den Rückstellungen für Überschussbeteiligungen sind CHF 7 850 000 für Reservezahlungen enthalten.</t>
  </si>
  <si>
    <t>Ordentliche OKP</t>
  </si>
  <si>
    <t>Tabelle 11.3</t>
  </si>
  <si>
    <t>Rückstellungen der Krankenkassen per 31. Dezember seit 2011</t>
  </si>
  <si>
    <t xml:space="preserve">Umsatz zu Marktpreisen: Die Differenz zu den Angaben der Versicherer (Tabelle 8.15) ergibt sich einerseits dadurch, dass bei den Arzneimitteln in der Tabelle 12 auch die Arzneimittel der Spitäler dabei sind, welche bei den Angaben der Versicherer in den Spitälern (ambulant) enthalten sind. Andererseits rechnen nicht alle Apotheken und Arztapotheken elektronisch ab, was zu einer leichten Untererfassung führt. </t>
  </si>
  <si>
    <t>Anteil Generika am Umsatz in %: Als Berechnungsbasis werden die Verkaufspreise im Dezember genommen. Preisänderungen während des Jahres werden nicht berücksichtigt.</t>
  </si>
  <si>
    <t>Anzahl Packungen/ Umsatz 2010 bis 2012: Da die Informationen dieser Tabelle nicht von allen Krankenversicherern geliefert wurden und nicht alle Ärzte elektronisch abrechneten, deckten die Anzahl der Packungen beziehungsweise der Umsatz nur rund 80% der erstatteten Arzneimittel ab.</t>
  </si>
  <si>
    <t>Anteil Generika am Umsatz in % (Werkpreis)</t>
  </si>
  <si>
    <t>Umsatz in CHF (Werkpreis)</t>
  </si>
  <si>
    <t>Anteil Generika am Umsatz in % (Marktpreis)</t>
  </si>
  <si>
    <t>Umsatz in CHF (Marktpreis)</t>
  </si>
  <si>
    <t>Anteil Generika an der Anzahl Packungen in %</t>
  </si>
  <si>
    <t>Tabelle 12</t>
  </si>
  <si>
    <t>Arzneimittel und Anteil der Generika seit 2010</t>
  </si>
  <si>
    <t>Prämienverbilligung gemäss Landesrechnung: Differenzen zur Meldung des Amtes für Soziale Dienste ergeben sich aus buchhalterischen Gründen.</t>
  </si>
  <si>
    <t>2018: Seit 2018 sind in der Prämienverbilligung neben den Beiträgen an Prämien auch die Beiträge an Kostenbeteiligung enthalten.</t>
  </si>
  <si>
    <t>Staatsbeiträge an die Spitäler: Der Betrag 2013 von CHF 26.7 Mio. beinhaltet den Sanierungskredit an das Liechtensteinische Landesspital von CHF 3.1 Mio.</t>
  </si>
  <si>
    <t>Krankenkassenverband: 2013 bis 2015 wurden je CHF 50000 für die Vorfinanzierung des per 1. Oktober 2015 eingeführten Liechtensteinischen Arzttarifs einbehalten.</t>
  </si>
  <si>
    <t>Staatsbeiträge an Krankenversicherer: Differenzen zur Meldung der Krankenkassen ergeben sich aus buchhalterischen Gründen.</t>
  </si>
  <si>
    <t>Prämienverbilligung</t>
  </si>
  <si>
    <t>Staatsbeitrag an Krankenversicherer</t>
  </si>
  <si>
    <t>Tabelle 14.1</t>
  </si>
  <si>
    <t>Staatsbeiträge im Krankenversicherungs- und Spitalbereich seit 2011</t>
  </si>
  <si>
    <t>Liechtensteinisches Landesspital Vaduz 2013: Der Betrag von CHF 10.3 Mio. enthält auch den Sanierungskredit über CHF 3.1 Mio.</t>
  </si>
  <si>
    <t>Beiträge an Spitäler
in Vorarlberg</t>
  </si>
  <si>
    <t>Liechtensteinisches
Landesspital Vaduz</t>
  </si>
  <si>
    <t>Tabelle 14.2</t>
  </si>
  <si>
    <t>Staatsbeiträge an Spitäler seit 2011</t>
  </si>
  <si>
    <t>Krankenversicherer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</si>
</sst>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1" formatCode="_ * #,##0_ ;_ * \-#,##0_ ;_ * &quot;-&quot;_ ;_ @_ "/>
    <numFmt numFmtId="43" formatCode="_ * #,##0.00_ ;_ * \-#,##0.00_ ;_ * &quot;-&quot;??_ ;_ @_ "/>
    <numFmt numFmtId="164" formatCode="0.0%"/>
    <numFmt numFmtId="165" formatCode="#,##0\ "/>
    <numFmt numFmtId="166" formatCode="\ @"/>
    <numFmt numFmtId="167" formatCode="_ * #,##0\ ;_ * \-#,##0\ ;_ * &quot;-&quot;\ ;_ @\ "/>
    <numFmt numFmtId="168" formatCode="_ * #,##0\ _ ;_ * \-#,##0\ _ ;_ * &quot;-&quot;\ _ ;_ @\ _ "/>
    <numFmt numFmtId="169" formatCode="_ * #,##0\ \ \ \ \ \ \ \ \ \ \ _ ;_ * \-#,##0\ \ \ \ \ \ \ \ \ \ _ \ ;_ * &quot;-&quot;\ \ \ \ \ \ \ \ \ \ _ \ \ \ \ \ \ \ \ \ ;_ @\ \ \ \ \ \ \ \ \ \ \ _ "/>
    <numFmt numFmtId="170" formatCode="_ * #,##0.0_ ;_ * \-#,##0.0_ ;_ * &quot;-&quot;??_ ;_ @_ "/>
    <numFmt numFmtId="171" formatCode="@\ "/>
    <numFmt numFmtId="172" formatCode="_ * #,##0_ \ \ \ \ \ \ \ ;_ * \-#,##0_ ;_ * &quot;-&quot;_ \ \ \ \ \ \ \ ;_ @_ "/>
    <numFmt numFmtId="173" formatCode="_ * #,##0&quot;           &quot;_ \ ;_ * \-#,##0_ \ ;_ * &quot;-           &quot;_ \ ;_ @_ \ "/>
    <numFmt numFmtId="174" formatCode="_ * #,##0&quot;            &quot;_ \ ;_ * \-#,##0&quot;            &quot;_ \ ;_ * &quot;-            &quot;_ \ ;_ @_ \ "/>
    <numFmt numFmtId="175" formatCode="_ * #,##0_ \ ;_ * \-#,##0_ \ ;_ * &quot;- &quot;_ ;_ @_ \ "/>
    <numFmt numFmtId="176" formatCode="0.0"/>
    <numFmt numFmtId="177" formatCode="###\ ###\ ##0\ ;\ \-###\ ###\ ##0\ ;* &quot;-&quot;??;\ @"/>
    <numFmt numFmtId="178" formatCode="###\ ###\ ##0\ ;\ \-###\ ###\ ##0\ ;* &quot;-   &quot;;\ @"/>
    <numFmt numFmtId="179" formatCode="0.0_ ;\-0.0\ "/>
    <numFmt numFmtId="180" formatCode="_ * #\ ##0_ ;_ * \-#,##0_ ;_ * &quot;-&quot;_ ;_ @_ "/>
    <numFmt numFmtId="181" formatCode="#\ ###\ ##0"/>
    <numFmt numFmtId="182" formatCode="_ * #,##0_ ;_ * \-#,##0_ ;_ * &quot;-&quot;??_ ;_ @_ "/>
    <numFmt numFmtId="183" formatCode="0_ ;\-0\ "/>
    <numFmt numFmtId="184" formatCode="0.0&quot;&quot;;\-0.0&quot;&quot;;&quot;-&quot;_ ;@\ "/>
    <numFmt numFmtId="185" formatCode="_ * #,##0.0_ ;_ * \-#,##0.0_ ;_ * &quot;-&quot;?_ ;_ @_ "/>
    <numFmt numFmtId="186" formatCode="#,##0_ ;\-#,##0\ "/>
    <numFmt numFmtId="187" formatCode="#,##0.0_ ;\-#,##0.0\ "/>
    <numFmt numFmtId="188" formatCode="#,##0.0"/>
    <numFmt numFmtId="189" formatCode="_0\ \ ;@_ "/>
    <numFmt numFmtId="190" formatCode="_ * \ ##\ ###\ ##0&quot; &quot;;_ * \-##\ ###\ ##0&quot; &quot;;_ * &quot;- &quot;_ ;_ @&quot; &quot;\ "/>
    <numFmt numFmtId="191" formatCode="###\ ###\ ##0\ \ \ \ ;\ \-###\ ###\ ##0\ \ \ \ ;* &quot;-    &quot;;\ @\ \ \ \ "/>
  </numFmts>
  <fonts count="92">
    <font>
      <sz val="12"/>
      <name val="Arial"/>
    </font>
    <font>
      <sz val="12"/>
      <name val="Arial"/>
      <family val="2"/>
    </font>
    <font>
      <sz val="10"/>
      <name val="Century Gothic"/>
      <family val="2"/>
    </font>
    <font>
      <sz val="8"/>
      <name val="Century Gothic"/>
      <family val="2"/>
    </font>
    <font>
      <sz val="8"/>
      <name val="Arial"/>
      <family val="2"/>
    </font>
    <font>
      <b/>
      <sz val="12"/>
      <name val="55 Helvetica Roman"/>
    </font>
    <font>
      <sz val="12"/>
      <name val="Arial"/>
      <family val="2"/>
    </font>
    <font>
      <b/>
      <sz val="12"/>
      <name val="Arial"/>
      <family val="2"/>
    </font>
    <font>
      <i/>
      <sz val="12"/>
      <name val="Arial"/>
      <family val="2"/>
    </font>
    <font>
      <sz val="10"/>
      <name val="Arial"/>
      <family val="2"/>
    </font>
    <font>
      <vertAlign val="superscript"/>
      <sz val="12"/>
      <name val="Arial"/>
      <family val="2"/>
    </font>
    <font>
      <sz val="11"/>
      <name val="Arial"/>
      <family val="2"/>
    </font>
    <font>
      <sz val="8"/>
      <name val="Arial"/>
      <family val="2"/>
    </font>
    <font>
      <vertAlign val="superscript"/>
      <sz val="8"/>
      <name val="Arial"/>
      <family val="2"/>
    </font>
    <font>
      <sz val="12"/>
      <color indexed="8"/>
      <name val="Arial"/>
      <family val="2"/>
    </font>
    <font>
      <i/>
      <vertAlign val="superscript"/>
      <sz val="12"/>
      <name val="Arial"/>
      <family val="2"/>
    </font>
    <font>
      <sz val="8"/>
      <color indexed="59"/>
      <name val="Arial"/>
      <family val="2"/>
    </font>
    <font>
      <i/>
      <sz val="12"/>
      <color indexed="8"/>
      <name val="Arial"/>
      <family val="2"/>
    </font>
    <font>
      <b/>
      <sz val="12"/>
      <color indexed="8"/>
      <name val="Arial"/>
      <family val="2"/>
    </font>
    <font>
      <b/>
      <sz val="12"/>
      <color indexed="22"/>
      <name val="Arial"/>
      <family val="2"/>
    </font>
    <font>
      <sz val="12"/>
      <color indexed="59"/>
      <name val="Arial"/>
      <family val="2"/>
    </font>
    <font>
      <sz val="10"/>
      <name val="Arial"/>
      <family val="2"/>
    </font>
    <font>
      <b/>
      <sz val="8"/>
      <color indexed="81"/>
      <name val="Tahoma"/>
      <family val="2"/>
    </font>
    <font>
      <sz val="8"/>
      <color indexed="81"/>
      <name val="Tahoma"/>
      <family val="2"/>
    </font>
    <font>
      <b/>
      <sz val="10"/>
      <name val="Arial"/>
      <family val="2"/>
    </font>
    <font>
      <i/>
      <sz val="10"/>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b/>
      <sz val="14"/>
      <name val="Arial"/>
      <family val="2"/>
    </font>
    <font>
      <sz val="9"/>
      <color indexed="81"/>
      <name val="Tahoma"/>
      <family val="2"/>
    </font>
    <font>
      <b/>
      <sz val="9"/>
      <color indexed="81"/>
      <name val="Tahoma"/>
      <family val="2"/>
    </font>
    <font>
      <b/>
      <sz val="11"/>
      <name val="Arial"/>
      <family val="2"/>
    </font>
    <font>
      <sz val="10"/>
      <color indexed="8"/>
      <name val="Arial"/>
      <family val="2"/>
    </font>
    <font>
      <sz val="14"/>
      <name val="Arial"/>
      <family val="2"/>
    </font>
    <font>
      <i/>
      <sz val="12"/>
      <color indexed="59"/>
      <name val="Arial"/>
      <family val="2"/>
    </font>
    <font>
      <b/>
      <sz val="12"/>
      <color indexed="59"/>
      <name val="Arial"/>
      <family val="2"/>
    </font>
    <font>
      <sz val="11"/>
      <color theme="1"/>
      <name val="Calibri"/>
      <family val="2"/>
      <scheme val="minor"/>
    </font>
    <font>
      <b/>
      <sz val="11"/>
      <color theme="1"/>
      <name val="Calibri"/>
      <family val="2"/>
      <scheme val="minor"/>
    </font>
    <font>
      <u/>
      <sz val="12"/>
      <color theme="10"/>
      <name val="Arial"/>
      <family val="2"/>
    </font>
    <font>
      <sz val="11"/>
      <color theme="1"/>
      <name val="Arial"/>
      <family val="2"/>
    </font>
    <font>
      <sz val="11"/>
      <color rgb="FF9C6500"/>
      <name val="Calibri"/>
      <family val="2"/>
      <scheme val="minor"/>
    </font>
    <font>
      <sz val="10"/>
      <color rgb="FF000000"/>
      <name val="55 Helvetica Roman"/>
    </font>
    <font>
      <sz val="11"/>
      <color theme="1"/>
      <name val="Calibri"/>
      <family val="2"/>
    </font>
    <font>
      <sz val="10"/>
      <color rgb="FF000000"/>
      <name val="Arial"/>
      <family val="2"/>
    </font>
    <font>
      <sz val="10"/>
      <color theme="1"/>
      <name val="Arial"/>
      <family val="2"/>
    </font>
    <font>
      <sz val="12"/>
      <color rgb="FFFF0000"/>
      <name val="Arial"/>
      <family val="2"/>
    </font>
    <font>
      <sz val="12"/>
      <name val="Calibri"/>
      <family val="2"/>
      <scheme val="minor"/>
    </font>
    <font>
      <sz val="10"/>
      <name val="Calibri"/>
      <family val="2"/>
      <scheme val="minor"/>
    </font>
    <font>
      <b/>
      <sz val="14"/>
      <color theme="1"/>
      <name val="Arial"/>
      <family val="2"/>
    </font>
    <font>
      <sz val="10"/>
      <color theme="0" tint="-0.499984740745262"/>
      <name val="Arial"/>
      <family val="2"/>
    </font>
    <font>
      <b/>
      <sz val="12"/>
      <color rgb="FF000000"/>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theme="1"/>
      <name val="Arial"/>
      <family val="2"/>
    </font>
    <font>
      <sz val="12"/>
      <color theme="0" tint="-0.499984740745262"/>
      <name val="Arial"/>
      <family val="2"/>
    </font>
    <font>
      <sz val="12"/>
      <color rgb="FF000000"/>
      <name val="Arial"/>
      <family val="2"/>
    </font>
    <font>
      <b/>
      <sz val="12"/>
      <color theme="1"/>
      <name val="Arial"/>
      <family val="2"/>
    </font>
    <font>
      <b/>
      <sz val="11"/>
      <color rgb="FF000000"/>
      <name val="Calibri"/>
      <family val="2"/>
      <scheme val="minor"/>
    </font>
    <font>
      <b/>
      <sz val="10"/>
      <color theme="1"/>
      <name val="Calibri"/>
      <family val="2"/>
      <scheme val="minor"/>
    </font>
    <font>
      <sz val="10"/>
      <color theme="1"/>
      <name val="Calibri"/>
      <family val="2"/>
      <scheme val="minor"/>
    </font>
    <font>
      <i/>
      <sz val="12"/>
      <name val="Calibri"/>
      <family val="2"/>
      <scheme val="minor"/>
    </font>
    <font>
      <b/>
      <sz val="10"/>
      <color theme="1"/>
      <name val="Arial"/>
      <family val="2"/>
    </font>
    <font>
      <sz val="14"/>
      <color theme="1"/>
      <name val="Arial"/>
      <family val="2"/>
    </font>
    <font>
      <b/>
      <sz val="14"/>
      <name val="Calibri"/>
      <family val="2"/>
      <scheme val="minor"/>
    </font>
    <font>
      <sz val="11"/>
      <color rgb="FF000000"/>
      <name val="Calibri"/>
      <family val="2"/>
      <scheme val="minor"/>
    </font>
    <font>
      <b/>
      <sz val="10"/>
      <name val="Calibri"/>
      <family val="2"/>
      <scheme val="minor"/>
    </font>
    <font>
      <b/>
      <sz val="14"/>
      <color theme="1"/>
      <name val="Calibri"/>
      <family val="2"/>
      <scheme val="minor"/>
    </font>
    <font>
      <b/>
      <sz val="11"/>
      <color theme="0" tint="-0.499984740745262"/>
      <name val="Calibri"/>
      <family val="2"/>
      <scheme val="minor"/>
    </font>
    <font>
      <b/>
      <vertAlign val="superscript"/>
      <sz val="12"/>
      <name val="Arial"/>
      <family val="2"/>
    </font>
    <font>
      <vertAlign val="superscript"/>
      <sz val="10"/>
      <name val="MS Sans Serif"/>
      <family val="2"/>
    </font>
    <font>
      <b/>
      <sz val="12"/>
      <color theme="0" tint="-0.34998626667073579"/>
      <name val="Arial"/>
      <family val="2"/>
    </font>
    <font>
      <sz val="16"/>
      <name val="Arial"/>
      <family val="2"/>
    </font>
    <font>
      <b/>
      <sz val="16"/>
      <name val="Arial"/>
      <family val="2"/>
    </font>
    <font>
      <u/>
      <sz val="12"/>
      <name val="Arial"/>
      <family val="2"/>
    </font>
    <font>
      <i/>
      <u/>
      <sz val="12"/>
      <name val="Arial"/>
      <family val="2"/>
    </font>
    <font>
      <i/>
      <sz val="10"/>
      <color indexed="8"/>
      <name val="Arial"/>
      <family val="2"/>
    </font>
    <font>
      <sz val="12"/>
      <color theme="0" tint="-0.34998626667073579"/>
      <name val="Arial"/>
      <family val="2"/>
    </font>
  </fonts>
  <fills count="36">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48"/>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bgColor indexed="64"/>
      </patternFill>
    </fill>
    <fill>
      <patternFill patternType="solid">
        <fgColor indexed="9"/>
        <bgColor indexed="64"/>
      </patternFill>
    </fill>
    <fill>
      <patternFill patternType="solid">
        <fgColor rgb="FFFFEB9C"/>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rgb="FFFFCC99"/>
        <bgColor indexed="64"/>
      </patternFill>
    </fill>
    <fill>
      <patternFill patternType="solid">
        <fgColor rgb="FFFFFFFF"/>
        <bgColor indexed="64"/>
      </patternFill>
    </fill>
    <fill>
      <patternFill patternType="solid">
        <fgColor rgb="FFFFC000"/>
        <bgColor indexed="64"/>
      </patternFill>
    </fill>
    <fill>
      <patternFill patternType="solid">
        <fgColor rgb="FFFDE1BB"/>
        <bgColor indexed="64"/>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hair">
        <color indexed="64"/>
      </left>
      <right style="hair">
        <color indexed="64"/>
      </right>
      <top style="hair">
        <color indexed="64"/>
      </top>
      <bottom/>
      <diagonal/>
    </border>
    <border>
      <left/>
      <right/>
      <top/>
      <bottom style="hair">
        <color indexed="64"/>
      </bottom>
      <diagonal/>
    </border>
    <border>
      <left/>
      <right/>
      <top style="thin">
        <color indexed="64"/>
      </top>
      <bottom/>
      <diagonal/>
    </border>
    <border>
      <left/>
      <right/>
      <top/>
      <bottom style="thin">
        <color indexed="13"/>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theme="0" tint="-0.499984740745262"/>
      </top>
      <bottom/>
      <diagonal/>
    </border>
    <border>
      <left/>
      <right/>
      <top/>
      <bottom style="thin">
        <color theme="0" tint="-0.499984740745262"/>
      </bottom>
      <diagonal/>
    </border>
    <border>
      <left/>
      <right/>
      <top/>
      <bottom style="medium">
        <color theme="0" tint="-0.499984740745262"/>
      </bottom>
      <diagonal/>
    </border>
    <border>
      <left/>
      <right/>
      <top style="thin">
        <color theme="1"/>
      </top>
      <bottom/>
      <diagonal/>
    </border>
    <border>
      <left/>
      <right/>
      <top style="medium">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right/>
      <top style="thin">
        <color theme="0" tint="-0.499984740745262"/>
      </top>
      <bottom/>
      <diagonal/>
    </border>
    <border>
      <left/>
      <right/>
      <top style="medium">
        <color theme="0" tint="-0.499984740745262"/>
      </top>
      <bottom style="thin">
        <color indexed="64"/>
      </bottom>
      <diagonal/>
    </border>
    <border>
      <left/>
      <right/>
      <top style="thin">
        <color theme="9"/>
      </top>
      <bottom/>
      <diagonal/>
    </border>
    <border>
      <left/>
      <right/>
      <top/>
      <bottom style="thin">
        <color theme="9"/>
      </bottom>
      <diagonal/>
    </border>
    <border>
      <left style="thin">
        <color indexed="64"/>
      </left>
      <right style="thin">
        <color indexed="64"/>
      </right>
      <top/>
      <bottom style="thin">
        <color theme="9"/>
      </bottom>
      <diagonal/>
    </border>
    <border>
      <left/>
      <right style="thin">
        <color indexed="64"/>
      </right>
      <top/>
      <bottom style="thin">
        <color theme="9"/>
      </bottom>
      <diagonal/>
    </border>
    <border>
      <left style="thin">
        <color indexed="64"/>
      </left>
      <right style="thin">
        <color indexed="64"/>
      </right>
      <top style="thin">
        <color theme="9"/>
      </top>
      <bottom/>
      <diagonal/>
    </border>
    <border>
      <left/>
      <right style="thin">
        <color indexed="64"/>
      </right>
      <top style="thin">
        <color theme="9"/>
      </top>
      <bottom/>
      <diagonal/>
    </border>
    <border>
      <left style="thin">
        <color indexed="64"/>
      </left>
      <right/>
      <top style="thin">
        <color theme="9"/>
      </top>
      <bottom/>
      <diagonal/>
    </border>
    <border>
      <left style="thin">
        <color indexed="64"/>
      </left>
      <right/>
      <top/>
      <bottom style="thin">
        <color theme="9"/>
      </bottom>
      <diagonal/>
    </border>
    <border>
      <left/>
      <right/>
      <top style="medium">
        <color indexed="64"/>
      </top>
      <bottom style="thin">
        <color rgb="FFF39900"/>
      </bottom>
      <diagonal/>
    </border>
    <border>
      <left/>
      <right style="thin">
        <color indexed="64"/>
      </right>
      <top/>
      <bottom style="thin">
        <color rgb="FFF39900"/>
      </bottom>
      <diagonal/>
    </border>
    <border>
      <left style="thin">
        <color indexed="64"/>
      </left>
      <right/>
      <top/>
      <bottom style="thin">
        <color rgb="FFF39900"/>
      </bottom>
      <diagonal/>
    </border>
    <border>
      <left/>
      <right/>
      <top/>
      <bottom style="thin">
        <color rgb="FFF39900"/>
      </bottom>
      <diagonal/>
    </border>
    <border>
      <left/>
      <right style="thin">
        <color indexed="64"/>
      </right>
      <top style="thin">
        <color rgb="FFF39900"/>
      </top>
      <bottom/>
      <diagonal/>
    </border>
    <border>
      <left/>
      <right style="thin">
        <color theme="1"/>
      </right>
      <top/>
      <bottom/>
      <diagonal/>
    </border>
    <border>
      <left style="thin">
        <color indexed="64"/>
      </left>
      <right/>
      <top style="thin">
        <color rgb="FFF39900"/>
      </top>
      <bottom/>
      <diagonal/>
    </border>
    <border>
      <left/>
      <right/>
      <top style="thin">
        <color rgb="FFF39900"/>
      </top>
      <bottom/>
      <diagonal/>
    </border>
    <border>
      <left/>
      <right style="thin">
        <color theme="1"/>
      </right>
      <top style="thin">
        <color rgb="FFF39900"/>
      </top>
      <bottom/>
      <diagonal/>
    </border>
    <border>
      <left/>
      <right style="thin">
        <color theme="1"/>
      </right>
      <top/>
      <bottom style="thin">
        <color rgb="FFF39900"/>
      </bottom>
      <diagonal/>
    </border>
    <border>
      <left/>
      <right style="thin">
        <color theme="1"/>
      </right>
      <top style="thin">
        <color theme="9"/>
      </top>
      <bottom/>
      <diagonal/>
    </border>
    <border>
      <left/>
      <right style="thin">
        <color theme="1"/>
      </right>
      <top/>
      <bottom style="thin">
        <color theme="9"/>
      </bottom>
      <diagonal/>
    </border>
    <border>
      <left/>
      <right/>
      <top style="medium">
        <color theme="0" tint="-0.499984740745262"/>
      </top>
      <bottom style="medium">
        <color indexed="64"/>
      </bottom>
      <diagonal/>
    </border>
    <border>
      <left/>
      <right/>
      <top/>
      <bottom style="medium">
        <color theme="0" tint="-0.34998626667073579"/>
      </bottom>
      <diagonal/>
    </border>
    <border>
      <left/>
      <right/>
      <top style="medium">
        <color theme="0" tint="-0.34998626667073579"/>
      </top>
      <bottom/>
      <diagonal/>
    </border>
    <border>
      <left style="thin">
        <color indexed="51"/>
      </left>
      <right/>
      <top/>
      <bottom/>
      <diagonal/>
    </border>
  </borders>
  <cellStyleXfs count="98">
    <xf numFmtId="0" fontId="0" fillId="0" borderId="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5"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10" borderId="0" applyNumberFormat="0" applyBorder="0" applyAlignment="0" applyProtection="0"/>
    <xf numFmtId="0" fontId="26" fillId="4" borderId="0" applyNumberFormat="0" applyBorder="0" applyAlignment="0" applyProtection="0"/>
    <xf numFmtId="0" fontId="26" fillId="3" borderId="0" applyNumberFormat="0" applyBorder="0" applyAlignment="0" applyProtection="0"/>
    <xf numFmtId="0" fontId="26" fillId="5" borderId="0" applyNumberFormat="0" applyBorder="0" applyAlignment="0" applyProtection="0"/>
    <xf numFmtId="0" fontId="26" fillId="4" borderId="0" applyNumberFormat="0" applyBorder="0" applyAlignment="0" applyProtection="0"/>
    <xf numFmtId="0" fontId="26" fillId="12"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6" fillId="14" borderId="0" applyNumberFormat="0" applyBorder="0" applyAlignment="0" applyProtection="0"/>
    <xf numFmtId="0" fontId="26" fillId="2"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2"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7" fillId="17"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2" borderId="0" applyNumberFormat="0" applyBorder="0" applyAlignment="0" applyProtection="0"/>
    <xf numFmtId="0" fontId="27" fillId="20" borderId="0" applyNumberFormat="0" applyBorder="0" applyAlignment="0" applyProtection="0"/>
    <xf numFmtId="0" fontId="27" fillId="1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24" borderId="0" applyNumberFormat="0" applyBorder="0" applyAlignment="0" applyProtection="0"/>
    <xf numFmtId="0" fontId="28" fillId="7" borderId="0" applyNumberFormat="0" applyBorder="0" applyAlignment="0" applyProtection="0"/>
    <xf numFmtId="0" fontId="29" fillId="2" borderId="2" applyNumberFormat="0" applyAlignment="0" applyProtection="0"/>
    <xf numFmtId="0" fontId="30" fillId="16" borderId="3" applyNumberFormat="0" applyAlignment="0" applyProtection="0"/>
    <xf numFmtId="0" fontId="31" fillId="0" borderId="0" applyNumberFormat="0" applyFill="0" applyBorder="0" applyAlignment="0" applyProtection="0"/>
    <xf numFmtId="0" fontId="32" fillId="8" borderId="0" applyNumberFormat="0" applyBorder="0" applyAlignment="0" applyProtection="0"/>
    <xf numFmtId="0" fontId="33" fillId="0" borderId="4" applyNumberFormat="0" applyFill="0" applyAlignment="0" applyProtection="0"/>
    <xf numFmtId="0" fontId="34" fillId="0" borderId="5" applyNumberFormat="0" applyFill="0" applyAlignment="0" applyProtection="0"/>
    <xf numFmtId="0" fontId="35" fillId="0" borderId="6" applyNumberFormat="0" applyFill="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3" borderId="2" applyNumberFormat="0" applyAlignment="0" applyProtection="0"/>
    <xf numFmtId="43" fontId="1" fillId="0" borderId="0" applyFont="0" applyFill="0" applyBorder="0" applyAlignment="0" applyProtection="0"/>
    <xf numFmtId="43" fontId="53" fillId="0" borderId="0" applyFont="0" applyFill="0" applyBorder="0" applyAlignment="0" applyProtection="0"/>
    <xf numFmtId="0" fontId="37" fillId="0" borderId="7" applyNumberFormat="0" applyFill="0" applyAlignment="0" applyProtection="0"/>
    <xf numFmtId="0" fontId="54" fillId="27" borderId="0" applyNumberFormat="0" applyBorder="0" applyAlignment="0" applyProtection="0"/>
    <xf numFmtId="0" fontId="55" fillId="0" borderId="0"/>
    <xf numFmtId="0" fontId="9" fillId="4" borderId="8" applyNumberFormat="0" applyFont="0" applyAlignment="0" applyProtection="0"/>
    <xf numFmtId="0" fontId="38" fillId="2" borderId="1" applyNumberFormat="0" applyAlignment="0" applyProtection="0"/>
    <xf numFmtId="9" fontId="1" fillId="0" borderId="0" applyFont="0" applyFill="0" applyBorder="0" applyAlignment="0" applyProtection="0"/>
    <xf numFmtId="9" fontId="9" fillId="0" borderId="0" applyFont="0" applyFill="0" applyBorder="0" applyAlignment="0" applyProtection="0"/>
    <xf numFmtId="0" fontId="50" fillId="0" borderId="0"/>
    <xf numFmtId="0" fontId="56" fillId="0" borderId="0"/>
    <xf numFmtId="0" fontId="9" fillId="0" borderId="0"/>
    <xf numFmtId="0" fontId="50" fillId="0" borderId="0"/>
    <xf numFmtId="0" fontId="50" fillId="0" borderId="0"/>
    <xf numFmtId="0" fontId="46" fillId="0" borderId="0">
      <alignment vertical="top"/>
    </xf>
    <xf numFmtId="0" fontId="57" fillId="0" borderId="0"/>
    <xf numFmtId="0" fontId="21" fillId="0" borderId="0"/>
    <xf numFmtId="0" fontId="9" fillId="0" borderId="0"/>
    <xf numFmtId="0" fontId="58" fillId="0" borderId="0"/>
    <xf numFmtId="0" fontId="50" fillId="0" borderId="0"/>
    <xf numFmtId="0" fontId="50" fillId="0" borderId="0"/>
    <xf numFmtId="0" fontId="50" fillId="0" borderId="0"/>
    <xf numFmtId="0" fontId="50" fillId="0" borderId="0"/>
    <xf numFmtId="0" fontId="58" fillId="0" borderId="0"/>
    <xf numFmtId="0" fontId="50" fillId="0" borderId="0"/>
    <xf numFmtId="0" fontId="1" fillId="0" borderId="0"/>
    <xf numFmtId="0" fontId="53" fillId="0" borderId="0"/>
    <xf numFmtId="0" fontId="9" fillId="0" borderId="0"/>
    <xf numFmtId="0" fontId="9"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5" fillId="1" borderId="10" applyNumberFormat="0" applyFont="0" applyFill="0" applyBorder="0" applyAlignment="0">
      <alignment horizontal="right" vertical="top" wrapText="1"/>
    </xf>
    <xf numFmtId="0" fontId="9" fillId="0" borderId="0"/>
    <xf numFmtId="0" fontId="9" fillId="0" borderId="0"/>
    <xf numFmtId="0" fontId="9" fillId="0" borderId="0"/>
  </cellStyleXfs>
  <cellXfs count="1898">
    <xf numFmtId="0" fontId="0" fillId="0" borderId="0" xfId="0"/>
    <xf numFmtId="0" fontId="6" fillId="0" borderId="0" xfId="85" applyFont="1" applyBorder="1"/>
    <xf numFmtId="0" fontId="6" fillId="0" borderId="0" xfId="85" applyFont="1" applyBorder="1" applyAlignment="1">
      <alignment vertical="center"/>
    </xf>
    <xf numFmtId="0" fontId="6" fillId="0" borderId="0" xfId="85" applyFont="1" applyBorder="1" applyAlignment="1">
      <alignment horizontal="center" vertical="center"/>
    </xf>
    <xf numFmtId="0" fontId="6" fillId="0" borderId="0" xfId="85" applyFont="1" applyBorder="1" applyAlignment="1"/>
    <xf numFmtId="3" fontId="6" fillId="0" borderId="0" xfId="85" applyNumberFormat="1" applyFont="1" applyBorder="1" applyAlignment="1">
      <alignment horizontal="right" vertical="center" indent="1"/>
    </xf>
    <xf numFmtId="0" fontId="10" fillId="0" borderId="0" xfId="85" applyFont="1" applyBorder="1"/>
    <xf numFmtId="0" fontId="7" fillId="0" borderId="0" xfId="85" applyFont="1" applyBorder="1"/>
    <xf numFmtId="0" fontId="6" fillId="0" borderId="0" xfId="85" applyFont="1" applyBorder="1" applyAlignment="1">
      <alignment horizontal="center" vertical="top"/>
    </xf>
    <xf numFmtId="3" fontId="7" fillId="0" borderId="0" xfId="85" applyNumberFormat="1" applyFont="1" applyBorder="1" applyAlignment="1">
      <alignment horizontal="right" vertical="center" indent="1"/>
    </xf>
    <xf numFmtId="0" fontId="6" fillId="0" borderId="0" xfId="85" applyFont="1" applyBorder="1" applyAlignment="1">
      <alignment horizontal="right" vertical="center" indent="1"/>
    </xf>
    <xf numFmtId="0" fontId="6" fillId="0" borderId="0" xfId="85" applyFont="1" applyBorder="1" applyAlignment="1">
      <alignment horizontal="right" indent="1"/>
    </xf>
    <xf numFmtId="1" fontId="6" fillId="0" borderId="0" xfId="85" applyNumberFormat="1" applyFont="1"/>
    <xf numFmtId="0" fontId="6" fillId="0" borderId="0" xfId="85" applyFont="1"/>
    <xf numFmtId="0" fontId="6" fillId="0" borderId="0" xfId="85" applyNumberFormat="1" applyFont="1" applyBorder="1" applyAlignment="1">
      <alignment vertical="center"/>
    </xf>
    <xf numFmtId="0" fontId="6" fillId="0" borderId="0" xfId="85" applyFont="1" applyBorder="1" applyAlignment="1">
      <alignment vertical="top" wrapText="1"/>
    </xf>
    <xf numFmtId="0" fontId="6" fillId="0" borderId="0" xfId="85" applyFont="1" applyBorder="1" applyAlignment="1">
      <alignment vertical="center" wrapText="1"/>
    </xf>
    <xf numFmtId="0" fontId="6" fillId="0" borderId="0" xfId="85" applyFont="1" applyBorder="1" applyAlignment="1">
      <alignment wrapText="1"/>
    </xf>
    <xf numFmtId="166" fontId="12" fillId="0" borderId="0" xfId="85" applyNumberFormat="1" applyFont="1" applyBorder="1" applyAlignment="1">
      <alignment vertical="center"/>
    </xf>
    <xf numFmtId="1" fontId="6" fillId="0" borderId="0" xfId="85" applyNumberFormat="1" applyFont="1" applyAlignment="1">
      <alignment horizontal="right" vertical="center" indent="1"/>
    </xf>
    <xf numFmtId="0" fontId="6" fillId="0" borderId="0" xfId="85" applyFont="1" applyAlignment="1">
      <alignment vertical="center"/>
    </xf>
    <xf numFmtId="0" fontId="6" fillId="0" borderId="0" xfId="85" applyFont="1" applyAlignment="1">
      <alignment horizontal="right" indent="1"/>
    </xf>
    <xf numFmtId="0" fontId="6" fillId="0" borderId="0" xfId="85" applyNumberFormat="1" applyFont="1" applyBorder="1" applyAlignment="1">
      <alignment horizontal="right" vertical="center"/>
    </xf>
    <xf numFmtId="0" fontId="6" fillId="0" borderId="0" xfId="85" applyFont="1" applyBorder="1" applyAlignment="1">
      <alignment horizontal="right" vertical="center"/>
    </xf>
    <xf numFmtId="0" fontId="7" fillId="0" borderId="0" xfId="85" applyFont="1" applyBorder="1" applyAlignment="1">
      <alignment horizontal="right" vertical="center"/>
    </xf>
    <xf numFmtId="0" fontId="7" fillId="0" borderId="0" xfId="85" applyFont="1" applyBorder="1" applyAlignment="1">
      <alignment horizontal="left" vertical="center" indent="1"/>
    </xf>
    <xf numFmtId="0" fontId="6" fillId="0" borderId="0" xfId="85" applyFont="1" applyAlignment="1">
      <alignment horizontal="right" vertical="center" indent="1"/>
    </xf>
    <xf numFmtId="0" fontId="10" fillId="0" borderId="0" xfId="85" applyFont="1" applyBorder="1" applyAlignment="1">
      <alignment vertical="center"/>
    </xf>
    <xf numFmtId="0" fontId="8" fillId="0" borderId="0" xfId="85" applyFont="1"/>
    <xf numFmtId="0" fontId="8" fillId="0" borderId="0" xfId="85" applyFont="1" applyBorder="1" applyAlignment="1">
      <alignment vertical="center"/>
    </xf>
    <xf numFmtId="0" fontId="12" fillId="0" borderId="0" xfId="85" applyFont="1" applyBorder="1" applyAlignment="1">
      <alignment vertical="center"/>
    </xf>
    <xf numFmtId="0" fontId="6" fillId="0" borderId="0" xfId="85" applyFont="1" applyBorder="1" applyAlignment="1">
      <alignment vertical="top"/>
    </xf>
    <xf numFmtId="41" fontId="12" fillId="0" borderId="0" xfId="85" applyNumberFormat="1" applyFont="1" applyBorder="1" applyAlignment="1">
      <alignment horizontal="right" vertical="center"/>
    </xf>
    <xf numFmtId="0" fontId="6" fillId="0" borderId="0" xfId="84" applyFont="1" applyAlignment="1">
      <alignment vertical="center"/>
    </xf>
    <xf numFmtId="0" fontId="6" fillId="0" borderId="0" xfId="84" applyFont="1" applyBorder="1" applyAlignment="1">
      <alignment vertical="center"/>
    </xf>
    <xf numFmtId="0" fontId="6" fillId="0" borderId="0" xfId="84" applyFont="1" applyBorder="1" applyAlignment="1">
      <alignment vertical="top"/>
    </xf>
    <xf numFmtId="1" fontId="10" fillId="0" borderId="0" xfId="84" applyNumberFormat="1" applyFont="1" applyBorder="1" applyAlignment="1">
      <alignment vertical="center"/>
    </xf>
    <xf numFmtId="0" fontId="10" fillId="0" borderId="0" xfId="84" applyNumberFormat="1" applyFont="1" applyBorder="1"/>
    <xf numFmtId="1" fontId="6" fillId="0" borderId="0" xfId="84" applyNumberFormat="1" applyFont="1" applyBorder="1" applyAlignment="1">
      <alignment vertical="top"/>
    </xf>
    <xf numFmtId="0" fontId="6" fillId="0" borderId="0" xfId="84" applyFont="1" applyBorder="1"/>
    <xf numFmtId="0" fontId="6" fillId="0" borderId="0" xfId="84" applyNumberFormat="1" applyFont="1"/>
    <xf numFmtId="1" fontId="6" fillId="0" borderId="0" xfId="84" applyNumberFormat="1" applyFont="1"/>
    <xf numFmtId="0" fontId="6" fillId="0" borderId="0" xfId="84" applyFont="1"/>
    <xf numFmtId="49" fontId="12" fillId="0" borderId="0" xfId="84" applyNumberFormat="1" applyFont="1" applyBorder="1" applyAlignment="1">
      <alignment horizontal="left" vertical="center" indent="1"/>
    </xf>
    <xf numFmtId="0" fontId="12" fillId="0" borderId="0" xfId="84" applyFont="1" applyBorder="1" applyAlignment="1">
      <alignment horizontal="left" vertical="center" indent="1"/>
    </xf>
    <xf numFmtId="3" fontId="12" fillId="0" borderId="0" xfId="84" applyNumberFormat="1" applyFont="1" applyBorder="1" applyAlignment="1">
      <alignment horizontal="right" vertical="center" indent="1"/>
    </xf>
    <xf numFmtId="165" fontId="12" fillId="0" borderId="0" xfId="84" applyNumberFormat="1" applyFont="1" applyBorder="1" applyAlignment="1">
      <alignment horizontal="right" vertical="center"/>
    </xf>
    <xf numFmtId="0" fontId="12" fillId="0" borderId="0" xfId="84" applyFont="1" applyBorder="1" applyAlignment="1">
      <alignment vertical="center"/>
    </xf>
    <xf numFmtId="0" fontId="12" fillId="0" borderId="0" xfId="84" applyFont="1"/>
    <xf numFmtId="0" fontId="12" fillId="0" borderId="0" xfId="84" applyFont="1" applyBorder="1"/>
    <xf numFmtId="1" fontId="13" fillId="0" borderId="0" xfId="84" applyNumberFormat="1" applyFont="1" applyBorder="1" applyAlignment="1">
      <alignment vertical="center"/>
    </xf>
    <xf numFmtId="0" fontId="13" fillId="0" borderId="0" xfId="84" applyNumberFormat="1" applyFont="1" applyBorder="1"/>
    <xf numFmtId="1" fontId="12" fillId="0" borderId="0" xfId="84" applyNumberFormat="1" applyFont="1" applyBorder="1" applyAlignment="1">
      <alignment vertical="top"/>
    </xf>
    <xf numFmtId="3" fontId="12" fillId="0" borderId="0" xfId="84" applyNumberFormat="1" applyFont="1" applyBorder="1"/>
    <xf numFmtId="1" fontId="12" fillId="0" borderId="0" xfId="84" applyNumberFormat="1" applyFont="1" applyBorder="1"/>
    <xf numFmtId="0" fontId="12" fillId="0" borderId="0" xfId="84" applyFont="1" applyAlignment="1">
      <alignment vertical="center"/>
    </xf>
    <xf numFmtId="0" fontId="12" fillId="0" borderId="0" xfId="84" applyNumberFormat="1" applyFont="1"/>
    <xf numFmtId="1" fontId="12" fillId="0" borderId="0" xfId="84" applyNumberFormat="1" applyFont="1"/>
    <xf numFmtId="0" fontId="12" fillId="0" borderId="0" xfId="84" applyNumberFormat="1" applyFont="1" applyBorder="1"/>
    <xf numFmtId="175" fontId="12" fillId="0" borderId="0" xfId="85" applyNumberFormat="1" applyFont="1" applyBorder="1" applyAlignment="1">
      <alignment horizontal="right" vertical="center" indent="1"/>
    </xf>
    <xf numFmtId="170" fontId="12" fillId="0" borderId="0" xfId="54" applyNumberFormat="1" applyFont="1" applyBorder="1" applyAlignment="1">
      <alignment horizontal="right" vertical="center" indent="1"/>
    </xf>
    <xf numFmtId="0" fontId="6" fillId="0" borderId="0" xfId="88" applyNumberFormat="1" applyFont="1"/>
    <xf numFmtId="1" fontId="6" fillId="0" borderId="0" xfId="88" applyNumberFormat="1" applyFont="1"/>
    <xf numFmtId="0" fontId="6" fillId="0" borderId="0" xfId="88" applyFont="1"/>
    <xf numFmtId="0" fontId="6" fillId="0" borderId="0" xfId="88" applyFont="1" applyBorder="1" applyAlignment="1">
      <alignment horizontal="right" indent="1"/>
    </xf>
    <xf numFmtId="0" fontId="6" fillId="0" borderId="0" xfId="88" applyFont="1" applyBorder="1" applyAlignment="1">
      <alignment horizontal="right" vertical="center"/>
    </xf>
    <xf numFmtId="0" fontId="7" fillId="0" borderId="0" xfId="88" applyFont="1" applyBorder="1" applyAlignment="1">
      <alignment horizontal="right" vertical="center"/>
    </xf>
    <xf numFmtId="0" fontId="6" fillId="0" borderId="0" xfId="88" applyNumberFormat="1" applyFont="1" applyBorder="1"/>
    <xf numFmtId="1" fontId="6" fillId="0" borderId="0" xfId="88" applyNumberFormat="1" applyFont="1" applyBorder="1"/>
    <xf numFmtId="0" fontId="6" fillId="0" borderId="0" xfId="88" applyFont="1" applyBorder="1"/>
    <xf numFmtId="0" fontId="16" fillId="0" borderId="0" xfId="88" applyNumberFormat="1" applyFont="1" applyBorder="1"/>
    <xf numFmtId="1" fontId="16" fillId="0" borderId="0" xfId="88" applyNumberFormat="1" applyFont="1" applyBorder="1"/>
    <xf numFmtId="0" fontId="16" fillId="0" borderId="0" xfId="88" applyFont="1" applyBorder="1"/>
    <xf numFmtId="0" fontId="16" fillId="0" borderId="0" xfId="88" applyFont="1"/>
    <xf numFmtId="0" fontId="12" fillId="0" borderId="0" xfId="88" applyNumberFormat="1" applyFont="1" applyBorder="1"/>
    <xf numFmtId="1" fontId="12" fillId="0" borderId="0" xfId="88" applyNumberFormat="1" applyFont="1" applyBorder="1"/>
    <xf numFmtId="0" fontId="12" fillId="0" borderId="0" xfId="88" applyFont="1" applyBorder="1"/>
    <xf numFmtId="0" fontId="12" fillId="0" borderId="0" xfId="88" applyFont="1"/>
    <xf numFmtId="0" fontId="12" fillId="0" borderId="0" xfId="88" applyNumberFormat="1" applyFont="1"/>
    <xf numFmtId="1" fontId="12" fillId="0" borderId="0" xfId="88" applyNumberFormat="1" applyFont="1"/>
    <xf numFmtId="0" fontId="14" fillId="0" borderId="0" xfId="89" applyFont="1"/>
    <xf numFmtId="0" fontId="14" fillId="0" borderId="0" xfId="89" applyNumberFormat="1" applyFont="1" applyBorder="1" applyAlignment="1">
      <alignment horizontal="right" vertical="center"/>
    </xf>
    <xf numFmtId="0" fontId="6" fillId="0" borderId="0" xfId="89" applyFont="1" applyBorder="1" applyAlignment="1">
      <alignment horizontal="right" indent="1"/>
    </xf>
    <xf numFmtId="0" fontId="14" fillId="0" borderId="0" xfId="89" applyFont="1" applyBorder="1" applyAlignment="1">
      <alignment horizontal="right" indent="1"/>
    </xf>
    <xf numFmtId="0" fontId="14" fillId="0" borderId="0" xfId="89" applyFont="1" applyBorder="1" applyAlignment="1">
      <alignment horizontal="right" vertical="center" wrapText="1"/>
    </xf>
    <xf numFmtId="0" fontId="18" fillId="0" borderId="0" xfId="89" applyFont="1" applyBorder="1" applyAlignment="1">
      <alignment horizontal="right" vertical="center" wrapText="1"/>
    </xf>
    <xf numFmtId="0" fontId="7" fillId="0" borderId="11" xfId="89" applyFont="1" applyBorder="1" applyAlignment="1">
      <alignment horizontal="left" vertical="center"/>
    </xf>
    <xf numFmtId="0" fontId="18" fillId="0" borderId="0" xfId="89" applyFont="1" applyBorder="1" applyAlignment="1">
      <alignment horizontal="left" vertical="center" wrapText="1" indent="2"/>
    </xf>
    <xf numFmtId="0" fontId="14" fillId="0" borderId="0" xfId="89" applyNumberFormat="1" applyFont="1" applyBorder="1" applyAlignment="1">
      <alignment vertical="center"/>
    </xf>
    <xf numFmtId="0" fontId="6" fillId="0" borderId="0" xfId="88" applyFont="1" applyBorder="1" applyAlignment="1">
      <alignment horizontal="center" wrapText="1"/>
    </xf>
    <xf numFmtId="0" fontId="14" fillId="0" borderId="0" xfId="89" applyFont="1" applyBorder="1" applyAlignment="1">
      <alignment vertical="center"/>
    </xf>
    <xf numFmtId="0" fontId="17" fillId="0" borderId="0" xfId="89" applyFont="1" applyBorder="1" applyAlignment="1">
      <alignment vertical="center"/>
    </xf>
    <xf numFmtId="1" fontId="6" fillId="0" borderId="0" xfId="90" applyNumberFormat="1" applyFont="1" applyAlignment="1">
      <alignment horizontal="right" vertical="center" indent="1"/>
    </xf>
    <xf numFmtId="0" fontId="6" fillId="0" borderId="0" xfId="90" applyFont="1" applyAlignment="1">
      <alignment vertical="center"/>
    </xf>
    <xf numFmtId="0" fontId="6" fillId="0" borderId="0" xfId="90" applyFont="1" applyAlignment="1">
      <alignment horizontal="right" vertical="center" indent="1"/>
    </xf>
    <xf numFmtId="0" fontId="6" fillId="0" borderId="0" xfId="90" applyFont="1" applyAlignment="1">
      <alignment horizontal="right" indent="1"/>
    </xf>
    <xf numFmtId="0" fontId="6" fillId="0" borderId="0" xfId="90" applyNumberFormat="1" applyFont="1" applyBorder="1" applyAlignment="1">
      <alignment horizontal="right" indent="1"/>
    </xf>
    <xf numFmtId="0" fontId="6" fillId="0" borderId="0" xfId="90" applyFont="1" applyBorder="1" applyAlignment="1">
      <alignment horizontal="right" indent="1"/>
    </xf>
    <xf numFmtId="0" fontId="7" fillId="0" borderId="0" xfId="90" applyFont="1" applyBorder="1" applyAlignment="1">
      <alignment horizontal="right" indent="1"/>
    </xf>
    <xf numFmtId="1" fontId="6" fillId="0" borderId="0" xfId="90" applyNumberFormat="1" applyFont="1" applyBorder="1" applyAlignment="1">
      <alignment horizontal="right" vertical="center" indent="1"/>
    </xf>
    <xf numFmtId="0" fontId="6" fillId="0" borderId="0" xfId="90" applyFont="1" applyBorder="1" applyAlignment="1">
      <alignment vertical="center"/>
    </xf>
    <xf numFmtId="0" fontId="7" fillId="0" borderId="0" xfId="90" applyFont="1" applyBorder="1" applyAlignment="1">
      <alignment vertical="center"/>
    </xf>
    <xf numFmtId="1" fontId="7" fillId="0" borderId="0" xfId="90" applyNumberFormat="1" applyFont="1" applyBorder="1" applyAlignment="1">
      <alignment horizontal="right" vertical="center" indent="1"/>
    </xf>
    <xf numFmtId="3" fontId="7" fillId="0" borderId="0" xfId="90" applyNumberFormat="1" applyFont="1" applyFill="1" applyBorder="1" applyAlignment="1">
      <alignment horizontal="right" vertical="center" indent="1"/>
    </xf>
    <xf numFmtId="0" fontId="6" fillId="0" borderId="0" xfId="90" applyFont="1" applyFill="1" applyBorder="1" applyAlignment="1">
      <alignment horizontal="right" vertical="center" indent="1"/>
    </xf>
    <xf numFmtId="0" fontId="6" fillId="0" borderId="0" xfId="90" applyFont="1" applyBorder="1" applyAlignment="1">
      <alignment horizontal="right" vertical="center" indent="1"/>
    </xf>
    <xf numFmtId="0" fontId="19" fillId="0" borderId="0" xfId="90" applyFont="1" applyBorder="1" applyAlignment="1">
      <alignment vertical="center"/>
    </xf>
    <xf numFmtId="3" fontId="19" fillId="0" borderId="0" xfId="90" applyNumberFormat="1" applyFont="1" applyBorder="1" applyAlignment="1">
      <alignment horizontal="right" vertical="center" indent="1"/>
    </xf>
    <xf numFmtId="0" fontId="6" fillId="0" borderId="0" xfId="87" applyFont="1"/>
    <xf numFmtId="0" fontId="6" fillId="0" borderId="0" xfId="87" applyFont="1" applyBorder="1"/>
    <xf numFmtId="0" fontId="6" fillId="0" borderId="0" xfId="87" applyNumberFormat="1" applyFont="1" applyBorder="1"/>
    <xf numFmtId="1" fontId="6" fillId="0" borderId="0" xfId="87" applyNumberFormat="1" applyFont="1" applyBorder="1"/>
    <xf numFmtId="0" fontId="6" fillId="0" borderId="0" xfId="87" applyNumberFormat="1" applyFont="1"/>
    <xf numFmtId="1" fontId="6" fillId="0" borderId="0" xfId="87" applyNumberFormat="1" applyFont="1"/>
    <xf numFmtId="0" fontId="6" fillId="0" borderId="0" xfId="87" applyNumberFormat="1" applyFont="1" applyBorder="1" applyAlignment="1">
      <alignment vertical="center"/>
    </xf>
    <xf numFmtId="0" fontId="6" fillId="0" borderId="0" xfId="87" applyFont="1" applyBorder="1" applyAlignment="1">
      <alignment vertical="center"/>
    </xf>
    <xf numFmtId="0" fontId="7" fillId="0" borderId="0" xfId="87" applyFont="1" applyBorder="1" applyAlignment="1">
      <alignment vertical="center"/>
    </xf>
    <xf numFmtId="0" fontId="6" fillId="0" borderId="0" xfId="87" applyFont="1" applyBorder="1" applyAlignment="1">
      <alignment horizontal="left"/>
    </xf>
    <xf numFmtId="0" fontId="6" fillId="0" borderId="0" xfId="87" applyFont="1" applyBorder="1" applyAlignment="1"/>
    <xf numFmtId="166" fontId="6" fillId="0" borderId="0" xfId="85" applyNumberFormat="1" applyFont="1" applyBorder="1" applyAlignment="1"/>
    <xf numFmtId="166" fontId="6" fillId="0" borderId="0" xfId="85" applyNumberFormat="1" applyFont="1" applyBorder="1" applyAlignment="1">
      <alignment horizontal="left" vertical="center" indent="1"/>
    </xf>
    <xf numFmtId="166" fontId="6" fillId="0" borderId="0" xfId="84" applyNumberFormat="1" applyFont="1" applyBorder="1" applyAlignment="1">
      <alignment vertical="top"/>
    </xf>
    <xf numFmtId="0" fontId="6" fillId="0" borderId="0" xfId="84" applyFont="1" applyFill="1" applyBorder="1" applyAlignment="1">
      <alignment vertical="center"/>
    </xf>
    <xf numFmtId="0" fontId="20" fillId="0" borderId="0" xfId="88" applyFont="1" applyBorder="1" applyAlignment="1">
      <alignment horizontal="right" indent="1"/>
    </xf>
    <xf numFmtId="0" fontId="20" fillId="0" borderId="0" xfId="88" applyFont="1" applyBorder="1" applyAlignment="1">
      <alignment horizontal="right" vertical="center"/>
    </xf>
    <xf numFmtId="0" fontId="20" fillId="0" borderId="0" xfId="85" applyFont="1" applyBorder="1" applyAlignment="1">
      <alignment horizontal="right" vertical="center"/>
    </xf>
    <xf numFmtId="0" fontId="6" fillId="0" borderId="0" xfId="88" applyNumberFormat="1" applyFont="1" applyBorder="1" applyAlignment="1">
      <alignment vertical="center"/>
    </xf>
    <xf numFmtId="0" fontId="6" fillId="0" borderId="0" xfId="88" applyFont="1" applyBorder="1" applyAlignment="1">
      <alignment vertical="center"/>
    </xf>
    <xf numFmtId="0" fontId="8" fillId="0" borderId="0" xfId="88" applyFont="1" applyBorder="1" applyAlignment="1">
      <alignment vertical="center"/>
    </xf>
    <xf numFmtId="49" fontId="7" fillId="0" borderId="0" xfId="88" applyNumberFormat="1" applyFont="1" applyFill="1" applyBorder="1" applyAlignment="1">
      <alignment horizontal="left" vertical="center"/>
    </xf>
    <xf numFmtId="0" fontId="7" fillId="0" borderId="0" xfId="88" applyFont="1" applyFill="1" applyBorder="1" applyAlignment="1">
      <alignment vertical="center"/>
    </xf>
    <xf numFmtId="165" fontId="7" fillId="0" borderId="0" xfId="88" applyNumberFormat="1" applyFont="1" applyBorder="1" applyAlignment="1">
      <alignment horizontal="right" vertical="center"/>
    </xf>
    <xf numFmtId="0" fontId="7" fillId="0" borderId="0" xfId="88" applyFont="1" applyBorder="1" applyAlignment="1">
      <alignment vertical="center"/>
    </xf>
    <xf numFmtId="0" fontId="6" fillId="0" borderId="0" xfId="88" applyNumberFormat="1" applyFont="1" applyBorder="1" applyAlignment="1">
      <alignment horizontal="right" indent="1"/>
    </xf>
    <xf numFmtId="0" fontId="6" fillId="0" borderId="0" xfId="88" applyFont="1" applyBorder="1" applyAlignment="1">
      <alignment horizontal="center" vertical="center" wrapText="1"/>
    </xf>
    <xf numFmtId="166" fontId="7" fillId="0" borderId="0" xfId="88" applyNumberFormat="1" applyFont="1" applyBorder="1" applyAlignment="1">
      <alignment horizontal="left" vertical="center" indent="3"/>
    </xf>
    <xf numFmtId="167" fontId="7" fillId="0" borderId="0" xfId="88" quotePrefix="1" applyNumberFormat="1" applyFont="1" applyBorder="1" applyAlignment="1">
      <alignment horizontal="right" vertical="center"/>
    </xf>
    <xf numFmtId="0" fontId="6" fillId="0" borderId="0" xfId="88" applyFont="1" applyBorder="1" applyAlignment="1">
      <alignment vertical="top"/>
    </xf>
    <xf numFmtId="166" fontId="6" fillId="0" borderId="0" xfId="90" applyNumberFormat="1" applyFont="1" applyBorder="1" applyAlignment="1">
      <alignment horizontal="left" vertical="center"/>
    </xf>
    <xf numFmtId="3" fontId="7" fillId="0" borderId="0" xfId="88" applyNumberFormat="1" applyFont="1" applyBorder="1" applyAlignment="1">
      <alignment horizontal="right" vertical="center"/>
    </xf>
    <xf numFmtId="174" fontId="6" fillId="0" borderId="0" xfId="88" applyNumberFormat="1" applyFont="1" applyBorder="1" applyAlignment="1">
      <alignment horizontal="right" vertical="center"/>
    </xf>
    <xf numFmtId="173" fontId="6" fillId="0" borderId="0" xfId="88" applyNumberFormat="1" applyFont="1" applyFill="1" applyBorder="1" applyAlignment="1">
      <alignment horizontal="right" vertical="center"/>
    </xf>
    <xf numFmtId="0" fontId="21" fillId="0" borderId="0" xfId="83"/>
    <xf numFmtId="49" fontId="21" fillId="0" borderId="0" xfId="83" applyNumberFormat="1"/>
    <xf numFmtId="178" fontId="6" fillId="0" borderId="0" xfId="54" applyNumberFormat="1" applyFont="1" applyFill="1" applyBorder="1" applyAlignment="1">
      <alignment horizontal="right" vertical="center" indent="3"/>
    </xf>
    <xf numFmtId="177" fontId="6" fillId="0" borderId="0" xfId="54" applyNumberFormat="1" applyFont="1" applyFill="1" applyBorder="1" applyAlignment="1">
      <alignment horizontal="right" vertical="center" indent="3"/>
    </xf>
    <xf numFmtId="0" fontId="6" fillId="0" borderId="0" xfId="84" applyFont="1" applyFill="1" applyBorder="1" applyAlignment="1">
      <alignment vertical="top"/>
    </xf>
    <xf numFmtId="166" fontId="7" fillId="0" borderId="0" xfId="88" applyNumberFormat="1" applyFont="1" applyBorder="1" applyAlignment="1">
      <alignment vertical="center"/>
    </xf>
    <xf numFmtId="177" fontId="6" fillId="25" borderId="12" xfId="90" applyNumberFormat="1" applyFont="1" applyFill="1" applyBorder="1" applyAlignment="1">
      <alignment horizontal="right" vertical="center" indent="1"/>
    </xf>
    <xf numFmtId="177" fontId="6" fillId="25" borderId="13" xfId="90" applyNumberFormat="1" applyFont="1" applyFill="1" applyBorder="1" applyAlignment="1">
      <alignment horizontal="right" vertical="center" indent="1"/>
    </xf>
    <xf numFmtId="1" fontId="6" fillId="0" borderId="0" xfId="85" quotePrefix="1" applyNumberFormat="1" applyFont="1" applyAlignment="1">
      <alignment vertical="center"/>
    </xf>
    <xf numFmtId="0" fontId="59" fillId="0" borderId="0" xfId="90" applyFont="1" applyBorder="1" applyAlignment="1">
      <alignment horizontal="right" indent="1"/>
    </xf>
    <xf numFmtId="0" fontId="59" fillId="0" borderId="0" xfId="90" applyFont="1" applyBorder="1" applyAlignment="1">
      <alignment horizontal="left" indent="1"/>
    </xf>
    <xf numFmtId="166" fontId="1" fillId="0" borderId="0" xfId="85" applyNumberFormat="1" applyFont="1" applyBorder="1" applyAlignment="1">
      <alignment vertical="top"/>
    </xf>
    <xf numFmtId="166" fontId="1" fillId="0" borderId="0" xfId="85" applyNumberFormat="1" applyFont="1" applyBorder="1" applyAlignment="1"/>
    <xf numFmtId="0" fontId="1" fillId="0" borderId="0" xfId="85" applyFont="1" applyBorder="1" applyAlignment="1">
      <alignment vertical="top"/>
    </xf>
    <xf numFmtId="0" fontId="6" fillId="0" borderId="0" xfId="0" applyFont="1" applyBorder="1" applyAlignment="1">
      <alignment horizontal="left" vertical="top" wrapText="1" indent="1"/>
    </xf>
    <xf numFmtId="0" fontId="6" fillId="0" borderId="0" xfId="88" applyFont="1" applyBorder="1" applyAlignment="1">
      <alignment horizontal="left" indent="1"/>
    </xf>
    <xf numFmtId="0" fontId="25" fillId="0" borderId="0" xfId="82" applyFont="1" applyFill="1" applyBorder="1" applyAlignment="1">
      <alignment horizontal="left" vertical="center" wrapText="1" indent="1"/>
    </xf>
    <xf numFmtId="0" fontId="9" fillId="0" borderId="0" xfId="82" applyFont="1" applyBorder="1" applyAlignment="1">
      <alignment horizontal="left" vertical="center" wrapText="1"/>
    </xf>
    <xf numFmtId="0" fontId="9" fillId="0" borderId="0" xfId="82" applyFont="1" applyFill="1" applyBorder="1" applyAlignment="1">
      <alignment horizontal="left" vertical="center" wrapText="1"/>
    </xf>
    <xf numFmtId="0" fontId="1" fillId="0" borderId="0" xfId="85" applyFont="1" applyBorder="1"/>
    <xf numFmtId="0" fontId="1" fillId="0" borderId="0" xfId="85" applyFont="1"/>
    <xf numFmtId="0" fontId="1" fillId="0" borderId="0" xfId="85" applyNumberFormat="1" applyFont="1" applyBorder="1" applyAlignment="1">
      <alignment vertical="center"/>
    </xf>
    <xf numFmtId="0" fontId="1" fillId="0" borderId="0" xfId="85" applyFont="1" applyBorder="1" applyAlignment="1">
      <alignment horizontal="right" vertical="center"/>
    </xf>
    <xf numFmtId="0" fontId="1" fillId="0" borderId="0" xfId="85" applyFont="1" applyBorder="1" applyAlignment="1">
      <alignment vertical="center"/>
    </xf>
    <xf numFmtId="0" fontId="59" fillId="0" borderId="0" xfId="85" applyFont="1"/>
    <xf numFmtId="0" fontId="59" fillId="0" borderId="0" xfId="87" applyFont="1" applyBorder="1"/>
    <xf numFmtId="1" fontId="1" fillId="0" borderId="0" xfId="85" applyNumberFormat="1" applyFont="1"/>
    <xf numFmtId="0" fontId="9" fillId="0" borderId="0" xfId="85" applyFont="1" applyBorder="1"/>
    <xf numFmtId="0" fontId="9" fillId="0" borderId="0" xfId="0" applyFont="1" applyAlignment="1">
      <alignment wrapText="1"/>
    </xf>
    <xf numFmtId="0" fontId="9" fillId="0" borderId="0" xfId="85" applyFont="1"/>
    <xf numFmtId="0" fontId="9" fillId="0" borderId="0" xfId="85" applyFont="1" applyBorder="1" applyAlignment="1">
      <alignment horizontal="right"/>
    </xf>
    <xf numFmtId="0" fontId="58" fillId="0" borderId="0" xfId="76" applyFont="1"/>
    <xf numFmtId="0" fontId="58" fillId="0" borderId="0" xfId="76" applyFont="1" applyAlignment="1">
      <alignment vertical="center"/>
    </xf>
    <xf numFmtId="0" fontId="24" fillId="0" borderId="0" xfId="79" applyFont="1" applyAlignment="1"/>
    <xf numFmtId="49" fontId="9" fillId="0" borderId="0" xfId="85" applyNumberFormat="1" applyFont="1" applyBorder="1" applyAlignment="1">
      <alignment horizontal="center"/>
    </xf>
    <xf numFmtId="49" fontId="9" fillId="0" borderId="0" xfId="85" applyNumberFormat="1" applyFont="1" applyBorder="1"/>
    <xf numFmtId="49" fontId="24" fillId="0" borderId="0" xfId="85" applyNumberFormat="1" applyFont="1" applyBorder="1"/>
    <xf numFmtId="0" fontId="9" fillId="0" borderId="12" xfId="85" applyFont="1" applyBorder="1"/>
    <xf numFmtId="0" fontId="9" fillId="0" borderId="0" xfId="85" applyFont="1" applyBorder="1" applyAlignment="1">
      <alignment horizontal="left" indent="2"/>
    </xf>
    <xf numFmtId="0" fontId="1" fillId="0" borderId="0" xfId="79"/>
    <xf numFmtId="0" fontId="1" fillId="0" borderId="0" xfId="79" applyFont="1"/>
    <xf numFmtId="176" fontId="1" fillId="0" borderId="0" xfId="85" applyNumberFormat="1" applyFont="1" applyFill="1" applyBorder="1" applyAlignment="1">
      <alignment horizontal="right" vertical="center" indent="1"/>
    </xf>
    <xf numFmtId="3" fontId="9" fillId="0" borderId="0" xfId="85" applyNumberFormat="1" applyFont="1" applyBorder="1" applyAlignment="1"/>
    <xf numFmtId="3" fontId="9" fillId="28" borderId="0" xfId="85" applyNumberFormat="1" applyFont="1" applyFill="1" applyBorder="1" applyAlignment="1"/>
    <xf numFmtId="0" fontId="9" fillId="0" borderId="0" xfId="85" applyFont="1" applyBorder="1" applyAlignment="1">
      <alignment horizontal="left" indent="1"/>
    </xf>
    <xf numFmtId="3" fontId="1" fillId="0" borderId="0" xfId="85" applyNumberFormat="1" applyFont="1" applyFill="1" applyBorder="1" applyAlignment="1">
      <alignment horizontal="right" vertical="center" indent="1"/>
    </xf>
    <xf numFmtId="3" fontId="6" fillId="0" borderId="0" xfId="88" applyNumberFormat="1" applyFont="1"/>
    <xf numFmtId="182" fontId="1" fillId="25" borderId="0" xfId="54" applyNumberFormat="1" applyFont="1" applyFill="1" applyBorder="1" applyAlignment="1">
      <alignment horizontal="right" vertical="center" indent="1"/>
    </xf>
    <xf numFmtId="182" fontId="1" fillId="0" borderId="0" xfId="54" applyNumberFormat="1" applyFont="1" applyBorder="1" applyAlignment="1">
      <alignment horizontal="right" vertical="center" indent="1"/>
    </xf>
    <xf numFmtId="182" fontId="1" fillId="0" borderId="0" xfId="54" applyNumberFormat="1" applyFont="1"/>
    <xf numFmtId="0" fontId="9" fillId="0" borderId="0" xfId="85" applyFont="1" applyFill="1" applyBorder="1" applyAlignment="1">
      <alignment horizontal="left" indent="1"/>
    </xf>
    <xf numFmtId="0" fontId="9" fillId="0" borderId="0" xfId="85" applyFont="1" applyFill="1" applyBorder="1" applyAlignment="1">
      <alignment horizontal="left" indent="2"/>
    </xf>
    <xf numFmtId="0" fontId="21" fillId="0" borderId="0" xfId="83" applyFill="1"/>
    <xf numFmtId="3" fontId="9" fillId="0" borderId="0" xfId="85" applyNumberFormat="1" applyFont="1" applyFill="1" applyBorder="1" applyAlignment="1"/>
    <xf numFmtId="0" fontId="60" fillId="0" borderId="0" xfId="85" applyFont="1"/>
    <xf numFmtId="0" fontId="60" fillId="0" borderId="0" xfId="85" applyFont="1" applyBorder="1"/>
    <xf numFmtId="0" fontId="60" fillId="0" borderId="0" xfId="82" applyFont="1" applyFill="1" applyBorder="1" applyAlignment="1">
      <alignment vertical="center" wrapText="1"/>
    </xf>
    <xf numFmtId="0" fontId="61" fillId="0" borderId="0" xfId="82" applyFont="1" applyFill="1" applyBorder="1" applyAlignment="1">
      <alignment horizontal="left" vertical="center" wrapText="1"/>
    </xf>
    <xf numFmtId="183" fontId="60" fillId="0" borderId="0" xfId="85" applyNumberFormat="1" applyFont="1" applyBorder="1"/>
    <xf numFmtId="183" fontId="60" fillId="0" borderId="0" xfId="85" applyNumberFormat="1" applyFont="1" applyBorder="1" applyAlignment="1">
      <alignment horizontal="right"/>
    </xf>
    <xf numFmtId="0" fontId="60" fillId="28" borderId="0" xfId="82" applyFont="1" applyFill="1" applyBorder="1" applyAlignment="1">
      <alignment vertical="center" wrapText="1"/>
    </xf>
    <xf numFmtId="183" fontId="60" fillId="28" borderId="0" xfId="85" applyNumberFormat="1" applyFont="1" applyFill="1" applyBorder="1" applyAlignment="1">
      <alignment horizontal="right"/>
    </xf>
    <xf numFmtId="0" fontId="60" fillId="0" borderId="0" xfId="85" applyFont="1" applyBorder="1" applyAlignment="1">
      <alignment horizontal="right"/>
    </xf>
    <xf numFmtId="0" fontId="61" fillId="0" borderId="0" xfId="0" applyFont="1" applyAlignment="1">
      <alignment wrapText="1"/>
    </xf>
    <xf numFmtId="0" fontId="45" fillId="0" borderId="0" xfId="0" applyFont="1" applyAlignment="1"/>
    <xf numFmtId="0" fontId="45" fillId="0" borderId="0" xfId="0" applyFont="1"/>
    <xf numFmtId="0" fontId="11" fillId="0" borderId="0" xfId="0" applyFont="1"/>
    <xf numFmtId="0" fontId="53" fillId="0" borderId="0" xfId="0" applyFont="1"/>
    <xf numFmtId="0" fontId="62" fillId="0" borderId="0" xfId="0" applyFont="1" applyAlignment="1"/>
    <xf numFmtId="49" fontId="1" fillId="0" borderId="0" xfId="85" applyNumberFormat="1" applyFont="1" applyBorder="1" applyAlignment="1">
      <alignment horizontal="center" vertical="center"/>
    </xf>
    <xf numFmtId="49" fontId="1" fillId="0" borderId="0" xfId="85" applyNumberFormat="1" applyFont="1" applyBorder="1" applyAlignment="1">
      <alignment horizontal="left" vertical="center"/>
    </xf>
    <xf numFmtId="188" fontId="1" fillId="0" borderId="0" xfId="61" applyNumberFormat="1" applyFont="1" applyBorder="1" applyAlignment="1">
      <alignment horizontal="right" vertical="center"/>
    </xf>
    <xf numFmtId="49" fontId="1" fillId="0" borderId="0" xfId="85" applyNumberFormat="1" applyFont="1" applyBorder="1" applyAlignment="1">
      <alignment horizontal="left" vertical="center" indent="1"/>
    </xf>
    <xf numFmtId="0" fontId="1" fillId="0" borderId="0" xfId="85" applyFont="1" applyBorder="1" applyAlignment="1">
      <alignment horizontal="left" indent="2"/>
    </xf>
    <xf numFmtId="0" fontId="1" fillId="0" borderId="0" xfId="85" applyFont="1" applyBorder="1" applyAlignment="1">
      <alignment horizontal="center"/>
    </xf>
    <xf numFmtId="9" fontId="1" fillId="0" borderId="0" xfId="61" applyNumberFormat="1" applyFont="1" applyBorder="1" applyAlignment="1">
      <alignment horizontal="right" indent="1"/>
    </xf>
    <xf numFmtId="49" fontId="1" fillId="0" borderId="0" xfId="85" applyNumberFormat="1" applyFont="1" applyBorder="1" applyAlignment="1"/>
    <xf numFmtId="49" fontId="1" fillId="0" borderId="0" xfId="85" applyNumberFormat="1" applyFont="1" applyBorder="1" applyAlignment="1">
      <alignment horizontal="center"/>
    </xf>
    <xf numFmtId="176" fontId="1" fillId="0" borderId="0" xfId="61" applyNumberFormat="1" applyFont="1" applyBorder="1" applyAlignment="1">
      <alignment horizontal="right" vertical="center"/>
    </xf>
    <xf numFmtId="49" fontId="1" fillId="0" borderId="0" xfId="85" applyNumberFormat="1" applyFont="1" applyBorder="1" applyAlignment="1">
      <alignment horizontal="left" indent="2"/>
    </xf>
    <xf numFmtId="1" fontId="1" fillId="0" borderId="0" xfId="61" applyNumberFormat="1" applyFont="1" applyBorder="1" applyAlignment="1">
      <alignment horizontal="right" vertical="center"/>
    </xf>
    <xf numFmtId="3" fontId="1" fillId="0" borderId="0" xfId="85" applyNumberFormat="1" applyFont="1" applyFill="1" applyBorder="1" applyAlignment="1">
      <alignment horizontal="right" vertical="center"/>
    </xf>
    <xf numFmtId="0" fontId="1" fillId="0" borderId="0" xfId="85" applyFont="1" applyFill="1" applyBorder="1" applyAlignment="1">
      <alignment horizontal="center"/>
    </xf>
    <xf numFmtId="3" fontId="1" fillId="0" borderId="0" xfId="85" applyNumberFormat="1" applyFont="1" applyFill="1" applyBorder="1" applyAlignment="1">
      <alignment horizontal="right"/>
    </xf>
    <xf numFmtId="49" fontId="9" fillId="0" borderId="0" xfId="85" applyNumberFormat="1" applyFont="1" applyFill="1" applyBorder="1" applyAlignment="1">
      <alignment horizontal="right" vertical="center" indent="1"/>
    </xf>
    <xf numFmtId="0" fontId="6" fillId="0" borderId="0" xfId="85" applyFont="1" applyFill="1" applyBorder="1"/>
    <xf numFmtId="0" fontId="10" fillId="0" borderId="0" xfId="85" applyFont="1" applyFill="1" applyBorder="1"/>
    <xf numFmtId="0" fontId="7" fillId="0" borderId="0" xfId="85" applyFont="1" applyFill="1" applyBorder="1"/>
    <xf numFmtId="0" fontId="6" fillId="0" borderId="0" xfId="85" applyFont="1" applyFill="1" applyBorder="1" applyAlignment="1">
      <alignment horizontal="center" vertical="top"/>
    </xf>
    <xf numFmtId="49" fontId="1" fillId="0" borderId="28" xfId="85" applyNumberFormat="1" applyFont="1" applyBorder="1" applyAlignment="1">
      <alignment vertical="center"/>
    </xf>
    <xf numFmtId="49" fontId="1" fillId="0" borderId="28" xfId="85" applyNumberFormat="1" applyFont="1" applyBorder="1" applyAlignment="1">
      <alignment horizontal="center" vertical="center"/>
    </xf>
    <xf numFmtId="1" fontId="1" fillId="0" borderId="28" xfId="85" applyNumberFormat="1" applyFont="1" applyFill="1" applyBorder="1" applyAlignment="1">
      <alignment horizontal="right" vertical="center"/>
    </xf>
    <xf numFmtId="1" fontId="1" fillId="0" borderId="28" xfId="85" applyNumberFormat="1" applyFont="1" applyBorder="1" applyAlignment="1">
      <alignment horizontal="right" vertical="center"/>
    </xf>
    <xf numFmtId="49" fontId="1" fillId="0" borderId="28" xfId="85" applyNumberFormat="1" applyFont="1" applyBorder="1" applyAlignment="1"/>
    <xf numFmtId="49" fontId="1" fillId="0" borderId="28" xfId="85" applyNumberFormat="1" applyFont="1" applyBorder="1" applyAlignment="1">
      <alignment horizontal="center"/>
    </xf>
    <xf numFmtId="3" fontId="1" fillId="0" borderId="28" xfId="85" applyNumberFormat="1" applyFont="1" applyFill="1" applyBorder="1" applyAlignment="1">
      <alignment horizontal="right"/>
    </xf>
    <xf numFmtId="176" fontId="1" fillId="0" borderId="28" xfId="61" applyNumberFormat="1" applyFont="1" applyBorder="1" applyAlignment="1">
      <alignment horizontal="right" vertical="center"/>
    </xf>
    <xf numFmtId="49" fontId="1" fillId="0" borderId="29" xfId="85" applyNumberFormat="1" applyFont="1" applyBorder="1" applyAlignment="1">
      <alignment vertical="center"/>
    </xf>
    <xf numFmtId="49" fontId="1" fillId="0" borderId="29" xfId="85" applyNumberFormat="1" applyFont="1" applyBorder="1" applyAlignment="1">
      <alignment horizontal="center" vertical="center"/>
    </xf>
    <xf numFmtId="3" fontId="1" fillId="0" borderId="29" xfId="85" applyNumberFormat="1" applyFont="1" applyFill="1" applyBorder="1" applyAlignment="1">
      <alignment horizontal="right" vertical="center"/>
    </xf>
    <xf numFmtId="188" fontId="1" fillId="0" borderId="29" xfId="61" applyNumberFormat="1" applyFont="1" applyBorder="1" applyAlignment="1">
      <alignment horizontal="right" vertical="center"/>
    </xf>
    <xf numFmtId="49" fontId="1" fillId="0" borderId="30" xfId="85" applyNumberFormat="1" applyFont="1" applyBorder="1" applyAlignment="1">
      <alignment horizontal="left" indent="2"/>
    </xf>
    <xf numFmtId="49" fontId="1" fillId="0" borderId="30" xfId="85" applyNumberFormat="1" applyFont="1" applyBorder="1" applyAlignment="1">
      <alignment horizontal="center"/>
    </xf>
    <xf numFmtId="3" fontId="1" fillId="0" borderId="30" xfId="85" applyNumberFormat="1" applyFont="1" applyFill="1" applyBorder="1" applyAlignment="1">
      <alignment horizontal="right"/>
    </xf>
    <xf numFmtId="1" fontId="1" fillId="0" borderId="30" xfId="61" applyNumberFormat="1" applyFont="1" applyBorder="1" applyAlignment="1">
      <alignment horizontal="right" vertical="center"/>
    </xf>
    <xf numFmtId="172" fontId="6" fillId="0" borderId="30" xfId="85" applyNumberFormat="1" applyFont="1" applyBorder="1" applyAlignment="1">
      <alignment horizontal="right" vertical="center" indent="2"/>
    </xf>
    <xf numFmtId="172" fontId="6" fillId="29" borderId="30" xfId="85" applyNumberFormat="1" applyFont="1" applyFill="1" applyBorder="1" applyAlignment="1">
      <alignment horizontal="right" vertical="center" indent="2"/>
    </xf>
    <xf numFmtId="186" fontId="1" fillId="29" borderId="28" xfId="54" applyNumberFormat="1" applyFont="1" applyFill="1" applyBorder="1" applyAlignment="1">
      <alignment horizontal="right" vertical="center"/>
    </xf>
    <xf numFmtId="176" fontId="1" fillId="0" borderId="28" xfId="54" applyNumberFormat="1" applyFont="1" applyBorder="1" applyAlignment="1">
      <alignment vertical="center"/>
    </xf>
    <xf numFmtId="186" fontId="1" fillId="0" borderId="28" xfId="85" applyNumberFormat="1" applyFont="1" applyFill="1" applyBorder="1" applyAlignment="1">
      <alignment horizontal="right" vertical="center"/>
    </xf>
    <xf numFmtId="49" fontId="1" fillId="0" borderId="0" xfId="85" applyNumberFormat="1" applyFont="1" applyFill="1" applyBorder="1" applyAlignment="1">
      <alignment horizontal="left" indent="2"/>
    </xf>
    <xf numFmtId="186" fontId="1" fillId="29" borderId="0" xfId="54" applyNumberFormat="1" applyFont="1" applyFill="1" applyBorder="1" applyAlignment="1">
      <alignment horizontal="right"/>
    </xf>
    <xf numFmtId="176" fontId="1" fillId="0" borderId="0" xfId="54" applyNumberFormat="1" applyFont="1" applyBorder="1" applyAlignment="1"/>
    <xf numFmtId="186" fontId="1" fillId="0" borderId="0" xfId="85" applyNumberFormat="1" applyFont="1" applyBorder="1" applyAlignment="1">
      <alignment horizontal="right"/>
    </xf>
    <xf numFmtId="49" fontId="1" fillId="0" borderId="31" xfId="85" applyNumberFormat="1" applyFont="1" applyBorder="1" applyAlignment="1"/>
    <xf numFmtId="186" fontId="1" fillId="29" borderId="31" xfId="54" applyNumberFormat="1" applyFont="1" applyFill="1" applyBorder="1" applyAlignment="1">
      <alignment horizontal="right"/>
    </xf>
    <xf numFmtId="176" fontId="1" fillId="0" borderId="31" xfId="54" applyNumberFormat="1" applyFont="1" applyBorder="1" applyAlignment="1"/>
    <xf numFmtId="186" fontId="1" fillId="0" borderId="31" xfId="85" applyNumberFormat="1" applyFont="1" applyBorder="1" applyAlignment="1">
      <alignment horizontal="right"/>
    </xf>
    <xf numFmtId="49" fontId="1" fillId="0" borderId="0" xfId="85" applyNumberFormat="1" applyFont="1" applyBorder="1" applyAlignment="1">
      <alignment horizontal="left" indent="1"/>
    </xf>
    <xf numFmtId="176" fontId="1" fillId="0" borderId="0" xfId="54" applyNumberFormat="1" applyFont="1" applyBorder="1" applyAlignment="1">
      <alignment horizontal="right"/>
    </xf>
    <xf numFmtId="49" fontId="1" fillId="0" borderId="0" xfId="85" applyNumberFormat="1" applyFont="1" applyBorder="1" applyAlignment="1">
      <alignment wrapText="1"/>
    </xf>
    <xf numFmtId="186" fontId="1" fillId="29" borderId="0" xfId="54" applyNumberFormat="1" applyFont="1" applyFill="1" applyBorder="1" applyAlignment="1">
      <alignment horizontal="right" vertical="center"/>
    </xf>
    <xf numFmtId="176" fontId="1" fillId="0" borderId="0" xfId="54" applyNumberFormat="1" applyFont="1" applyBorder="1" applyAlignment="1">
      <alignment vertical="center"/>
    </xf>
    <xf numFmtId="186" fontId="1" fillId="0" borderId="0" xfId="85" applyNumberFormat="1" applyFont="1" applyFill="1" applyBorder="1" applyAlignment="1">
      <alignment horizontal="right" vertical="center"/>
    </xf>
    <xf numFmtId="41" fontId="1" fillId="0" borderId="0" xfId="85" applyNumberFormat="1" applyFont="1" applyFill="1" applyBorder="1" applyAlignment="1">
      <alignment horizontal="right" vertical="center"/>
    </xf>
    <xf numFmtId="49" fontId="1" fillId="0" borderId="0" xfId="85" applyNumberFormat="1" applyFont="1" applyFill="1" applyBorder="1" applyAlignment="1">
      <alignment horizontal="left" indent="1"/>
    </xf>
    <xf numFmtId="176" fontId="1" fillId="0" borderId="0" xfId="54" applyNumberFormat="1" applyFont="1" applyFill="1" applyBorder="1" applyAlignment="1">
      <alignment vertical="center"/>
    </xf>
    <xf numFmtId="0" fontId="63" fillId="30" borderId="0" xfId="0" applyFont="1" applyFill="1" applyBorder="1" applyAlignment="1">
      <alignment horizontal="right"/>
    </xf>
    <xf numFmtId="0" fontId="0" fillId="0" borderId="0" xfId="0" applyBorder="1" applyAlignment="1"/>
    <xf numFmtId="3" fontId="1" fillId="29" borderId="0" xfId="85" applyNumberFormat="1" applyFont="1" applyFill="1" applyBorder="1" applyAlignment="1">
      <alignment horizontal="right" vertical="center" indent="1"/>
    </xf>
    <xf numFmtId="176" fontId="1" fillId="29" borderId="0" xfId="85" applyNumberFormat="1" applyFont="1" applyFill="1" applyBorder="1" applyAlignment="1">
      <alignment horizontal="right" vertical="center" indent="1"/>
    </xf>
    <xf numFmtId="3" fontId="1" fillId="29" borderId="12" xfId="85" applyNumberFormat="1" applyFont="1" applyFill="1" applyBorder="1" applyAlignment="1">
      <alignment horizontal="right" vertical="center" indent="1"/>
    </xf>
    <xf numFmtId="3" fontId="1" fillId="0" borderId="12" xfId="85" applyNumberFormat="1" applyFont="1" applyFill="1" applyBorder="1" applyAlignment="1">
      <alignment horizontal="right" vertical="center" indent="1"/>
    </xf>
    <xf numFmtId="3" fontId="1" fillId="29" borderId="31" xfId="85" applyNumberFormat="1" applyFont="1" applyFill="1" applyBorder="1" applyAlignment="1">
      <alignment horizontal="right" vertical="center" indent="1"/>
    </xf>
    <xf numFmtId="3" fontId="1" fillId="0" borderId="31" xfId="85" applyNumberFormat="1" applyFont="1" applyFill="1" applyBorder="1" applyAlignment="1">
      <alignment horizontal="right" vertical="center" indent="1"/>
    </xf>
    <xf numFmtId="49" fontId="1" fillId="0" borderId="0" xfId="88" applyNumberFormat="1" applyFont="1" applyBorder="1" applyAlignment="1">
      <alignment horizontal="left" vertical="center" indent="2"/>
    </xf>
    <xf numFmtId="49" fontId="1" fillId="0" borderId="0" xfId="85" applyNumberFormat="1" applyFont="1" applyBorder="1" applyAlignment="1">
      <alignment horizontal="right" vertical="center"/>
    </xf>
    <xf numFmtId="49" fontId="1" fillId="0" borderId="0" xfId="85" quotePrefix="1" applyNumberFormat="1" applyFont="1" applyBorder="1" applyAlignment="1">
      <alignment horizontal="right" vertical="center"/>
    </xf>
    <xf numFmtId="49" fontId="1" fillId="0" borderId="0" xfId="88" applyNumberFormat="1" applyFont="1" applyBorder="1" applyAlignment="1">
      <alignment horizontal="left" vertical="center" indent="1"/>
    </xf>
    <xf numFmtId="49" fontId="1" fillId="0" borderId="0" xfId="88" applyNumberFormat="1" applyFont="1" applyBorder="1" applyAlignment="1">
      <alignment horizontal="left" vertical="center" wrapText="1" indent="2"/>
    </xf>
    <xf numFmtId="49" fontId="1" fillId="0" borderId="0" xfId="89" applyNumberFormat="1" applyFont="1" applyFill="1" applyBorder="1" applyAlignment="1">
      <alignment horizontal="left" vertical="center" indent="2"/>
    </xf>
    <xf numFmtId="49" fontId="1" fillId="0" borderId="0" xfId="85" applyNumberFormat="1" applyFont="1" applyFill="1" applyBorder="1" applyAlignment="1">
      <alignment horizontal="right" vertical="center"/>
    </xf>
    <xf numFmtId="49" fontId="1" fillId="0" borderId="0" xfId="89" applyNumberFormat="1" applyFont="1" applyFill="1" applyBorder="1" applyAlignment="1">
      <alignment horizontal="left" vertical="center" wrapText="1" indent="2"/>
    </xf>
    <xf numFmtId="49" fontId="1" fillId="0" borderId="0" xfId="90" applyNumberFormat="1" applyFont="1" applyBorder="1" applyAlignment="1">
      <alignment horizontal="right" vertical="center"/>
    </xf>
    <xf numFmtId="49" fontId="1" fillId="0" borderId="0" xfId="88" applyNumberFormat="1" applyFont="1" applyBorder="1" applyAlignment="1">
      <alignment vertical="center"/>
    </xf>
    <xf numFmtId="169" fontId="1" fillId="29" borderId="0" xfId="85" applyNumberFormat="1" applyFont="1" applyFill="1" applyBorder="1" applyAlignment="1">
      <alignment vertical="center"/>
    </xf>
    <xf numFmtId="3" fontId="1" fillId="29" borderId="0" xfId="85" applyNumberFormat="1" applyFont="1" applyFill="1" applyBorder="1" applyAlignment="1">
      <alignment horizontal="right" vertical="center"/>
    </xf>
    <xf numFmtId="49" fontId="1" fillId="0" borderId="29" xfId="88" applyNumberFormat="1" applyFont="1" applyBorder="1" applyAlignment="1">
      <alignment horizontal="left" vertical="center" indent="2"/>
    </xf>
    <xf numFmtId="49" fontId="1" fillId="0" borderId="29" xfId="85" applyNumberFormat="1" applyFont="1" applyFill="1" applyBorder="1" applyAlignment="1">
      <alignment horizontal="right" vertical="center"/>
    </xf>
    <xf numFmtId="3" fontId="1" fillId="29" borderId="29" xfId="85" applyNumberFormat="1" applyFont="1" applyFill="1" applyBorder="1" applyAlignment="1">
      <alignment horizontal="right" vertical="center"/>
    </xf>
    <xf numFmtId="49" fontId="1" fillId="0" borderId="29" xfId="85" applyNumberFormat="1" applyFont="1" applyBorder="1" applyAlignment="1">
      <alignment horizontal="right" vertical="center"/>
    </xf>
    <xf numFmtId="49" fontId="1" fillId="0" borderId="29" xfId="90" applyNumberFormat="1" applyFont="1" applyBorder="1" applyAlignment="1">
      <alignment horizontal="right" vertical="center"/>
    </xf>
    <xf numFmtId="41" fontId="1" fillId="29" borderId="29" xfId="85" applyNumberFormat="1" applyFont="1" applyFill="1" applyBorder="1" applyAlignment="1">
      <alignment horizontal="right" vertical="center"/>
    </xf>
    <xf numFmtId="49" fontId="1" fillId="0" borderId="29" xfId="88" applyNumberFormat="1" applyFont="1" applyBorder="1" applyAlignment="1">
      <alignment horizontal="left" vertical="center" indent="1"/>
    </xf>
    <xf numFmtId="3" fontId="64" fillId="0" borderId="0" xfId="58" applyNumberFormat="1" applyFont="1" applyFill="1" applyBorder="1" applyAlignment="1">
      <alignment horizontal="left" vertical="center" wrapText="1"/>
    </xf>
    <xf numFmtId="0" fontId="64" fillId="0" borderId="0" xfId="58" applyFont="1" applyFill="1" applyBorder="1" applyAlignment="1">
      <alignment horizontal="center" vertical="center" wrapText="1"/>
    </xf>
    <xf numFmtId="0" fontId="65" fillId="0" borderId="0" xfId="58" applyFont="1" applyFill="1" applyBorder="1" applyAlignment="1">
      <alignment horizontal="left" vertical="center" wrapText="1"/>
    </xf>
    <xf numFmtId="182" fontId="66" fillId="0" borderId="0" xfId="54" applyNumberFormat="1" applyFont="1" applyFill="1" applyBorder="1"/>
    <xf numFmtId="3" fontId="64" fillId="0" borderId="0" xfId="58" applyNumberFormat="1" applyFont="1" applyFill="1" applyBorder="1" applyAlignment="1">
      <alignment horizontal="center" vertical="center" wrapText="1"/>
    </xf>
    <xf numFmtId="0" fontId="64" fillId="0" borderId="0" xfId="58" applyFont="1" applyFill="1" applyBorder="1" applyAlignment="1">
      <alignment horizontal="left" vertical="center" wrapText="1"/>
    </xf>
    <xf numFmtId="164" fontId="66" fillId="0" borderId="0" xfId="61" applyNumberFormat="1" applyFont="1" applyFill="1" applyBorder="1"/>
    <xf numFmtId="3" fontId="64" fillId="0" borderId="30" xfId="58" applyNumberFormat="1" applyFont="1" applyFill="1" applyBorder="1" applyAlignment="1">
      <alignment horizontal="left" vertical="center" wrapText="1"/>
    </xf>
    <xf numFmtId="0" fontId="64" fillId="0" borderId="30" xfId="58" applyFont="1" applyFill="1" applyBorder="1" applyAlignment="1">
      <alignment horizontal="center" vertical="center" wrapText="1"/>
    </xf>
    <xf numFmtId="164" fontId="66" fillId="0" borderId="30" xfId="54" applyNumberFormat="1" applyFont="1" applyFill="1" applyBorder="1" applyAlignment="1">
      <alignment vertical="center"/>
    </xf>
    <xf numFmtId="3" fontId="64" fillId="0" borderId="32" xfId="58" applyNumberFormat="1" applyFont="1" applyFill="1" applyBorder="1" applyAlignment="1">
      <alignment horizontal="left" vertical="center" wrapText="1"/>
    </xf>
    <xf numFmtId="0" fontId="64" fillId="0" borderId="32" xfId="58" applyFont="1" applyFill="1" applyBorder="1" applyAlignment="1">
      <alignment horizontal="center" vertical="center" wrapText="1"/>
    </xf>
    <xf numFmtId="182" fontId="66" fillId="0" borderId="32" xfId="54" applyNumberFormat="1" applyFont="1" applyFill="1" applyBorder="1" applyAlignment="1">
      <alignment vertical="center" wrapText="1"/>
    </xf>
    <xf numFmtId="182" fontId="67" fillId="29" borderId="32" xfId="54" applyNumberFormat="1" applyFont="1" applyFill="1" applyBorder="1" applyAlignment="1">
      <alignment vertical="center"/>
    </xf>
    <xf numFmtId="182" fontId="67" fillId="29" borderId="0" xfId="54" applyNumberFormat="1" applyFont="1" applyFill="1" applyBorder="1"/>
    <xf numFmtId="164" fontId="67" fillId="29" borderId="0" xfId="61" applyNumberFormat="1" applyFont="1" applyFill="1" applyBorder="1"/>
    <xf numFmtId="164" fontId="67" fillId="29" borderId="30" xfId="54" applyNumberFormat="1" applyFont="1" applyFill="1" applyBorder="1" applyAlignment="1">
      <alignment vertical="center"/>
    </xf>
    <xf numFmtId="0" fontId="1" fillId="0" borderId="0" xfId="85" applyNumberFormat="1" applyFont="1" applyBorder="1" applyAlignment="1">
      <alignment horizontal="left" indent="1"/>
    </xf>
    <xf numFmtId="0" fontId="1" fillId="0" borderId="0" xfId="85" applyNumberFormat="1" applyFont="1" applyBorder="1" applyAlignment="1">
      <alignment horizontal="left" indent="2"/>
    </xf>
    <xf numFmtId="41" fontId="1" fillId="0" borderId="0" xfId="54" applyNumberFormat="1" applyFont="1" applyFill="1" applyBorder="1" applyAlignment="1">
      <alignment horizontal="right" vertical="center"/>
    </xf>
    <xf numFmtId="3" fontId="1" fillId="0" borderId="0" xfId="54" applyNumberFormat="1" applyFont="1" applyFill="1" applyBorder="1" applyAlignment="1">
      <alignment horizontal="right" vertical="center"/>
    </xf>
    <xf numFmtId="0" fontId="1" fillId="0" borderId="0" xfId="85" applyNumberFormat="1" applyFont="1" applyBorder="1" applyAlignment="1">
      <alignment horizontal="left" wrapText="1"/>
    </xf>
    <xf numFmtId="0" fontId="7" fillId="0" borderId="28" xfId="85" applyNumberFormat="1" applyFont="1" applyFill="1" applyBorder="1" applyAlignment="1">
      <alignment horizontal="left" vertical="center" wrapText="1"/>
    </xf>
    <xf numFmtId="0" fontId="1" fillId="0" borderId="28" xfId="85" applyFont="1" applyFill="1" applyBorder="1" applyAlignment="1">
      <alignment horizontal="left" wrapText="1"/>
    </xf>
    <xf numFmtId="0" fontId="1" fillId="0" borderId="28" xfId="85" applyFont="1" applyFill="1" applyBorder="1" applyAlignment="1">
      <alignment horizontal="right" wrapText="1"/>
    </xf>
    <xf numFmtId="0" fontId="1" fillId="0" borderId="0" xfId="85" applyNumberFormat="1" applyFont="1" applyBorder="1" applyAlignment="1">
      <alignment horizontal="left"/>
    </xf>
    <xf numFmtId="0" fontId="1" fillId="0" borderId="30" xfId="85" applyNumberFormat="1" applyFont="1" applyBorder="1" applyAlignment="1">
      <alignment horizontal="left" indent="1"/>
    </xf>
    <xf numFmtId="3" fontId="1" fillId="0" borderId="30" xfId="54" applyNumberFormat="1" applyFont="1" applyFill="1" applyBorder="1" applyAlignment="1">
      <alignment horizontal="right" vertical="center"/>
    </xf>
    <xf numFmtId="41" fontId="1" fillId="0" borderId="30" xfId="54" applyNumberFormat="1" applyFont="1" applyFill="1" applyBorder="1" applyAlignment="1">
      <alignment horizontal="right" vertical="center"/>
    </xf>
    <xf numFmtId="0" fontId="1" fillId="0" borderId="33" xfId="85" applyNumberFormat="1" applyFont="1" applyFill="1" applyBorder="1" applyAlignment="1">
      <alignment horizontal="center" vertical="top"/>
    </xf>
    <xf numFmtId="3" fontId="1" fillId="29" borderId="0" xfId="54" applyNumberFormat="1" applyFont="1" applyFill="1" applyBorder="1" applyAlignment="1">
      <alignment horizontal="right" vertical="center"/>
    </xf>
    <xf numFmtId="3" fontId="1" fillId="29" borderId="30" xfId="54" applyNumberFormat="1" applyFont="1" applyFill="1" applyBorder="1" applyAlignment="1">
      <alignment horizontal="right" vertical="center"/>
    </xf>
    <xf numFmtId="0" fontId="1" fillId="0" borderId="0" xfId="85" applyNumberFormat="1" applyFont="1" applyBorder="1" applyAlignment="1">
      <alignment horizontal="left" vertical="center"/>
    </xf>
    <xf numFmtId="3" fontId="1" fillId="0" borderId="0" xfId="85" applyNumberFormat="1" applyFont="1" applyBorder="1" applyAlignment="1">
      <alignment horizontal="right" vertical="center"/>
    </xf>
    <xf numFmtId="0" fontId="1" fillId="0" borderId="0" xfId="85" applyNumberFormat="1" applyFont="1" applyBorder="1" applyAlignment="1">
      <alignment horizontal="left" vertical="center" indent="1"/>
    </xf>
    <xf numFmtId="41" fontId="1" fillId="29" borderId="0" xfId="54" applyNumberFormat="1" applyFont="1" applyFill="1" applyBorder="1" applyAlignment="1">
      <alignment horizontal="right" vertical="center"/>
    </xf>
    <xf numFmtId="3" fontId="1" fillId="29" borderId="0" xfId="85" applyNumberFormat="1" applyFont="1" applyFill="1" applyBorder="1" applyAlignment="1">
      <alignment horizontal="right"/>
    </xf>
    <xf numFmtId="0" fontId="1" fillId="0" borderId="30" xfId="85" applyNumberFormat="1" applyFont="1" applyBorder="1" applyAlignment="1">
      <alignment horizontal="left" vertical="center" indent="1"/>
    </xf>
    <xf numFmtId="41" fontId="1" fillId="29" borderId="30" xfId="54" applyNumberFormat="1" applyFont="1" applyFill="1" applyBorder="1" applyAlignment="1">
      <alignment horizontal="right" vertical="center"/>
    </xf>
    <xf numFmtId="0" fontId="1" fillId="0" borderId="0" xfId="85" applyNumberFormat="1" applyFont="1" applyBorder="1" applyAlignment="1"/>
    <xf numFmtId="183" fontId="1" fillId="0" borderId="0" xfId="85" applyNumberFormat="1" applyFont="1" applyBorder="1" applyAlignment="1">
      <alignment vertical="center"/>
    </xf>
    <xf numFmtId="0" fontId="1" fillId="0" borderId="28" xfId="85" applyFont="1" applyBorder="1"/>
    <xf numFmtId="0" fontId="1" fillId="0" borderId="28" xfId="85" applyFont="1" applyFill="1" applyBorder="1" applyAlignment="1">
      <alignment horizontal="left" vertical="top" wrapText="1"/>
    </xf>
    <xf numFmtId="164" fontId="1" fillId="0" borderId="28" xfId="85" applyNumberFormat="1" applyFont="1" applyFill="1" applyBorder="1" applyAlignment="1">
      <alignment horizontal="right" vertical="top" wrapText="1"/>
    </xf>
    <xf numFmtId="0" fontId="1" fillId="0" borderId="28" xfId="85" applyFont="1" applyFill="1" applyBorder="1" applyAlignment="1">
      <alignment horizontal="right" vertical="top" wrapText="1"/>
    </xf>
    <xf numFmtId="0" fontId="1" fillId="0" borderId="30" xfId="85" applyNumberFormat="1" applyFont="1" applyBorder="1" applyAlignment="1"/>
    <xf numFmtId="176" fontId="1" fillId="0" borderId="30" xfId="61" applyNumberFormat="1" applyFont="1" applyBorder="1" applyAlignment="1">
      <alignment horizontal="right" vertical="center"/>
    </xf>
    <xf numFmtId="183" fontId="1" fillId="0" borderId="30" xfId="85" applyNumberFormat="1" applyFont="1" applyBorder="1" applyAlignment="1">
      <alignment vertical="center"/>
    </xf>
    <xf numFmtId="0" fontId="1" fillId="0" borderId="33" xfId="85" applyNumberFormat="1" applyFont="1" applyFill="1" applyBorder="1" applyAlignment="1">
      <alignment horizontal="left" vertical="center"/>
    </xf>
    <xf numFmtId="0" fontId="1" fillId="0" borderId="33" xfId="85" applyFont="1" applyFill="1" applyBorder="1" applyAlignment="1">
      <alignment horizontal="left" vertical="top" wrapText="1"/>
    </xf>
    <xf numFmtId="164" fontId="1" fillId="0" borderId="33" xfId="85" applyNumberFormat="1" applyFont="1" applyFill="1" applyBorder="1" applyAlignment="1">
      <alignment horizontal="right" vertical="top" wrapText="1"/>
    </xf>
    <xf numFmtId="0" fontId="1" fillId="0" borderId="33" xfId="85" applyFont="1" applyFill="1" applyBorder="1" applyAlignment="1">
      <alignment horizontal="right" vertical="top" wrapText="1"/>
    </xf>
    <xf numFmtId="186" fontId="1" fillId="29" borderId="0" xfId="85" applyNumberFormat="1" applyFont="1" applyFill="1" applyBorder="1" applyAlignment="1">
      <alignment horizontal="right" vertical="center"/>
    </xf>
    <xf numFmtId="186" fontId="1" fillId="29" borderId="0" xfId="85" applyNumberFormat="1" applyFont="1" applyFill="1" applyBorder="1" applyAlignment="1">
      <alignment horizontal="right"/>
    </xf>
    <xf numFmtId="186" fontId="1" fillId="29" borderId="30" xfId="85" applyNumberFormat="1" applyFont="1" applyFill="1" applyBorder="1" applyAlignment="1">
      <alignment horizontal="right"/>
    </xf>
    <xf numFmtId="0" fontId="7" fillId="0" borderId="0" xfId="85" applyNumberFormat="1" applyFont="1" applyBorder="1"/>
    <xf numFmtId="3" fontId="1" fillId="0" borderId="0" xfId="85" applyNumberFormat="1" applyFont="1" applyBorder="1" applyAlignment="1">
      <alignment horizontal="right" vertical="center" indent="1"/>
    </xf>
    <xf numFmtId="0" fontId="68" fillId="0" borderId="0" xfId="85" applyNumberFormat="1" applyFont="1" applyBorder="1" applyAlignment="1"/>
    <xf numFmtId="0" fontId="63" fillId="30" borderId="0" xfId="0" applyFont="1" applyFill="1" applyBorder="1" applyAlignment="1">
      <alignment horizontal="right" wrapText="1"/>
    </xf>
    <xf numFmtId="182" fontId="1" fillId="0" borderId="28" xfId="54" applyNumberFormat="1" applyFont="1" applyFill="1" applyBorder="1" applyAlignment="1">
      <alignment horizontal="left" vertical="top" wrapText="1"/>
    </xf>
    <xf numFmtId="182" fontId="1" fillId="0" borderId="28" xfId="54" applyNumberFormat="1" applyFont="1" applyFill="1" applyBorder="1" applyAlignment="1">
      <alignment horizontal="right" vertical="top" wrapText="1"/>
    </xf>
    <xf numFmtId="0" fontId="1" fillId="0" borderId="29" xfId="85" applyNumberFormat="1" applyFont="1" applyFill="1" applyBorder="1" applyAlignment="1">
      <alignment horizontal="left" vertical="center"/>
    </xf>
    <xf numFmtId="182" fontId="1" fillId="29" borderId="0" xfId="54" applyNumberFormat="1" applyFont="1" applyFill="1" applyBorder="1" applyAlignment="1">
      <alignment horizontal="right" vertical="center"/>
    </xf>
    <xf numFmtId="182" fontId="1" fillId="0" borderId="0" xfId="54" applyNumberFormat="1" applyFont="1" applyFill="1" applyBorder="1" applyAlignment="1">
      <alignment horizontal="right" vertical="center"/>
    </xf>
    <xf numFmtId="182" fontId="1" fillId="0" borderId="0" xfId="54" applyNumberFormat="1" applyFont="1" applyBorder="1" applyAlignment="1">
      <alignment horizontal="right" vertical="center"/>
    </xf>
    <xf numFmtId="0" fontId="1" fillId="0" borderId="0" xfId="85" applyNumberFormat="1" applyFont="1" applyBorder="1" applyAlignment="1">
      <alignment vertical="top"/>
    </xf>
    <xf numFmtId="182" fontId="1" fillId="29" borderId="30" xfId="54" applyNumberFormat="1" applyFont="1" applyFill="1" applyBorder="1" applyAlignment="1">
      <alignment horizontal="right" vertical="center"/>
    </xf>
    <xf numFmtId="182" fontId="1" fillId="0" borderId="30" xfId="54" applyNumberFormat="1" applyFont="1" applyBorder="1" applyAlignment="1">
      <alignment horizontal="right" vertical="center"/>
    </xf>
    <xf numFmtId="0" fontId="0" fillId="0" borderId="0" xfId="0" applyAlignment="1"/>
    <xf numFmtId="186" fontId="6" fillId="0" borderId="0" xfId="85" applyNumberFormat="1" applyFont="1" applyBorder="1" applyAlignment="1">
      <alignment horizontal="right" vertical="center"/>
    </xf>
    <xf numFmtId="183" fontId="6" fillId="0" borderId="0" xfId="85" applyNumberFormat="1" applyFont="1" applyBorder="1" applyAlignment="1">
      <alignment horizontal="right" vertical="center"/>
    </xf>
    <xf numFmtId="0" fontId="0" fillId="0" borderId="28" xfId="0" applyBorder="1" applyAlignment="1"/>
    <xf numFmtId="0" fontId="9" fillId="28" borderId="0" xfId="82" applyFont="1" applyFill="1" applyBorder="1" applyAlignment="1">
      <alignment horizontal="left" vertical="center" wrapText="1"/>
    </xf>
    <xf numFmtId="0" fontId="58" fillId="29" borderId="0" xfId="85" applyFont="1" applyFill="1" applyBorder="1"/>
    <xf numFmtId="0" fontId="9" fillId="29" borderId="0" xfId="85" applyFont="1" applyFill="1" applyBorder="1"/>
    <xf numFmtId="0" fontId="58" fillId="29" borderId="12" xfId="85" applyFont="1" applyFill="1" applyBorder="1"/>
    <xf numFmtId="3" fontId="9" fillId="0" borderId="12" xfId="85" applyNumberFormat="1" applyFont="1" applyFill="1" applyBorder="1" applyAlignment="1"/>
    <xf numFmtId="0" fontId="9" fillId="0" borderId="0" xfId="0" applyFont="1" applyBorder="1" applyAlignment="1"/>
    <xf numFmtId="0" fontId="60" fillId="29" borderId="12" xfId="85" applyFont="1" applyFill="1" applyBorder="1"/>
    <xf numFmtId="183" fontId="60" fillId="29" borderId="12" xfId="85" applyNumberFormat="1" applyFont="1" applyFill="1" applyBorder="1"/>
    <xf numFmtId="183" fontId="60" fillId="29" borderId="12" xfId="85" applyNumberFormat="1" applyFont="1" applyFill="1" applyBorder="1" applyAlignment="1">
      <alignment horizontal="right"/>
    </xf>
    <xf numFmtId="0" fontId="60" fillId="0" borderId="28" xfId="85" applyFont="1" applyBorder="1"/>
    <xf numFmtId="0" fontId="65" fillId="0" borderId="28" xfId="85" applyFont="1" applyBorder="1" applyAlignment="1">
      <alignment horizontal="center" wrapText="1"/>
    </xf>
    <xf numFmtId="0" fontId="65" fillId="28" borderId="28" xfId="85" applyFont="1" applyFill="1" applyBorder="1" applyAlignment="1">
      <alignment horizontal="center" wrapText="1"/>
    </xf>
    <xf numFmtId="0" fontId="60" fillId="0" borderId="30" xfId="82" applyFont="1" applyFill="1" applyBorder="1" applyAlignment="1">
      <alignment vertical="center" wrapText="1"/>
    </xf>
    <xf numFmtId="183" fontId="60" fillId="0" borderId="30" xfId="85" applyNumberFormat="1" applyFont="1" applyBorder="1"/>
    <xf numFmtId="183" fontId="60" fillId="0" borderId="30" xfId="85" applyNumberFormat="1" applyFont="1" applyBorder="1" applyAlignment="1">
      <alignment horizontal="right"/>
    </xf>
    <xf numFmtId="0" fontId="9" fillId="0" borderId="28" xfId="85" applyFont="1" applyBorder="1"/>
    <xf numFmtId="0" fontId="9" fillId="0" borderId="30" xfId="82" applyFont="1" applyFill="1" applyBorder="1" applyAlignment="1">
      <alignment horizontal="left" vertical="center" wrapText="1"/>
    </xf>
    <xf numFmtId="0" fontId="9" fillId="29" borderId="30" xfId="85" applyFont="1" applyFill="1" applyBorder="1"/>
    <xf numFmtId="3" fontId="9" fillId="0" borderId="30" xfId="85" applyNumberFormat="1" applyFont="1" applyBorder="1" applyAlignment="1"/>
    <xf numFmtId="0" fontId="53" fillId="0" borderId="0" xfId="73" applyFont="1"/>
    <xf numFmtId="0" fontId="63" fillId="0" borderId="28" xfId="73" applyFont="1" applyBorder="1" applyAlignment="1">
      <alignment horizontal="right"/>
    </xf>
    <xf numFmtId="0" fontId="1" fillId="0" borderId="0" xfId="82" applyFont="1" applyFill="1" applyBorder="1" applyAlignment="1">
      <alignment horizontal="left" vertical="center" wrapText="1"/>
    </xf>
    <xf numFmtId="3" fontId="1" fillId="29" borderId="0" xfId="85" applyNumberFormat="1" applyFont="1" applyFill="1" applyBorder="1"/>
    <xf numFmtId="3" fontId="1" fillId="0" borderId="0" xfId="85" applyNumberFormat="1" applyFont="1" applyFill="1" applyBorder="1"/>
    <xf numFmtId="3" fontId="8" fillId="29" borderId="0" xfId="85" applyNumberFormat="1" applyFont="1" applyFill="1" applyBorder="1"/>
    <xf numFmtId="3" fontId="8" fillId="0" borderId="0" xfId="85" applyNumberFormat="1" applyFont="1" applyFill="1" applyBorder="1"/>
    <xf numFmtId="3" fontId="1" fillId="0" borderId="0" xfId="85" applyNumberFormat="1" applyFont="1" applyBorder="1"/>
    <xf numFmtId="3" fontId="1" fillId="31" borderId="0" xfId="85" applyNumberFormat="1" applyFont="1" applyFill="1" applyBorder="1"/>
    <xf numFmtId="3" fontId="1" fillId="30" borderId="0" xfId="85" applyNumberFormat="1" applyFont="1" applyFill="1" applyBorder="1"/>
    <xf numFmtId="3" fontId="1" fillId="29" borderId="30" xfId="85" applyNumberFormat="1" applyFont="1" applyFill="1" applyBorder="1"/>
    <xf numFmtId="3" fontId="1" fillId="0" borderId="30" xfId="85" applyNumberFormat="1" applyFont="1" applyFill="1" applyBorder="1"/>
    <xf numFmtId="0" fontId="69" fillId="0" borderId="0" xfId="73" applyFont="1" applyBorder="1" applyAlignment="1">
      <alignment horizontal="right"/>
    </xf>
    <xf numFmtId="0" fontId="1" fillId="0" borderId="0" xfId="0" applyFont="1" applyBorder="1" applyAlignment="1">
      <alignment horizontal="right"/>
    </xf>
    <xf numFmtId="0" fontId="1" fillId="0" borderId="0" xfId="0" applyFont="1" applyBorder="1" applyAlignment="1"/>
    <xf numFmtId="49" fontId="70" fillId="0" borderId="14" xfId="76" applyNumberFormat="1" applyFont="1" applyFill="1" applyBorder="1" applyAlignment="1">
      <alignment horizontal="center" vertical="center" wrapText="1"/>
    </xf>
    <xf numFmtId="1" fontId="70" fillId="0" borderId="14" xfId="76" applyNumberFormat="1" applyFont="1" applyFill="1" applyBorder="1" applyAlignment="1">
      <alignment horizontal="center" vertical="center" wrapText="1"/>
    </xf>
    <xf numFmtId="1" fontId="70" fillId="0" borderId="34" xfId="76" applyNumberFormat="1" applyFont="1" applyFill="1" applyBorder="1" applyAlignment="1">
      <alignment horizontal="center" vertical="center" wrapText="1"/>
    </xf>
    <xf numFmtId="1" fontId="70" fillId="0" borderId="35" xfId="76" applyNumberFormat="1" applyFont="1" applyFill="1" applyBorder="1" applyAlignment="1">
      <alignment horizontal="center" vertical="center" wrapText="1"/>
    </xf>
    <xf numFmtId="0" fontId="69" fillId="0" borderId="28" xfId="73" applyFont="1" applyBorder="1" applyAlignment="1">
      <alignment horizontal="right"/>
    </xf>
    <xf numFmtId="0" fontId="1" fillId="0" borderId="0" xfId="84" applyNumberFormat="1" applyFont="1" applyBorder="1" applyAlignment="1">
      <alignment horizontal="left" vertical="center" indent="2"/>
    </xf>
    <xf numFmtId="0" fontId="1" fillId="0" borderId="0" xfId="84" applyNumberFormat="1" applyFont="1" applyBorder="1" applyAlignment="1">
      <alignment horizontal="left" vertical="center" indent="1"/>
    </xf>
    <xf numFmtId="3" fontId="1" fillId="0" borderId="0" xfId="84" applyNumberFormat="1" applyFont="1" applyFill="1" applyBorder="1" applyAlignment="1">
      <alignment horizontal="right" vertical="center" indent="1"/>
    </xf>
    <xf numFmtId="3" fontId="1" fillId="0" borderId="0" xfId="84" applyNumberFormat="1" applyFont="1" applyBorder="1" applyAlignment="1">
      <alignment horizontal="right" vertical="center" indent="1"/>
    </xf>
    <xf numFmtId="3" fontId="1" fillId="0" borderId="0" xfId="84" applyNumberFormat="1" applyFont="1" applyBorder="1" applyAlignment="1">
      <alignment horizontal="right" vertical="center"/>
    </xf>
    <xf numFmtId="0" fontId="1" fillId="0" borderId="0" xfId="84" applyNumberFormat="1" applyFont="1" applyBorder="1" applyAlignment="1">
      <alignment horizontal="left" vertical="center"/>
    </xf>
    <xf numFmtId="49" fontId="1" fillId="0" borderId="0" xfId="84" applyNumberFormat="1" applyFont="1" applyBorder="1" applyAlignment="1">
      <alignment horizontal="left" vertical="center" indent="1"/>
    </xf>
    <xf numFmtId="0" fontId="1" fillId="0" borderId="30" xfId="84" applyNumberFormat="1" applyFont="1" applyBorder="1" applyAlignment="1">
      <alignment horizontal="left" vertical="center" indent="1"/>
    </xf>
    <xf numFmtId="3" fontId="1" fillId="0" borderId="30" xfId="84" applyNumberFormat="1" applyFont="1" applyFill="1" applyBorder="1" applyAlignment="1">
      <alignment horizontal="right" vertical="center" indent="1"/>
    </xf>
    <xf numFmtId="3" fontId="1" fillId="0" borderId="30" xfId="84" applyNumberFormat="1" applyFont="1" applyBorder="1" applyAlignment="1">
      <alignment horizontal="right" vertical="center"/>
    </xf>
    <xf numFmtId="3" fontId="1" fillId="0" borderId="30" xfId="84" applyNumberFormat="1" applyFont="1" applyBorder="1" applyAlignment="1">
      <alignment horizontal="right" vertical="center" indent="1"/>
    </xf>
    <xf numFmtId="0" fontId="1" fillId="0" borderId="36" xfId="84" applyNumberFormat="1" applyFont="1" applyBorder="1" applyAlignment="1">
      <alignment horizontal="left" vertical="center" indent="2"/>
    </xf>
    <xf numFmtId="0" fontId="1" fillId="0" borderId="36" xfId="84" applyNumberFormat="1" applyFont="1" applyBorder="1" applyAlignment="1">
      <alignment horizontal="left" vertical="center" indent="1"/>
    </xf>
    <xf numFmtId="3" fontId="1" fillId="0" borderId="36" xfId="84" applyNumberFormat="1" applyFont="1" applyFill="1" applyBorder="1" applyAlignment="1">
      <alignment horizontal="right" vertical="center" indent="1"/>
    </xf>
    <xf numFmtId="3" fontId="1" fillId="0" borderId="36" xfId="84" applyNumberFormat="1" applyFont="1" applyFill="1" applyBorder="1" applyAlignment="1">
      <alignment horizontal="right" vertical="center"/>
    </xf>
    <xf numFmtId="41" fontId="1" fillId="0" borderId="36" xfId="54" applyNumberFormat="1" applyFont="1" applyBorder="1" applyAlignment="1">
      <alignment horizontal="right" vertical="center" indent="1"/>
    </xf>
    <xf numFmtId="3" fontId="1" fillId="0" borderId="36" xfId="84" applyNumberFormat="1" applyFont="1" applyBorder="1" applyAlignment="1">
      <alignment horizontal="right" vertical="center" indent="1"/>
    </xf>
    <xf numFmtId="0" fontId="1" fillId="0" borderId="29" xfId="84" applyNumberFormat="1" applyFont="1" applyBorder="1" applyAlignment="1">
      <alignment horizontal="left" vertical="center"/>
    </xf>
    <xf numFmtId="0" fontId="1" fillId="0" borderId="29" xfId="84" applyNumberFormat="1" applyFont="1" applyBorder="1" applyAlignment="1">
      <alignment horizontal="left" vertical="center" indent="1"/>
    </xf>
    <xf numFmtId="3" fontId="1" fillId="0" borderId="29" xfId="84" applyNumberFormat="1" applyFont="1" applyFill="1" applyBorder="1" applyAlignment="1">
      <alignment horizontal="right" vertical="center" indent="1"/>
    </xf>
    <xf numFmtId="3" fontId="1" fillId="0" borderId="29" xfId="84" applyNumberFormat="1" applyFont="1" applyBorder="1" applyAlignment="1">
      <alignment horizontal="right" vertical="center"/>
    </xf>
    <xf numFmtId="3" fontId="1" fillId="0" borderId="29" xfId="84" applyNumberFormat="1" applyFont="1" applyBorder="1" applyAlignment="1">
      <alignment horizontal="right" vertical="center" indent="1"/>
    </xf>
    <xf numFmtId="0" fontId="1" fillId="0" borderId="33" xfId="84" applyNumberFormat="1" applyFont="1" applyBorder="1" applyAlignment="1">
      <alignment horizontal="left" vertical="center"/>
    </xf>
    <xf numFmtId="0" fontId="1" fillId="0" borderId="33" xfId="84" applyNumberFormat="1" applyFont="1" applyBorder="1" applyAlignment="1">
      <alignment horizontal="left" vertical="center" indent="1"/>
    </xf>
    <xf numFmtId="184" fontId="1" fillId="0" borderId="33" xfId="54" applyNumberFormat="1" applyFont="1" applyFill="1" applyBorder="1" applyAlignment="1">
      <alignment horizontal="right" vertical="center"/>
    </xf>
    <xf numFmtId="184" fontId="1" fillId="0" borderId="33" xfId="54" applyNumberFormat="1" applyFont="1" applyBorder="1" applyAlignment="1">
      <alignment horizontal="right" vertical="center"/>
    </xf>
    <xf numFmtId="184" fontId="1" fillId="0" borderId="36" xfId="54" applyNumberFormat="1" applyFont="1" applyFill="1" applyBorder="1" applyAlignment="1">
      <alignment horizontal="right" vertical="center"/>
    </xf>
    <xf numFmtId="184" fontId="1" fillId="0" borderId="36" xfId="54" applyNumberFormat="1" applyFont="1" applyBorder="1" applyAlignment="1">
      <alignment horizontal="right" vertical="center"/>
    </xf>
    <xf numFmtId="184" fontId="1" fillId="0" borderId="29" xfId="54" applyNumberFormat="1" applyFont="1" applyFill="1" applyBorder="1" applyAlignment="1">
      <alignment horizontal="right" vertical="center"/>
    </xf>
    <xf numFmtId="184" fontId="1" fillId="0" borderId="29" xfId="54" applyNumberFormat="1" applyFont="1" applyBorder="1" applyAlignment="1">
      <alignment horizontal="right" vertical="center"/>
    </xf>
    <xf numFmtId="184" fontId="1" fillId="0" borderId="0" xfId="54" applyNumberFormat="1" applyFont="1" applyFill="1" applyBorder="1" applyAlignment="1">
      <alignment horizontal="right" vertical="center"/>
    </xf>
    <xf numFmtId="184" fontId="1" fillId="0" borderId="0" xfId="54" applyNumberFormat="1" applyFont="1" applyBorder="1" applyAlignment="1">
      <alignment horizontal="right" vertical="center"/>
    </xf>
    <xf numFmtId="0" fontId="1" fillId="0" borderId="30" xfId="84" applyNumberFormat="1" applyFont="1" applyBorder="1" applyAlignment="1">
      <alignment horizontal="left" vertical="center" indent="2"/>
    </xf>
    <xf numFmtId="184" fontId="1" fillId="0" borderId="30" xfId="54" applyNumberFormat="1" applyFont="1" applyFill="1" applyBorder="1" applyAlignment="1">
      <alignment horizontal="right" vertical="center"/>
    </xf>
    <xf numFmtId="184" fontId="1" fillId="0" borderId="30" xfId="54" applyNumberFormat="1" applyFont="1" applyBorder="1" applyAlignment="1">
      <alignment horizontal="right" vertical="center"/>
    </xf>
    <xf numFmtId="49" fontId="1" fillId="0" borderId="0" xfId="84" applyNumberFormat="1" applyFont="1" applyBorder="1" applyAlignment="1">
      <alignment horizontal="left" vertical="center"/>
    </xf>
    <xf numFmtId="186" fontId="1" fillId="0" borderId="0" xfId="54" applyNumberFormat="1" applyFont="1" applyBorder="1" applyAlignment="1">
      <alignment vertical="center"/>
    </xf>
    <xf numFmtId="186" fontId="1" fillId="0" borderId="0" xfId="54" applyNumberFormat="1" applyFont="1" applyBorder="1" applyAlignment="1">
      <alignment horizontal="right" vertical="center"/>
    </xf>
    <xf numFmtId="186" fontId="1" fillId="0" borderId="0" xfId="54" applyNumberFormat="1" applyFont="1" applyBorder="1" applyAlignment="1">
      <alignment horizontal="right" vertical="center" indent="1"/>
    </xf>
    <xf numFmtId="186" fontId="1" fillId="0" borderId="0" xfId="54" applyNumberFormat="1" applyFont="1" applyBorder="1" applyAlignment="1">
      <alignment horizontal="right" vertical="center" indent="2"/>
    </xf>
    <xf numFmtId="186" fontId="1" fillId="0" borderId="30" xfId="54" applyNumberFormat="1" applyFont="1" applyBorder="1" applyAlignment="1">
      <alignment horizontal="right" vertical="center"/>
    </xf>
    <xf numFmtId="186" fontId="1" fillId="0" borderId="30" xfId="54" applyNumberFormat="1" applyFont="1" applyBorder="1" applyAlignment="1">
      <alignment horizontal="right" vertical="center" indent="1"/>
    </xf>
    <xf numFmtId="186" fontId="1" fillId="0" borderId="30" xfId="54" applyNumberFormat="1" applyFont="1" applyBorder="1" applyAlignment="1">
      <alignment vertical="center"/>
    </xf>
    <xf numFmtId="186" fontId="1" fillId="0" borderId="30" xfId="54" applyNumberFormat="1" applyFont="1" applyBorder="1" applyAlignment="1">
      <alignment horizontal="right" vertical="center" indent="2"/>
    </xf>
    <xf numFmtId="49" fontId="1" fillId="0" borderId="33" xfId="84" applyNumberFormat="1" applyFont="1" applyBorder="1" applyAlignment="1">
      <alignment horizontal="left" vertical="center" indent="1"/>
    </xf>
    <xf numFmtId="186" fontId="1" fillId="0" borderId="33" xfId="54" applyNumberFormat="1" applyFont="1" applyBorder="1" applyAlignment="1">
      <alignment vertical="center"/>
    </xf>
    <xf numFmtId="186" fontId="1" fillId="0" borderId="33" xfId="54" applyNumberFormat="1" applyFont="1" applyBorder="1" applyAlignment="1">
      <alignment horizontal="right" vertical="center"/>
    </xf>
    <xf numFmtId="186" fontId="1" fillId="0" borderId="33" xfId="54" applyNumberFormat="1" applyFont="1" applyBorder="1" applyAlignment="1">
      <alignment horizontal="right" vertical="center" indent="1"/>
    </xf>
    <xf numFmtId="186" fontId="1" fillId="0" borderId="33" xfId="54" applyNumberFormat="1" applyFont="1" applyBorder="1" applyAlignment="1">
      <alignment horizontal="right" vertical="center" indent="2"/>
    </xf>
    <xf numFmtId="186" fontId="1" fillId="0" borderId="36" xfId="54" applyNumberFormat="1" applyFont="1" applyBorder="1" applyAlignment="1">
      <alignment horizontal="right" vertical="center"/>
    </xf>
    <xf numFmtId="186" fontId="1" fillId="0" borderId="36" xfId="54" applyNumberFormat="1" applyFont="1" applyBorder="1" applyAlignment="1">
      <alignment horizontal="right" vertical="center" indent="1"/>
    </xf>
    <xf numFmtId="186" fontId="1" fillId="0" borderId="36" xfId="54" applyNumberFormat="1" applyFont="1" applyBorder="1" applyAlignment="1">
      <alignment vertical="center"/>
    </xf>
    <xf numFmtId="186" fontId="1" fillId="0" borderId="36" xfId="54" applyNumberFormat="1" applyFont="1" applyBorder="1" applyAlignment="1">
      <alignment horizontal="right" vertical="center" indent="2"/>
    </xf>
    <xf numFmtId="186" fontId="1" fillId="29" borderId="33" xfId="54" applyNumberFormat="1" applyFont="1" applyFill="1" applyBorder="1" applyAlignment="1">
      <alignment horizontal="right" vertical="center"/>
    </xf>
    <xf numFmtId="186" fontId="1" fillId="29" borderId="36" xfId="54" applyNumberFormat="1" applyFont="1" applyFill="1" applyBorder="1" applyAlignment="1">
      <alignment horizontal="right" vertical="center"/>
    </xf>
    <xf numFmtId="186" fontId="1" fillId="29" borderId="30" xfId="54" applyNumberFormat="1" applyFont="1" applyFill="1" applyBorder="1" applyAlignment="1">
      <alignment horizontal="right" vertical="center"/>
    </xf>
    <xf numFmtId="0" fontId="20" fillId="0" borderId="0" xfId="88" applyNumberFormat="1" applyFont="1" applyBorder="1" applyAlignment="1">
      <alignment vertical="center"/>
    </xf>
    <xf numFmtId="49" fontId="20" fillId="0" borderId="0" xfId="88" applyNumberFormat="1" applyFont="1" applyBorder="1" applyAlignment="1">
      <alignment horizontal="center" vertical="center"/>
    </xf>
    <xf numFmtId="0" fontId="20" fillId="29" borderId="0" xfId="88" applyFont="1" applyFill="1" applyBorder="1" applyAlignment="1">
      <alignment horizontal="center" vertical="center" wrapText="1"/>
    </xf>
    <xf numFmtId="0" fontId="48" fillId="0" borderId="0" xfId="88" applyFont="1" applyBorder="1" applyAlignment="1">
      <alignment horizontal="center" vertical="top" wrapText="1"/>
    </xf>
    <xf numFmtId="0" fontId="20" fillId="0" borderId="0" xfId="88" applyNumberFormat="1" applyFont="1" applyBorder="1" applyAlignment="1">
      <alignment horizontal="left" vertical="center" indent="2"/>
    </xf>
    <xf numFmtId="49" fontId="20" fillId="0" borderId="0" xfId="88" applyNumberFormat="1" applyFont="1" applyBorder="1" applyAlignment="1">
      <alignment horizontal="right" vertical="center"/>
    </xf>
    <xf numFmtId="3" fontId="20" fillId="29" borderId="0" xfId="88" applyNumberFormat="1" applyFont="1" applyFill="1" applyBorder="1" applyAlignment="1">
      <alignment horizontal="right" vertical="center"/>
    </xf>
    <xf numFmtId="3" fontId="20" fillId="0" borderId="0" xfId="88" applyNumberFormat="1" applyFont="1" applyBorder="1" applyAlignment="1">
      <alignment horizontal="right" vertical="center"/>
    </xf>
    <xf numFmtId="49" fontId="20" fillId="0" borderId="0" xfId="88" quotePrefix="1" applyNumberFormat="1" applyFont="1" applyBorder="1" applyAlignment="1">
      <alignment horizontal="right" vertical="center"/>
    </xf>
    <xf numFmtId="41" fontId="1" fillId="29" borderId="0" xfId="89" applyNumberFormat="1" applyFont="1" applyFill="1" applyBorder="1" applyAlignment="1">
      <alignment horizontal="right" vertical="center"/>
    </xf>
    <xf numFmtId="41" fontId="1" fillId="0" borderId="0" xfId="89" applyNumberFormat="1" applyFont="1" applyFill="1" applyBorder="1" applyAlignment="1">
      <alignment horizontal="right" vertical="center"/>
    </xf>
    <xf numFmtId="3" fontId="20" fillId="0" borderId="0" xfId="89" applyNumberFormat="1" applyFont="1" applyFill="1" applyBorder="1" applyAlignment="1">
      <alignment horizontal="right" vertical="center"/>
    </xf>
    <xf numFmtId="0" fontId="20" fillId="0" borderId="36" xfId="88" applyNumberFormat="1" applyFont="1" applyBorder="1" applyAlignment="1">
      <alignment horizontal="left" vertical="center" indent="1"/>
    </xf>
    <xf numFmtId="49" fontId="20" fillId="0" borderId="36" xfId="88" quotePrefix="1" applyNumberFormat="1" applyFont="1" applyBorder="1" applyAlignment="1">
      <alignment horizontal="right" vertical="center"/>
    </xf>
    <xf numFmtId="3" fontId="20" fillId="29" borderId="36" xfId="88" applyNumberFormat="1" applyFont="1" applyFill="1" applyBorder="1" applyAlignment="1">
      <alignment horizontal="right" vertical="center"/>
    </xf>
    <xf numFmtId="3" fontId="20" fillId="0" borderId="36" xfId="88" applyNumberFormat="1" applyFont="1" applyFill="1" applyBorder="1" applyAlignment="1">
      <alignment horizontal="right" vertical="center"/>
    </xf>
    <xf numFmtId="0" fontId="20" fillId="0" borderId="0" xfId="88" applyNumberFormat="1" applyFont="1" applyBorder="1" applyAlignment="1">
      <alignment horizontal="left" vertical="center"/>
    </xf>
    <xf numFmtId="3" fontId="20" fillId="0" borderId="0" xfId="88" applyNumberFormat="1" applyFont="1" applyFill="1" applyBorder="1" applyAlignment="1">
      <alignment horizontal="right" vertical="center"/>
    </xf>
    <xf numFmtId="3" fontId="1" fillId="29" borderId="0" xfId="88" applyNumberFormat="1" applyFont="1" applyFill="1" applyBorder="1" applyAlignment="1">
      <alignment horizontal="right" vertical="center"/>
    </xf>
    <xf numFmtId="0" fontId="20" fillId="0" borderId="0" xfId="88" applyNumberFormat="1" applyFont="1" applyBorder="1" applyAlignment="1">
      <alignment horizontal="left" vertical="center" wrapText="1" indent="2"/>
    </xf>
    <xf numFmtId="43" fontId="20" fillId="29" borderId="0" xfId="88" applyNumberFormat="1" applyFont="1" applyFill="1" applyBorder="1" applyAlignment="1">
      <alignment horizontal="right" vertical="center"/>
    </xf>
    <xf numFmtId="43" fontId="1" fillId="0" borderId="0" xfId="88" applyNumberFormat="1" applyFont="1" applyFill="1" applyBorder="1" applyAlignment="1">
      <alignment horizontal="right" vertical="center"/>
    </xf>
    <xf numFmtId="0" fontId="20" fillId="0" borderId="29" xfId="88" applyNumberFormat="1" applyFont="1" applyBorder="1" applyAlignment="1">
      <alignment horizontal="left" vertical="center" indent="2"/>
    </xf>
    <xf numFmtId="49" fontId="20" fillId="0" borderId="29" xfId="88" applyNumberFormat="1" applyFont="1" applyBorder="1" applyAlignment="1">
      <alignment horizontal="right" vertical="center"/>
    </xf>
    <xf numFmtId="43" fontId="20" fillId="29" borderId="29" xfId="88" applyNumberFormat="1" applyFont="1" applyFill="1" applyBorder="1" applyAlignment="1">
      <alignment horizontal="right" vertical="center"/>
    </xf>
    <xf numFmtId="43" fontId="20" fillId="0" borderId="29" xfId="88" applyNumberFormat="1" applyFont="1" applyFill="1" applyBorder="1" applyAlignment="1">
      <alignment horizontal="right" vertical="center"/>
    </xf>
    <xf numFmtId="0" fontId="20" fillId="0" borderId="0" xfId="89" applyNumberFormat="1" applyFont="1" applyFill="1" applyBorder="1" applyAlignment="1">
      <alignment horizontal="left" vertical="center" indent="2"/>
    </xf>
    <xf numFmtId="3" fontId="20" fillId="29" borderId="0" xfId="89" applyNumberFormat="1" applyFont="1" applyFill="1" applyBorder="1" applyAlignment="1">
      <alignment horizontal="right" vertical="center"/>
    </xf>
    <xf numFmtId="0" fontId="20" fillId="0" borderId="0" xfId="88" applyNumberFormat="1" applyFont="1" applyFill="1" applyBorder="1" applyAlignment="1">
      <alignment horizontal="left" vertical="center" indent="2"/>
    </xf>
    <xf numFmtId="49" fontId="20" fillId="0" borderId="0" xfId="90" applyNumberFormat="1" applyFont="1" applyBorder="1" applyAlignment="1">
      <alignment horizontal="right" vertical="center"/>
    </xf>
    <xf numFmtId="41" fontId="20" fillId="29" borderId="0" xfId="89" applyNumberFormat="1" applyFont="1" applyFill="1" applyBorder="1" applyAlignment="1">
      <alignment horizontal="right" vertical="center"/>
    </xf>
    <xf numFmtId="41" fontId="20" fillId="0" borderId="0" xfId="88" applyNumberFormat="1" applyFont="1" applyFill="1" applyBorder="1" applyAlignment="1">
      <alignment horizontal="right" vertical="center"/>
    </xf>
    <xf numFmtId="0" fontId="20" fillId="0" borderId="36" xfId="88" applyNumberFormat="1" applyFont="1" applyBorder="1" applyAlignment="1">
      <alignment horizontal="left" vertical="center" indent="2"/>
    </xf>
    <xf numFmtId="0" fontId="20" fillId="0" borderId="29" xfId="88" applyNumberFormat="1" applyFont="1" applyBorder="1" applyAlignment="1">
      <alignment vertical="center"/>
    </xf>
    <xf numFmtId="49" fontId="20" fillId="0" borderId="29" xfId="88" quotePrefix="1" applyNumberFormat="1" applyFont="1" applyBorder="1" applyAlignment="1">
      <alignment horizontal="right" vertical="center"/>
    </xf>
    <xf numFmtId="3" fontId="20" fillId="29" borderId="29" xfId="88" applyNumberFormat="1" applyFont="1" applyFill="1" applyBorder="1" applyAlignment="1">
      <alignment horizontal="right" vertical="center"/>
    </xf>
    <xf numFmtId="3" fontId="20" fillId="0" borderId="29" xfId="88" applyNumberFormat="1" applyFont="1" applyBorder="1" applyAlignment="1">
      <alignment horizontal="right" vertical="center"/>
    </xf>
    <xf numFmtId="0" fontId="20" fillId="0" borderId="0" xfId="85" applyNumberFormat="1" applyFont="1" applyBorder="1" applyAlignment="1">
      <alignment horizontal="left" vertical="center"/>
    </xf>
    <xf numFmtId="49" fontId="20" fillId="0" borderId="0" xfId="85" applyNumberFormat="1" applyFont="1" applyBorder="1" applyAlignment="1">
      <alignment horizontal="right" vertical="center"/>
    </xf>
    <xf numFmtId="3" fontId="20" fillId="0" borderId="0" xfId="85" applyNumberFormat="1" applyFont="1" applyBorder="1" applyAlignment="1">
      <alignment horizontal="right" vertical="center"/>
    </xf>
    <xf numFmtId="0" fontId="20" fillId="0" borderId="30" xfId="88" applyNumberFormat="1" applyFont="1" applyBorder="1" applyAlignment="1">
      <alignment vertical="center"/>
    </xf>
    <xf numFmtId="49" fontId="20" fillId="0" borderId="30" xfId="88" applyNumberFormat="1" applyFont="1" applyBorder="1" applyAlignment="1">
      <alignment horizontal="right" vertical="center"/>
    </xf>
    <xf numFmtId="3" fontId="20" fillId="29" borderId="30" xfId="88" applyNumberFormat="1" applyFont="1" applyFill="1" applyBorder="1" applyAlignment="1">
      <alignment horizontal="right" vertical="center"/>
    </xf>
    <xf numFmtId="3" fontId="48" fillId="0" borderId="30" xfId="88" applyNumberFormat="1" applyFont="1" applyBorder="1" applyAlignment="1">
      <alignment horizontal="center" vertical="top" wrapText="1"/>
    </xf>
    <xf numFmtId="0" fontId="1" fillId="0" borderId="0" xfId="88" applyNumberFormat="1" applyFont="1" applyBorder="1"/>
    <xf numFmtId="49" fontId="1" fillId="0" borderId="0" xfId="88" applyNumberFormat="1" applyFont="1" applyFill="1" applyBorder="1" applyAlignment="1">
      <alignment vertical="center"/>
    </xf>
    <xf numFmtId="174" fontId="1" fillId="0" borderId="0" xfId="88" applyNumberFormat="1" applyFont="1" applyFill="1" applyBorder="1" applyAlignment="1">
      <alignment vertical="center"/>
    </xf>
    <xf numFmtId="0" fontId="1" fillId="0" borderId="0" xfId="88" applyNumberFormat="1" applyFont="1" applyBorder="1" applyAlignment="1">
      <alignment horizontal="left" indent="1"/>
    </xf>
    <xf numFmtId="186" fontId="1" fillId="0" borderId="0" xfId="88" applyNumberFormat="1" applyFont="1" applyBorder="1" applyAlignment="1">
      <alignment horizontal="right" vertical="center"/>
    </xf>
    <xf numFmtId="0" fontId="1" fillId="0" borderId="0" xfId="88" applyNumberFormat="1" applyFont="1" applyBorder="1" applyAlignment="1">
      <alignment horizontal="left" indent="2"/>
    </xf>
    <xf numFmtId="49" fontId="1" fillId="0" borderId="0" xfId="88" applyNumberFormat="1" applyFont="1" applyFill="1" applyBorder="1" applyAlignment="1">
      <alignment horizontal="left" vertical="center"/>
    </xf>
    <xf numFmtId="0" fontId="1" fillId="0" borderId="0" xfId="88" applyFont="1" applyFill="1" applyBorder="1" applyAlignment="1">
      <alignment vertical="center"/>
    </xf>
    <xf numFmtId="165" fontId="1" fillId="0" borderId="0" xfId="88" applyNumberFormat="1" applyFont="1" applyBorder="1" applyAlignment="1">
      <alignment horizontal="right" vertical="center"/>
    </xf>
    <xf numFmtId="0" fontId="1" fillId="0" borderId="30" xfId="88" applyNumberFormat="1" applyFont="1" applyBorder="1" applyAlignment="1">
      <alignment horizontal="left" indent="1"/>
    </xf>
    <xf numFmtId="186" fontId="1" fillId="0" borderId="30" xfId="88" applyNumberFormat="1" applyFont="1" applyBorder="1" applyAlignment="1">
      <alignment horizontal="right" vertical="center"/>
    </xf>
    <xf numFmtId="49" fontId="1" fillId="29" borderId="0" xfId="88" applyNumberFormat="1" applyFont="1" applyFill="1" applyBorder="1" applyAlignment="1">
      <alignment vertical="center"/>
    </xf>
    <xf numFmtId="186" fontId="1" fillId="29" borderId="0" xfId="88" applyNumberFormat="1" applyFont="1" applyFill="1" applyBorder="1" applyAlignment="1">
      <alignment horizontal="right" vertical="center"/>
    </xf>
    <xf numFmtId="186" fontId="1" fillId="29" borderId="30" xfId="88" applyNumberFormat="1" applyFont="1" applyFill="1" applyBorder="1" applyAlignment="1">
      <alignment horizontal="right" vertical="center"/>
    </xf>
    <xf numFmtId="0" fontId="1" fillId="0" borderId="36" xfId="88" applyNumberFormat="1" applyFont="1" applyBorder="1" applyAlignment="1">
      <alignment horizontal="left" indent="1"/>
    </xf>
    <xf numFmtId="186" fontId="1" fillId="29" borderId="36" xfId="88" applyNumberFormat="1" applyFont="1" applyFill="1" applyBorder="1" applyAlignment="1">
      <alignment horizontal="right" vertical="center"/>
    </xf>
    <xf numFmtId="186" fontId="1" fillId="0" borderId="36" xfId="88" applyNumberFormat="1" applyFont="1" applyBorder="1" applyAlignment="1">
      <alignment horizontal="right" vertical="center"/>
    </xf>
    <xf numFmtId="0" fontId="1" fillId="0" borderId="29" xfId="88" applyNumberFormat="1" applyFont="1" applyBorder="1" applyAlignment="1">
      <alignment horizontal="left" indent="1"/>
    </xf>
    <xf numFmtId="186" fontId="1" fillId="29" borderId="29" xfId="88" applyNumberFormat="1" applyFont="1" applyFill="1" applyBorder="1" applyAlignment="1">
      <alignment horizontal="right" vertical="center"/>
    </xf>
    <xf numFmtId="186" fontId="1" fillId="0" borderId="29" xfId="88" applyNumberFormat="1" applyFont="1" applyBorder="1" applyAlignment="1">
      <alignment horizontal="right" vertical="center"/>
    </xf>
    <xf numFmtId="0" fontId="1" fillId="0" borderId="33" xfId="88" applyNumberFormat="1" applyFont="1" applyBorder="1" applyAlignment="1">
      <alignment horizontal="left" vertical="center"/>
    </xf>
    <xf numFmtId="186" fontId="1" fillId="0" borderId="33" xfId="88" applyNumberFormat="1" applyFont="1" applyBorder="1" applyAlignment="1">
      <alignment horizontal="right" vertical="center"/>
    </xf>
    <xf numFmtId="0" fontId="1" fillId="0" borderId="0" xfId="88" applyNumberFormat="1" applyFont="1" applyFill="1" applyBorder="1" applyAlignment="1">
      <alignment horizontal="left" vertical="center" indent="2"/>
    </xf>
    <xf numFmtId="0" fontId="1" fillId="0" borderId="0" xfId="88" applyNumberFormat="1" applyFont="1" applyBorder="1" applyAlignment="1">
      <alignment horizontal="left" vertical="center" indent="2"/>
    </xf>
    <xf numFmtId="0" fontId="1" fillId="0" borderId="30" xfId="88" applyNumberFormat="1" applyFont="1" applyBorder="1" applyAlignment="1">
      <alignment horizontal="left" vertical="center" indent="2"/>
    </xf>
    <xf numFmtId="0" fontId="42" fillId="0" borderId="0" xfId="0" applyFont="1" applyAlignment="1"/>
    <xf numFmtId="3" fontId="1" fillId="0" borderId="0" xfId="88" applyNumberFormat="1" applyFont="1" applyBorder="1" applyAlignment="1"/>
    <xf numFmtId="0" fontId="1" fillId="0" borderId="0" xfId="88" applyNumberFormat="1" applyFont="1" applyBorder="1" applyAlignment="1">
      <alignment horizontal="left" vertical="center" indent="1"/>
    </xf>
    <xf numFmtId="3" fontId="1" fillId="0" borderId="0" xfId="88" applyNumberFormat="1" applyFont="1" applyBorder="1" applyAlignment="1">
      <alignment horizontal="right" vertical="center"/>
    </xf>
    <xf numFmtId="0" fontId="1" fillId="0" borderId="30" xfId="88" applyNumberFormat="1" applyFont="1" applyBorder="1" applyAlignment="1">
      <alignment horizontal="left" vertical="center" indent="1"/>
    </xf>
    <xf numFmtId="3" fontId="1" fillId="0" borderId="30" xfId="88" applyNumberFormat="1" applyFont="1" applyBorder="1" applyAlignment="1">
      <alignment horizontal="right" vertical="center"/>
    </xf>
    <xf numFmtId="0" fontId="1" fillId="0" borderId="36" xfId="88" applyNumberFormat="1" applyFont="1" applyBorder="1" applyAlignment="1">
      <alignment horizontal="left" vertical="center" indent="1"/>
    </xf>
    <xf numFmtId="3" fontId="1" fillId="0" borderId="36" xfId="88" applyNumberFormat="1" applyFont="1" applyBorder="1" applyAlignment="1">
      <alignment horizontal="right" vertical="center"/>
    </xf>
    <xf numFmtId="0" fontId="1" fillId="0" borderId="29" xfId="88" applyNumberFormat="1" applyFont="1" applyBorder="1" applyAlignment="1">
      <alignment horizontal="left" vertical="center" indent="1"/>
    </xf>
    <xf numFmtId="3" fontId="1" fillId="0" borderId="29" xfId="88" applyNumberFormat="1" applyFont="1" applyBorder="1" applyAlignment="1">
      <alignment horizontal="right" vertical="center"/>
    </xf>
    <xf numFmtId="3" fontId="1" fillId="29" borderId="0" xfId="88" applyNumberFormat="1" applyFont="1" applyFill="1" applyBorder="1" applyAlignment="1"/>
    <xf numFmtId="3" fontId="1" fillId="29" borderId="36" xfId="88" applyNumberFormat="1" applyFont="1" applyFill="1" applyBorder="1" applyAlignment="1">
      <alignment horizontal="right" vertical="center"/>
    </xf>
    <xf numFmtId="3" fontId="1" fillId="29" borderId="29" xfId="88" applyNumberFormat="1" applyFont="1" applyFill="1" applyBorder="1" applyAlignment="1">
      <alignment horizontal="right" vertical="center"/>
    </xf>
    <xf numFmtId="3" fontId="1" fillId="29" borderId="30" xfId="88" applyNumberFormat="1" applyFont="1" applyFill="1" applyBorder="1" applyAlignment="1">
      <alignment horizontal="right" vertical="center"/>
    </xf>
    <xf numFmtId="0" fontId="7" fillId="0" borderId="28" xfId="88" applyNumberFormat="1" applyFont="1" applyFill="1" applyBorder="1" applyAlignment="1">
      <alignment horizontal="left" vertical="center" wrapText="1"/>
    </xf>
    <xf numFmtId="49" fontId="1" fillId="0" borderId="0" xfId="88" applyNumberFormat="1" applyFont="1" applyBorder="1" applyAlignment="1">
      <alignment horizontal="left" vertical="center"/>
    </xf>
    <xf numFmtId="3" fontId="1" fillId="29" borderId="0" xfId="88" applyNumberFormat="1" applyFont="1" applyFill="1" applyBorder="1" applyAlignment="1">
      <alignment horizontal="right" vertical="center" indent="1"/>
    </xf>
    <xf numFmtId="3" fontId="1" fillId="0" borderId="0" xfId="88" applyNumberFormat="1" applyFont="1" applyBorder="1" applyAlignment="1">
      <alignment horizontal="center" vertical="center" wrapText="1"/>
    </xf>
    <xf numFmtId="49" fontId="1" fillId="0" borderId="0" xfId="88" applyNumberFormat="1" applyFont="1" applyBorder="1" applyAlignment="1">
      <alignment horizontal="right" vertical="center"/>
    </xf>
    <xf numFmtId="49" fontId="1" fillId="0" borderId="0" xfId="88" quotePrefix="1" applyNumberFormat="1" applyFont="1" applyBorder="1" applyAlignment="1">
      <alignment horizontal="right" vertical="center"/>
    </xf>
    <xf numFmtId="41" fontId="1" fillId="29" borderId="0" xfId="88" applyNumberFormat="1" applyFont="1" applyFill="1" applyBorder="1" applyAlignment="1">
      <alignment horizontal="right" vertical="center" indent="1"/>
    </xf>
    <xf numFmtId="41" fontId="1" fillId="0" borderId="0" xfId="88" applyNumberFormat="1" applyFont="1" applyBorder="1" applyAlignment="1">
      <alignment horizontal="right" vertical="center" indent="1"/>
    </xf>
    <xf numFmtId="0" fontId="1" fillId="26" borderId="36" xfId="88" applyNumberFormat="1" applyFont="1" applyFill="1" applyBorder="1" applyAlignment="1">
      <alignment horizontal="left" vertical="center" indent="1"/>
    </xf>
    <xf numFmtId="49" fontId="1" fillId="26" borderId="36" xfId="88" quotePrefix="1" applyNumberFormat="1" applyFont="1" applyFill="1" applyBorder="1" applyAlignment="1">
      <alignment horizontal="right" vertical="center"/>
    </xf>
    <xf numFmtId="0" fontId="1" fillId="0" borderId="0" xfId="88" applyNumberFormat="1" applyFont="1" applyBorder="1" applyAlignment="1"/>
    <xf numFmtId="0" fontId="1" fillId="0" borderId="0" xfId="88" applyNumberFormat="1" applyFont="1" applyBorder="1" applyAlignment="1">
      <alignment horizontal="left" vertical="center" wrapText="1" indent="2"/>
    </xf>
    <xf numFmtId="0" fontId="1" fillId="0" borderId="29" xfId="89" applyNumberFormat="1" applyFont="1" applyFill="1" applyBorder="1" applyAlignment="1">
      <alignment horizontal="left" vertical="center" indent="2"/>
    </xf>
    <xf numFmtId="49" fontId="1" fillId="0" borderId="29" xfId="88" applyNumberFormat="1" applyFont="1" applyBorder="1" applyAlignment="1">
      <alignment horizontal="right" vertical="center"/>
    </xf>
    <xf numFmtId="0" fontId="1" fillId="0" borderId="0" xfId="89" applyNumberFormat="1" applyFont="1" applyFill="1" applyBorder="1" applyAlignment="1">
      <alignment horizontal="left" vertical="center" indent="2"/>
    </xf>
    <xf numFmtId="0" fontId="1" fillId="0" borderId="36" xfId="88" applyNumberFormat="1" applyFont="1" applyBorder="1" applyAlignment="1">
      <alignment horizontal="left" vertical="center" indent="2"/>
    </xf>
    <xf numFmtId="49" fontId="1" fillId="0" borderId="36" xfId="88" quotePrefix="1" applyNumberFormat="1" applyFont="1" applyBorder="1" applyAlignment="1">
      <alignment horizontal="right" vertical="center"/>
    </xf>
    <xf numFmtId="0" fontId="1" fillId="0" borderId="0" xfId="88" applyNumberFormat="1" applyFont="1" applyBorder="1" applyAlignment="1">
      <alignment vertical="center"/>
    </xf>
    <xf numFmtId="0" fontId="1" fillId="0" borderId="30" xfId="85" applyNumberFormat="1" applyFont="1" applyBorder="1" applyAlignment="1">
      <alignment horizontal="left" vertical="center"/>
    </xf>
    <xf numFmtId="49" fontId="1" fillId="0" borderId="30" xfId="85" applyNumberFormat="1" applyFont="1" applyBorder="1" applyAlignment="1">
      <alignment horizontal="right" vertical="center"/>
    </xf>
    <xf numFmtId="41" fontId="1" fillId="0" borderId="0" xfId="88" applyNumberFormat="1" applyFont="1" applyFill="1" applyBorder="1" applyAlignment="1">
      <alignment horizontal="right" vertical="center" indent="1"/>
    </xf>
    <xf numFmtId="41" fontId="1" fillId="29" borderId="36" xfId="88" applyNumberFormat="1" applyFont="1" applyFill="1" applyBorder="1" applyAlignment="1">
      <alignment horizontal="right" vertical="center" indent="1"/>
    </xf>
    <xf numFmtId="41" fontId="1" fillId="26" borderId="36" xfId="88" applyNumberFormat="1" applyFont="1" applyFill="1" applyBorder="1" applyAlignment="1">
      <alignment horizontal="right" vertical="center" indent="1"/>
    </xf>
    <xf numFmtId="41" fontId="1" fillId="29" borderId="0" xfId="88" applyNumberFormat="1" applyFont="1" applyFill="1" applyBorder="1" applyAlignment="1">
      <alignment horizontal="right" indent="1"/>
    </xf>
    <xf numFmtId="41" fontId="1" fillId="0" borderId="0" xfId="88" applyNumberFormat="1" applyFont="1" applyFill="1" applyBorder="1" applyAlignment="1">
      <alignment horizontal="right" indent="1"/>
    </xf>
    <xf numFmtId="41" fontId="1" fillId="29" borderId="29" xfId="88" applyNumberFormat="1" applyFont="1" applyFill="1" applyBorder="1" applyAlignment="1">
      <alignment horizontal="right" vertical="center" indent="1"/>
    </xf>
    <xf numFmtId="41" fontId="1" fillId="0" borderId="29" xfId="88" applyNumberFormat="1" applyFont="1" applyFill="1" applyBorder="1" applyAlignment="1">
      <alignment horizontal="right" vertical="center" indent="1"/>
    </xf>
    <xf numFmtId="41" fontId="1" fillId="0" borderId="0" xfId="89" applyNumberFormat="1" applyFont="1" applyFill="1" applyBorder="1" applyAlignment="1">
      <alignment horizontal="right" vertical="center" indent="1"/>
    </xf>
    <xf numFmtId="41" fontId="1" fillId="0" borderId="36" xfId="88" applyNumberFormat="1" applyFont="1" applyBorder="1" applyAlignment="1">
      <alignment horizontal="right" vertical="center" indent="1"/>
    </xf>
    <xf numFmtId="41" fontId="1" fillId="0" borderId="29" xfId="88" applyNumberFormat="1" applyFont="1" applyBorder="1" applyAlignment="1">
      <alignment horizontal="right" vertical="center" indent="1"/>
    </xf>
    <xf numFmtId="41" fontId="1" fillId="0" borderId="0" xfId="85" applyNumberFormat="1" applyFont="1" applyBorder="1" applyAlignment="1">
      <alignment horizontal="right" indent="1"/>
    </xf>
    <xf numFmtId="41" fontId="1" fillId="29" borderId="30" xfId="88" applyNumberFormat="1" applyFont="1" applyFill="1" applyBorder="1" applyAlignment="1">
      <alignment horizontal="right" vertical="center" indent="1"/>
    </xf>
    <xf numFmtId="41" fontId="1" fillId="0" borderId="30" xfId="85" applyNumberFormat="1" applyFont="1" applyBorder="1" applyAlignment="1">
      <alignment horizontal="right" indent="1"/>
    </xf>
    <xf numFmtId="0" fontId="1" fillId="0" borderId="0" xfId="90" applyNumberFormat="1" applyFont="1" applyBorder="1" applyAlignment="1">
      <alignment horizontal="left" vertical="center" indent="2"/>
    </xf>
    <xf numFmtId="171" fontId="1" fillId="0" borderId="0" xfId="85" applyNumberFormat="1" applyFont="1" applyBorder="1" applyAlignment="1">
      <alignment horizontal="right" vertical="center"/>
    </xf>
    <xf numFmtId="3" fontId="1" fillId="29" borderId="0" xfId="90" applyNumberFormat="1" applyFont="1" applyFill="1" applyBorder="1" applyAlignment="1">
      <alignment horizontal="right" vertical="center"/>
    </xf>
    <xf numFmtId="185" fontId="1" fillId="0" borderId="0" xfId="54" applyNumberFormat="1" applyFont="1" applyBorder="1" applyAlignment="1">
      <alignment horizontal="right" vertical="center"/>
    </xf>
    <xf numFmtId="171" fontId="1" fillId="0" borderId="0" xfId="90" applyNumberFormat="1" applyFont="1" applyBorder="1" applyAlignment="1">
      <alignment horizontal="right" vertical="center"/>
    </xf>
    <xf numFmtId="171" fontId="1" fillId="0" borderId="0" xfId="90" quotePrefix="1" applyNumberFormat="1" applyFont="1" applyBorder="1" applyAlignment="1">
      <alignment horizontal="right" vertical="center"/>
    </xf>
    <xf numFmtId="0" fontId="1" fillId="0" borderId="0" xfId="90" applyNumberFormat="1" applyFont="1" applyFill="1" applyBorder="1" applyAlignment="1">
      <alignment horizontal="left" vertical="center" indent="2"/>
    </xf>
    <xf numFmtId="0" fontId="1" fillId="0" borderId="0" xfId="90" applyNumberFormat="1" applyFont="1" applyFill="1" applyBorder="1" applyAlignment="1">
      <alignment horizontal="left" vertical="center" wrapText="1" indent="2"/>
    </xf>
    <xf numFmtId="0" fontId="1" fillId="0" borderId="36" xfId="90" applyNumberFormat="1" applyFont="1" applyBorder="1" applyAlignment="1">
      <alignment vertical="center"/>
    </xf>
    <xf numFmtId="171" fontId="1" fillId="0" borderId="36" xfId="90" quotePrefix="1" applyNumberFormat="1" applyFont="1" applyBorder="1" applyAlignment="1">
      <alignment horizontal="right" vertical="center"/>
    </xf>
    <xf numFmtId="3" fontId="1" fillId="29" borderId="36" xfId="90" applyNumberFormat="1" applyFont="1" applyFill="1" applyBorder="1" applyAlignment="1">
      <alignment horizontal="right" vertical="center"/>
    </xf>
    <xf numFmtId="185" fontId="1" fillId="0" borderId="36" xfId="54" applyNumberFormat="1" applyFont="1" applyBorder="1" applyAlignment="1">
      <alignment horizontal="right" vertical="center"/>
    </xf>
    <xf numFmtId="0" fontId="1" fillId="0" borderId="0" xfId="88" applyFont="1" applyBorder="1" applyAlignment="1">
      <alignment horizontal="center" vertical="center"/>
    </xf>
    <xf numFmtId="3" fontId="1" fillId="29" borderId="0" xfId="90" applyNumberFormat="1" applyFont="1" applyFill="1" applyBorder="1" applyAlignment="1">
      <alignment horizontal="center" vertical="center" wrapText="1"/>
    </xf>
    <xf numFmtId="185" fontId="1" fillId="0" borderId="0" xfId="90" applyNumberFormat="1" applyFont="1" applyBorder="1" applyAlignment="1">
      <alignment horizontal="center" vertical="center" wrapText="1"/>
    </xf>
    <xf numFmtId="0" fontId="1" fillId="0" borderId="0" xfId="90" applyNumberFormat="1" applyFont="1" applyBorder="1" applyAlignment="1">
      <alignment horizontal="left" vertical="center" wrapText="1" indent="2"/>
    </xf>
    <xf numFmtId="0" fontId="1" fillId="0" borderId="29" xfId="90" applyNumberFormat="1" applyFont="1" applyBorder="1" applyAlignment="1">
      <alignment horizontal="left" vertical="center" indent="2"/>
    </xf>
    <xf numFmtId="171" fontId="1" fillId="0" borderId="29" xfId="90" applyNumberFormat="1" applyFont="1" applyBorder="1" applyAlignment="1">
      <alignment horizontal="right" vertical="center"/>
    </xf>
    <xf numFmtId="3" fontId="1" fillId="29" borderId="29" xfId="90" applyNumberFormat="1" applyFont="1" applyFill="1" applyBorder="1" applyAlignment="1">
      <alignment horizontal="right" vertical="center"/>
    </xf>
    <xf numFmtId="185" fontId="1" fillId="0" borderId="29" xfId="54" applyNumberFormat="1" applyFont="1" applyBorder="1" applyAlignment="1">
      <alignment horizontal="right" vertical="center"/>
    </xf>
    <xf numFmtId="0" fontId="1" fillId="0" borderId="36" xfId="90" applyNumberFormat="1" applyFont="1" applyBorder="1" applyAlignment="1">
      <alignment horizontal="left" vertical="center" indent="2"/>
    </xf>
    <xf numFmtId="185" fontId="1" fillId="0" borderId="0" xfId="54" applyNumberFormat="1" applyFont="1" applyFill="1" applyBorder="1" applyAlignment="1">
      <alignment horizontal="right" vertical="center"/>
    </xf>
    <xf numFmtId="0" fontId="1" fillId="0" borderId="0" xfId="90" applyNumberFormat="1" applyFont="1" applyBorder="1" applyAlignment="1">
      <alignment vertical="center"/>
    </xf>
    <xf numFmtId="185" fontId="1" fillId="0" borderId="29" xfId="90" applyNumberFormat="1" applyFont="1" applyFill="1" applyBorder="1" applyAlignment="1">
      <alignment horizontal="right" vertical="center"/>
    </xf>
    <xf numFmtId="0" fontId="1" fillId="0" borderId="30" xfId="90" applyNumberFormat="1" applyFont="1" applyBorder="1" applyAlignment="1">
      <alignment vertical="center"/>
    </xf>
    <xf numFmtId="171" fontId="1" fillId="0" borderId="30" xfId="90" applyNumberFormat="1" applyFont="1" applyBorder="1" applyAlignment="1">
      <alignment horizontal="center" vertical="center"/>
    </xf>
    <xf numFmtId="3" fontId="1" fillId="29" borderId="30" xfId="90" applyNumberFormat="1" applyFont="1" applyFill="1" applyBorder="1" applyAlignment="1">
      <alignment horizontal="right" vertical="center"/>
    </xf>
    <xf numFmtId="185" fontId="1" fillId="0" borderId="30" xfId="90" applyNumberFormat="1" applyFont="1" applyFill="1" applyBorder="1" applyAlignment="1">
      <alignment horizontal="right" vertical="center"/>
    </xf>
    <xf numFmtId="0" fontId="1" fillId="0" borderId="36" xfId="88" applyNumberFormat="1" applyFont="1" applyBorder="1" applyAlignment="1">
      <alignment vertical="center"/>
    </xf>
    <xf numFmtId="0" fontId="1" fillId="0" borderId="36" xfId="88" applyFont="1" applyBorder="1" applyAlignment="1">
      <alignment horizontal="center" vertical="center"/>
    </xf>
    <xf numFmtId="168" fontId="1" fillId="29" borderId="36" xfId="90" applyNumberFormat="1" applyFont="1" applyFill="1" applyBorder="1" applyAlignment="1">
      <alignment horizontal="right" vertical="center"/>
    </xf>
    <xf numFmtId="185" fontId="1" fillId="0" borderId="36" xfId="90" applyNumberFormat="1" applyFont="1" applyBorder="1" applyAlignment="1">
      <alignment horizontal="center" vertical="center" wrapText="1"/>
    </xf>
    <xf numFmtId="166" fontId="7" fillId="0" borderId="37" xfId="88" applyNumberFormat="1" applyFont="1" applyBorder="1" applyAlignment="1">
      <alignment vertical="center"/>
    </xf>
    <xf numFmtId="0" fontId="1" fillId="0" borderId="0" xfId="90" applyNumberFormat="1" applyFont="1" applyBorder="1" applyAlignment="1">
      <alignment horizontal="left" vertical="center" indent="1"/>
    </xf>
    <xf numFmtId="186" fontId="1" fillId="29" borderId="0" xfId="90" applyNumberFormat="1" applyFont="1" applyFill="1" applyBorder="1" applyAlignment="1">
      <alignment horizontal="right" vertical="center"/>
    </xf>
    <xf numFmtId="186" fontId="1" fillId="29" borderId="36" xfId="90" applyNumberFormat="1" applyFont="1" applyFill="1" applyBorder="1" applyAlignment="1">
      <alignment horizontal="right" vertical="center"/>
    </xf>
    <xf numFmtId="0" fontId="1" fillId="0" borderId="29" xfId="90" applyNumberFormat="1" applyFont="1" applyBorder="1" applyAlignment="1">
      <alignment horizontal="left" vertical="center" indent="1"/>
    </xf>
    <xf numFmtId="186" fontId="1" fillId="29" borderId="29" xfId="90" applyNumberFormat="1" applyFont="1" applyFill="1" applyBorder="1" applyAlignment="1">
      <alignment horizontal="right" vertical="center"/>
    </xf>
    <xf numFmtId="0" fontId="1" fillId="0" borderId="30" xfId="90" applyNumberFormat="1" applyFont="1" applyBorder="1" applyAlignment="1">
      <alignment horizontal="left" vertical="center" indent="2"/>
    </xf>
    <xf numFmtId="186" fontId="1" fillId="29" borderId="30" xfId="90" applyNumberFormat="1" applyFont="1" applyFill="1" applyBorder="1" applyAlignment="1">
      <alignment horizontal="right" vertical="center"/>
    </xf>
    <xf numFmtId="0" fontId="1" fillId="0" borderId="0" xfId="83" applyNumberFormat="1" applyFont="1" applyFill="1" applyBorder="1" applyAlignment="1">
      <alignment horizontal="left" indent="1"/>
    </xf>
    <xf numFmtId="3" fontId="1" fillId="0" borderId="0" xfId="83" applyNumberFormat="1" applyFont="1" applyFill="1" applyBorder="1" applyAlignment="1">
      <alignment horizontal="right" indent="1"/>
    </xf>
    <xf numFmtId="176" fontId="1" fillId="0" borderId="0" xfId="61" applyNumberFormat="1" applyFont="1" applyBorder="1" applyAlignment="1">
      <alignment horizontal="right" indent="2"/>
    </xf>
    <xf numFmtId="0" fontId="1" fillId="0" borderId="0" xfId="83" applyNumberFormat="1" applyFont="1" applyFill="1" applyBorder="1" applyAlignment="1">
      <alignment horizontal="left" wrapText="1" indent="1"/>
    </xf>
    <xf numFmtId="3" fontId="1" fillId="0" borderId="0" xfId="83" applyNumberFormat="1" applyFont="1" applyFill="1" applyBorder="1" applyAlignment="1">
      <alignment horizontal="right" vertical="center" indent="1"/>
    </xf>
    <xf numFmtId="0" fontId="1" fillId="0" borderId="30" xfId="83" applyNumberFormat="1" applyFont="1" applyFill="1" applyBorder="1" applyAlignment="1">
      <alignment horizontal="left" indent="1"/>
    </xf>
    <xf numFmtId="3" fontId="1" fillId="0" borderId="30" xfId="83" applyNumberFormat="1" applyFont="1" applyFill="1" applyBorder="1" applyAlignment="1">
      <alignment horizontal="right" indent="1"/>
    </xf>
    <xf numFmtId="176" fontId="1" fillId="0" borderId="30" xfId="61" applyNumberFormat="1" applyFont="1" applyBorder="1" applyAlignment="1">
      <alignment horizontal="right" indent="2"/>
    </xf>
    <xf numFmtId="49" fontId="1" fillId="0" borderId="0" xfId="83" applyNumberFormat="1" applyFont="1"/>
    <xf numFmtId="0" fontId="1" fillId="0" borderId="0" xfId="83" applyFont="1"/>
    <xf numFmtId="0" fontId="1" fillId="29" borderId="12" xfId="83" applyNumberFormat="1" applyFont="1" applyFill="1" applyBorder="1"/>
    <xf numFmtId="3" fontId="1" fillId="29" borderId="12" xfId="83" applyNumberFormat="1" applyFont="1" applyFill="1" applyBorder="1" applyAlignment="1">
      <alignment horizontal="right" indent="1"/>
    </xf>
    <xf numFmtId="176" fontId="1" fillId="29" borderId="12" xfId="61" applyNumberFormat="1" applyFont="1" applyFill="1" applyBorder="1" applyAlignment="1">
      <alignment horizontal="right" indent="2"/>
    </xf>
    <xf numFmtId="0" fontId="1" fillId="0" borderId="0" xfId="79" applyFont="1" applyAlignment="1">
      <alignment wrapText="1"/>
    </xf>
    <xf numFmtId="0" fontId="1" fillId="0" borderId="0" xfId="87" applyNumberFormat="1" applyFont="1" applyBorder="1" applyAlignment="1">
      <alignment horizontal="left" vertical="center" indent="1"/>
    </xf>
    <xf numFmtId="176" fontId="1" fillId="0" borderId="0" xfId="54" applyNumberFormat="1" applyFont="1" applyBorder="1" applyAlignment="1">
      <alignment horizontal="right" vertical="center"/>
    </xf>
    <xf numFmtId="166" fontId="1" fillId="0" borderId="0" xfId="87" applyNumberFormat="1" applyFont="1" applyBorder="1" applyAlignment="1">
      <alignment horizontal="left" vertical="center" indent="1"/>
    </xf>
    <xf numFmtId="186" fontId="1" fillId="29" borderId="0" xfId="87" applyNumberFormat="1" applyFont="1" applyFill="1" applyBorder="1" applyAlignment="1">
      <alignment horizontal="right" vertical="center"/>
    </xf>
    <xf numFmtId="0" fontId="1" fillId="0" borderId="30" xfId="87" applyNumberFormat="1" applyFont="1" applyBorder="1" applyAlignment="1">
      <alignment horizontal="left" vertical="center" indent="1"/>
    </xf>
    <xf numFmtId="186" fontId="1" fillId="29" borderId="30" xfId="87" applyNumberFormat="1" applyFont="1" applyFill="1" applyBorder="1" applyAlignment="1">
      <alignment horizontal="right" vertical="center"/>
    </xf>
    <xf numFmtId="176" fontId="1" fillId="0" borderId="30" xfId="54" applyNumberFormat="1" applyFont="1" applyBorder="1" applyAlignment="1">
      <alignment horizontal="right" vertical="center"/>
    </xf>
    <xf numFmtId="0" fontId="1" fillId="0" borderId="16" xfId="87" applyNumberFormat="1" applyFont="1" applyBorder="1" applyAlignment="1">
      <alignment vertical="center"/>
    </xf>
    <xf numFmtId="186" fontId="1" fillId="29" borderId="16" xfId="87" applyNumberFormat="1" applyFont="1" applyFill="1" applyBorder="1" applyAlignment="1">
      <alignment horizontal="right" vertical="center"/>
    </xf>
    <xf numFmtId="176" fontId="1" fillId="0" borderId="16" xfId="54" applyNumberFormat="1" applyFont="1" applyBorder="1" applyAlignment="1">
      <alignment horizontal="right" vertical="center"/>
    </xf>
    <xf numFmtId="0" fontId="1" fillId="0" borderId="16" xfId="87" applyNumberFormat="1" applyFont="1" applyBorder="1" applyAlignment="1">
      <alignment horizontal="left" vertical="center"/>
    </xf>
    <xf numFmtId="186" fontId="1" fillId="29" borderId="16" xfId="87" applyNumberFormat="1" applyFont="1" applyFill="1" applyBorder="1" applyAlignment="1">
      <alignment vertical="center"/>
    </xf>
    <xf numFmtId="176" fontId="1" fillId="0" borderId="16" xfId="54" applyNumberFormat="1" applyFont="1" applyBorder="1" applyAlignment="1">
      <alignment vertical="center"/>
    </xf>
    <xf numFmtId="0" fontId="1" fillId="0" borderId="0" xfId="87" applyNumberFormat="1" applyFont="1" applyBorder="1" applyAlignment="1">
      <alignment horizontal="left" indent="1"/>
    </xf>
    <xf numFmtId="186" fontId="1" fillId="29" borderId="0" xfId="87" applyNumberFormat="1" applyFont="1" applyFill="1" applyBorder="1" applyAlignment="1">
      <alignment vertical="center"/>
    </xf>
    <xf numFmtId="0" fontId="1" fillId="0" borderId="0" xfId="87" applyNumberFormat="1" applyFont="1" applyBorder="1" applyAlignment="1">
      <alignment horizontal="left" wrapText="1" indent="1"/>
    </xf>
    <xf numFmtId="0" fontId="1" fillId="0" borderId="30" xfId="87" applyNumberFormat="1" applyFont="1" applyBorder="1" applyAlignment="1">
      <alignment horizontal="left" indent="1"/>
    </xf>
    <xf numFmtId="186" fontId="1" fillId="29" borderId="30" xfId="87" applyNumberFormat="1" applyFont="1" applyFill="1" applyBorder="1" applyAlignment="1">
      <alignment vertical="center"/>
    </xf>
    <xf numFmtId="176" fontId="1" fillId="0" borderId="30" xfId="54" applyNumberFormat="1" applyFont="1" applyBorder="1" applyAlignment="1">
      <alignment vertical="center"/>
    </xf>
    <xf numFmtId="0" fontId="7" fillId="0" borderId="28" xfId="87" applyNumberFormat="1" applyFont="1" applyFill="1" applyBorder="1" applyAlignment="1">
      <alignment horizontal="left" vertical="center"/>
    </xf>
    <xf numFmtId="1" fontId="7" fillId="0" borderId="28" xfId="87" applyNumberFormat="1" applyFont="1" applyFill="1" applyBorder="1" applyAlignment="1">
      <alignment horizontal="center" vertical="center" wrapText="1"/>
    </xf>
    <xf numFmtId="0" fontId="7" fillId="0" borderId="28" xfId="87" applyFont="1" applyFill="1" applyBorder="1" applyAlignment="1">
      <alignment horizontal="center" vertical="center"/>
    </xf>
    <xf numFmtId="186" fontId="1" fillId="29" borderId="33" xfId="85" applyNumberFormat="1" applyFont="1" applyFill="1" applyBorder="1" applyAlignment="1">
      <alignment horizontal="right" vertical="center"/>
    </xf>
    <xf numFmtId="186" fontId="1" fillId="0" borderId="33" xfId="85" applyNumberFormat="1" applyFont="1" applyBorder="1" applyAlignment="1">
      <alignment horizontal="right" vertical="center"/>
    </xf>
    <xf numFmtId="186" fontId="1" fillId="0" borderId="33" xfId="85" applyNumberFormat="1" applyFont="1" applyFill="1" applyBorder="1" applyAlignment="1">
      <alignment horizontal="right" vertical="center"/>
    </xf>
    <xf numFmtId="176" fontId="1" fillId="0" borderId="33" xfId="54" applyNumberFormat="1" applyFont="1" applyBorder="1" applyAlignment="1">
      <alignment horizontal="right" vertical="center"/>
    </xf>
    <xf numFmtId="0" fontId="1" fillId="0" borderId="0" xfId="85" applyNumberFormat="1" applyFont="1" applyBorder="1" applyAlignment="1">
      <alignment horizontal="right" vertical="center" indent="5"/>
    </xf>
    <xf numFmtId="186" fontId="1" fillId="0" borderId="0" xfId="85" applyNumberFormat="1" applyFont="1" applyBorder="1" applyAlignment="1">
      <alignment horizontal="right" vertical="center"/>
    </xf>
    <xf numFmtId="0" fontId="1" fillId="0" borderId="0" xfId="85" applyNumberFormat="1" applyFont="1" applyBorder="1" applyAlignment="1">
      <alignment horizontal="right" vertical="top" indent="5"/>
    </xf>
    <xf numFmtId="186" fontId="1" fillId="29" borderId="0" xfId="85" applyNumberFormat="1" applyFont="1" applyFill="1" applyBorder="1" applyAlignment="1">
      <alignment horizontal="right" vertical="top"/>
    </xf>
    <xf numFmtId="186" fontId="1" fillId="0" borderId="0" xfId="85" applyNumberFormat="1" applyFont="1" applyBorder="1" applyAlignment="1">
      <alignment horizontal="right" vertical="top"/>
    </xf>
    <xf numFmtId="0" fontId="1" fillId="0" borderId="0" xfId="85" applyNumberFormat="1" applyFont="1" applyBorder="1" applyAlignment="1">
      <alignment horizontal="right" vertical="top" wrapText="1" indent="5"/>
    </xf>
    <xf numFmtId="0" fontId="1" fillId="0" borderId="30" xfId="85" applyFont="1" applyBorder="1" applyAlignment="1">
      <alignment vertical="center"/>
    </xf>
    <xf numFmtId="0" fontId="1" fillId="0" borderId="30" xfId="85" applyNumberFormat="1" applyFont="1" applyBorder="1" applyAlignment="1">
      <alignment horizontal="right" vertical="top" indent="5"/>
    </xf>
    <xf numFmtId="186" fontId="1" fillId="29" borderId="30" xfId="85" applyNumberFormat="1" applyFont="1" applyFill="1" applyBorder="1" applyAlignment="1">
      <alignment horizontal="right" vertical="top"/>
    </xf>
    <xf numFmtId="186" fontId="1" fillId="0" borderId="30" xfId="85" applyNumberFormat="1" applyFont="1" applyBorder="1" applyAlignment="1">
      <alignment horizontal="right" vertical="top"/>
    </xf>
    <xf numFmtId="186" fontId="1" fillId="0" borderId="30" xfId="85" applyNumberFormat="1" applyFont="1" applyFill="1" applyBorder="1" applyAlignment="1">
      <alignment horizontal="right" vertical="center"/>
    </xf>
    <xf numFmtId="0" fontId="7" fillId="0" borderId="28" xfId="85" applyFont="1" applyFill="1" applyBorder="1"/>
    <xf numFmtId="0" fontId="7" fillId="0" borderId="28" xfId="85" applyFont="1" applyFill="1" applyBorder="1" applyAlignment="1"/>
    <xf numFmtId="0" fontId="7" fillId="0" borderId="37" xfId="85" applyFont="1" applyFill="1" applyBorder="1" applyAlignment="1">
      <alignment horizontal="right"/>
    </xf>
    <xf numFmtId="0" fontId="7" fillId="0" borderId="37" xfId="85" applyFont="1" applyFill="1" applyBorder="1" applyAlignment="1">
      <alignment horizontal="right" wrapText="1"/>
    </xf>
    <xf numFmtId="0" fontId="7" fillId="0" borderId="17" xfId="85" applyFont="1" applyFill="1" applyBorder="1"/>
    <xf numFmtId="0" fontId="7" fillId="0" borderId="17" xfId="0" applyFont="1" applyFill="1" applyBorder="1" applyAlignment="1"/>
    <xf numFmtId="0" fontId="7" fillId="0" borderId="28" xfId="85" applyFont="1" applyBorder="1"/>
    <xf numFmtId="0" fontId="7" fillId="0" borderId="28" xfId="85" applyFont="1" applyBorder="1" applyAlignment="1">
      <alignment horizontal="center" wrapText="1"/>
    </xf>
    <xf numFmtId="0" fontId="7" fillId="0" borderId="28" xfId="85" applyFont="1" applyFill="1" applyBorder="1" applyAlignment="1">
      <alignment horizontal="center" wrapText="1"/>
    </xf>
    <xf numFmtId="0" fontId="7" fillId="28" borderId="28" xfId="85" applyFont="1" applyFill="1" applyBorder="1" applyAlignment="1">
      <alignment horizontal="center" wrapText="1"/>
    </xf>
    <xf numFmtId="49" fontId="71" fillId="0" borderId="32" xfId="76" applyNumberFormat="1" applyFont="1" applyBorder="1"/>
    <xf numFmtId="49" fontId="7" fillId="0" borderId="33" xfId="79" applyNumberFormat="1" applyFont="1" applyBorder="1" applyAlignment="1"/>
    <xf numFmtId="49" fontId="71" fillId="0" borderId="33" xfId="76" applyNumberFormat="1" applyFont="1" applyBorder="1" applyAlignment="1"/>
    <xf numFmtId="49" fontId="71" fillId="0" borderId="33" xfId="76" applyNumberFormat="1" applyFont="1" applyBorder="1" applyAlignment="1">
      <alignment horizontal="left" vertical="center" wrapText="1"/>
    </xf>
    <xf numFmtId="49" fontId="71" fillId="0" borderId="28" xfId="76" applyNumberFormat="1" applyFont="1" applyBorder="1"/>
    <xf numFmtId="49" fontId="7" fillId="0" borderId="0" xfId="79" applyNumberFormat="1" applyFont="1" applyBorder="1" applyAlignment="1"/>
    <xf numFmtId="49" fontId="71" fillId="0" borderId="16" xfId="76" applyNumberFormat="1" applyFont="1" applyBorder="1" applyAlignment="1">
      <alignment horizontal="left" wrapText="1"/>
    </xf>
    <xf numFmtId="49" fontId="71" fillId="0" borderId="0" xfId="76" applyNumberFormat="1" applyFont="1" applyBorder="1" applyAlignment="1">
      <alignment horizontal="left" wrapText="1"/>
    </xf>
    <xf numFmtId="49" fontId="71" fillId="0" borderId="17" xfId="76" applyNumberFormat="1" applyFont="1" applyBorder="1" applyAlignment="1">
      <alignment vertical="center" wrapText="1"/>
    </xf>
    <xf numFmtId="0" fontId="7" fillId="0" borderId="0" xfId="0" applyFont="1" applyBorder="1" applyAlignment="1">
      <alignment vertical="center" wrapText="1"/>
    </xf>
    <xf numFmtId="0" fontId="71" fillId="0" borderId="0" xfId="76" applyFont="1" applyBorder="1"/>
    <xf numFmtId="0" fontId="7" fillId="0" borderId="28" xfId="84" applyFont="1" applyBorder="1" applyAlignment="1">
      <alignment vertical="top"/>
    </xf>
    <xf numFmtId="1" fontId="7" fillId="0" borderId="37" xfId="84" applyNumberFormat="1" applyFont="1" applyFill="1" applyBorder="1" applyAlignment="1">
      <alignment wrapText="1"/>
    </xf>
    <xf numFmtId="0" fontId="7" fillId="0" borderId="37" xfId="84" applyFont="1" applyFill="1" applyBorder="1" applyAlignment="1">
      <alignment horizontal="right" wrapText="1"/>
    </xf>
    <xf numFmtId="0" fontId="7" fillId="0" borderId="17" xfId="84" applyNumberFormat="1" applyFont="1" applyFill="1" applyBorder="1" applyAlignment="1">
      <alignment wrapText="1"/>
    </xf>
    <xf numFmtId="0" fontId="7" fillId="0" borderId="17" xfId="84" applyNumberFormat="1" applyFont="1" applyFill="1" applyBorder="1" applyAlignment="1"/>
    <xf numFmtId="1" fontId="7" fillId="0" borderId="17" xfId="84" applyNumberFormat="1" applyFont="1" applyFill="1" applyBorder="1" applyAlignment="1">
      <alignment wrapText="1"/>
    </xf>
    <xf numFmtId="0" fontId="7" fillId="0" borderId="0" xfId="84" applyNumberFormat="1" applyFont="1" applyBorder="1" applyAlignment="1">
      <alignment horizontal="left" vertical="center"/>
    </xf>
    <xf numFmtId="0" fontId="7" fillId="0" borderId="0" xfId="84" applyNumberFormat="1" applyFont="1" applyBorder="1" applyAlignment="1">
      <alignment horizontal="left" vertical="center" indent="1"/>
    </xf>
    <xf numFmtId="3" fontId="7" fillId="0" borderId="0" xfId="84" applyNumberFormat="1" applyFont="1" applyFill="1" applyBorder="1" applyAlignment="1">
      <alignment horizontal="right" vertical="center" indent="1"/>
    </xf>
    <xf numFmtId="3" fontId="7" fillId="0" borderId="0" xfId="84" applyNumberFormat="1" applyFont="1" applyBorder="1" applyAlignment="1">
      <alignment horizontal="right" vertical="center"/>
    </xf>
    <xf numFmtId="3" fontId="7" fillId="0" borderId="0" xfId="84" applyNumberFormat="1" applyFont="1" applyBorder="1" applyAlignment="1">
      <alignment horizontal="right" vertical="center" indent="1"/>
    </xf>
    <xf numFmtId="49" fontId="7" fillId="0" borderId="28" xfId="84" applyNumberFormat="1" applyFont="1" applyBorder="1" applyAlignment="1">
      <alignment vertical="top"/>
    </xf>
    <xf numFmtId="49" fontId="7" fillId="0" borderId="37" xfId="84" applyNumberFormat="1" applyFont="1" applyFill="1" applyBorder="1" applyAlignment="1">
      <alignment horizontal="right" vertical="top" wrapText="1"/>
    </xf>
    <xf numFmtId="49" fontId="7" fillId="0" borderId="0" xfId="84" applyNumberFormat="1" applyFont="1" applyFill="1" applyBorder="1" applyAlignment="1">
      <alignment vertical="top" wrapText="1"/>
    </xf>
    <xf numFmtId="49" fontId="7" fillId="0" borderId="0" xfId="84" applyNumberFormat="1" applyFont="1" applyFill="1" applyBorder="1" applyAlignment="1">
      <alignment vertical="top"/>
    </xf>
    <xf numFmtId="0" fontId="7" fillId="0" borderId="28" xfId="84" applyFont="1" applyFill="1" applyBorder="1" applyAlignment="1">
      <alignment vertical="top"/>
    </xf>
    <xf numFmtId="0" fontId="7" fillId="0" borderId="28" xfId="84" applyNumberFormat="1" applyFont="1" applyFill="1" applyBorder="1" applyAlignment="1">
      <alignment vertical="top" wrapText="1"/>
    </xf>
    <xf numFmtId="0" fontId="7" fillId="0" borderId="0" xfId="84" applyFont="1" applyFill="1" applyBorder="1" applyAlignment="1">
      <alignment vertical="center"/>
    </xf>
    <xf numFmtId="0" fontId="7" fillId="0" borderId="15" xfId="84" applyNumberFormat="1" applyFont="1" applyFill="1" applyBorder="1" applyAlignment="1"/>
    <xf numFmtId="0" fontId="7" fillId="0" borderId="29" xfId="84" applyNumberFormat="1" applyFont="1" applyFill="1" applyBorder="1" applyAlignment="1">
      <alignment vertical="center" wrapText="1"/>
    </xf>
    <xf numFmtId="0" fontId="7" fillId="0" borderId="29" xfId="84" applyNumberFormat="1" applyFont="1" applyFill="1" applyBorder="1" applyAlignment="1">
      <alignment vertical="center"/>
    </xf>
    <xf numFmtId="0" fontId="7" fillId="0" borderId="29" xfId="84" applyNumberFormat="1" applyFont="1" applyFill="1" applyBorder="1" applyAlignment="1"/>
    <xf numFmtId="1" fontId="7" fillId="0" borderId="29" xfId="84" applyNumberFormat="1" applyFont="1" applyFill="1" applyBorder="1" applyAlignment="1">
      <alignment horizontal="right" wrapText="1"/>
    </xf>
    <xf numFmtId="0" fontId="7" fillId="0" borderId="29" xfId="84" applyFont="1" applyFill="1" applyBorder="1" applyAlignment="1">
      <alignment horizontal="right" wrapText="1"/>
    </xf>
    <xf numFmtId="0" fontId="7" fillId="0" borderId="29" xfId="84" applyNumberFormat="1" applyFont="1" applyFill="1" applyBorder="1" applyAlignment="1">
      <alignment horizontal="right"/>
    </xf>
    <xf numFmtId="164" fontId="7" fillId="0" borderId="37" xfId="85" applyNumberFormat="1" applyFont="1" applyFill="1" applyBorder="1" applyAlignment="1">
      <alignment horizontal="right" wrapText="1"/>
    </xf>
    <xf numFmtId="0" fontId="7" fillId="0" borderId="0" xfId="85" applyFont="1" applyFill="1" applyBorder="1" applyAlignment="1">
      <alignment horizontal="right" wrapText="1"/>
    </xf>
    <xf numFmtId="0" fontId="7" fillId="0" borderId="0" xfId="85" applyFont="1" applyFill="1" applyBorder="1" applyAlignment="1">
      <alignment horizontal="right" vertical="top" wrapText="1"/>
    </xf>
    <xf numFmtId="164" fontId="7" fillId="0" borderId="0" xfId="85" applyNumberFormat="1" applyFont="1" applyFill="1" applyBorder="1" applyAlignment="1">
      <alignment horizontal="right" vertical="top" wrapText="1"/>
    </xf>
    <xf numFmtId="0" fontId="49" fillId="0" borderId="28" xfId="88" applyFont="1" applyBorder="1" applyAlignment="1">
      <alignment horizontal="right" indent="1"/>
    </xf>
    <xf numFmtId="0" fontId="49" fillId="0" borderId="37" xfId="88" applyFont="1" applyFill="1" applyBorder="1" applyAlignment="1">
      <alignment horizontal="left" vertical="center" wrapText="1"/>
    </xf>
    <xf numFmtId="0" fontId="49" fillId="0" borderId="37" xfId="88" applyFont="1" applyFill="1" applyBorder="1" applyAlignment="1">
      <alignment horizontal="right" vertical="top" wrapText="1"/>
    </xf>
    <xf numFmtId="0" fontId="49" fillId="0" borderId="17" xfId="88" applyNumberFormat="1" applyFont="1" applyFill="1" applyBorder="1" applyAlignment="1"/>
    <xf numFmtId="0" fontId="49" fillId="0" borderId="17" xfId="88" applyFont="1" applyFill="1" applyBorder="1" applyAlignment="1">
      <alignment horizontal="left" vertical="center"/>
    </xf>
    <xf numFmtId="0" fontId="7" fillId="0" borderId="28" xfId="88" applyNumberFormat="1" applyFont="1" applyFill="1" applyBorder="1" applyAlignment="1">
      <alignment horizontal="left"/>
    </xf>
    <xf numFmtId="0" fontId="7" fillId="0" borderId="37" xfId="88" applyFont="1" applyFill="1" applyBorder="1" applyAlignment="1">
      <alignment horizontal="left" wrapText="1"/>
    </xf>
    <xf numFmtId="1" fontId="7" fillId="0" borderId="37" xfId="88" applyNumberFormat="1" applyFont="1" applyFill="1" applyBorder="1" applyAlignment="1">
      <alignment horizontal="right" wrapText="1"/>
    </xf>
    <xf numFmtId="0" fontId="7" fillId="0" borderId="37" xfId="88" applyFont="1" applyFill="1" applyBorder="1" applyAlignment="1">
      <alignment horizontal="right" wrapText="1"/>
    </xf>
    <xf numFmtId="0" fontId="7" fillId="0" borderId="29" xfId="88" applyNumberFormat="1" applyFont="1" applyFill="1" applyBorder="1" applyAlignment="1">
      <alignment horizontal="left"/>
    </xf>
    <xf numFmtId="0" fontId="7" fillId="0" borderId="28" xfId="88" applyNumberFormat="1" applyFont="1" applyFill="1" applyBorder="1" applyAlignment="1">
      <alignment vertical="center"/>
    </xf>
    <xf numFmtId="0" fontId="7" fillId="0" borderId="28" xfId="88" applyFont="1" applyFill="1" applyBorder="1" applyAlignment="1">
      <alignment horizontal="center" vertical="center" wrapText="1"/>
    </xf>
    <xf numFmtId="0" fontId="18" fillId="0" borderId="28" xfId="89" applyNumberFormat="1" applyFont="1" applyBorder="1" applyAlignment="1">
      <alignment horizontal="right" vertical="center"/>
    </xf>
    <xf numFmtId="3" fontId="7" fillId="0" borderId="28" xfId="88" applyNumberFormat="1" applyFont="1" applyFill="1" applyBorder="1" applyAlignment="1">
      <alignment horizontal="left" vertical="center" wrapText="1"/>
    </xf>
    <xf numFmtId="3" fontId="7" fillId="0" borderId="28" xfId="88" applyNumberFormat="1" applyFont="1" applyFill="1" applyBorder="1" applyAlignment="1">
      <alignment horizontal="right" vertical="top" wrapText="1"/>
    </xf>
    <xf numFmtId="0" fontId="7" fillId="0" borderId="33" xfId="88" applyNumberFormat="1" applyFont="1" applyFill="1" applyBorder="1" applyAlignment="1">
      <alignment vertical="center"/>
    </xf>
    <xf numFmtId="0" fontId="7" fillId="0" borderId="33" xfId="88" applyFont="1" applyFill="1" applyBorder="1" applyAlignment="1">
      <alignment vertical="center"/>
    </xf>
    <xf numFmtId="0" fontId="7" fillId="0" borderId="28" xfId="88" applyNumberFormat="1" applyFont="1" applyFill="1" applyBorder="1" applyAlignment="1">
      <alignment horizontal="center" wrapText="1"/>
    </xf>
    <xf numFmtId="0" fontId="7" fillId="0" borderId="17" xfId="88" applyNumberFormat="1" applyFont="1" applyFill="1" applyBorder="1" applyAlignment="1">
      <alignment horizontal="center" wrapText="1"/>
    </xf>
    <xf numFmtId="166" fontId="7" fillId="0" borderId="28" xfId="88" applyNumberFormat="1" applyFont="1" applyBorder="1" applyAlignment="1">
      <alignment vertical="center"/>
    </xf>
    <xf numFmtId="0" fontId="7" fillId="0" borderId="28" xfId="88" applyFont="1" applyBorder="1" applyAlignment="1">
      <alignment horizontal="center" vertical="center"/>
    </xf>
    <xf numFmtId="0" fontId="7" fillId="0" borderId="28" xfId="90" applyFont="1" applyBorder="1" applyAlignment="1">
      <alignment horizontal="center" vertical="center" wrapText="1"/>
    </xf>
    <xf numFmtId="0" fontId="7" fillId="0" borderId="37" xfId="90" applyFont="1" applyBorder="1" applyAlignment="1">
      <alignment horizontal="center" vertical="center" wrapText="1"/>
    </xf>
    <xf numFmtId="0" fontId="7" fillId="0" borderId="28" xfId="83" applyNumberFormat="1" applyFont="1" applyBorder="1" applyAlignment="1">
      <alignment vertical="center"/>
    </xf>
    <xf numFmtId="0" fontId="7" fillId="0" borderId="37" xfId="83" applyFont="1" applyBorder="1" applyAlignment="1">
      <alignment horizontal="center" wrapText="1"/>
    </xf>
    <xf numFmtId="49" fontId="7" fillId="0" borderId="0" xfId="85" applyNumberFormat="1" applyFont="1" applyFill="1" applyBorder="1" applyAlignment="1">
      <alignment horizontal="center"/>
    </xf>
    <xf numFmtId="49" fontId="7" fillId="0" borderId="0" xfId="85" applyNumberFormat="1" applyFont="1" applyFill="1" applyBorder="1" applyAlignment="1">
      <alignment horizontal="right"/>
    </xf>
    <xf numFmtId="49" fontId="7" fillId="0" borderId="0" xfId="85" applyNumberFormat="1" applyFont="1" applyFill="1" applyBorder="1" applyAlignment="1">
      <alignment horizontal="right" wrapText="1"/>
    </xf>
    <xf numFmtId="49" fontId="7" fillId="0" borderId="0" xfId="85" applyNumberFormat="1" applyFont="1" applyBorder="1" applyAlignment="1">
      <alignment horizontal="center"/>
    </xf>
    <xf numFmtId="1" fontId="7" fillId="0" borderId="0" xfId="85" applyNumberFormat="1" applyFont="1" applyFill="1" applyBorder="1" applyAlignment="1">
      <alignment horizontal="center"/>
    </xf>
    <xf numFmtId="1" fontId="7" fillId="0" borderId="0" xfId="85" applyNumberFormat="1" applyFont="1" applyFill="1" applyBorder="1" applyAlignment="1">
      <alignment horizontal="right" wrapText="1"/>
    </xf>
    <xf numFmtId="3" fontId="7" fillId="29" borderId="28" xfId="85" applyNumberFormat="1" applyFont="1" applyFill="1" applyBorder="1" applyAlignment="1">
      <alignment horizontal="center" vertical="top" wrapText="1"/>
    </xf>
    <xf numFmtId="3" fontId="7" fillId="0" borderId="28" xfId="85" applyNumberFormat="1" applyFont="1" applyBorder="1" applyAlignment="1">
      <alignment horizontal="center" vertical="top" wrapText="1"/>
    </xf>
    <xf numFmtId="49" fontId="7" fillId="0" borderId="0" xfId="85" applyNumberFormat="1" applyFont="1" applyFill="1" applyBorder="1" applyAlignment="1">
      <alignment wrapText="1"/>
    </xf>
    <xf numFmtId="3" fontId="7" fillId="0" borderId="37" xfId="85" applyNumberFormat="1" applyFont="1" applyBorder="1" applyAlignment="1">
      <alignment horizontal="center" vertical="center" wrapText="1"/>
    </xf>
    <xf numFmtId="0" fontId="7" fillId="0" borderId="37" xfId="85" applyFont="1" applyBorder="1" applyAlignment="1">
      <alignment horizontal="center" vertical="center"/>
    </xf>
    <xf numFmtId="49" fontId="7" fillId="0" borderId="17" xfId="85" applyNumberFormat="1" applyFont="1" applyFill="1" applyBorder="1" applyAlignment="1">
      <alignment horizontal="left" vertical="center"/>
    </xf>
    <xf numFmtId="49" fontId="7" fillId="0" borderId="17" xfId="85" applyNumberFormat="1" applyFont="1" applyFill="1" applyBorder="1" applyAlignment="1">
      <alignment horizontal="right" vertical="center"/>
    </xf>
    <xf numFmtId="0" fontId="24" fillId="0" borderId="28" xfId="85" applyFont="1" applyBorder="1"/>
    <xf numFmtId="0" fontId="24" fillId="0" borderId="37" xfId="85" applyFont="1" applyBorder="1" applyAlignment="1">
      <alignment wrapText="1"/>
    </xf>
    <xf numFmtId="0" fontId="24" fillId="0" borderId="0" xfId="85" applyFont="1" applyBorder="1" applyAlignment="1"/>
    <xf numFmtId="0" fontId="63" fillId="0" borderId="0" xfId="73" applyFont="1" applyBorder="1" applyAlignment="1">
      <alignment horizontal="right"/>
    </xf>
    <xf numFmtId="0" fontId="42" fillId="0" borderId="0" xfId="0" applyFont="1"/>
    <xf numFmtId="0" fontId="7" fillId="0" borderId="0" xfId="0" applyFont="1"/>
    <xf numFmtId="0" fontId="71" fillId="0" borderId="0" xfId="0" applyFont="1" applyAlignment="1">
      <alignment horizontal="right"/>
    </xf>
    <xf numFmtId="0" fontId="1" fillId="32" borderId="0" xfId="0" applyFont="1" applyFill="1" applyAlignment="1"/>
    <xf numFmtId="0" fontId="68" fillId="0" borderId="0" xfId="79" applyFont="1"/>
    <xf numFmtId="0" fontId="68" fillId="0" borderId="0" xfId="52" applyFont="1" applyAlignment="1">
      <alignment horizontal="right"/>
    </xf>
    <xf numFmtId="49" fontId="1" fillId="0" borderId="0" xfId="79" applyNumberFormat="1" applyFont="1"/>
    <xf numFmtId="0" fontId="1" fillId="0" borderId="0" xfId="79" applyNumberFormat="1" applyFont="1"/>
    <xf numFmtId="49" fontId="58" fillId="0" borderId="0" xfId="73" applyNumberFormat="1" applyFont="1" applyBorder="1"/>
    <xf numFmtId="49" fontId="58" fillId="0" borderId="15" xfId="73" applyNumberFormat="1" applyFont="1" applyFill="1" applyBorder="1" applyAlignment="1"/>
    <xf numFmtId="49" fontId="58" fillId="0" borderId="15" xfId="73" applyNumberFormat="1" applyFont="1" applyFill="1" applyBorder="1" applyAlignment="1">
      <alignment wrapText="1"/>
    </xf>
    <xf numFmtId="49" fontId="58" fillId="0" borderId="0" xfId="73" applyNumberFormat="1" applyFont="1" applyFill="1" applyBorder="1" applyAlignment="1"/>
    <xf numFmtId="49" fontId="9" fillId="0" borderId="16" xfId="0" applyNumberFormat="1" applyFont="1" applyFill="1" applyBorder="1" applyAlignment="1"/>
    <xf numFmtId="49" fontId="57" fillId="0" borderId="16" xfId="73" applyNumberFormat="1" applyFont="1" applyFill="1" applyBorder="1" applyAlignment="1">
      <alignment horizontal="left"/>
    </xf>
    <xf numFmtId="49" fontId="57" fillId="0" borderId="16" xfId="73" applyNumberFormat="1" applyFont="1" applyFill="1" applyBorder="1" applyAlignment="1">
      <alignment horizontal="right"/>
    </xf>
    <xf numFmtId="49" fontId="58" fillId="0" borderId="16" xfId="73" applyNumberFormat="1" applyFont="1" applyFill="1" applyBorder="1" applyAlignment="1">
      <alignment wrapText="1"/>
    </xf>
    <xf numFmtId="49" fontId="58" fillId="0" borderId="17" xfId="73" applyNumberFormat="1" applyFont="1" applyFill="1" applyBorder="1" applyAlignment="1">
      <alignment vertical="center" wrapText="1"/>
    </xf>
    <xf numFmtId="1" fontId="72" fillId="33" borderId="18" xfId="73" applyNumberFormat="1" applyFont="1" applyFill="1" applyBorder="1" applyAlignment="1">
      <alignment horizontal="center" vertical="center" wrapText="1"/>
    </xf>
    <xf numFmtId="3" fontId="50" fillId="0" borderId="19" xfId="73" applyNumberFormat="1" applyFont="1" applyBorder="1" applyAlignment="1">
      <alignment horizontal="right" vertical="center"/>
    </xf>
    <xf numFmtId="3" fontId="50" fillId="0" borderId="18" xfId="73" applyNumberFormat="1" applyFont="1" applyBorder="1" applyAlignment="1">
      <alignment horizontal="right" vertical="center"/>
    </xf>
    <xf numFmtId="3" fontId="50" fillId="0" borderId="20" xfId="73" applyNumberFormat="1" applyFont="1" applyFill="1" applyBorder="1" applyAlignment="1">
      <alignment horizontal="right" vertical="center"/>
    </xf>
    <xf numFmtId="1" fontId="72" fillId="33" borderId="0" xfId="73" applyNumberFormat="1" applyFont="1" applyFill="1" applyBorder="1" applyAlignment="1">
      <alignment horizontal="center" vertical="center" wrapText="1"/>
    </xf>
    <xf numFmtId="3" fontId="50" fillId="0" borderId="21" xfId="73" applyNumberFormat="1" applyFont="1" applyBorder="1" applyAlignment="1">
      <alignment horizontal="right" vertical="center"/>
    </xf>
    <xf numFmtId="3" fontId="50" fillId="0" borderId="0" xfId="73" applyNumberFormat="1" applyFont="1" applyBorder="1" applyAlignment="1">
      <alignment horizontal="right" vertical="center"/>
    </xf>
    <xf numFmtId="3" fontId="50" fillId="0" borderId="14" xfId="73" applyNumberFormat="1" applyFont="1" applyFill="1" applyBorder="1" applyAlignment="1">
      <alignment horizontal="right" vertical="center"/>
    </xf>
    <xf numFmtId="1" fontId="72" fillId="33" borderId="38" xfId="73" applyNumberFormat="1" applyFont="1" applyFill="1" applyBorder="1" applyAlignment="1">
      <alignment horizontal="center" vertical="center" wrapText="1"/>
    </xf>
    <xf numFmtId="1" fontId="72" fillId="33" borderId="39" xfId="73" applyNumberFormat="1" applyFont="1" applyFill="1" applyBorder="1" applyAlignment="1">
      <alignment horizontal="center" vertical="center" wrapText="1"/>
    </xf>
    <xf numFmtId="41" fontId="50" fillId="0" borderId="21" xfId="73" applyNumberFormat="1" applyFont="1" applyBorder="1" applyAlignment="1">
      <alignment horizontal="right" vertical="center"/>
    </xf>
    <xf numFmtId="41" fontId="50" fillId="0" borderId="0" xfId="73" applyNumberFormat="1" applyFont="1" applyBorder="1" applyAlignment="1">
      <alignment horizontal="right" vertical="center"/>
    </xf>
    <xf numFmtId="41" fontId="50" fillId="0" borderId="14" xfId="73" applyNumberFormat="1" applyFont="1" applyFill="1" applyBorder="1" applyAlignment="1">
      <alignment horizontal="right" vertical="center"/>
    </xf>
    <xf numFmtId="41" fontId="50" fillId="0" borderId="40" xfId="73" applyNumberFormat="1" applyFont="1" applyBorder="1" applyAlignment="1">
      <alignment horizontal="right" vertical="center"/>
    </xf>
    <xf numFmtId="41" fontId="50" fillId="0" borderId="39" xfId="73" applyNumberFormat="1" applyFont="1" applyBorder="1" applyAlignment="1">
      <alignment horizontal="right" vertical="center"/>
    </xf>
    <xf numFmtId="41" fontId="50" fillId="0" borderId="41" xfId="73" applyNumberFormat="1" applyFont="1" applyFill="1" applyBorder="1" applyAlignment="1">
      <alignment horizontal="right" vertical="center"/>
    </xf>
    <xf numFmtId="41" fontId="50" fillId="0" borderId="42" xfId="73" applyNumberFormat="1" applyFont="1" applyBorder="1" applyAlignment="1">
      <alignment horizontal="right" vertical="center"/>
    </xf>
    <xf numFmtId="41" fontId="50" fillId="0" borderId="38" xfId="73" applyNumberFormat="1" applyFont="1" applyBorder="1" applyAlignment="1">
      <alignment horizontal="right" vertical="center"/>
    </xf>
    <xf numFmtId="41" fontId="50" fillId="0" borderId="43" xfId="73" applyNumberFormat="1" applyFont="1" applyFill="1" applyBorder="1" applyAlignment="1">
      <alignment horizontal="right" vertical="center"/>
    </xf>
    <xf numFmtId="41" fontId="50" fillId="0" borderId="44" xfId="73" applyNumberFormat="1" applyFont="1" applyBorder="1" applyAlignment="1">
      <alignment horizontal="right" vertical="center"/>
    </xf>
    <xf numFmtId="41" fontId="50" fillId="0" borderId="22" xfId="73" applyNumberFormat="1" applyFont="1" applyBorder="1" applyAlignment="1">
      <alignment horizontal="right" vertical="center"/>
    </xf>
    <xf numFmtId="41" fontId="50" fillId="0" borderId="45" xfId="73" applyNumberFormat="1" applyFont="1" applyBorder="1" applyAlignment="1">
      <alignment horizontal="right" vertical="center"/>
    </xf>
    <xf numFmtId="180" fontId="73" fillId="0" borderId="14" xfId="73" applyNumberFormat="1" applyFont="1" applyBorder="1" applyAlignment="1">
      <alignment horizontal="center" vertical="center" wrapText="1"/>
    </xf>
    <xf numFmtId="180" fontId="73" fillId="0" borderId="23" xfId="73" applyNumberFormat="1" applyFont="1" applyBorder="1" applyAlignment="1">
      <alignment horizontal="center" vertical="center" wrapText="1"/>
    </xf>
    <xf numFmtId="0" fontId="73" fillId="0" borderId="14" xfId="73" applyFont="1" applyBorder="1" applyAlignment="1"/>
    <xf numFmtId="181" fontId="72" fillId="0" borderId="24" xfId="73" applyNumberFormat="1" applyFont="1" applyFill="1" applyBorder="1" applyAlignment="1">
      <alignment horizontal="right" vertical="center" wrapText="1"/>
    </xf>
    <xf numFmtId="3" fontId="74" fillId="0" borderId="24" xfId="73" applyNumberFormat="1" applyFont="1" applyFill="1" applyBorder="1" applyAlignment="1">
      <alignment horizontal="right"/>
    </xf>
    <xf numFmtId="181" fontId="72" fillId="0" borderId="21" xfId="73" applyNumberFormat="1" applyFont="1" applyFill="1" applyBorder="1" applyAlignment="1">
      <alignment horizontal="right" vertical="center" wrapText="1"/>
    </xf>
    <xf numFmtId="3" fontId="74" fillId="0" borderId="21" xfId="73" applyNumberFormat="1" applyFont="1" applyFill="1" applyBorder="1" applyAlignment="1">
      <alignment horizontal="right"/>
    </xf>
    <xf numFmtId="1" fontId="74" fillId="0" borderId="21" xfId="73" applyNumberFormat="1" applyFont="1" applyFill="1" applyBorder="1" applyAlignment="1">
      <alignment horizontal="right"/>
    </xf>
    <xf numFmtId="181" fontId="72" fillId="0" borderId="42" xfId="73" applyNumberFormat="1" applyFont="1" applyFill="1" applyBorder="1" applyAlignment="1">
      <alignment horizontal="right" vertical="center" wrapText="1"/>
    </xf>
    <xf numFmtId="1" fontId="74" fillId="0" borderId="42" xfId="73" applyNumberFormat="1" applyFont="1" applyFill="1" applyBorder="1" applyAlignment="1">
      <alignment horizontal="right"/>
    </xf>
    <xf numFmtId="1" fontId="74" fillId="0" borderId="42" xfId="73" applyNumberFormat="1" applyFont="1" applyFill="1" applyBorder="1"/>
    <xf numFmtId="1" fontId="74" fillId="0" borderId="21" xfId="73" applyNumberFormat="1" applyFont="1" applyFill="1" applyBorder="1"/>
    <xf numFmtId="181" fontId="72" fillId="0" borderId="40" xfId="73" applyNumberFormat="1" applyFont="1" applyFill="1" applyBorder="1" applyAlignment="1">
      <alignment horizontal="right" vertical="center" wrapText="1"/>
    </xf>
    <xf numFmtId="1" fontId="74" fillId="0" borderId="40" xfId="73" applyNumberFormat="1" applyFont="1" applyFill="1" applyBorder="1" applyAlignment="1">
      <alignment horizontal="right"/>
    </xf>
    <xf numFmtId="1" fontId="74" fillId="0" borderId="40" xfId="73" applyNumberFormat="1" applyFont="1" applyFill="1" applyBorder="1"/>
    <xf numFmtId="3" fontId="74" fillId="0" borderId="42" xfId="73" applyNumberFormat="1" applyFont="1" applyFill="1" applyBorder="1" applyAlignment="1">
      <alignment horizontal="right"/>
    </xf>
    <xf numFmtId="3" fontId="74" fillId="0" borderId="42" xfId="73" applyNumberFormat="1" applyFont="1" applyFill="1" applyBorder="1"/>
    <xf numFmtId="3" fontId="74" fillId="0" borderId="21" xfId="73" applyNumberFormat="1" applyFont="1" applyFill="1" applyBorder="1"/>
    <xf numFmtId="3" fontId="74" fillId="0" borderId="40" xfId="73" applyNumberFormat="1" applyFont="1" applyFill="1" applyBorder="1" applyAlignment="1">
      <alignment horizontal="right"/>
    </xf>
    <xf numFmtId="0" fontId="60" fillId="0" borderId="12" xfId="85" applyFont="1" applyFill="1" applyBorder="1" applyAlignment="1"/>
    <xf numFmtId="0" fontId="75" fillId="0" borderId="0" xfId="85" applyFont="1" applyFill="1" applyBorder="1" applyAlignment="1">
      <alignment horizontal="left" indent="2"/>
    </xf>
    <xf numFmtId="0" fontId="60" fillId="0" borderId="0" xfId="85" applyFont="1" applyFill="1" applyBorder="1" applyAlignment="1">
      <alignment horizontal="left" indent="1"/>
    </xf>
    <xf numFmtId="0" fontId="60" fillId="0" borderId="0" xfId="85" applyFont="1" applyBorder="1" applyAlignment="1"/>
    <xf numFmtId="0" fontId="60" fillId="0" borderId="0" xfId="85" applyFont="1" applyBorder="1" applyAlignment="1">
      <alignment horizontal="left" indent="1"/>
    </xf>
    <xf numFmtId="0" fontId="60" fillId="31" borderId="0" xfId="85" applyFont="1" applyFill="1" applyBorder="1" applyAlignment="1"/>
    <xf numFmtId="0" fontId="60" fillId="0" borderId="0" xfId="82" applyFont="1" applyFill="1" applyBorder="1" applyAlignment="1">
      <alignment horizontal="left" vertical="center" wrapText="1"/>
    </xf>
    <xf numFmtId="0" fontId="60" fillId="0" borderId="0" xfId="85" applyFont="1" applyFill="1" applyBorder="1" applyAlignment="1"/>
    <xf numFmtId="0" fontId="9" fillId="0" borderId="46" xfId="85" applyFont="1" applyFill="1" applyBorder="1"/>
    <xf numFmtId="1" fontId="9" fillId="0" borderId="46" xfId="85" applyNumberFormat="1" applyFont="1" applyFill="1" applyBorder="1"/>
    <xf numFmtId="1" fontId="9" fillId="0" borderId="46" xfId="85" applyNumberFormat="1" applyFont="1" applyFill="1" applyBorder="1" applyAlignment="1">
      <alignment horizontal="right"/>
    </xf>
    <xf numFmtId="0" fontId="9" fillId="0" borderId="0" xfId="82" applyFont="1" applyFill="1" applyBorder="1" applyAlignment="1">
      <alignment vertical="center" wrapText="1"/>
    </xf>
    <xf numFmtId="1" fontId="9" fillId="0" borderId="0" xfId="85" applyNumberFormat="1" applyFont="1" applyFill="1" applyBorder="1"/>
    <xf numFmtId="1" fontId="9" fillId="0" borderId="0" xfId="85" applyNumberFormat="1" applyFont="1" applyFill="1" applyBorder="1" applyAlignment="1">
      <alignment horizontal="right"/>
    </xf>
    <xf numFmtId="1" fontId="9" fillId="0" borderId="0" xfId="85" applyNumberFormat="1" applyFont="1" applyBorder="1"/>
    <xf numFmtId="1" fontId="9" fillId="0" borderId="0" xfId="85" applyNumberFormat="1" applyFont="1" applyBorder="1" applyAlignment="1">
      <alignment horizontal="right"/>
    </xf>
    <xf numFmtId="1" fontId="9" fillId="31" borderId="0" xfId="85" applyNumberFormat="1" applyFont="1" applyFill="1" applyBorder="1" applyAlignment="1">
      <alignment horizontal="right"/>
    </xf>
    <xf numFmtId="49" fontId="58" fillId="0" borderId="16" xfId="76" applyNumberFormat="1" applyFont="1" applyBorder="1" applyAlignment="1">
      <alignment horizontal="left" wrapText="1"/>
    </xf>
    <xf numFmtId="49" fontId="76" fillId="0" borderId="0" xfId="76" applyNumberFormat="1" applyFont="1" applyFill="1" applyBorder="1" applyAlignment="1">
      <alignment horizontal="left" wrapText="1"/>
    </xf>
    <xf numFmtId="49" fontId="76" fillId="0" borderId="16" xfId="76" applyNumberFormat="1" applyFont="1" applyFill="1" applyBorder="1" applyAlignment="1">
      <alignment horizontal="left" wrapText="1"/>
    </xf>
    <xf numFmtId="49" fontId="76" fillId="0" borderId="16" xfId="76" applyNumberFormat="1" applyFont="1" applyBorder="1" applyAlignment="1">
      <alignment horizontal="left" wrapText="1"/>
    </xf>
    <xf numFmtId="1" fontId="57" fillId="33" borderId="14" xfId="76" applyNumberFormat="1" applyFont="1" applyFill="1" applyBorder="1" applyAlignment="1">
      <alignment horizontal="center" vertical="center" wrapText="1"/>
    </xf>
    <xf numFmtId="1" fontId="58" fillId="0" borderId="25" xfId="76" applyNumberFormat="1" applyFont="1" applyBorder="1" applyAlignment="1">
      <alignment horizontal="right"/>
    </xf>
    <xf numFmtId="1" fontId="58" fillId="0" borderId="18" xfId="76" applyNumberFormat="1" applyFont="1" applyBorder="1" applyAlignment="1">
      <alignment horizontal="right"/>
    </xf>
    <xf numFmtId="1" fontId="58" fillId="0" borderId="20" xfId="76" applyNumberFormat="1" applyFont="1" applyBorder="1" applyAlignment="1">
      <alignment horizontal="right"/>
    </xf>
    <xf numFmtId="1" fontId="58" fillId="0" borderId="22" xfId="76" applyNumberFormat="1" applyFont="1" applyBorder="1" applyAlignment="1">
      <alignment horizontal="right"/>
    </xf>
    <xf numFmtId="1" fontId="58" fillId="0" borderId="0" xfId="76" applyNumberFormat="1" applyFont="1" applyBorder="1" applyAlignment="1">
      <alignment horizontal="right"/>
    </xf>
    <xf numFmtId="1" fontId="58" fillId="0" borderId="14" xfId="76" applyNumberFormat="1" applyFont="1" applyBorder="1" applyAlignment="1">
      <alignment horizontal="right"/>
    </xf>
    <xf numFmtId="1" fontId="57" fillId="33" borderId="47" xfId="76" applyNumberFormat="1" applyFont="1" applyFill="1" applyBorder="1" applyAlignment="1">
      <alignment horizontal="center" vertical="center" wrapText="1"/>
    </xf>
    <xf numFmtId="1" fontId="58" fillId="0" borderId="48" xfId="76" applyNumberFormat="1" applyFont="1" applyBorder="1" applyAlignment="1">
      <alignment horizontal="right"/>
    </xf>
    <xf numFmtId="1" fontId="58" fillId="0" borderId="49" xfId="76" applyNumberFormat="1" applyFont="1" applyBorder="1" applyAlignment="1">
      <alignment horizontal="right"/>
    </xf>
    <xf numFmtId="1" fontId="58" fillId="0" borderId="47" xfId="76" applyNumberFormat="1" applyFont="1" applyBorder="1" applyAlignment="1">
      <alignment horizontal="right"/>
    </xf>
    <xf numFmtId="1" fontId="57" fillId="0" borderId="50" xfId="76" applyNumberFormat="1" applyFont="1" applyFill="1" applyBorder="1" applyAlignment="1">
      <alignment horizontal="center" vertical="center" wrapText="1"/>
    </xf>
    <xf numFmtId="1" fontId="57" fillId="0" borderId="14" xfId="76" applyNumberFormat="1" applyFont="1" applyFill="1" applyBorder="1" applyAlignment="1">
      <alignment horizontal="center" vertical="center" wrapText="1"/>
    </xf>
    <xf numFmtId="1" fontId="74" fillId="0" borderId="0" xfId="73" applyNumberFormat="1" applyFont="1" applyFill="1" applyBorder="1" applyAlignment="1">
      <alignment horizontal="right"/>
    </xf>
    <xf numFmtId="1" fontId="74" fillId="0" borderId="51" xfId="73" applyNumberFormat="1" applyFont="1" applyFill="1" applyBorder="1" applyAlignment="1">
      <alignment horizontal="right"/>
    </xf>
    <xf numFmtId="41" fontId="74" fillId="0" borderId="0" xfId="73" applyNumberFormat="1" applyFont="1" applyFill="1" applyBorder="1" applyAlignment="1">
      <alignment horizontal="right"/>
    </xf>
    <xf numFmtId="41" fontId="74" fillId="0" borderId="51" xfId="73" applyNumberFormat="1" applyFont="1" applyFill="1" applyBorder="1" applyAlignment="1">
      <alignment horizontal="right"/>
    </xf>
    <xf numFmtId="3" fontId="74" fillId="0" borderId="52" xfId="73" applyNumberFormat="1" applyFont="1" applyFill="1" applyBorder="1" applyAlignment="1">
      <alignment horizontal="right"/>
    </xf>
    <xf numFmtId="3" fontId="74" fillId="0" borderId="53" xfId="73" applyNumberFormat="1" applyFont="1" applyFill="1" applyBorder="1" applyAlignment="1">
      <alignment horizontal="right"/>
    </xf>
    <xf numFmtId="3" fontId="74" fillId="0" borderId="50" xfId="73" applyNumberFormat="1" applyFont="1" applyFill="1" applyBorder="1" applyAlignment="1">
      <alignment horizontal="right"/>
    </xf>
    <xf numFmtId="3" fontId="74" fillId="0" borderId="54" xfId="73" applyNumberFormat="1" applyFont="1" applyFill="1" applyBorder="1" applyAlignment="1">
      <alignment horizontal="right"/>
    </xf>
    <xf numFmtId="3" fontId="74" fillId="0" borderId="22" xfId="73" applyNumberFormat="1" applyFont="1" applyFill="1" applyBorder="1" applyAlignment="1">
      <alignment horizontal="right"/>
    </xf>
    <xf numFmtId="3" fontId="74" fillId="0" borderId="0" xfId="73" applyNumberFormat="1" applyFont="1" applyFill="1" applyBorder="1" applyAlignment="1">
      <alignment horizontal="right"/>
    </xf>
    <xf numFmtId="3" fontId="74" fillId="0" borderId="14" xfId="73" applyNumberFormat="1" applyFont="1" applyFill="1" applyBorder="1" applyAlignment="1">
      <alignment horizontal="right"/>
    </xf>
    <xf numFmtId="3" fontId="74" fillId="0" borderId="51" xfId="73" applyNumberFormat="1" applyFont="1" applyFill="1" applyBorder="1" applyAlignment="1">
      <alignment horizontal="right"/>
    </xf>
    <xf numFmtId="3" fontId="74" fillId="0" borderId="48" xfId="73" applyNumberFormat="1" applyFont="1" applyFill="1" applyBorder="1" applyAlignment="1">
      <alignment horizontal="right"/>
    </xf>
    <xf numFmtId="3" fontId="74" fillId="0" borderId="49" xfId="73" applyNumberFormat="1" applyFont="1" applyFill="1" applyBorder="1" applyAlignment="1">
      <alignment horizontal="right"/>
    </xf>
    <xf numFmtId="3" fontId="74" fillId="0" borderId="47" xfId="73" applyNumberFormat="1" applyFont="1" applyFill="1" applyBorder="1" applyAlignment="1">
      <alignment horizontal="right"/>
    </xf>
    <xf numFmtId="3" fontId="74" fillId="0" borderId="55" xfId="73" applyNumberFormat="1" applyFont="1" applyFill="1" applyBorder="1" applyAlignment="1">
      <alignment horizontal="right"/>
    </xf>
    <xf numFmtId="1" fontId="58" fillId="0" borderId="18" xfId="76" applyNumberFormat="1" applyFont="1" applyBorder="1" applyAlignment="1">
      <alignment horizontal="right" vertical="center"/>
    </xf>
    <xf numFmtId="1" fontId="58" fillId="0" borderId="20" xfId="76" applyNumberFormat="1" applyFont="1" applyBorder="1" applyAlignment="1">
      <alignment horizontal="right" vertical="center"/>
    </xf>
    <xf numFmtId="1" fontId="58" fillId="0" borderId="25" xfId="76" applyNumberFormat="1" applyFont="1" applyBorder="1" applyAlignment="1">
      <alignment horizontal="right" vertical="center"/>
    </xf>
    <xf numFmtId="1" fontId="58" fillId="0" borderId="0" xfId="76" applyNumberFormat="1" applyFont="1" applyBorder="1" applyAlignment="1">
      <alignment horizontal="right" vertical="center"/>
    </xf>
    <xf numFmtId="1" fontId="58" fillId="0" borderId="14" xfId="76" applyNumberFormat="1" applyFont="1" applyBorder="1" applyAlignment="1">
      <alignment horizontal="right" vertical="center"/>
    </xf>
    <xf numFmtId="1" fontId="58" fillId="0" borderId="22" xfId="76" applyNumberFormat="1" applyFont="1" applyBorder="1" applyAlignment="1">
      <alignment horizontal="right" vertical="center"/>
    </xf>
    <xf numFmtId="41" fontId="58" fillId="0" borderId="18" xfId="76" applyNumberFormat="1" applyFont="1" applyBorder="1" applyAlignment="1">
      <alignment horizontal="right" vertical="center"/>
    </xf>
    <xf numFmtId="41" fontId="58" fillId="0" borderId="20" xfId="76" applyNumberFormat="1" applyFont="1" applyBorder="1" applyAlignment="1">
      <alignment horizontal="right" vertical="center"/>
    </xf>
    <xf numFmtId="41" fontId="58" fillId="0" borderId="25" xfId="76" applyNumberFormat="1" applyFont="1" applyBorder="1" applyAlignment="1">
      <alignment horizontal="right" vertical="center"/>
    </xf>
    <xf numFmtId="41" fontId="58" fillId="0" borderId="0" xfId="76" applyNumberFormat="1" applyFont="1" applyBorder="1" applyAlignment="1">
      <alignment horizontal="right" vertical="center"/>
    </xf>
    <xf numFmtId="41" fontId="58" fillId="0" borderId="14" xfId="76" applyNumberFormat="1" applyFont="1" applyBorder="1" applyAlignment="1">
      <alignment horizontal="right" vertical="center"/>
    </xf>
    <xf numFmtId="41" fontId="58" fillId="0" borderId="22" xfId="76" applyNumberFormat="1" applyFont="1" applyBorder="1" applyAlignment="1">
      <alignment horizontal="right" vertical="center"/>
    </xf>
    <xf numFmtId="41" fontId="74" fillId="0" borderId="38" xfId="73" applyNumberFormat="1" applyFont="1" applyFill="1" applyBorder="1" applyAlignment="1">
      <alignment horizontal="right"/>
    </xf>
    <xf numFmtId="41" fontId="74" fillId="0" borderId="56" xfId="73" applyNumberFormat="1" applyFont="1" applyFill="1" applyBorder="1" applyAlignment="1">
      <alignment horizontal="right"/>
    </xf>
    <xf numFmtId="41" fontId="74" fillId="0" borderId="39" xfId="73" applyNumberFormat="1" applyFont="1" applyFill="1" applyBorder="1" applyAlignment="1">
      <alignment horizontal="right"/>
    </xf>
    <xf numFmtId="41" fontId="74" fillId="0" borderId="57" xfId="73" applyNumberFormat="1" applyFont="1" applyFill="1" applyBorder="1" applyAlignment="1">
      <alignment horizontal="right"/>
    </xf>
    <xf numFmtId="49" fontId="58" fillId="0" borderId="0" xfId="76" applyNumberFormat="1" applyFont="1"/>
    <xf numFmtId="49" fontId="9" fillId="0" borderId="0" xfId="79" applyNumberFormat="1" applyFont="1" applyBorder="1" applyAlignment="1"/>
    <xf numFmtId="49" fontId="58" fillId="0" borderId="0" xfId="76" applyNumberFormat="1" applyFont="1" applyBorder="1" applyAlignment="1">
      <alignment horizontal="left" wrapText="1"/>
    </xf>
    <xf numFmtId="49" fontId="58" fillId="0" borderId="17" xfId="76" applyNumberFormat="1" applyFont="1" applyBorder="1" applyAlignment="1">
      <alignment vertical="center" wrapText="1"/>
    </xf>
    <xf numFmtId="49" fontId="58" fillId="0" borderId="26" xfId="76" applyNumberFormat="1" applyFont="1" applyBorder="1" applyAlignment="1">
      <alignment vertical="center" wrapText="1"/>
    </xf>
    <xf numFmtId="49" fontId="57" fillId="0" borderId="14" xfId="76" applyNumberFormat="1" applyFont="1" applyFill="1" applyBorder="1" applyAlignment="1">
      <alignment horizontal="center" vertical="center" wrapText="1"/>
    </xf>
    <xf numFmtId="49" fontId="57" fillId="0" borderId="25" xfId="76" applyNumberFormat="1" applyFont="1" applyFill="1" applyBorder="1" applyAlignment="1">
      <alignment horizontal="right" vertical="center" wrapText="1"/>
    </xf>
    <xf numFmtId="49" fontId="57" fillId="0" borderId="18" xfId="76" applyNumberFormat="1" applyFont="1" applyFill="1" applyBorder="1" applyAlignment="1">
      <alignment horizontal="right" vertical="center" wrapText="1"/>
    </xf>
    <xf numFmtId="49" fontId="57" fillId="0" borderId="20" xfId="76" applyNumberFormat="1" applyFont="1" applyFill="1" applyBorder="1" applyAlignment="1">
      <alignment horizontal="right" vertical="center" wrapText="1"/>
    </xf>
    <xf numFmtId="49" fontId="57" fillId="0" borderId="22" xfId="76" applyNumberFormat="1" applyFont="1" applyFill="1" applyBorder="1" applyAlignment="1">
      <alignment horizontal="right" vertical="center" wrapText="1"/>
    </xf>
    <xf numFmtId="49" fontId="57" fillId="0" borderId="0" xfId="76" applyNumberFormat="1" applyFont="1" applyFill="1" applyBorder="1" applyAlignment="1">
      <alignment horizontal="right" vertical="center" wrapText="1"/>
    </xf>
    <xf numFmtId="49" fontId="57" fillId="0" borderId="14" xfId="76" applyNumberFormat="1" applyFont="1" applyFill="1" applyBorder="1" applyAlignment="1">
      <alignment horizontal="right" vertical="center" wrapText="1"/>
    </xf>
    <xf numFmtId="1" fontId="57" fillId="0" borderId="43" xfId="76" applyNumberFormat="1" applyFont="1" applyFill="1" applyBorder="1" applyAlignment="1">
      <alignment horizontal="center" vertical="center" wrapText="1"/>
    </xf>
    <xf numFmtId="1" fontId="57" fillId="0" borderId="44" xfId="76" applyNumberFormat="1" applyFont="1" applyFill="1" applyBorder="1" applyAlignment="1">
      <alignment horizontal="right" vertical="center" wrapText="1"/>
    </xf>
    <xf numFmtId="1" fontId="57" fillId="0" borderId="38" xfId="76" applyNumberFormat="1" applyFont="1" applyFill="1" applyBorder="1" applyAlignment="1">
      <alignment horizontal="right" vertical="center" wrapText="1"/>
    </xf>
    <xf numFmtId="1" fontId="57" fillId="0" borderId="43" xfId="76" applyNumberFormat="1" applyFont="1" applyFill="1" applyBorder="1" applyAlignment="1">
      <alignment horizontal="right" vertical="center" wrapText="1"/>
    </xf>
    <xf numFmtId="1" fontId="74" fillId="0" borderId="38" xfId="73" applyNumberFormat="1" applyFont="1" applyFill="1" applyBorder="1" applyAlignment="1">
      <alignment horizontal="right"/>
    </xf>
    <xf numFmtId="1" fontId="74" fillId="0" borderId="56" xfId="73" applyNumberFormat="1" applyFont="1" applyFill="1" applyBorder="1" applyAlignment="1">
      <alignment horizontal="right"/>
    </xf>
    <xf numFmtId="1" fontId="57" fillId="0" borderId="22" xfId="76" applyNumberFormat="1" applyFont="1" applyFill="1" applyBorder="1" applyAlignment="1">
      <alignment horizontal="right" vertical="center" wrapText="1"/>
    </xf>
    <xf numFmtId="1" fontId="57" fillId="0" borderId="0" xfId="76" applyNumberFormat="1" applyFont="1" applyFill="1" applyBorder="1" applyAlignment="1">
      <alignment horizontal="right" vertical="center" wrapText="1"/>
    </xf>
    <xf numFmtId="1" fontId="57" fillId="0" borderId="14" xfId="76" applyNumberFormat="1" applyFont="1" applyFill="1" applyBorder="1" applyAlignment="1">
      <alignment horizontal="right" vertical="center" wrapText="1"/>
    </xf>
    <xf numFmtId="1" fontId="57" fillId="0" borderId="41" xfId="76" applyNumberFormat="1" applyFont="1" applyFill="1" applyBorder="1" applyAlignment="1">
      <alignment horizontal="center" vertical="center" wrapText="1"/>
    </xf>
    <xf numFmtId="1" fontId="57" fillId="0" borderId="45" xfId="76" applyNumberFormat="1" applyFont="1" applyFill="1" applyBorder="1" applyAlignment="1">
      <alignment horizontal="right" vertical="center" wrapText="1"/>
    </xf>
    <xf numFmtId="1" fontId="57" fillId="0" borderId="39" xfId="76" applyNumberFormat="1" applyFont="1" applyFill="1" applyBorder="1" applyAlignment="1">
      <alignment horizontal="right" vertical="center" wrapText="1"/>
    </xf>
    <xf numFmtId="1" fontId="57" fillId="0" borderId="41" xfId="76" applyNumberFormat="1" applyFont="1" applyFill="1" applyBorder="1" applyAlignment="1">
      <alignment horizontal="right" vertical="center" wrapText="1"/>
    </xf>
    <xf numFmtId="1" fontId="74" fillId="0" borderId="39" xfId="73" applyNumberFormat="1" applyFont="1" applyFill="1" applyBorder="1" applyAlignment="1">
      <alignment horizontal="right"/>
    </xf>
    <xf numFmtId="1" fontId="74" fillId="0" borderId="57" xfId="73" applyNumberFormat="1" applyFont="1" applyFill="1" applyBorder="1" applyAlignment="1">
      <alignment horizontal="right"/>
    </xf>
    <xf numFmtId="1" fontId="57" fillId="0" borderId="39" xfId="76" applyNumberFormat="1" applyFont="1" applyFill="1" applyBorder="1" applyAlignment="1">
      <alignment horizontal="center" vertical="center" wrapText="1"/>
    </xf>
    <xf numFmtId="1" fontId="74" fillId="0" borderId="39" xfId="73" applyNumberFormat="1" applyFont="1" applyFill="1" applyBorder="1"/>
    <xf numFmtId="1" fontId="74" fillId="0" borderId="57" xfId="73" applyNumberFormat="1" applyFont="1" applyFill="1" applyBorder="1"/>
    <xf numFmtId="1" fontId="57" fillId="0" borderId="38" xfId="76" applyNumberFormat="1" applyFont="1" applyFill="1" applyBorder="1" applyAlignment="1">
      <alignment horizontal="center" vertical="center" wrapText="1"/>
    </xf>
    <xf numFmtId="1" fontId="74" fillId="0" borderId="38" xfId="73" applyNumberFormat="1" applyFont="1" applyFill="1" applyBorder="1"/>
    <xf numFmtId="1" fontId="74" fillId="0" borderId="56" xfId="73" applyNumberFormat="1" applyFont="1" applyFill="1" applyBorder="1"/>
    <xf numFmtId="1" fontId="57" fillId="0" borderId="0" xfId="76" applyNumberFormat="1" applyFont="1" applyFill="1" applyBorder="1" applyAlignment="1">
      <alignment horizontal="center" vertical="center" wrapText="1"/>
    </xf>
    <xf numFmtId="1" fontId="74" fillId="0" borderId="0" xfId="73" applyNumberFormat="1" applyFont="1" applyFill="1" applyBorder="1"/>
    <xf numFmtId="1" fontId="74" fillId="0" borderId="51" xfId="73" applyNumberFormat="1" applyFont="1" applyFill="1" applyBorder="1"/>
    <xf numFmtId="0" fontId="63" fillId="30" borderId="28" xfId="0" applyFont="1" applyFill="1" applyBorder="1" applyAlignment="1">
      <alignment horizontal="right"/>
    </xf>
    <xf numFmtId="0" fontId="0" fillId="0" borderId="28" xfId="0" applyBorder="1" applyAlignment="1"/>
    <xf numFmtId="0" fontId="1" fillId="0" borderId="0" xfId="85" applyFont="1" applyBorder="1" applyAlignment="1">
      <alignment horizontal="left" wrapText="1"/>
    </xf>
    <xf numFmtId="0" fontId="1" fillId="0" borderId="0" xfId="79" applyFont="1" applyAlignment="1"/>
    <xf numFmtId="0" fontId="1" fillId="0" borderId="33" xfId="0" applyFont="1" applyFill="1" applyBorder="1" applyAlignment="1">
      <alignment horizontal="left" wrapText="1"/>
    </xf>
    <xf numFmtId="0" fontId="1" fillId="0" borderId="30" xfId="85" applyFont="1" applyFill="1" applyBorder="1" applyAlignment="1">
      <alignment horizontal="right"/>
    </xf>
    <xf numFmtId="0" fontId="1" fillId="0" borderId="0" xfId="85" applyFont="1" applyBorder="1" applyAlignment="1">
      <alignment horizontal="left" vertical="center" wrapText="1"/>
    </xf>
    <xf numFmtId="0" fontId="1" fillId="0" borderId="30" xfId="85" applyFont="1" applyBorder="1" applyAlignment="1">
      <alignment horizontal="right"/>
    </xf>
    <xf numFmtId="0" fontId="1" fillId="0" borderId="0" xfId="52" applyFont="1" applyAlignment="1">
      <alignment horizontal="right"/>
    </xf>
    <xf numFmtId="0" fontId="7" fillId="34" borderId="0" xfId="79" applyNumberFormat="1" applyFont="1" applyFill="1"/>
    <xf numFmtId="0" fontId="7" fillId="0" borderId="0" xfId="79" applyNumberFormat="1" applyFont="1"/>
    <xf numFmtId="2" fontId="1" fillId="0" borderId="0" xfId="79" applyNumberFormat="1" applyFont="1"/>
    <xf numFmtId="1" fontId="1" fillId="0" borderId="30" xfId="85" applyNumberFormat="1" applyFont="1" applyBorder="1"/>
    <xf numFmtId="1" fontId="1" fillId="29" borderId="30" xfId="85" applyNumberFormat="1" applyFont="1" applyFill="1" applyBorder="1"/>
    <xf numFmtId="0" fontId="1" fillId="0" borderId="30" xfId="85" applyFont="1" applyBorder="1"/>
    <xf numFmtId="1" fontId="1" fillId="0" borderId="0" xfId="85" applyNumberFormat="1" applyFont="1" applyBorder="1"/>
    <xf numFmtId="1" fontId="1" fillId="29" borderId="0" xfId="85" applyNumberFormat="1" applyFont="1" applyFill="1" applyBorder="1"/>
    <xf numFmtId="0" fontId="1" fillId="29" borderId="0" xfId="85" applyFont="1" applyFill="1" applyBorder="1"/>
    <xf numFmtId="0" fontId="1" fillId="0" borderId="0" xfId="85" applyFont="1" applyFill="1" applyBorder="1"/>
    <xf numFmtId="49" fontId="7" fillId="0" borderId="16" xfId="0" applyNumberFormat="1" applyFont="1" applyFill="1" applyBorder="1" applyAlignment="1"/>
    <xf numFmtId="49" fontId="7" fillId="0" borderId="16" xfId="85" applyNumberFormat="1" applyFont="1" applyFill="1" applyBorder="1" applyAlignment="1">
      <alignment horizontal="left" wrapText="1"/>
    </xf>
    <xf numFmtId="49" fontId="7" fillId="0" borderId="16" xfId="85" applyNumberFormat="1" applyFont="1" applyFill="1" applyBorder="1" applyAlignment="1">
      <alignment wrapText="1"/>
    </xf>
    <xf numFmtId="49" fontId="7" fillId="0" borderId="16" xfId="85" applyNumberFormat="1" applyFont="1" applyBorder="1"/>
    <xf numFmtId="49" fontId="1" fillId="0" borderId="0" xfId="85" applyNumberFormat="1" applyFont="1" applyFill="1" applyBorder="1" applyAlignment="1">
      <alignment horizontal="left" vertical="center" wrapText="1"/>
    </xf>
    <xf numFmtId="49" fontId="7" fillId="0" borderId="37" xfId="85" applyNumberFormat="1" applyFont="1" applyFill="1" applyBorder="1" applyAlignment="1">
      <alignment horizontal="right" wrapText="1"/>
    </xf>
    <xf numFmtId="49" fontId="7" fillId="0" borderId="37" xfId="85" applyNumberFormat="1" applyFont="1" applyFill="1" applyBorder="1" applyAlignment="1">
      <alignment horizontal="right" vertical="top" wrapText="1" shrinkToFit="1"/>
    </xf>
    <xf numFmtId="49" fontId="1" fillId="0" borderId="28" xfId="85" applyNumberFormat="1" applyFont="1" applyFill="1" applyBorder="1"/>
    <xf numFmtId="0" fontId="9" fillId="0" borderId="0" xfId="85" applyFont="1" applyAlignment="1">
      <alignment horizontal="right"/>
    </xf>
    <xf numFmtId="41" fontId="1" fillId="0" borderId="30" xfId="85" applyNumberFormat="1" applyFont="1" applyFill="1" applyBorder="1" applyAlignment="1">
      <alignment horizontal="right" vertical="center"/>
    </xf>
    <xf numFmtId="0" fontId="1" fillId="0" borderId="0" xfId="85" applyFont="1" applyBorder="1" applyAlignment="1">
      <alignment horizontal="right"/>
    </xf>
    <xf numFmtId="0" fontId="1" fillId="0" borderId="0" xfId="85" applyFont="1" applyBorder="1" applyAlignment="1">
      <alignment horizontal="right" vertical="center" wrapText="1"/>
    </xf>
    <xf numFmtId="41" fontId="1" fillId="0" borderId="0" xfId="85" applyNumberFormat="1" applyFont="1" applyBorder="1" applyAlignment="1">
      <alignment horizontal="right" vertical="center"/>
    </xf>
    <xf numFmtId="49" fontId="7" fillId="0" borderId="32" xfId="85" applyNumberFormat="1" applyFont="1" applyFill="1" applyBorder="1" applyAlignment="1">
      <alignment horizontal="right" vertical="center" wrapText="1" indent="1"/>
    </xf>
    <xf numFmtId="49" fontId="7" fillId="0" borderId="32" xfId="85" applyNumberFormat="1" applyFont="1" applyFill="1" applyBorder="1" applyAlignment="1">
      <alignment horizontal="right" vertical="center" wrapText="1"/>
    </xf>
    <xf numFmtId="0" fontId="9" fillId="0" borderId="0" xfId="85" applyFont="1" applyBorder="1" applyAlignment="1">
      <alignment vertical="center"/>
    </xf>
    <xf numFmtId="3" fontId="1" fillId="0" borderId="30" xfId="85" applyNumberFormat="1" applyFont="1" applyFill="1" applyBorder="1" applyAlignment="1"/>
    <xf numFmtId="0" fontId="1" fillId="0" borderId="30" xfId="85" applyFont="1" applyFill="1" applyBorder="1" applyAlignment="1">
      <alignment horizontal="center" vertical="center"/>
    </xf>
    <xf numFmtId="0" fontId="9" fillId="0" borderId="0" xfId="85" applyFont="1" applyFill="1" applyBorder="1" applyAlignment="1">
      <alignment vertical="center"/>
    </xf>
    <xf numFmtId="3" fontId="1" fillId="0" borderId="0" xfId="85" applyNumberFormat="1" applyFont="1" applyBorder="1" applyAlignment="1"/>
    <xf numFmtId="0" fontId="1" fillId="0" borderId="0" xfId="85" applyFont="1" applyFill="1" applyBorder="1" applyAlignment="1">
      <alignment vertical="center"/>
    </xf>
    <xf numFmtId="0" fontId="1" fillId="0" borderId="0" xfId="85" applyNumberFormat="1" applyFont="1" applyFill="1" applyBorder="1" applyAlignment="1">
      <alignment horizontal="center" vertical="center"/>
    </xf>
    <xf numFmtId="0" fontId="1" fillId="0" borderId="0" xfId="85" applyFont="1" applyFill="1" applyBorder="1" applyAlignment="1">
      <alignment horizontal="center" vertical="center"/>
    </xf>
    <xf numFmtId="49" fontId="7" fillId="0" borderId="33" xfId="85" applyNumberFormat="1" applyFont="1" applyFill="1" applyBorder="1" applyAlignment="1">
      <alignment horizontal="left" vertical="center"/>
    </xf>
    <xf numFmtId="49" fontId="7" fillId="0" borderId="28" xfId="85" applyNumberFormat="1" applyFont="1" applyFill="1" applyBorder="1" applyAlignment="1">
      <alignment horizontal="right" wrapText="1"/>
    </xf>
    <xf numFmtId="49" fontId="7" fillId="0" borderId="28" xfId="85" applyNumberFormat="1" applyFont="1" applyFill="1" applyBorder="1" applyAlignment="1">
      <alignment horizontal="left" vertical="center"/>
    </xf>
    <xf numFmtId="0" fontId="9" fillId="0" borderId="0" xfId="85" applyFont="1" applyFill="1" applyBorder="1"/>
    <xf numFmtId="188" fontId="1" fillId="0" borderId="0" xfId="85" applyNumberFormat="1" applyFont="1" applyFill="1" applyBorder="1" applyAlignment="1">
      <alignment horizontal="center" vertical="center"/>
    </xf>
    <xf numFmtId="185" fontId="1" fillId="0" borderId="0" xfId="85" applyNumberFormat="1" applyFont="1" applyFill="1" applyBorder="1" applyAlignment="1">
      <alignment vertical="center"/>
    </xf>
    <xf numFmtId="176" fontId="1" fillId="0" borderId="0" xfId="85" applyNumberFormat="1" applyFont="1" applyFill="1" applyBorder="1" applyAlignment="1">
      <alignment horizontal="center" vertical="center"/>
    </xf>
    <xf numFmtId="183" fontId="1" fillId="0" borderId="30" xfId="85" applyNumberFormat="1" applyFont="1" applyFill="1" applyBorder="1" applyAlignment="1"/>
    <xf numFmtId="183" fontId="1" fillId="0" borderId="0" xfId="85" applyNumberFormat="1" applyFont="1" applyFill="1" applyBorder="1" applyAlignment="1"/>
    <xf numFmtId="183" fontId="1" fillId="0" borderId="0" xfId="85" applyNumberFormat="1" applyFont="1" applyBorder="1" applyAlignment="1"/>
    <xf numFmtId="49" fontId="7" fillId="0" borderId="28" xfId="85" applyNumberFormat="1" applyFont="1" applyFill="1" applyBorder="1" applyAlignment="1">
      <alignment wrapText="1"/>
    </xf>
    <xf numFmtId="0" fontId="9" fillId="0" borderId="0" xfId="85" applyFont="1" applyAlignment="1">
      <alignment horizontal="right" indent="1"/>
    </xf>
    <xf numFmtId="0" fontId="9" fillId="0" borderId="0" xfId="85" applyFont="1" applyFill="1" applyAlignment="1">
      <alignment horizontal="right" indent="1"/>
    </xf>
    <xf numFmtId="0" fontId="9" fillId="0" borderId="0" xfId="85" applyFont="1" applyAlignment="1">
      <alignment vertical="center"/>
    </xf>
    <xf numFmtId="1" fontId="9" fillId="0" borderId="0" xfId="85" applyNumberFormat="1" applyFont="1" applyAlignment="1">
      <alignment horizontal="right" vertical="center" indent="1"/>
    </xf>
    <xf numFmtId="186" fontId="9" fillId="0" borderId="0" xfId="87" applyNumberFormat="1" applyFont="1" applyFill="1" applyBorder="1" applyAlignment="1">
      <alignment horizontal="right"/>
    </xf>
    <xf numFmtId="3" fontId="9" fillId="0" borderId="0" xfId="85" applyNumberFormat="1" applyFont="1" applyFill="1" applyBorder="1" applyAlignment="1">
      <alignment horizontal="right" vertical="center"/>
    </xf>
    <xf numFmtId="3" fontId="9" fillId="0" borderId="0" xfId="85" applyNumberFormat="1" applyFont="1" applyBorder="1" applyAlignment="1">
      <alignment horizontal="right" vertical="center"/>
    </xf>
    <xf numFmtId="49" fontId="9" fillId="0" borderId="0" xfId="87" applyNumberFormat="1" applyFont="1" applyFill="1" applyBorder="1" applyAlignment="1">
      <alignment horizontal="right" wrapText="1"/>
    </xf>
    <xf numFmtId="0" fontId="1" fillId="0" borderId="0" xfId="85" applyFont="1" applyAlignment="1">
      <alignment horizontal="right" indent="1"/>
    </xf>
    <xf numFmtId="3" fontId="1" fillId="0" borderId="0" xfId="85" applyNumberFormat="1" applyFont="1" applyAlignment="1">
      <alignment horizontal="right" indent="1"/>
    </xf>
    <xf numFmtId="0" fontId="1" fillId="0" borderId="0" xfId="85" applyFont="1" applyAlignment="1">
      <alignment vertical="center"/>
    </xf>
    <xf numFmtId="1" fontId="7" fillId="0" borderId="0" xfId="85" applyNumberFormat="1" applyFont="1" applyAlignment="1">
      <alignment horizontal="left" vertical="center"/>
    </xf>
    <xf numFmtId="0" fontId="1" fillId="0" borderId="0" xfId="85" applyFont="1" applyFill="1" applyAlignment="1">
      <alignment horizontal="right" indent="1"/>
    </xf>
    <xf numFmtId="1" fontId="1" fillId="0" borderId="0" xfId="85" applyNumberFormat="1" applyFont="1" applyAlignment="1">
      <alignment horizontal="right" vertical="center" indent="1"/>
    </xf>
    <xf numFmtId="0" fontId="9" fillId="0" borderId="0" xfId="85" applyFont="1" applyBorder="1" applyAlignment="1">
      <alignment horizontal="right" vertical="center"/>
    </xf>
    <xf numFmtId="3" fontId="1" fillId="0" borderId="30" xfId="85" applyNumberFormat="1" applyFont="1" applyFill="1" applyBorder="1" applyAlignment="1">
      <alignment horizontal="right" vertical="center"/>
    </xf>
    <xf numFmtId="171" fontId="1" fillId="0" borderId="30" xfId="85" quotePrefix="1" applyNumberFormat="1" applyFont="1" applyBorder="1" applyAlignment="1">
      <alignment horizontal="right" vertical="center"/>
    </xf>
    <xf numFmtId="49" fontId="1" fillId="0" borderId="30" xfId="85" applyNumberFormat="1" applyFont="1" applyBorder="1" applyAlignment="1">
      <alignment horizontal="left" vertical="center"/>
    </xf>
    <xf numFmtId="171" fontId="1" fillId="0" borderId="0" xfId="85" quotePrefix="1" applyNumberFormat="1" applyFont="1" applyBorder="1" applyAlignment="1">
      <alignment horizontal="right"/>
    </xf>
    <xf numFmtId="49" fontId="1" fillId="0" borderId="0" xfId="85" applyNumberFormat="1" applyFont="1" applyBorder="1" applyAlignment="1">
      <alignment horizontal="left"/>
    </xf>
    <xf numFmtId="3" fontId="1" fillId="0" borderId="36" xfId="85" applyNumberFormat="1" applyFont="1" applyFill="1" applyBorder="1" applyAlignment="1">
      <alignment horizontal="right" vertical="center"/>
    </xf>
    <xf numFmtId="3" fontId="1" fillId="0" borderId="36" xfId="85" applyNumberFormat="1" applyFont="1" applyBorder="1" applyAlignment="1">
      <alignment horizontal="right" vertical="center"/>
    </xf>
    <xf numFmtId="171" fontId="1" fillId="0" borderId="36" xfId="85" quotePrefix="1" applyNumberFormat="1" applyFont="1" applyBorder="1" applyAlignment="1">
      <alignment horizontal="right" vertical="center"/>
    </xf>
    <xf numFmtId="49" fontId="1" fillId="0" borderId="36" xfId="85" applyNumberFormat="1" applyFont="1" applyBorder="1" applyAlignment="1">
      <alignment horizontal="left" vertical="center"/>
    </xf>
    <xf numFmtId="171" fontId="1" fillId="0" borderId="0" xfId="85" quotePrefix="1" applyNumberFormat="1" applyFont="1" applyBorder="1" applyAlignment="1">
      <alignment horizontal="right" vertical="center"/>
    </xf>
    <xf numFmtId="3" fontId="1" fillId="26" borderId="0" xfId="85" applyNumberFormat="1" applyFont="1" applyFill="1" applyBorder="1" applyAlignment="1">
      <alignment horizontal="right" vertical="center"/>
    </xf>
    <xf numFmtId="49" fontId="1" fillId="0" borderId="0" xfId="88" applyNumberFormat="1" applyFont="1" applyBorder="1" applyAlignment="1">
      <alignment horizontal="left" vertical="center" wrapText="1"/>
    </xf>
    <xf numFmtId="0" fontId="9" fillId="0" borderId="0" xfId="85" applyFont="1" applyBorder="1" applyAlignment="1">
      <alignment horizontal="left" vertical="center" indent="1"/>
    </xf>
    <xf numFmtId="3" fontId="1" fillId="0" borderId="29" xfId="85" applyNumberFormat="1" applyFont="1" applyBorder="1" applyAlignment="1">
      <alignment horizontal="right" vertical="center"/>
    </xf>
    <xf numFmtId="171" fontId="1" fillId="0" borderId="29" xfId="85" quotePrefix="1" applyNumberFormat="1" applyFont="1" applyBorder="1" applyAlignment="1">
      <alignment horizontal="right" vertical="center"/>
    </xf>
    <xf numFmtId="49" fontId="1" fillId="0" borderId="36" xfId="88" applyNumberFormat="1" applyFont="1" applyBorder="1" applyAlignment="1">
      <alignment horizontal="left" vertical="center" indent="1"/>
    </xf>
    <xf numFmtId="49" fontId="1" fillId="0" borderId="0" xfId="88" applyNumberFormat="1" applyFont="1" applyBorder="1" applyAlignment="1">
      <alignment horizontal="left" vertical="center" wrapText="1" indent="1"/>
    </xf>
    <xf numFmtId="171" fontId="1" fillId="0" borderId="29" xfId="85" applyNumberFormat="1" applyFont="1" applyBorder="1" applyAlignment="1">
      <alignment horizontal="right" vertical="center"/>
    </xf>
    <xf numFmtId="189" fontId="1" fillId="0" borderId="0" xfId="90" applyNumberFormat="1" applyFont="1" applyBorder="1" applyAlignment="1">
      <alignment horizontal="right" vertical="center"/>
    </xf>
    <xf numFmtId="49" fontId="1" fillId="0" borderId="36" xfId="88" applyNumberFormat="1" applyFont="1" applyBorder="1" applyAlignment="1">
      <alignment horizontal="left" vertical="center"/>
    </xf>
    <xf numFmtId="0" fontId="9" fillId="0" borderId="0" xfId="85" applyFont="1" applyBorder="1" applyAlignment="1">
      <alignment horizontal="right" indent="1"/>
    </xf>
    <xf numFmtId="49" fontId="7" fillId="0" borderId="33" xfId="85" applyNumberFormat="1" applyFont="1" applyFill="1" applyBorder="1" applyAlignment="1">
      <alignment vertical="center"/>
    </xf>
    <xf numFmtId="0" fontId="9" fillId="0" borderId="0" xfId="85" applyFont="1" applyFill="1" applyBorder="1" applyAlignment="1">
      <alignment horizontal="right" vertical="center"/>
    </xf>
    <xf numFmtId="49" fontId="7" fillId="0" borderId="28" xfId="85" applyNumberFormat="1" applyFont="1" applyFill="1" applyBorder="1" applyAlignment="1">
      <alignment horizontal="right" vertical="center" wrapText="1"/>
    </xf>
    <xf numFmtId="49" fontId="7" fillId="0" borderId="28" xfId="85" applyNumberFormat="1" applyFont="1" applyFill="1" applyBorder="1" applyAlignment="1">
      <alignment horizontal="right" vertical="center"/>
    </xf>
    <xf numFmtId="185" fontId="1" fillId="0" borderId="30" xfId="85" applyNumberFormat="1" applyFont="1" applyFill="1" applyBorder="1" applyAlignment="1"/>
    <xf numFmtId="171" fontId="1" fillId="0" borderId="30" xfId="85" quotePrefix="1" applyNumberFormat="1" applyFont="1" applyFill="1" applyBorder="1" applyAlignment="1">
      <alignment horizontal="right"/>
    </xf>
    <xf numFmtId="49" fontId="1" fillId="0" borderId="30" xfId="85" applyNumberFormat="1" applyFont="1" applyFill="1" applyBorder="1" applyAlignment="1">
      <alignment horizontal="left"/>
    </xf>
    <xf numFmtId="185" fontId="1" fillId="0" borderId="36" xfId="85" applyNumberFormat="1" applyFont="1" applyFill="1" applyBorder="1" applyAlignment="1">
      <alignment vertical="center"/>
    </xf>
    <xf numFmtId="185" fontId="1" fillId="0" borderId="36" xfId="85" applyNumberFormat="1" applyFont="1" applyBorder="1" applyAlignment="1">
      <alignment vertical="center"/>
    </xf>
    <xf numFmtId="49" fontId="1" fillId="0" borderId="36" xfId="88" applyNumberFormat="1" applyFont="1" applyBorder="1" applyAlignment="1">
      <alignment horizontal="left" vertical="center" wrapText="1"/>
    </xf>
    <xf numFmtId="185" fontId="1" fillId="0" borderId="0" xfId="85" applyNumberFormat="1" applyFont="1" applyBorder="1" applyAlignment="1">
      <alignment vertical="center"/>
    </xf>
    <xf numFmtId="185" fontId="1" fillId="0" borderId="29" xfId="85" applyNumberFormat="1" applyFont="1" applyFill="1" applyBorder="1" applyAlignment="1">
      <alignment vertical="center"/>
    </xf>
    <xf numFmtId="185" fontId="1" fillId="0" borderId="29" xfId="85" applyNumberFormat="1" applyFont="1" applyBorder="1" applyAlignment="1">
      <alignment vertical="center"/>
    </xf>
    <xf numFmtId="49" fontId="1" fillId="0" borderId="29" xfId="88" applyNumberFormat="1" applyFont="1" applyBorder="1" applyAlignment="1">
      <alignment horizontal="left" vertical="center" wrapText="1" indent="1"/>
    </xf>
    <xf numFmtId="185" fontId="9" fillId="0" borderId="0" xfId="85" applyNumberFormat="1" applyFont="1" applyFill="1" applyBorder="1" applyAlignment="1">
      <alignment vertical="center"/>
    </xf>
    <xf numFmtId="187" fontId="1" fillId="0" borderId="0" xfId="85" applyNumberFormat="1" applyFont="1" applyBorder="1" applyAlignment="1">
      <alignment vertical="center"/>
    </xf>
    <xf numFmtId="49" fontId="1" fillId="0" borderId="33" xfId="85" applyNumberFormat="1" applyFont="1" applyFill="1" applyBorder="1" applyAlignment="1">
      <alignment vertical="center"/>
    </xf>
    <xf numFmtId="49" fontId="7" fillId="0" borderId="0" xfId="85" applyNumberFormat="1" applyFont="1" applyFill="1" applyBorder="1" applyAlignment="1">
      <alignment horizontal="right" vertical="center"/>
    </xf>
    <xf numFmtId="49" fontId="85" fillId="0" borderId="28" xfId="85" applyNumberFormat="1" applyFont="1" applyFill="1" applyBorder="1" applyAlignment="1">
      <alignment horizontal="right" vertical="center" wrapText="1"/>
    </xf>
    <xf numFmtId="179" fontId="1" fillId="0" borderId="30" xfId="54" applyNumberFormat="1" applyFont="1" applyFill="1" applyBorder="1" applyAlignment="1">
      <alignment horizontal="right"/>
    </xf>
    <xf numFmtId="179" fontId="1" fillId="29" borderId="30" xfId="54" applyNumberFormat="1" applyFont="1" applyFill="1" applyBorder="1" applyAlignment="1">
      <alignment horizontal="right"/>
    </xf>
    <xf numFmtId="49" fontId="1" fillId="0" borderId="30" xfId="54" applyNumberFormat="1" applyFont="1" applyFill="1" applyBorder="1" applyAlignment="1">
      <alignment horizontal="left" vertical="top" wrapText="1"/>
    </xf>
    <xf numFmtId="179" fontId="1" fillId="0" borderId="0" xfId="54" applyNumberFormat="1" applyFont="1" applyFill="1" applyBorder="1" applyAlignment="1">
      <alignment horizontal="right"/>
    </xf>
    <xf numFmtId="179" fontId="1" fillId="29" borderId="0" xfId="54" applyNumberFormat="1" applyFont="1" applyFill="1" applyBorder="1" applyAlignment="1">
      <alignment horizontal="right"/>
    </xf>
    <xf numFmtId="49" fontId="1" fillId="0" borderId="0" xfId="88" applyNumberFormat="1" applyFont="1" applyFill="1" applyBorder="1" applyAlignment="1">
      <alignment horizontal="left" vertical="top" wrapText="1"/>
    </xf>
    <xf numFmtId="49" fontId="1" fillId="0" borderId="0" xfId="85" applyNumberFormat="1" applyFont="1" applyBorder="1" applyAlignment="1">
      <alignment horizontal="left" vertical="center" wrapText="1"/>
    </xf>
    <xf numFmtId="49" fontId="7" fillId="0" borderId="0" xfId="85" applyNumberFormat="1" applyFont="1" applyFill="1" applyBorder="1" applyAlignment="1">
      <alignment horizontal="left" vertical="center" wrapText="1"/>
    </xf>
    <xf numFmtId="49" fontId="1" fillId="0" borderId="33" xfId="0" applyNumberFormat="1" applyFont="1" applyFill="1" applyBorder="1" applyAlignment="1">
      <alignment vertical="center"/>
    </xf>
    <xf numFmtId="49" fontId="1" fillId="0" borderId="33" xfId="85" applyNumberFormat="1" applyFont="1" applyFill="1" applyBorder="1" applyAlignment="1">
      <alignment horizontal="right" vertical="center"/>
    </xf>
    <xf numFmtId="49" fontId="1" fillId="0" borderId="33" xfId="85" applyNumberFormat="1" applyFont="1" applyFill="1" applyBorder="1" applyAlignment="1">
      <alignment horizontal="left" vertical="center"/>
    </xf>
    <xf numFmtId="49" fontId="1" fillId="0" borderId="33" xfId="0" applyNumberFormat="1" applyFont="1" applyFill="1" applyBorder="1" applyAlignment="1"/>
    <xf numFmtId="49" fontId="1" fillId="0" borderId="32" xfId="85" applyNumberFormat="1" applyFont="1" applyFill="1" applyBorder="1" applyAlignment="1">
      <alignment vertical="center"/>
    </xf>
    <xf numFmtId="49" fontId="1" fillId="0" borderId="28" xfId="85" applyNumberFormat="1" applyFont="1" applyFill="1" applyBorder="1" applyAlignment="1">
      <alignment horizontal="left"/>
    </xf>
    <xf numFmtId="41" fontId="9" fillId="0" borderId="0" xfId="85" applyNumberFormat="1" applyFont="1" applyFill="1" applyBorder="1" applyAlignment="1">
      <alignment horizontal="right"/>
    </xf>
    <xf numFmtId="179" fontId="9" fillId="0" borderId="0" xfId="54" applyNumberFormat="1" applyFont="1" applyFill="1" applyBorder="1" applyAlignment="1">
      <alignment horizontal="right"/>
    </xf>
    <xf numFmtId="49" fontId="9" fillId="0" borderId="0" xfId="54" applyNumberFormat="1" applyFont="1" applyFill="1" applyBorder="1" applyAlignment="1">
      <alignment horizontal="left" vertical="top" wrapText="1"/>
    </xf>
    <xf numFmtId="179" fontId="1" fillId="0" borderId="30" xfId="61" applyNumberFormat="1" applyFont="1" applyFill="1" applyBorder="1" applyAlignment="1">
      <alignment horizontal="right"/>
    </xf>
    <xf numFmtId="179" fontId="1" fillId="29" borderId="30" xfId="61" applyNumberFormat="1" applyFont="1" applyFill="1" applyBorder="1" applyAlignment="1">
      <alignment horizontal="right"/>
    </xf>
    <xf numFmtId="179" fontId="1" fillId="0" borderId="0" xfId="61" applyNumberFormat="1" applyFont="1" applyFill="1" applyBorder="1" applyAlignment="1">
      <alignment horizontal="right"/>
    </xf>
    <xf numFmtId="179" fontId="1" fillId="29" borderId="0" xfId="61" applyNumberFormat="1" applyFont="1" applyFill="1" applyBorder="1" applyAlignment="1">
      <alignment horizontal="right"/>
    </xf>
    <xf numFmtId="41" fontId="1" fillId="0" borderId="0" xfId="61" applyNumberFormat="1" applyFont="1" applyFill="1" applyBorder="1" applyAlignment="1">
      <alignment horizontal="right" vertical="center"/>
    </xf>
    <xf numFmtId="3" fontId="1" fillId="0" borderId="0" xfId="61" applyNumberFormat="1" applyFont="1" applyFill="1" applyBorder="1" applyAlignment="1">
      <alignment horizontal="right" vertical="center"/>
    </xf>
    <xf numFmtId="3" fontId="1" fillId="29" borderId="0" xfId="61" applyNumberFormat="1" applyFont="1" applyFill="1" applyBorder="1" applyAlignment="1">
      <alignment horizontal="right" vertical="center"/>
    </xf>
    <xf numFmtId="0" fontId="1" fillId="0" borderId="0" xfId="85" applyFont="1" applyFill="1" applyBorder="1" applyAlignment="1">
      <alignment horizontal="left" vertical="top" wrapText="1"/>
    </xf>
    <xf numFmtId="183" fontId="1" fillId="0" borderId="0" xfId="85" applyNumberFormat="1" applyFont="1" applyFill="1" applyBorder="1" applyAlignment="1">
      <alignment horizontal="right" vertical="center"/>
    </xf>
    <xf numFmtId="183" fontId="1" fillId="0" borderId="0" xfId="85" applyNumberFormat="1" applyFont="1" applyBorder="1" applyAlignment="1">
      <alignment horizontal="right" vertical="center"/>
    </xf>
    <xf numFmtId="49" fontId="1" fillId="0" borderId="33" xfId="85" applyNumberFormat="1" applyFont="1" applyFill="1" applyBorder="1" applyAlignment="1">
      <alignment horizontal="center" vertical="center" wrapText="1"/>
    </xf>
    <xf numFmtId="49" fontId="1" fillId="0" borderId="32" xfId="85" applyNumberFormat="1" applyFont="1" applyFill="1" applyBorder="1" applyAlignment="1">
      <alignment horizontal="left" vertical="center" indent="1"/>
    </xf>
    <xf numFmtId="49" fontId="1" fillId="0" borderId="32" xfId="85" applyNumberFormat="1" applyFont="1" applyFill="1" applyBorder="1" applyAlignment="1">
      <alignment horizontal="left" vertical="center"/>
    </xf>
    <xf numFmtId="49" fontId="1" fillId="0" borderId="32" xfId="85" applyNumberFormat="1" applyFont="1" applyFill="1" applyBorder="1" applyAlignment="1">
      <alignment horizontal="center" vertical="center" wrapText="1"/>
    </xf>
    <xf numFmtId="0" fontId="9" fillId="0" borderId="0" xfId="0" applyFont="1" applyBorder="1" applyAlignment="1">
      <alignment vertical="center"/>
    </xf>
    <xf numFmtId="43" fontId="9" fillId="0" borderId="0" xfId="54" applyFont="1" applyFill="1" applyBorder="1" applyAlignment="1">
      <alignment horizontal="left" vertical="top" wrapText="1"/>
    </xf>
    <xf numFmtId="0" fontId="1" fillId="0" borderId="0" xfId="0" applyFont="1" applyBorder="1" applyAlignment="1">
      <alignment vertical="center"/>
    </xf>
    <xf numFmtId="43" fontId="1" fillId="0" borderId="0" xfId="54" applyFont="1" applyFill="1" applyBorder="1" applyAlignment="1">
      <alignment horizontal="left" vertical="top" wrapText="1"/>
    </xf>
    <xf numFmtId="0" fontId="9" fillId="0" borderId="0" xfId="85" applyFont="1" applyBorder="1" applyAlignment="1">
      <alignment horizontal="left" vertical="center" wrapText="1"/>
    </xf>
    <xf numFmtId="183" fontId="9" fillId="0" borderId="0" xfId="85" applyNumberFormat="1" applyFont="1" applyFill="1" applyBorder="1" applyAlignment="1">
      <alignment horizontal="right" vertical="center"/>
    </xf>
    <xf numFmtId="183" fontId="9" fillId="0" borderId="0" xfId="85" applyNumberFormat="1" applyFont="1" applyBorder="1" applyAlignment="1">
      <alignment horizontal="right" vertical="center"/>
    </xf>
    <xf numFmtId="0" fontId="9" fillId="0" borderId="0" xfId="85" applyFont="1" applyFill="1"/>
    <xf numFmtId="176" fontId="1" fillId="0" borderId="30" xfId="61" applyNumberFormat="1" applyFont="1" applyFill="1" applyBorder="1" applyAlignment="1">
      <alignment horizontal="right"/>
    </xf>
    <xf numFmtId="176" fontId="1" fillId="29" borderId="30" xfId="61" applyNumberFormat="1" applyFont="1" applyFill="1" applyBorder="1" applyAlignment="1">
      <alignment horizontal="right"/>
    </xf>
    <xf numFmtId="0" fontId="1" fillId="0" borderId="30" xfId="85" applyFont="1" applyFill="1" applyBorder="1" applyAlignment="1">
      <alignment horizontal="left" vertical="center" wrapText="1"/>
    </xf>
    <xf numFmtId="176" fontId="1" fillId="0" borderId="0" xfId="61" applyNumberFormat="1" applyFont="1" applyFill="1" applyBorder="1" applyAlignment="1"/>
    <xf numFmtId="176" fontId="1" fillId="29" borderId="0" xfId="61" applyNumberFormat="1" applyFont="1" applyFill="1" applyBorder="1" applyAlignment="1"/>
    <xf numFmtId="1" fontId="1" fillId="0" borderId="0" xfId="85" applyNumberFormat="1" applyFont="1" applyFill="1" applyBorder="1" applyAlignment="1">
      <alignment horizontal="right" vertical="center"/>
    </xf>
    <xf numFmtId="1" fontId="1" fillId="29" borderId="0" xfId="85" applyNumberFormat="1" applyFont="1" applyFill="1" applyBorder="1" applyAlignment="1">
      <alignment horizontal="right" vertical="center"/>
    </xf>
    <xf numFmtId="0" fontId="1" fillId="0" borderId="0" xfId="85" applyFont="1" applyFill="1" applyBorder="1" applyAlignment="1">
      <alignment horizontal="left" vertical="center" wrapText="1"/>
    </xf>
    <xf numFmtId="49" fontId="1" fillId="0" borderId="0" xfId="0" applyNumberFormat="1" applyFont="1" applyFill="1" applyBorder="1" applyAlignment="1">
      <alignment vertical="center" wrapText="1"/>
    </xf>
    <xf numFmtId="49" fontId="7" fillId="0" borderId="33" xfId="0" applyNumberFormat="1" applyFont="1" applyFill="1" applyBorder="1" applyAlignment="1"/>
    <xf numFmtId="49" fontId="7" fillId="0" borderId="33" xfId="85" applyNumberFormat="1" applyFont="1" applyFill="1" applyBorder="1" applyAlignment="1">
      <alignment horizontal="left" vertical="center" indent="1"/>
    </xf>
    <xf numFmtId="49" fontId="7" fillId="0" borderId="33" xfId="0" applyNumberFormat="1" applyFont="1" applyFill="1" applyBorder="1" applyAlignment="1">
      <alignment vertical="center" wrapText="1"/>
    </xf>
    <xf numFmtId="49" fontId="7" fillId="0" borderId="32" xfId="85" applyNumberFormat="1" applyFont="1" applyFill="1" applyBorder="1" applyAlignment="1">
      <alignment vertical="center"/>
    </xf>
    <xf numFmtId="49" fontId="7" fillId="0" borderId="32" xfId="85" applyNumberFormat="1" applyFont="1" applyFill="1" applyBorder="1" applyAlignment="1">
      <alignment vertical="center" wrapText="1"/>
    </xf>
    <xf numFmtId="49" fontId="1" fillId="0" borderId="28" xfId="85" applyNumberFormat="1" applyFont="1" applyFill="1" applyBorder="1" applyAlignment="1">
      <alignment vertical="center" wrapText="1"/>
    </xf>
    <xf numFmtId="0" fontId="24" fillId="0" borderId="0" xfId="0" applyFont="1" applyFill="1" applyBorder="1" applyAlignment="1">
      <alignment horizontal="left" vertical="center" wrapText="1"/>
    </xf>
    <xf numFmtId="166" fontId="24" fillId="0" borderId="0" xfId="85" applyNumberFormat="1" applyFont="1" applyFill="1" applyBorder="1" applyAlignment="1">
      <alignment horizontal="left" vertical="center" wrapText="1"/>
    </xf>
    <xf numFmtId="190" fontId="9" fillId="0" borderId="0" xfId="61" applyNumberFormat="1" applyFont="1" applyFill="1" applyBorder="1" applyAlignment="1">
      <alignment horizontal="right" vertical="center" indent="1"/>
    </xf>
    <xf numFmtId="179" fontId="9" fillId="0" borderId="0" xfId="61" applyNumberFormat="1" applyFont="1" applyFill="1" applyBorder="1" applyAlignment="1">
      <alignment horizontal="right" vertical="center" indent="1"/>
    </xf>
    <xf numFmtId="0" fontId="9" fillId="0" borderId="0" xfId="85" applyFont="1" applyFill="1" applyBorder="1" applyAlignment="1">
      <alignment horizontal="left" vertical="center" wrapText="1"/>
    </xf>
    <xf numFmtId="49" fontId="7" fillId="0" borderId="28" xfId="85" applyNumberFormat="1" applyFont="1" applyFill="1" applyBorder="1" applyAlignment="1">
      <alignment vertical="center" wrapText="1"/>
    </xf>
    <xf numFmtId="176" fontId="1" fillId="0" borderId="30" xfId="85" applyNumberFormat="1" applyFont="1" applyFill="1" applyBorder="1" applyAlignment="1"/>
    <xf numFmtId="176" fontId="1" fillId="29" borderId="30" xfId="85" applyNumberFormat="1" applyFont="1" applyFill="1" applyBorder="1" applyAlignment="1"/>
    <xf numFmtId="1" fontId="1" fillId="0" borderId="0" xfId="85" applyNumberFormat="1" applyFont="1" applyFill="1" applyBorder="1" applyAlignment="1">
      <alignment wrapText="1"/>
    </xf>
    <xf numFmtId="1" fontId="1" fillId="29" borderId="0" xfId="85" applyNumberFormat="1" applyFont="1" applyFill="1" applyBorder="1" applyAlignment="1">
      <alignment wrapText="1"/>
    </xf>
    <xf numFmtId="1" fontId="1" fillId="0" borderId="0" xfId="85" applyNumberFormat="1" applyFont="1" applyBorder="1" applyAlignment="1">
      <alignment wrapText="1"/>
    </xf>
    <xf numFmtId="49" fontId="7" fillId="0" borderId="32" xfId="85" applyNumberFormat="1" applyFont="1" applyFill="1" applyBorder="1" applyAlignment="1">
      <alignment horizontal="left" vertical="center" indent="1"/>
    </xf>
    <xf numFmtId="49" fontId="7" fillId="0" borderId="32" xfId="85" applyNumberFormat="1" applyFont="1" applyFill="1" applyBorder="1" applyAlignment="1">
      <alignment horizontal="left" vertical="center"/>
    </xf>
    <xf numFmtId="49" fontId="7" fillId="0" borderId="32" xfId="85" applyNumberFormat="1" applyFont="1" applyFill="1" applyBorder="1" applyAlignment="1">
      <alignment horizontal="center" vertical="center" wrapText="1"/>
    </xf>
    <xf numFmtId="49" fontId="0" fillId="0" borderId="0" xfId="0" applyNumberFormat="1" applyAlignment="1">
      <alignment wrapText="1"/>
    </xf>
    <xf numFmtId="190" fontId="1" fillId="0" borderId="0" xfId="61" applyNumberFormat="1" applyFont="1" applyFill="1" applyBorder="1" applyAlignment="1">
      <alignment horizontal="right" vertical="center" indent="1"/>
    </xf>
    <xf numFmtId="176" fontId="1" fillId="0" borderId="0" xfId="85" applyNumberFormat="1" applyFont="1" applyFill="1" applyBorder="1" applyAlignment="1">
      <alignment horizontal="right"/>
    </xf>
    <xf numFmtId="0" fontId="1" fillId="0" borderId="0" xfId="85" applyFont="1" applyFill="1" applyBorder="1" applyAlignment="1">
      <alignment horizontal="center" vertical="center" wrapText="1"/>
    </xf>
    <xf numFmtId="176" fontId="1" fillId="0" borderId="30" xfId="85" applyNumberFormat="1" applyFont="1" applyFill="1" applyBorder="1" applyAlignment="1">
      <alignment horizontal="right"/>
    </xf>
    <xf numFmtId="176" fontId="1" fillId="0" borderId="0" xfId="61" applyNumberFormat="1" applyFont="1" applyFill="1" applyBorder="1" applyAlignment="1">
      <alignment horizontal="right"/>
    </xf>
    <xf numFmtId="41" fontId="1" fillId="0" borderId="0" xfId="85" applyNumberFormat="1" applyFont="1" applyFill="1" applyBorder="1" applyAlignment="1">
      <alignment horizontal="right" wrapText="1"/>
    </xf>
    <xf numFmtId="41" fontId="1" fillId="0" borderId="0" xfId="85" applyNumberFormat="1" applyFont="1" applyFill="1" applyBorder="1" applyAlignment="1">
      <alignment wrapText="1"/>
    </xf>
    <xf numFmtId="41" fontId="1" fillId="0" borderId="0" xfId="85" applyNumberFormat="1" applyFont="1" applyBorder="1" applyAlignment="1">
      <alignment horizontal="right" wrapText="1"/>
    </xf>
    <xf numFmtId="41" fontId="1" fillId="0" borderId="0" xfId="85" applyNumberFormat="1" applyFont="1" applyBorder="1" applyAlignment="1">
      <alignment wrapText="1"/>
    </xf>
    <xf numFmtId="0" fontId="9" fillId="0" borderId="0" xfId="85" applyFont="1" applyAlignment="1">
      <alignment horizontal="left"/>
    </xf>
    <xf numFmtId="166" fontId="7" fillId="0" borderId="0" xfId="85" applyNumberFormat="1" applyFont="1" applyFill="1" applyBorder="1" applyAlignment="1">
      <alignment horizontal="left" wrapText="1"/>
    </xf>
    <xf numFmtId="187" fontId="1" fillId="0" borderId="30" xfId="85" applyNumberFormat="1" applyFont="1" applyFill="1" applyBorder="1" applyAlignment="1">
      <alignment horizontal="right"/>
    </xf>
    <xf numFmtId="187" fontId="1" fillId="29" borderId="30" xfId="85" applyNumberFormat="1" applyFont="1" applyFill="1" applyBorder="1" applyAlignment="1">
      <alignment horizontal="right"/>
    </xf>
    <xf numFmtId="0" fontId="1" fillId="0" borderId="30" xfId="88" applyFont="1" applyFill="1" applyBorder="1" applyAlignment="1">
      <alignment horizontal="left" wrapText="1"/>
    </xf>
    <xf numFmtId="187" fontId="1" fillId="0" borderId="0" xfId="85" applyNumberFormat="1" applyFont="1" applyFill="1" applyBorder="1" applyAlignment="1">
      <alignment horizontal="right"/>
    </xf>
    <xf numFmtId="187" fontId="1" fillId="29" borderId="0" xfId="85" applyNumberFormat="1" applyFont="1" applyFill="1" applyBorder="1" applyAlignment="1">
      <alignment horizontal="right"/>
    </xf>
    <xf numFmtId="164" fontId="1" fillId="0" borderId="0" xfId="85" applyNumberFormat="1" applyFont="1" applyBorder="1" applyAlignment="1">
      <alignment horizontal="left" wrapText="1"/>
    </xf>
    <xf numFmtId="186" fontId="9" fillId="0" borderId="0" xfId="85" applyNumberFormat="1" applyFont="1" applyBorder="1" applyAlignment="1">
      <alignment vertical="center"/>
    </xf>
    <xf numFmtId="186" fontId="1" fillId="0" borderId="0" xfId="85" applyNumberFormat="1" applyFont="1" applyBorder="1" applyAlignment="1">
      <alignment vertical="center"/>
    </xf>
    <xf numFmtId="186" fontId="1" fillId="0" borderId="0" xfId="85" applyNumberFormat="1" applyFont="1" applyFill="1" applyBorder="1" applyAlignment="1">
      <alignment horizontal="right"/>
    </xf>
    <xf numFmtId="0" fontId="1" fillId="0" borderId="0" xfId="85" applyFont="1" applyFill="1" applyBorder="1" applyAlignment="1">
      <alignment horizontal="left" wrapText="1"/>
    </xf>
    <xf numFmtId="49" fontId="7" fillId="0" borderId="33" xfId="0" applyNumberFormat="1" applyFont="1" applyFill="1" applyBorder="1" applyAlignment="1">
      <alignment horizontal="left"/>
    </xf>
    <xf numFmtId="49" fontId="7" fillId="0" borderId="32" xfId="85" applyNumberFormat="1" applyFont="1" applyFill="1" applyBorder="1" applyAlignment="1">
      <alignment horizontal="right" wrapText="1"/>
    </xf>
    <xf numFmtId="49" fontId="7" fillId="0" borderId="32" xfId="85" applyNumberFormat="1" applyFont="1" applyFill="1" applyBorder="1" applyAlignment="1">
      <alignment horizontal="left" wrapText="1"/>
    </xf>
    <xf numFmtId="49" fontId="7" fillId="0" borderId="32" xfId="85" applyNumberFormat="1" applyFont="1" applyFill="1" applyBorder="1" applyAlignment="1">
      <alignment horizontal="left"/>
    </xf>
    <xf numFmtId="187" fontId="1" fillId="0" borderId="30" xfId="85" applyNumberFormat="1" applyFont="1" applyBorder="1" applyAlignment="1"/>
    <xf numFmtId="179" fontId="1" fillId="0" borderId="30" xfId="85" applyNumberFormat="1" applyFont="1" applyFill="1" applyBorder="1" applyAlignment="1">
      <alignment horizontal="right"/>
    </xf>
    <xf numFmtId="187" fontId="1" fillId="29" borderId="30" xfId="85" applyNumberFormat="1" applyFont="1" applyFill="1" applyBorder="1" applyAlignment="1"/>
    <xf numFmtId="179" fontId="1" fillId="0" borderId="0" xfId="85" applyNumberFormat="1" applyFont="1" applyBorder="1" applyAlignment="1"/>
    <xf numFmtId="179" fontId="1" fillId="0" borderId="0" xfId="85" applyNumberFormat="1" applyFont="1" applyFill="1" applyBorder="1" applyAlignment="1">
      <alignment horizontal="right"/>
    </xf>
    <xf numFmtId="179" fontId="1" fillId="29" borderId="0" xfId="85" applyNumberFormat="1" applyFont="1" applyFill="1" applyBorder="1" applyAlignment="1"/>
    <xf numFmtId="187" fontId="1" fillId="0" borderId="0" xfId="85" applyNumberFormat="1" applyFont="1" applyFill="1" applyBorder="1" applyAlignment="1"/>
    <xf numFmtId="187" fontId="1" fillId="0" borderId="0" xfId="85" applyNumberFormat="1" applyFont="1" applyBorder="1" applyAlignment="1"/>
    <xf numFmtId="187" fontId="1" fillId="29" borderId="0" xfId="85" applyNumberFormat="1" applyFont="1" applyFill="1" applyBorder="1" applyAlignment="1"/>
    <xf numFmtId="0" fontId="1" fillId="0" borderId="0" xfId="85" applyFont="1" applyFill="1" applyBorder="1" applyAlignment="1">
      <alignment wrapText="1"/>
    </xf>
    <xf numFmtId="183" fontId="1" fillId="0" borderId="0" xfId="85" applyNumberFormat="1" applyFont="1" applyFill="1" applyBorder="1" applyAlignment="1">
      <alignment horizontal="right"/>
    </xf>
    <xf numFmtId="183" fontId="1" fillId="29" borderId="0" xfId="85" applyNumberFormat="1" applyFont="1" applyFill="1" applyBorder="1" applyAlignment="1"/>
    <xf numFmtId="183" fontId="1" fillId="0" borderId="0" xfId="85" applyNumberFormat="1" applyFont="1" applyBorder="1" applyAlignment="1">
      <alignment horizontal="right"/>
    </xf>
    <xf numFmtId="1" fontId="1" fillId="0" borderId="0" xfId="85" applyNumberFormat="1" applyFont="1" applyFill="1" applyBorder="1"/>
    <xf numFmtId="1" fontId="1" fillId="0" borderId="0" xfId="85" applyNumberFormat="1" applyFont="1" applyFill="1" applyBorder="1" applyAlignment="1"/>
    <xf numFmtId="176" fontId="1" fillId="0" borderId="0" xfId="85" applyNumberFormat="1" applyFont="1" applyFill="1" applyBorder="1" applyAlignment="1"/>
    <xf numFmtId="164" fontId="1" fillId="0" borderId="0" xfId="85" applyNumberFormat="1" applyFont="1" applyFill="1" applyBorder="1" applyAlignment="1">
      <alignment horizontal="left" wrapText="1"/>
    </xf>
    <xf numFmtId="49" fontId="7" fillId="0" borderId="32" xfId="85" applyNumberFormat="1" applyFont="1" applyFill="1" applyBorder="1" applyAlignment="1"/>
    <xf numFmtId="0" fontId="9" fillId="0" borderId="0" xfId="85" applyFont="1" applyBorder="1" applyAlignment="1">
      <alignment vertical="center" wrapText="1"/>
    </xf>
    <xf numFmtId="166" fontId="7" fillId="0" borderId="0" xfId="85" applyNumberFormat="1" applyFont="1" applyFill="1" applyBorder="1" applyAlignment="1">
      <alignment horizontal="left" vertical="center"/>
    </xf>
    <xf numFmtId="176" fontId="1" fillId="0" borderId="30" xfId="85" applyNumberFormat="1" applyFont="1" applyFill="1" applyBorder="1" applyAlignment="1">
      <alignment horizontal="right" vertical="center"/>
    </xf>
    <xf numFmtId="183" fontId="1" fillId="0" borderId="30" xfId="85" applyNumberFormat="1" applyFont="1" applyFill="1" applyBorder="1" applyAlignment="1">
      <alignment horizontal="right" vertical="center"/>
    </xf>
    <xf numFmtId="183" fontId="1" fillId="29" borderId="30" xfId="85" applyNumberFormat="1" applyFont="1" applyFill="1" applyBorder="1" applyAlignment="1">
      <alignment horizontal="right" vertical="center"/>
    </xf>
    <xf numFmtId="0" fontId="1" fillId="0" borderId="30" xfId="85" applyFont="1" applyFill="1" applyBorder="1" applyAlignment="1">
      <alignment horizontal="center" vertical="top" wrapText="1"/>
    </xf>
    <xf numFmtId="176" fontId="1" fillId="0" borderId="0" xfId="85" applyNumberFormat="1" applyFont="1" applyFill="1" applyBorder="1" applyAlignment="1">
      <alignment horizontal="right" vertical="center"/>
    </xf>
    <xf numFmtId="183" fontId="1" fillId="29" borderId="0" xfId="85" applyNumberFormat="1" applyFont="1" applyFill="1" applyBorder="1" applyAlignment="1">
      <alignment horizontal="right" vertical="center"/>
    </xf>
    <xf numFmtId="0" fontId="1" fillId="0" borderId="0" xfId="85" applyFont="1" applyFill="1" applyBorder="1" applyAlignment="1">
      <alignment horizontal="center" vertical="top" wrapText="1"/>
    </xf>
    <xf numFmtId="49" fontId="1" fillId="0" borderId="0" xfId="85" applyNumberFormat="1" applyFont="1" applyFill="1" applyBorder="1" applyAlignment="1">
      <alignment horizontal="right" vertical="center" wrapText="1"/>
    </xf>
    <xf numFmtId="49" fontId="1" fillId="29" borderId="0" xfId="85" applyNumberFormat="1" applyFont="1" applyFill="1" applyBorder="1" applyAlignment="1">
      <alignment horizontal="right" vertical="center" wrapText="1"/>
    </xf>
    <xf numFmtId="176" fontId="1" fillId="0" borderId="0" xfId="85" applyNumberFormat="1" applyFont="1" applyBorder="1" applyAlignment="1">
      <alignment horizontal="right" vertical="center"/>
    </xf>
    <xf numFmtId="0" fontId="1" fillId="0" borderId="0" xfId="85" applyFont="1" applyBorder="1" applyAlignment="1">
      <alignment horizontal="center" vertical="top" wrapText="1"/>
    </xf>
    <xf numFmtId="176" fontId="1" fillId="0" borderId="12" xfId="85" applyNumberFormat="1" applyFont="1" applyBorder="1" applyAlignment="1">
      <alignment horizontal="right" vertical="center"/>
    </xf>
    <xf numFmtId="183" fontId="1" fillId="0" borderId="12" xfId="85" applyNumberFormat="1" applyFont="1" applyBorder="1" applyAlignment="1">
      <alignment horizontal="right" vertical="center"/>
    </xf>
    <xf numFmtId="183" fontId="1" fillId="29" borderId="12" xfId="85" applyNumberFormat="1" applyFont="1" applyFill="1" applyBorder="1" applyAlignment="1">
      <alignment horizontal="right" vertical="center"/>
    </xf>
    <xf numFmtId="0" fontId="1" fillId="0" borderId="12" xfId="85" applyFont="1" applyBorder="1" applyAlignment="1">
      <alignment horizontal="center" vertical="top" wrapText="1"/>
    </xf>
    <xf numFmtId="49" fontId="1" fillId="0" borderId="32" xfId="85" applyNumberFormat="1" applyFont="1" applyFill="1" applyBorder="1" applyAlignment="1">
      <alignment horizontal="right" wrapText="1"/>
    </xf>
    <xf numFmtId="49" fontId="1" fillId="0" borderId="32" xfId="85" applyNumberFormat="1" applyFont="1" applyFill="1" applyBorder="1" applyAlignment="1">
      <alignment wrapText="1"/>
    </xf>
    <xf numFmtId="0" fontId="46" fillId="0" borderId="0" xfId="95" applyFont="1" applyFill="1" applyBorder="1" applyAlignment="1"/>
    <xf numFmtId="0" fontId="14" fillId="0" borderId="0" xfId="95" applyFont="1" applyFill="1" applyBorder="1" applyAlignment="1"/>
    <xf numFmtId="3" fontId="1" fillId="0" borderId="30" xfId="88" applyNumberFormat="1" applyFont="1" applyFill="1" applyBorder="1" applyAlignment="1">
      <alignment horizontal="right"/>
    </xf>
    <xf numFmtId="3" fontId="88" fillId="0" borderId="30" xfId="88" applyNumberFormat="1" applyFont="1" applyFill="1" applyBorder="1" applyAlignment="1">
      <alignment horizontal="right"/>
    </xf>
    <xf numFmtId="0" fontId="1" fillId="0" borderId="30" xfId="95" applyFont="1" applyFill="1" applyBorder="1" applyAlignment="1">
      <alignment horizontal="left" wrapText="1"/>
    </xf>
    <xf numFmtId="0" fontId="1" fillId="0" borderId="30" xfId="95" applyFont="1" applyBorder="1" applyAlignment="1">
      <alignment wrapText="1"/>
    </xf>
    <xf numFmtId="3" fontId="1" fillId="0" borderId="0" xfId="88" applyNumberFormat="1" applyFont="1" applyFill="1" applyBorder="1" applyAlignment="1">
      <alignment horizontal="right"/>
    </xf>
    <xf numFmtId="3" fontId="88" fillId="0" borderId="0" xfId="88" applyNumberFormat="1" applyFont="1" applyFill="1" applyBorder="1" applyAlignment="1">
      <alignment horizontal="right"/>
    </xf>
    <xf numFmtId="0" fontId="1" fillId="0" borderId="0" xfId="95" applyFont="1" applyFill="1" applyBorder="1" applyAlignment="1">
      <alignment horizontal="left" wrapText="1"/>
    </xf>
    <xf numFmtId="0" fontId="1" fillId="0" borderId="0" xfId="95" applyFont="1" applyBorder="1" applyAlignment="1">
      <alignment wrapText="1"/>
    </xf>
    <xf numFmtId="3" fontId="1" fillId="0" borderId="0" xfId="86" applyNumberFormat="1" applyFont="1" applyFill="1" applyBorder="1" applyAlignment="1"/>
    <xf numFmtId="3" fontId="88" fillId="0" borderId="0" xfId="86" applyNumberFormat="1" applyFont="1" applyFill="1" applyBorder="1" applyAlignment="1"/>
    <xf numFmtId="0" fontId="1" fillId="0" borderId="0" xfId="95" applyFont="1" applyFill="1" applyBorder="1" applyAlignment="1">
      <alignment wrapText="1"/>
    </xf>
    <xf numFmtId="3" fontId="1" fillId="0" borderId="29" xfId="88" applyNumberFormat="1" applyFont="1" applyFill="1" applyBorder="1" applyAlignment="1">
      <alignment horizontal="right"/>
    </xf>
    <xf numFmtId="0" fontId="1" fillId="0" borderId="29" xfId="95" applyFont="1" applyFill="1" applyBorder="1" applyAlignment="1">
      <alignment horizontal="left" wrapText="1"/>
    </xf>
    <xf numFmtId="0" fontId="1" fillId="0" borderId="29" xfId="95" applyFont="1" applyBorder="1" applyAlignment="1">
      <alignment wrapText="1"/>
    </xf>
    <xf numFmtId="3" fontId="1" fillId="0" borderId="36" xfId="86" applyNumberFormat="1" applyFont="1" applyFill="1" applyBorder="1" applyAlignment="1"/>
    <xf numFmtId="0" fontId="1" fillId="0" borderId="36" xfId="95" applyFont="1" applyFill="1" applyBorder="1" applyAlignment="1">
      <alignment horizontal="left" wrapText="1"/>
    </xf>
    <xf numFmtId="0" fontId="1" fillId="0" borderId="36" xfId="95" applyFont="1" applyFill="1" applyBorder="1" applyAlignment="1">
      <alignment wrapText="1"/>
    </xf>
    <xf numFmtId="3" fontId="1" fillId="0" borderId="36" xfId="86" applyNumberFormat="1" applyFont="1" applyFill="1" applyBorder="1" applyAlignment="1">
      <alignment horizontal="right"/>
    </xf>
    <xf numFmtId="0" fontId="1" fillId="0" borderId="29" xfId="95" applyFont="1" applyFill="1" applyBorder="1" applyAlignment="1">
      <alignment wrapText="1"/>
    </xf>
    <xf numFmtId="3" fontId="8" fillId="0" borderId="29" xfId="88" applyNumberFormat="1" applyFont="1" applyFill="1" applyBorder="1" applyAlignment="1">
      <alignment horizontal="right"/>
    </xf>
    <xf numFmtId="0" fontId="8" fillId="0" borderId="29" xfId="95" applyFont="1" applyFill="1" applyBorder="1" applyAlignment="1">
      <alignment horizontal="left" wrapText="1"/>
    </xf>
    <xf numFmtId="0" fontId="8" fillId="0" borderId="29" xfId="95" applyFont="1" applyFill="1" applyBorder="1" applyAlignment="1">
      <alignment wrapText="1"/>
    </xf>
    <xf numFmtId="3" fontId="8" fillId="0" borderId="0" xfId="88" applyNumberFormat="1" applyFont="1" applyFill="1" applyBorder="1" applyAlignment="1">
      <alignment horizontal="right"/>
    </xf>
    <xf numFmtId="0" fontId="8" fillId="0" borderId="0" xfId="95" applyFont="1" applyFill="1" applyBorder="1" applyAlignment="1">
      <alignment horizontal="left" wrapText="1"/>
    </xf>
    <xf numFmtId="0" fontId="8" fillId="0" borderId="0" xfId="95" applyFont="1" applyFill="1" applyBorder="1" applyAlignment="1">
      <alignment wrapText="1"/>
    </xf>
    <xf numFmtId="3" fontId="8" fillId="0" borderId="0" xfId="86" applyNumberFormat="1" applyFont="1" applyFill="1" applyBorder="1" applyAlignment="1"/>
    <xf numFmtId="0" fontId="8" fillId="0" borderId="0" xfId="95" applyFont="1" applyFill="1" applyBorder="1" applyAlignment="1">
      <alignment horizontal="left" wrapText="1" indent="1"/>
    </xf>
    <xf numFmtId="3" fontId="1" fillId="0" borderId="38" xfId="86" applyNumberFormat="1" applyFont="1" applyFill="1" applyBorder="1" applyAlignment="1"/>
    <xf numFmtId="0" fontId="8" fillId="0" borderId="49" xfId="95" applyFont="1" applyFill="1" applyBorder="1" applyAlignment="1">
      <alignment horizontal="left" wrapText="1"/>
    </xf>
    <xf numFmtId="0" fontId="8" fillId="0" borderId="49" xfId="95" applyFont="1" applyFill="1" applyBorder="1" applyAlignment="1">
      <alignment wrapText="1"/>
    </xf>
    <xf numFmtId="0" fontId="46" fillId="0" borderId="0" xfId="95" applyFont="1" applyFill="1" applyBorder="1"/>
    <xf numFmtId="49" fontId="7" fillId="0" borderId="58" xfId="95" applyNumberFormat="1" applyFont="1" applyFill="1" applyBorder="1" applyAlignment="1">
      <alignment horizontal="right" wrapText="1"/>
    </xf>
    <xf numFmtId="49" fontId="7" fillId="0" borderId="58" xfId="95" applyNumberFormat="1" applyFont="1" applyFill="1" applyBorder="1" applyAlignment="1">
      <alignment horizontal="left" wrapText="1"/>
    </xf>
    <xf numFmtId="190" fontId="9" fillId="0" borderId="0" xfId="88" applyNumberFormat="1" applyFont="1" applyFill="1" applyBorder="1" applyAlignment="1">
      <alignment horizontal="right" indent="1"/>
    </xf>
    <xf numFmtId="0" fontId="9" fillId="0" borderId="0" xfId="95" applyFont="1" applyFill="1" applyBorder="1" applyAlignment="1">
      <alignment horizontal="left" vertical="center" wrapText="1"/>
    </xf>
    <xf numFmtId="0" fontId="9" fillId="0" borderId="0" xfId="95" applyFont="1" applyFill="1" applyAlignment="1">
      <alignment horizontal="left" vertical="top" wrapText="1"/>
    </xf>
    <xf numFmtId="183" fontId="88" fillId="0" borderId="30" xfId="88" applyNumberFormat="1" applyFont="1" applyFill="1" applyBorder="1" applyAlignment="1">
      <alignment horizontal="right"/>
    </xf>
    <xf numFmtId="183" fontId="88" fillId="0" borderId="0" xfId="88" applyNumberFormat="1" applyFont="1" applyFill="1" applyBorder="1" applyAlignment="1">
      <alignment horizontal="right"/>
    </xf>
    <xf numFmtId="183" fontId="88" fillId="0" borderId="12" xfId="88" applyNumberFormat="1" applyFont="1" applyFill="1" applyBorder="1" applyAlignment="1">
      <alignment horizontal="right"/>
    </xf>
    <xf numFmtId="183" fontId="1" fillId="0" borderId="0" xfId="88" applyNumberFormat="1" applyFont="1" applyFill="1" applyBorder="1" applyAlignment="1">
      <alignment horizontal="right"/>
    </xf>
    <xf numFmtId="183" fontId="1" fillId="0" borderId="12" xfId="88" applyNumberFormat="1" applyFont="1" applyFill="1" applyBorder="1" applyAlignment="1">
      <alignment horizontal="right"/>
    </xf>
    <xf numFmtId="183" fontId="89" fillId="0" borderId="0" xfId="88" applyNumberFormat="1" applyFont="1" applyFill="1" applyBorder="1" applyAlignment="1">
      <alignment horizontal="right"/>
    </xf>
    <xf numFmtId="183" fontId="8" fillId="0" borderId="0" xfId="88" applyNumberFormat="1" applyFont="1" applyFill="1" applyBorder="1" applyAlignment="1">
      <alignment horizontal="right"/>
    </xf>
    <xf numFmtId="183" fontId="1" fillId="0" borderId="18" xfId="88" applyNumberFormat="1" applyFont="1" applyFill="1" applyBorder="1" applyAlignment="1">
      <alignment horizontal="right"/>
    </xf>
    <xf numFmtId="0" fontId="9" fillId="0" borderId="0" xfId="79" applyFont="1" applyAlignment="1"/>
    <xf numFmtId="0" fontId="9" fillId="0" borderId="0" xfId="85" applyFont="1" applyBorder="1" applyAlignment="1"/>
    <xf numFmtId="0" fontId="9" fillId="0" borderId="0" xfId="95" applyFont="1" applyFill="1" applyBorder="1" applyAlignment="1">
      <alignment wrapText="1"/>
    </xf>
    <xf numFmtId="0" fontId="9" fillId="0" borderId="0" xfId="79" applyFont="1" applyBorder="1" applyAlignment="1"/>
    <xf numFmtId="0" fontId="9" fillId="28" borderId="0" xfId="85" applyFont="1" applyFill="1" applyBorder="1" applyAlignment="1">
      <alignment horizontal="right"/>
    </xf>
    <xf numFmtId="0" fontId="1" fillId="28" borderId="0" xfId="95" applyFont="1" applyFill="1" applyBorder="1" applyAlignment="1">
      <alignment wrapText="1"/>
    </xf>
    <xf numFmtId="0" fontId="9" fillId="0" borderId="12" xfId="85" applyFont="1" applyFill="1" applyBorder="1" applyAlignment="1">
      <alignment horizontal="right"/>
    </xf>
    <xf numFmtId="0" fontId="9" fillId="0" borderId="12" xfId="85" applyFont="1" applyFill="1" applyBorder="1" applyAlignment="1"/>
    <xf numFmtId="0" fontId="1" fillId="0" borderId="12" xfId="95" applyFont="1" applyFill="1" applyBorder="1" applyAlignment="1">
      <alignment wrapText="1"/>
    </xf>
    <xf numFmtId="0" fontId="24" fillId="0" borderId="0" xfId="85" applyFont="1" applyFill="1" applyBorder="1" applyAlignment="1">
      <alignment horizontal="right"/>
    </xf>
    <xf numFmtId="0" fontId="24" fillId="0" borderId="0" xfId="85" applyFont="1" applyFill="1" applyBorder="1" applyAlignment="1"/>
    <xf numFmtId="0" fontId="7" fillId="0" borderId="29" xfId="79" applyFont="1" applyBorder="1" applyAlignment="1"/>
    <xf numFmtId="0" fontId="88" fillId="0" borderId="0" xfId="85" applyFont="1" applyBorder="1" applyAlignment="1">
      <alignment horizontal="right"/>
    </xf>
    <xf numFmtId="0" fontId="1" fillId="0" borderId="0" xfId="79" applyFont="1" applyBorder="1" applyAlignment="1"/>
    <xf numFmtId="0" fontId="1" fillId="0" borderId="0" xfId="85" applyFont="1" applyBorder="1" applyAlignment="1"/>
    <xf numFmtId="0" fontId="1" fillId="0" borderId="0" xfId="85" applyFont="1" applyFill="1" applyBorder="1" applyAlignment="1">
      <alignment horizontal="right"/>
    </xf>
    <xf numFmtId="0" fontId="1" fillId="0" borderId="0" xfId="85" applyFont="1" applyFill="1" applyBorder="1" applyAlignment="1"/>
    <xf numFmtId="0" fontId="1" fillId="0" borderId="36" xfId="85" applyFont="1" applyFill="1" applyBorder="1" applyAlignment="1">
      <alignment horizontal="right"/>
    </xf>
    <xf numFmtId="0" fontId="1" fillId="0" borderId="36" xfId="85" applyFont="1" applyFill="1" applyBorder="1" applyAlignment="1"/>
    <xf numFmtId="0" fontId="1" fillId="0" borderId="36" xfId="79" applyFont="1" applyBorder="1" applyAlignment="1"/>
    <xf numFmtId="0" fontId="7" fillId="0" borderId="29" xfId="85" applyFont="1" applyFill="1" applyBorder="1" applyAlignment="1">
      <alignment horizontal="right"/>
    </xf>
    <xf numFmtId="0" fontId="7" fillId="0" borderId="29" xfId="85" applyFont="1" applyFill="1" applyBorder="1" applyAlignment="1"/>
    <xf numFmtId="0" fontId="7" fillId="0" borderId="0" xfId="85" applyFont="1" applyFill="1" applyBorder="1" applyAlignment="1">
      <alignment horizontal="right"/>
    </xf>
    <xf numFmtId="0" fontId="7" fillId="0" borderId="0" xfId="85" applyFont="1" applyFill="1" applyBorder="1" applyAlignment="1"/>
    <xf numFmtId="0" fontId="7" fillId="0" borderId="0" xfId="79" applyFont="1" applyBorder="1" applyAlignment="1"/>
    <xf numFmtId="0" fontId="7" fillId="0" borderId="49" xfId="85" applyFont="1" applyFill="1" applyBorder="1" applyAlignment="1">
      <alignment horizontal="right"/>
    </xf>
    <xf numFmtId="0" fontId="7" fillId="0" borderId="49" xfId="85" applyFont="1" applyFill="1" applyBorder="1" applyAlignment="1"/>
    <xf numFmtId="49" fontId="1" fillId="0" borderId="28" xfId="85" applyNumberFormat="1" applyFont="1" applyBorder="1" applyAlignment="1">
      <alignment horizontal="right" wrapText="1"/>
    </xf>
    <xf numFmtId="49" fontId="1" fillId="28" borderId="28" xfId="85" applyNumberFormat="1" applyFont="1" applyFill="1" applyBorder="1" applyAlignment="1">
      <alignment horizontal="right" wrapText="1"/>
    </xf>
    <xf numFmtId="49" fontId="1" fillId="0" borderId="28" xfId="79" applyNumberFormat="1" applyFont="1" applyBorder="1" applyAlignment="1"/>
    <xf numFmtId="3" fontId="1" fillId="30" borderId="30" xfId="86" applyNumberFormat="1" applyFont="1" applyFill="1" applyBorder="1" applyAlignment="1">
      <alignment horizontal="right"/>
    </xf>
    <xf numFmtId="0" fontId="1" fillId="0" borderId="30" xfId="95" applyFont="1" applyFill="1" applyBorder="1" applyAlignment="1">
      <alignment wrapText="1"/>
    </xf>
    <xf numFmtId="3" fontId="1" fillId="30" borderId="0" xfId="86" applyNumberFormat="1" applyFont="1" applyFill="1" applyBorder="1" applyAlignment="1">
      <alignment horizontal="right"/>
    </xf>
    <xf numFmtId="3" fontId="1" fillId="30" borderId="36" xfId="86" applyNumberFormat="1" applyFont="1" applyFill="1" applyBorder="1" applyAlignment="1">
      <alignment horizontal="right"/>
    </xf>
    <xf numFmtId="3" fontId="1" fillId="0" borderId="36" xfId="88" applyNumberFormat="1" applyFont="1" applyFill="1" applyBorder="1" applyAlignment="1">
      <alignment horizontal="right"/>
    </xf>
    <xf numFmtId="0" fontId="1" fillId="0" borderId="49" xfId="95" applyFont="1" applyFill="1" applyBorder="1" applyAlignment="1">
      <alignment horizontal="left" wrapText="1" indent="1"/>
    </xf>
    <xf numFmtId="0" fontId="1" fillId="0" borderId="0" xfId="95" applyFont="1" applyFill="1" applyBorder="1" applyAlignment="1">
      <alignment horizontal="left" wrapText="1" indent="1"/>
    </xf>
    <xf numFmtId="3" fontId="1" fillId="0" borderId="0" xfId="86" applyNumberFormat="1" applyFont="1" applyFill="1" applyBorder="1" applyAlignment="1">
      <alignment horizontal="right"/>
    </xf>
    <xf numFmtId="3" fontId="7" fillId="0" borderId="29" xfId="88" applyNumberFormat="1" applyFont="1" applyFill="1" applyBorder="1" applyAlignment="1">
      <alignment horizontal="right"/>
    </xf>
    <xf numFmtId="0" fontId="1" fillId="0" borderId="29" xfId="95" applyFont="1" applyFill="1" applyBorder="1" applyAlignment="1">
      <alignment horizontal="left" wrapText="1" indent="1"/>
    </xf>
    <xf numFmtId="3" fontId="1" fillId="30" borderId="29" xfId="88" applyNumberFormat="1" applyFont="1" applyFill="1" applyBorder="1" applyAlignment="1">
      <alignment horizontal="right"/>
    </xf>
    <xf numFmtId="3" fontId="1" fillId="30" borderId="0" xfId="88" applyNumberFormat="1" applyFont="1" applyFill="1" applyBorder="1" applyAlignment="1">
      <alignment horizontal="right"/>
    </xf>
    <xf numFmtId="3" fontId="1" fillId="30" borderId="36" xfId="86" applyNumberFormat="1" applyFont="1" applyFill="1" applyBorder="1" applyAlignment="1"/>
    <xf numFmtId="3" fontId="1" fillId="30" borderId="38" xfId="86" applyNumberFormat="1" applyFont="1" applyFill="1" applyBorder="1" applyAlignment="1">
      <alignment horizontal="right"/>
    </xf>
    <xf numFmtId="3" fontId="1" fillId="0" borderId="38" xfId="86" applyNumberFormat="1" applyFont="1" applyFill="1" applyBorder="1" applyAlignment="1">
      <alignment horizontal="right"/>
    </xf>
    <xf numFmtId="0" fontId="1" fillId="0" borderId="38" xfId="95" applyFont="1" applyFill="1" applyBorder="1" applyAlignment="1">
      <alignment horizontal="left" wrapText="1"/>
    </xf>
    <xf numFmtId="0" fontId="1" fillId="0" borderId="38" xfId="95" applyFont="1" applyFill="1" applyBorder="1" applyAlignment="1">
      <alignment wrapText="1"/>
    </xf>
    <xf numFmtId="3" fontId="1" fillId="30" borderId="0" xfId="86" applyNumberFormat="1" applyFont="1" applyFill="1" applyBorder="1" applyAlignment="1"/>
    <xf numFmtId="0" fontId="90" fillId="0" borderId="0" xfId="95" applyFont="1" applyFill="1" applyBorder="1" applyAlignment="1"/>
    <xf numFmtId="3" fontId="8" fillId="30" borderId="0" xfId="88" applyNumberFormat="1" applyFont="1" applyFill="1" applyBorder="1" applyAlignment="1">
      <alignment horizontal="right"/>
    </xf>
    <xf numFmtId="3" fontId="8" fillId="30" borderId="0" xfId="86" applyNumberFormat="1" applyFont="1" applyFill="1" applyBorder="1" applyAlignment="1"/>
    <xf numFmtId="0" fontId="7" fillId="30" borderId="32" xfId="95" applyNumberFormat="1" applyFont="1" applyFill="1" applyBorder="1" applyAlignment="1">
      <alignment horizontal="right" wrapText="1"/>
    </xf>
    <xf numFmtId="0" fontId="7" fillId="0" borderId="32" xfId="95" applyNumberFormat="1" applyFont="1" applyFill="1" applyBorder="1" applyAlignment="1">
      <alignment horizontal="right" wrapText="1"/>
    </xf>
    <xf numFmtId="49" fontId="7" fillId="0" borderId="32" xfId="95" applyNumberFormat="1" applyFont="1" applyFill="1" applyBorder="1" applyAlignment="1">
      <alignment horizontal="right" wrapText="1"/>
    </xf>
    <xf numFmtId="49" fontId="7" fillId="0" borderId="32" xfId="95" applyNumberFormat="1" applyFont="1" applyFill="1" applyBorder="1" applyAlignment="1">
      <alignment horizontal="left" wrapText="1"/>
    </xf>
    <xf numFmtId="0" fontId="46" fillId="30" borderId="0" xfId="95" applyFont="1" applyFill="1" applyBorder="1" applyAlignment="1"/>
    <xf numFmtId="190" fontId="1" fillId="0" borderId="0" xfId="88" applyNumberFormat="1" applyFont="1" applyFill="1" applyBorder="1" applyAlignment="1">
      <alignment horizontal="right"/>
    </xf>
    <xf numFmtId="0" fontId="1" fillId="0" borderId="0" xfId="95" applyFont="1" applyFill="1" applyAlignment="1">
      <alignment horizontal="left" wrapText="1"/>
    </xf>
    <xf numFmtId="3" fontId="1" fillId="0" borderId="30" xfId="88" applyNumberFormat="1" applyFont="1" applyFill="1" applyBorder="1" applyAlignment="1">
      <alignment horizontal="left"/>
    </xf>
    <xf numFmtId="3" fontId="1" fillId="0" borderId="0" xfId="88" applyNumberFormat="1" applyFont="1" applyFill="1" applyBorder="1" applyAlignment="1">
      <alignment horizontal="left"/>
    </xf>
    <xf numFmtId="3" fontId="1" fillId="0" borderId="12" xfId="86" applyNumberFormat="1" applyFont="1" applyFill="1" applyBorder="1" applyAlignment="1"/>
    <xf numFmtId="3" fontId="1" fillId="0" borderId="12" xfId="86" applyNumberFormat="1" applyFont="1" applyFill="1" applyBorder="1" applyAlignment="1">
      <alignment horizontal="left"/>
    </xf>
    <xf numFmtId="3" fontId="1" fillId="0" borderId="29" xfId="86" applyNumberFormat="1" applyFont="1" applyFill="1" applyBorder="1" applyAlignment="1">
      <alignment horizontal="right"/>
    </xf>
    <xf numFmtId="0" fontId="1" fillId="30" borderId="0" xfId="95" applyFont="1" applyFill="1" applyBorder="1" applyAlignment="1">
      <alignment horizontal="left" wrapText="1"/>
    </xf>
    <xf numFmtId="0" fontId="1" fillId="30" borderId="0" xfId="95" applyFont="1" applyFill="1" applyBorder="1" applyAlignment="1">
      <alignment wrapText="1"/>
    </xf>
    <xf numFmtId="3" fontId="1" fillId="0" borderId="12" xfId="86" applyNumberFormat="1" applyFont="1" applyFill="1" applyBorder="1" applyAlignment="1">
      <alignment horizontal="right"/>
    </xf>
    <xf numFmtId="0" fontId="1" fillId="30" borderId="12" xfId="95" applyFont="1" applyFill="1" applyBorder="1" applyAlignment="1">
      <alignment horizontal="left" wrapText="1"/>
    </xf>
    <xf numFmtId="0" fontId="1" fillId="30" borderId="12" xfId="95" applyFont="1" applyFill="1" applyBorder="1" applyAlignment="1">
      <alignment wrapText="1"/>
    </xf>
    <xf numFmtId="3" fontId="1" fillId="30" borderId="29" xfId="86" applyNumberFormat="1" applyFont="1" applyFill="1" applyBorder="1" applyAlignment="1">
      <alignment horizontal="right"/>
    </xf>
    <xf numFmtId="0" fontId="1" fillId="30" borderId="29" xfId="95" applyFont="1" applyFill="1" applyBorder="1" applyAlignment="1">
      <alignment horizontal="left" wrapText="1"/>
    </xf>
    <xf numFmtId="0" fontId="1" fillId="30" borderId="29" xfId="95" applyFont="1" applyFill="1" applyBorder="1" applyAlignment="1">
      <alignment wrapText="1"/>
    </xf>
    <xf numFmtId="0" fontId="1" fillId="30" borderId="36" xfId="95" applyFont="1" applyFill="1" applyBorder="1" applyAlignment="1">
      <alignment horizontal="left" wrapText="1"/>
    </xf>
    <xf numFmtId="0" fontId="1" fillId="30" borderId="36" xfId="95" applyFont="1" applyFill="1" applyBorder="1" applyAlignment="1">
      <alignment wrapText="1"/>
    </xf>
    <xf numFmtId="0" fontId="9" fillId="0" borderId="0" xfId="95" applyFont="1" applyFill="1" applyBorder="1" applyAlignment="1">
      <alignment horizontal="left" wrapText="1" indent="1"/>
    </xf>
    <xf numFmtId="49" fontId="7" fillId="30" borderId="32" xfId="95" applyNumberFormat="1" applyFont="1" applyFill="1" applyBorder="1" applyAlignment="1">
      <alignment horizontal="right" wrapText="1"/>
    </xf>
    <xf numFmtId="0" fontId="9" fillId="0" borderId="0" xfId="79" applyFont="1" applyFill="1" applyAlignment="1"/>
    <xf numFmtId="0" fontId="1" fillId="0" borderId="0" xfId="79" applyFont="1" applyFill="1" applyAlignment="1"/>
    <xf numFmtId="0" fontId="1" fillId="0" borderId="30" xfId="85" applyFont="1" applyFill="1" applyBorder="1" applyAlignment="1"/>
    <xf numFmtId="0" fontId="1" fillId="0" borderId="30" xfId="85" applyFont="1" applyFill="1" applyBorder="1" applyAlignment="1">
      <alignment wrapText="1"/>
    </xf>
    <xf numFmtId="0" fontId="1" fillId="0" borderId="30" xfId="79" applyFont="1" applyFill="1" applyBorder="1" applyAlignment="1"/>
    <xf numFmtId="0" fontId="7" fillId="0" borderId="0" xfId="79" applyFont="1" applyFill="1" applyBorder="1" applyAlignment="1"/>
    <xf numFmtId="0" fontId="1" fillId="0" borderId="0" xfId="79" applyFont="1" applyFill="1" applyBorder="1" applyAlignment="1"/>
    <xf numFmtId="0" fontId="7" fillId="0" borderId="28" xfId="85" applyFont="1" applyFill="1" applyBorder="1" applyAlignment="1">
      <alignment horizontal="right"/>
    </xf>
    <xf numFmtId="0" fontId="7" fillId="0" borderId="28" xfId="95" applyFont="1" applyFill="1" applyBorder="1" applyAlignment="1">
      <alignment wrapText="1"/>
    </xf>
    <xf numFmtId="0" fontId="7" fillId="0" borderId="28" xfId="79" applyFont="1" applyFill="1" applyBorder="1" applyAlignment="1"/>
    <xf numFmtId="0" fontId="7" fillId="0" borderId="36" xfId="85" applyFont="1" applyFill="1" applyBorder="1" applyAlignment="1">
      <alignment horizontal="right"/>
    </xf>
    <xf numFmtId="0" fontId="7" fillId="0" borderId="36" xfId="85" applyFont="1" applyFill="1" applyBorder="1" applyAlignment="1"/>
    <xf numFmtId="0" fontId="7" fillId="0" borderId="36" xfId="95" applyFont="1" applyFill="1" applyBorder="1" applyAlignment="1">
      <alignment wrapText="1"/>
    </xf>
    <xf numFmtId="0" fontId="7" fillId="0" borderId="36" xfId="79" applyFont="1" applyFill="1" applyBorder="1" applyAlignment="1"/>
    <xf numFmtId="0" fontId="1" fillId="0" borderId="29" xfId="85" applyFont="1" applyFill="1" applyBorder="1" applyAlignment="1">
      <alignment horizontal="right"/>
    </xf>
    <xf numFmtId="0" fontId="1" fillId="0" borderId="29" xfId="85" applyFont="1" applyFill="1" applyBorder="1" applyAlignment="1"/>
    <xf numFmtId="0" fontId="1" fillId="0" borderId="29" xfId="79" applyFont="1" applyFill="1" applyBorder="1" applyAlignment="1"/>
    <xf numFmtId="0" fontId="1" fillId="0" borderId="49" xfId="79" applyFont="1" applyFill="1" applyBorder="1" applyAlignment="1"/>
    <xf numFmtId="0" fontId="1" fillId="0" borderId="32" xfId="85" applyFont="1" applyFill="1" applyBorder="1" applyAlignment="1">
      <alignment horizontal="center" wrapText="1"/>
    </xf>
    <xf numFmtId="0" fontId="1" fillId="0" borderId="32" xfId="85" applyFont="1" applyFill="1" applyBorder="1" applyAlignment="1"/>
    <xf numFmtId="0" fontId="1" fillId="0" borderId="32" xfId="79" applyFont="1" applyFill="1" applyBorder="1" applyAlignment="1"/>
    <xf numFmtId="0" fontId="9" fillId="0" borderId="0" xfId="96" applyFont="1"/>
    <xf numFmtId="0" fontId="1" fillId="0" borderId="0" xfId="96" applyFont="1" applyAlignment="1">
      <alignment horizontal="left" vertical="center"/>
    </xf>
    <xf numFmtId="3" fontId="1" fillId="29" borderId="30" xfId="96" applyNumberFormat="1" applyFont="1" applyFill="1" applyBorder="1" applyAlignment="1">
      <alignment horizontal="right" vertical="center"/>
    </xf>
    <xf numFmtId="0" fontId="1" fillId="0" borderId="30" xfId="96" applyFont="1" applyBorder="1" applyAlignment="1">
      <alignment horizontal="left" vertical="center"/>
    </xf>
    <xf numFmtId="3" fontId="1" fillId="29" borderId="0" xfId="96" applyNumberFormat="1" applyFont="1" applyFill="1" applyBorder="1" applyAlignment="1">
      <alignment horizontal="right" vertical="center"/>
    </xf>
    <xf numFmtId="0" fontId="1" fillId="0" borderId="0" xfId="96" applyFont="1" applyBorder="1" applyAlignment="1">
      <alignment horizontal="left" vertical="center"/>
    </xf>
    <xf numFmtId="3" fontId="1" fillId="35" borderId="0" xfId="96" applyNumberFormat="1" applyFont="1" applyFill="1" applyBorder="1" applyAlignment="1">
      <alignment horizontal="right" vertical="center"/>
    </xf>
    <xf numFmtId="0" fontId="7" fillId="0" borderId="33" xfId="96" applyFont="1" applyBorder="1"/>
    <xf numFmtId="0" fontId="7" fillId="0" borderId="33" xfId="96" applyFont="1" applyBorder="1" applyAlignment="1">
      <alignment horizontal="center"/>
    </xf>
    <xf numFmtId="0" fontId="7" fillId="0" borderId="33" xfId="0" applyFont="1" applyBorder="1" applyAlignment="1"/>
    <xf numFmtId="0" fontId="7" fillId="0" borderId="32" xfId="96" applyFont="1" applyBorder="1" applyAlignment="1">
      <alignment wrapText="1"/>
    </xf>
    <xf numFmtId="0" fontId="7" fillId="0" borderId="32" xfId="96" applyFont="1" applyBorder="1" applyAlignment="1"/>
    <xf numFmtId="176" fontId="1" fillId="0" borderId="0" xfId="96" applyNumberFormat="1" applyFont="1" applyFill="1" applyBorder="1" applyAlignment="1"/>
    <xf numFmtId="0" fontId="1" fillId="0" borderId="0" xfId="96" applyFont="1" applyFill="1" applyBorder="1" applyAlignment="1"/>
    <xf numFmtId="1" fontId="1" fillId="0" borderId="30" xfId="96" applyNumberFormat="1" applyFont="1" applyFill="1" applyBorder="1" applyAlignment="1">
      <alignment vertical="center"/>
    </xf>
    <xf numFmtId="1" fontId="1" fillId="0" borderId="30" xfId="88" applyNumberFormat="1" applyFont="1" applyFill="1" applyBorder="1" applyAlignment="1">
      <alignment horizontal="right" vertical="center"/>
    </xf>
    <xf numFmtId="1" fontId="1" fillId="29" borderId="30" xfId="96" applyNumberFormat="1" applyFont="1" applyFill="1" applyBorder="1" applyAlignment="1">
      <alignment vertical="center"/>
    </xf>
    <xf numFmtId="0" fontId="1" fillId="0" borderId="30" xfId="96" applyFont="1" applyFill="1" applyBorder="1" applyAlignment="1">
      <alignment horizontal="left" vertical="center"/>
    </xf>
    <xf numFmtId="1" fontId="1" fillId="0" borderId="0" xfId="96" applyNumberFormat="1" applyFont="1" applyFill="1" applyBorder="1" applyAlignment="1">
      <alignment vertical="center"/>
    </xf>
    <xf numFmtId="1" fontId="1" fillId="0" borderId="0" xfId="88" applyNumberFormat="1" applyFont="1" applyFill="1" applyBorder="1" applyAlignment="1">
      <alignment horizontal="right" vertical="center"/>
    </xf>
    <xf numFmtId="1" fontId="1" fillId="29" borderId="0" xfId="96" applyNumberFormat="1" applyFont="1" applyFill="1" applyBorder="1" applyAlignment="1">
      <alignment vertical="center"/>
    </xf>
    <xf numFmtId="0" fontId="1" fillId="0" borderId="0" xfId="96" applyFont="1" applyFill="1" applyBorder="1" applyAlignment="1">
      <alignment horizontal="left" vertical="center"/>
    </xf>
    <xf numFmtId="1" fontId="1" fillId="0" borderId="0" xfId="96" applyNumberFormat="1" applyFont="1" applyFill="1" applyBorder="1" applyAlignment="1">
      <alignment horizontal="right" vertical="center"/>
    </xf>
    <xf numFmtId="1" fontId="1" fillId="35" borderId="0" xfId="96" applyNumberFormat="1" applyFont="1" applyFill="1" applyBorder="1" applyAlignment="1">
      <alignment vertical="center"/>
    </xf>
    <xf numFmtId="0" fontId="7" fillId="0" borderId="29" xfId="96" applyFont="1" applyBorder="1" applyAlignment="1">
      <alignment horizontal="right" wrapText="1"/>
    </xf>
    <xf numFmtId="0" fontId="7" fillId="0" borderId="29" xfId="96" applyFont="1" applyFill="1" applyBorder="1" applyAlignment="1">
      <alignment horizontal="right" wrapText="1"/>
    </xf>
    <xf numFmtId="0" fontId="7" fillId="0" borderId="29" xfId="96" applyFont="1" applyBorder="1" applyAlignment="1"/>
    <xf numFmtId="0" fontId="85" fillId="0" borderId="28" xfId="85" applyFont="1" applyBorder="1" applyAlignment="1">
      <alignment horizontal="right" vertical="center"/>
    </xf>
    <xf numFmtId="3" fontId="9" fillId="0" borderId="0" xfId="88" applyNumberFormat="1" applyFont="1" applyBorder="1" applyAlignment="1">
      <alignment horizontal="right" vertical="center"/>
    </xf>
    <xf numFmtId="3" fontId="9" fillId="0" borderId="0" xfId="96" applyNumberFormat="1" applyFont="1"/>
    <xf numFmtId="183" fontId="1" fillId="0" borderId="0" xfId="96" applyNumberFormat="1" applyFont="1" applyFill="1" applyBorder="1" applyAlignment="1">
      <alignment vertical="center"/>
    </xf>
    <xf numFmtId="183" fontId="1" fillId="0" borderId="30" xfId="96" applyNumberFormat="1" applyFont="1" applyFill="1" applyBorder="1" applyAlignment="1">
      <alignment vertical="center"/>
    </xf>
    <xf numFmtId="183" fontId="1" fillId="29" borderId="30" xfId="96" applyNumberFormat="1" applyFont="1" applyFill="1" applyBorder="1" applyAlignment="1">
      <alignment vertical="center"/>
    </xf>
    <xf numFmtId="183" fontId="1" fillId="29" borderId="0" xfId="96" applyNumberFormat="1" applyFont="1" applyFill="1" applyBorder="1" applyAlignment="1">
      <alignment vertical="center"/>
    </xf>
    <xf numFmtId="0" fontId="7" fillId="0" borderId="32" xfId="96" applyFont="1" applyBorder="1" applyAlignment="1">
      <alignment horizontal="right" wrapText="1"/>
    </xf>
    <xf numFmtId="0" fontId="9" fillId="0" borderId="0" xfId="84" applyFont="1" applyAlignment="1"/>
    <xf numFmtId="49" fontId="9" fillId="0" borderId="0" xfId="84" applyNumberFormat="1" applyFont="1" applyAlignment="1"/>
    <xf numFmtId="183" fontId="1" fillId="0" borderId="0" xfId="84" applyNumberFormat="1" applyFont="1" applyFill="1" applyBorder="1" applyAlignment="1"/>
    <xf numFmtId="183" fontId="1" fillId="0" borderId="0" xfId="84" applyNumberFormat="1" applyFont="1" applyBorder="1" applyAlignment="1"/>
    <xf numFmtId="49" fontId="1" fillId="0" borderId="0" xfId="84" applyNumberFormat="1" applyFont="1" applyBorder="1" applyAlignment="1">
      <alignment horizontal="left"/>
    </xf>
    <xf numFmtId="183" fontId="1" fillId="0" borderId="28" xfId="84" applyNumberFormat="1" applyFont="1" applyFill="1" applyBorder="1" applyAlignment="1"/>
    <xf numFmtId="183" fontId="1" fillId="0" borderId="28" xfId="84" applyNumberFormat="1" applyFont="1" applyBorder="1" applyAlignment="1"/>
    <xf numFmtId="49" fontId="1" fillId="0" borderId="28" xfId="84" applyNumberFormat="1" applyFont="1" applyBorder="1" applyAlignment="1">
      <alignment horizontal="left"/>
    </xf>
    <xf numFmtId="0" fontId="9" fillId="0" borderId="0" xfId="84" applyFont="1" applyBorder="1" applyAlignment="1"/>
    <xf numFmtId="183" fontId="1" fillId="0" borderId="0" xfId="84" applyNumberFormat="1" applyFont="1" applyFill="1" applyBorder="1" applyAlignment="1">
      <alignment horizontal="right"/>
    </xf>
    <xf numFmtId="183" fontId="1" fillId="0" borderId="33" xfId="84" applyNumberFormat="1" applyFont="1" applyFill="1" applyBorder="1" applyAlignment="1">
      <alignment horizontal="right"/>
    </xf>
    <xf numFmtId="183" fontId="1" fillId="0" borderId="33" xfId="84" applyNumberFormat="1" applyFont="1" applyFill="1" applyBorder="1" applyAlignment="1"/>
    <xf numFmtId="183" fontId="1" fillId="0" borderId="33" xfId="84" applyNumberFormat="1" applyFont="1" applyBorder="1" applyAlignment="1"/>
    <xf numFmtId="49" fontId="1" fillId="0" borderId="33" xfId="84" applyNumberFormat="1" applyFont="1" applyBorder="1" applyAlignment="1">
      <alignment wrapText="1"/>
    </xf>
    <xf numFmtId="49" fontId="1" fillId="0" borderId="0" xfId="84" applyNumberFormat="1" applyFont="1" applyBorder="1" applyAlignment="1">
      <alignment wrapText="1"/>
    </xf>
    <xf numFmtId="49" fontId="7" fillId="0" borderId="33" xfId="84" applyNumberFormat="1" applyFont="1" applyFill="1" applyBorder="1" applyAlignment="1">
      <alignment wrapText="1"/>
    </xf>
    <xf numFmtId="49" fontId="7" fillId="0" borderId="33" xfId="84" applyNumberFormat="1" applyFont="1" applyFill="1" applyBorder="1" applyAlignment="1">
      <alignment horizontal="center" wrapText="1"/>
    </xf>
    <xf numFmtId="49" fontId="7" fillId="0" borderId="33" xfId="79" applyNumberFormat="1" applyFont="1" applyFill="1" applyBorder="1" applyAlignment="1">
      <alignment wrapText="1"/>
    </xf>
    <xf numFmtId="49" fontId="7" fillId="0" borderId="33" xfId="84" applyNumberFormat="1" applyFont="1" applyBorder="1" applyAlignment="1"/>
    <xf numFmtId="191" fontId="9" fillId="0" borderId="0" xfId="84" applyNumberFormat="1" applyFont="1" applyFill="1" applyBorder="1" applyAlignment="1"/>
    <xf numFmtId="49" fontId="9" fillId="0" borderId="0" xfId="84" applyNumberFormat="1" applyFont="1" applyFill="1" applyBorder="1" applyAlignment="1">
      <alignment horizontal="left"/>
    </xf>
    <xf numFmtId="183" fontId="9" fillId="0" borderId="0" xfId="84" applyNumberFormat="1" applyFont="1" applyFill="1" applyBorder="1" applyAlignment="1"/>
    <xf numFmtId="183" fontId="1" fillId="0" borderId="30" xfId="84" applyNumberFormat="1" applyFont="1" applyFill="1" applyBorder="1" applyAlignment="1"/>
    <xf numFmtId="183" fontId="1" fillId="0" borderId="30" xfId="84" applyNumberFormat="1" applyFont="1" applyBorder="1" applyAlignment="1"/>
    <xf numFmtId="49" fontId="1" fillId="0" borderId="30" xfId="84" applyNumberFormat="1" applyFont="1" applyBorder="1" applyAlignment="1">
      <alignment horizontal="left"/>
    </xf>
    <xf numFmtId="0" fontId="9" fillId="0" borderId="0" xfId="84" applyFont="1" applyFill="1" applyBorder="1" applyAlignment="1"/>
    <xf numFmtId="0" fontId="9" fillId="0" borderId="0" xfId="79" applyFont="1"/>
    <xf numFmtId="0" fontId="47" fillId="0" borderId="0" xfId="79" applyFont="1"/>
    <xf numFmtId="0" fontId="9" fillId="0" borderId="0" xfId="88" applyFont="1" applyFill="1" applyBorder="1" applyAlignment="1"/>
    <xf numFmtId="0" fontId="9" fillId="0" borderId="0" xfId="88" applyNumberFormat="1" applyFont="1" applyFill="1" applyBorder="1" applyAlignment="1"/>
    <xf numFmtId="0" fontId="9" fillId="0" borderId="0" xfId="88" applyFont="1" applyFill="1" applyBorder="1" applyAlignment="1">
      <alignment horizontal="right"/>
    </xf>
    <xf numFmtId="179" fontId="1" fillId="0" borderId="30" xfId="54" applyNumberFormat="1" applyFont="1" applyFill="1" applyBorder="1" applyAlignment="1"/>
    <xf numFmtId="179" fontId="1" fillId="0" borderId="0" xfId="54" applyNumberFormat="1" applyFont="1" applyFill="1" applyBorder="1" applyAlignment="1"/>
    <xf numFmtId="0" fontId="1" fillId="0" borderId="0" xfId="88" applyFont="1" applyFill="1" applyBorder="1" applyAlignment="1">
      <alignment horizontal="left" wrapText="1"/>
    </xf>
    <xf numFmtId="186" fontId="1" fillId="0" borderId="0" xfId="89" applyNumberFormat="1" applyFont="1" applyFill="1" applyBorder="1" applyAlignment="1">
      <alignment horizontal="right"/>
    </xf>
    <xf numFmtId="49" fontId="1" fillId="0" borderId="33" xfId="79" applyNumberFormat="1" applyFont="1" applyFill="1" applyBorder="1" applyAlignment="1"/>
    <xf numFmtId="49" fontId="1" fillId="0" borderId="33" xfId="88" quotePrefix="1" applyNumberFormat="1" applyFont="1" applyFill="1" applyBorder="1" applyAlignment="1">
      <alignment horizontal="right"/>
    </xf>
    <xf numFmtId="49" fontId="1" fillId="0" borderId="33" xfId="90" applyNumberFormat="1" applyFont="1" applyFill="1" applyBorder="1" applyAlignment="1">
      <alignment horizontal="right"/>
    </xf>
    <xf numFmtId="49" fontId="1" fillId="0" borderId="32" xfId="89" applyNumberFormat="1" applyFont="1" applyFill="1" applyBorder="1" applyAlignment="1">
      <alignment horizontal="right" wrapText="1"/>
    </xf>
    <xf numFmtId="49" fontId="1" fillId="0" borderId="32" xfId="88" applyNumberFormat="1" applyFont="1" applyFill="1" applyBorder="1" applyAlignment="1">
      <alignment horizontal="right" wrapText="1"/>
    </xf>
    <xf numFmtId="49" fontId="1" fillId="0" borderId="32" xfId="88" applyNumberFormat="1" applyFont="1" applyFill="1" applyBorder="1" applyAlignment="1"/>
    <xf numFmtId="0" fontId="9" fillId="0" borderId="0" xfId="88" applyFont="1" applyAlignment="1"/>
    <xf numFmtId="0" fontId="9" fillId="0" borderId="0" xfId="88" applyNumberFormat="1" applyFont="1" applyAlignment="1"/>
    <xf numFmtId="179" fontId="1" fillId="29" borderId="30" xfId="54" applyNumberFormat="1" applyFont="1" applyFill="1" applyBorder="1" applyAlignment="1"/>
    <xf numFmtId="179" fontId="1" fillId="29" borderId="0" xfId="54" applyNumberFormat="1" applyFont="1" applyFill="1" applyBorder="1" applyAlignment="1"/>
    <xf numFmtId="186" fontId="1" fillId="0" borderId="0" xfId="88" applyNumberFormat="1" applyFont="1" applyFill="1" applyBorder="1" applyAlignment="1">
      <alignment horizontal="right"/>
    </xf>
    <xf numFmtId="186" fontId="1" fillId="29" borderId="0" xfId="88" applyNumberFormat="1" applyFont="1" applyFill="1" applyBorder="1" applyAlignment="1">
      <alignment horizontal="right"/>
    </xf>
    <xf numFmtId="186" fontId="1" fillId="0" borderId="0" xfId="88" applyNumberFormat="1" applyFont="1" applyBorder="1" applyAlignment="1">
      <alignment horizontal="right"/>
    </xf>
    <xf numFmtId="49" fontId="1" fillId="0" borderId="0" xfId="88" applyNumberFormat="1" applyFont="1" applyFill="1" applyBorder="1" applyAlignment="1">
      <alignment horizontal="left"/>
    </xf>
    <xf numFmtId="49" fontId="7" fillId="0" borderId="33" xfId="88" applyNumberFormat="1" applyFont="1" applyFill="1" applyBorder="1" applyAlignment="1">
      <alignment horizontal="right" wrapText="1"/>
    </xf>
    <xf numFmtId="49" fontId="1" fillId="0" borderId="0" xfId="88" applyNumberFormat="1" applyFont="1" applyFill="1" applyBorder="1" applyAlignment="1"/>
    <xf numFmtId="49" fontId="1" fillId="0" borderId="28" xfId="88" applyNumberFormat="1" applyFont="1" applyFill="1" applyBorder="1" applyAlignment="1"/>
    <xf numFmtId="0" fontId="9" fillId="0" borderId="0" xfId="88" applyFont="1" applyFill="1" applyAlignment="1"/>
    <xf numFmtId="0" fontId="9" fillId="0" borderId="0" xfId="88" applyNumberFormat="1" applyFont="1" applyFill="1" applyAlignment="1"/>
    <xf numFmtId="0" fontId="1" fillId="0" borderId="0" xfId="88" applyFont="1" applyFill="1" applyAlignment="1"/>
    <xf numFmtId="0" fontId="1" fillId="0" borderId="0" xfId="88" applyNumberFormat="1" applyFont="1" applyFill="1" applyAlignment="1"/>
    <xf numFmtId="176" fontId="8" fillId="0" borderId="30" xfId="61" applyNumberFormat="1" applyFont="1" applyFill="1" applyBorder="1" applyAlignment="1">
      <alignment horizontal="right"/>
    </xf>
    <xf numFmtId="176" fontId="1" fillId="0" borderId="30" xfId="61" applyNumberFormat="1" applyFont="1" applyFill="1" applyBorder="1" applyAlignment="1"/>
    <xf numFmtId="176" fontId="1" fillId="29" borderId="30" xfId="61" applyNumberFormat="1" applyFont="1" applyFill="1" applyBorder="1" applyAlignment="1"/>
    <xf numFmtId="176" fontId="1" fillId="29" borderId="0" xfId="61" applyNumberFormat="1" applyFont="1" applyFill="1" applyBorder="1" applyAlignment="1">
      <alignment horizontal="right"/>
    </xf>
    <xf numFmtId="186" fontId="1" fillId="0" borderId="0" xfId="89" applyNumberFormat="1" applyFont="1" applyFill="1" applyBorder="1" applyAlignment="1"/>
    <xf numFmtId="186" fontId="1" fillId="29" borderId="0" xfId="89" applyNumberFormat="1" applyFont="1" applyFill="1" applyBorder="1" applyAlignment="1"/>
    <xf numFmtId="186" fontId="1" fillId="0" borderId="0" xfId="88" applyNumberFormat="1" applyFont="1" applyFill="1" applyBorder="1" applyAlignment="1"/>
    <xf numFmtId="49" fontId="7" fillId="0" borderId="33" xfId="88" applyNumberFormat="1" applyFont="1" applyFill="1" applyBorder="1" applyAlignment="1">
      <alignment wrapText="1"/>
    </xf>
    <xf numFmtId="49" fontId="7" fillId="0" borderId="0" xfId="88" applyNumberFormat="1" applyFont="1" applyFill="1" applyBorder="1" applyAlignment="1">
      <alignment horizontal="left" wrapText="1"/>
    </xf>
    <xf numFmtId="49" fontId="85" fillId="0" borderId="32" xfId="85" applyNumberFormat="1" applyFont="1" applyFill="1" applyBorder="1" applyAlignment="1">
      <alignment horizontal="right"/>
    </xf>
    <xf numFmtId="49" fontId="91" fillId="0" borderId="28" xfId="85" applyNumberFormat="1" applyFont="1" applyFill="1" applyBorder="1" applyAlignment="1">
      <alignment horizontal="right"/>
    </xf>
    <xf numFmtId="49" fontId="1" fillId="0" borderId="0" xfId="88" applyNumberFormat="1" applyFont="1" applyFill="1" applyBorder="1" applyAlignment="1">
      <alignment horizontal="center" wrapText="1"/>
    </xf>
    <xf numFmtId="176" fontId="8" fillId="0" borderId="59" xfId="61" applyNumberFormat="1" applyFont="1" applyFill="1" applyBorder="1" applyAlignment="1">
      <alignment horizontal="right"/>
    </xf>
    <xf numFmtId="176" fontId="1" fillId="0" borderId="59" xfId="61" applyNumberFormat="1" applyFont="1" applyFill="1" applyBorder="1" applyAlignment="1"/>
    <xf numFmtId="176" fontId="1" fillId="29" borderId="59" xfId="61" applyNumberFormat="1" applyFont="1" applyFill="1" applyBorder="1" applyAlignment="1"/>
    <xf numFmtId="0" fontId="1" fillId="0" borderId="59" xfId="88" applyFont="1" applyFill="1" applyBorder="1" applyAlignment="1">
      <alignment horizontal="left" wrapText="1"/>
    </xf>
    <xf numFmtId="49" fontId="1" fillId="0" borderId="33" xfId="88" applyNumberFormat="1" applyFont="1" applyFill="1" applyBorder="1" applyAlignment="1">
      <alignment horizontal="left"/>
    </xf>
    <xf numFmtId="49" fontId="7" fillId="0" borderId="60" xfId="88" applyNumberFormat="1" applyFont="1" applyFill="1" applyBorder="1" applyAlignment="1">
      <alignment wrapText="1"/>
    </xf>
    <xf numFmtId="49" fontId="91" fillId="0" borderId="60" xfId="85" applyNumberFormat="1" applyFont="1" applyFill="1" applyBorder="1" applyAlignment="1">
      <alignment horizontal="right"/>
    </xf>
    <xf numFmtId="0" fontId="9" fillId="0" borderId="0" xfId="0" applyFont="1"/>
    <xf numFmtId="0" fontId="47" fillId="0" borderId="0" xfId="0" applyFont="1"/>
    <xf numFmtId="0" fontId="9" fillId="0" borderId="0" xfId="89" applyFont="1" applyFill="1" applyBorder="1" applyAlignment="1"/>
    <xf numFmtId="0" fontId="9" fillId="0" borderId="0" xfId="89" applyNumberFormat="1" applyFont="1" applyFill="1" applyBorder="1" applyAlignment="1">
      <alignment horizontal="left"/>
    </xf>
    <xf numFmtId="0" fontId="9" fillId="0" borderId="0" xfId="89" applyFont="1" applyFill="1" applyBorder="1" applyAlignment="1">
      <alignment horizontal="right"/>
    </xf>
    <xf numFmtId="49" fontId="1" fillId="0" borderId="30" xfId="88" applyNumberFormat="1" applyFont="1" applyFill="1" applyBorder="1" applyAlignment="1">
      <alignment horizontal="left" wrapText="1"/>
    </xf>
    <xf numFmtId="49" fontId="1" fillId="0" borderId="0" xfId="88" applyNumberFormat="1" applyFont="1" applyFill="1" applyBorder="1" applyAlignment="1">
      <alignment horizontal="left" wrapText="1"/>
    </xf>
    <xf numFmtId="49" fontId="7" fillId="0" borderId="0" xfId="88" applyNumberFormat="1" applyFont="1" applyFill="1" applyBorder="1" applyAlignment="1">
      <alignment horizontal="left"/>
    </xf>
    <xf numFmtId="49" fontId="7" fillId="0" borderId="33" xfId="88" quotePrefix="1" applyNumberFormat="1" applyFont="1" applyFill="1" applyBorder="1" applyAlignment="1">
      <alignment horizontal="right"/>
    </xf>
    <xf numFmtId="49" fontId="7" fillId="0" borderId="0" xfId="89" applyNumberFormat="1" applyFont="1" applyFill="1" applyBorder="1" applyAlignment="1">
      <alignment horizontal="right"/>
    </xf>
    <xf numFmtId="49" fontId="7" fillId="0" borderId="32" xfId="89" applyNumberFormat="1" applyFont="1" applyFill="1" applyBorder="1" applyAlignment="1">
      <alignment horizontal="right" wrapText="1"/>
    </xf>
    <xf numFmtId="49" fontId="7" fillId="0" borderId="32" xfId="88" applyNumberFormat="1" applyFont="1" applyFill="1" applyBorder="1" applyAlignment="1">
      <alignment horizontal="right" wrapText="1"/>
    </xf>
    <xf numFmtId="49" fontId="7" fillId="0" borderId="28" xfId="88" applyNumberFormat="1" applyFont="1" applyFill="1" applyBorder="1" applyAlignment="1">
      <alignment horizontal="left"/>
    </xf>
    <xf numFmtId="0" fontId="9" fillId="0" borderId="0" xfId="89" applyFont="1" applyFill="1" applyAlignment="1"/>
    <xf numFmtId="0" fontId="9" fillId="0" borderId="0" xfId="89" applyNumberFormat="1" applyFont="1" applyFill="1" applyAlignment="1"/>
    <xf numFmtId="176" fontId="9" fillId="0" borderId="0" xfId="89" applyNumberFormat="1" applyFont="1" applyFill="1" applyAlignment="1"/>
    <xf numFmtId="186" fontId="1" fillId="0" borderId="61" xfId="89" applyNumberFormat="1" applyFont="1" applyFill="1" applyBorder="1" applyAlignment="1">
      <alignment horizontal="right"/>
    </xf>
    <xf numFmtId="49" fontId="7" fillId="0" borderId="0" xfId="0" applyNumberFormat="1" applyFont="1" applyFill="1" applyBorder="1" applyAlignment="1"/>
    <xf numFmtId="49" fontId="7" fillId="0" borderId="33" xfId="88" applyNumberFormat="1" applyFont="1" applyFill="1" applyBorder="1" applyAlignment="1">
      <alignment horizontal="left" wrapText="1"/>
    </xf>
    <xf numFmtId="49" fontId="7" fillId="0" borderId="28" xfId="88" applyNumberFormat="1" applyFont="1" applyFill="1" applyBorder="1" applyAlignment="1"/>
    <xf numFmtId="0" fontId="9" fillId="0" borderId="0" xfId="90" applyFont="1" applyFill="1" applyAlignment="1">
      <alignment horizontal="right"/>
    </xf>
    <xf numFmtId="0" fontId="9" fillId="0" borderId="0" xfId="90" applyFont="1" applyFill="1" applyAlignment="1"/>
    <xf numFmtId="0" fontId="9" fillId="0" borderId="0" xfId="90" applyFont="1" applyFill="1" applyAlignment="1">
      <alignment wrapText="1"/>
    </xf>
    <xf numFmtId="0" fontId="9" fillId="0" borderId="0" xfId="90" applyFont="1" applyFill="1" applyBorder="1" applyAlignment="1"/>
    <xf numFmtId="1" fontId="9" fillId="0" borderId="0" xfId="90" applyNumberFormat="1" applyFont="1" applyFill="1" applyAlignment="1">
      <alignment horizontal="right" wrapText="1"/>
    </xf>
    <xf numFmtId="0" fontId="24" fillId="0" borderId="0" xfId="90" applyFont="1" applyFill="1" applyBorder="1" applyAlignment="1">
      <alignment horizontal="right"/>
    </xf>
    <xf numFmtId="3" fontId="1" fillId="0" borderId="30" xfId="90" applyNumberFormat="1" applyFont="1" applyFill="1" applyBorder="1" applyAlignment="1"/>
    <xf numFmtId="0" fontId="1" fillId="0" borderId="30" xfId="90" applyNumberFormat="1" applyFont="1" applyFill="1" applyBorder="1" applyAlignment="1">
      <alignment horizontal="center"/>
    </xf>
    <xf numFmtId="0" fontId="1" fillId="0" borderId="30" xfId="90" applyNumberFormat="1" applyFont="1" applyFill="1" applyBorder="1" applyAlignment="1">
      <alignment wrapText="1"/>
    </xf>
    <xf numFmtId="183" fontId="1" fillId="0" borderId="0" xfId="90" applyNumberFormat="1" applyFont="1" applyFill="1" applyBorder="1" applyAlignment="1"/>
    <xf numFmtId="0" fontId="9" fillId="0" borderId="0" xfId="90" applyFont="1" applyFill="1" applyBorder="1" applyAlignment="1">
      <alignment horizontal="right"/>
    </xf>
    <xf numFmtId="3" fontId="1" fillId="0" borderId="29" xfId="90" applyNumberFormat="1" applyFont="1" applyFill="1" applyBorder="1" applyAlignment="1"/>
    <xf numFmtId="0" fontId="1" fillId="0" borderId="29" xfId="90" applyNumberFormat="1" applyFont="1" applyFill="1" applyBorder="1" applyAlignment="1">
      <alignment horizontal="right"/>
    </xf>
    <xf numFmtId="0" fontId="1" fillId="0" borderId="29" xfId="90" applyNumberFormat="1" applyFont="1" applyFill="1" applyBorder="1" applyAlignment="1">
      <alignment wrapText="1"/>
    </xf>
    <xf numFmtId="3" fontId="1" fillId="0" borderId="0" xfId="90" applyNumberFormat="1" applyFont="1" applyFill="1" applyBorder="1" applyAlignment="1"/>
    <xf numFmtId="0" fontId="1" fillId="0" borderId="0" xfId="90" quotePrefix="1" applyNumberFormat="1" applyFont="1" applyFill="1" applyBorder="1" applyAlignment="1">
      <alignment horizontal="right"/>
    </xf>
    <xf numFmtId="0" fontId="1" fillId="0" borderId="0" xfId="90" applyNumberFormat="1" applyFont="1" applyFill="1" applyBorder="1" applyAlignment="1">
      <alignment wrapText="1"/>
    </xf>
    <xf numFmtId="0" fontId="1" fillId="0" borderId="0" xfId="90" applyNumberFormat="1" applyFont="1" applyFill="1" applyBorder="1" applyAlignment="1">
      <alignment horizontal="right"/>
    </xf>
    <xf numFmtId="3" fontId="1" fillId="0" borderId="36" xfId="90" applyNumberFormat="1" applyFont="1" applyFill="1" applyBorder="1" applyAlignment="1"/>
    <xf numFmtId="0" fontId="1" fillId="0" borderId="36" xfId="90" applyNumberFormat="1" applyFont="1" applyFill="1" applyBorder="1" applyAlignment="1">
      <alignment horizontal="right"/>
    </xf>
    <xf numFmtId="0" fontId="1" fillId="0" borderId="36" xfId="90" applyNumberFormat="1" applyFont="1" applyFill="1" applyBorder="1" applyAlignment="1">
      <alignment horizontal="left" wrapText="1"/>
    </xf>
    <xf numFmtId="41" fontId="1" fillId="0" borderId="0" xfId="90" applyNumberFormat="1" applyFont="1" applyFill="1" applyBorder="1" applyAlignment="1">
      <alignment horizontal="right"/>
    </xf>
    <xf numFmtId="3" fontId="1" fillId="0" borderId="0" xfId="90" applyNumberFormat="1" applyFont="1" applyFill="1" applyBorder="1" applyAlignment="1">
      <alignment horizontal="right"/>
    </xf>
    <xf numFmtId="0" fontId="1" fillId="0" borderId="0" xfId="90" applyNumberFormat="1" applyFont="1" applyFill="1" applyBorder="1" applyAlignment="1">
      <alignment horizontal="left" wrapText="1"/>
    </xf>
    <xf numFmtId="41" fontId="1" fillId="0" borderId="49" xfId="90" applyNumberFormat="1" applyFont="1" applyFill="1" applyBorder="1" applyAlignment="1">
      <alignment horizontal="right"/>
    </xf>
    <xf numFmtId="3" fontId="1" fillId="0" borderId="49" xfId="90" applyNumberFormat="1" applyFont="1" applyFill="1" applyBorder="1" applyAlignment="1">
      <alignment horizontal="right"/>
    </xf>
    <xf numFmtId="3" fontId="1" fillId="0" borderId="49" xfId="90" applyNumberFormat="1" applyFont="1" applyFill="1" applyBorder="1" applyAlignment="1"/>
    <xf numFmtId="0" fontId="1" fillId="0" borderId="49" xfId="90" applyNumberFormat="1" applyFont="1" applyFill="1" applyBorder="1" applyAlignment="1">
      <alignment horizontal="right"/>
    </xf>
    <xf numFmtId="0" fontId="1" fillId="0" borderId="49" xfId="90" applyNumberFormat="1" applyFont="1" applyFill="1" applyBorder="1" applyAlignment="1">
      <alignment horizontal="left" wrapText="1"/>
    </xf>
    <xf numFmtId="41" fontId="1" fillId="0" borderId="29" xfId="90" applyNumberFormat="1" applyFont="1" applyFill="1" applyBorder="1" applyAlignment="1"/>
    <xf numFmtId="0" fontId="1" fillId="0" borderId="29" xfId="90" applyNumberFormat="1" applyFont="1" applyFill="1" applyBorder="1" applyAlignment="1">
      <alignment horizontal="left" wrapText="1"/>
    </xf>
    <xf numFmtId="183" fontId="1" fillId="0" borderId="29" xfId="90" applyNumberFormat="1" applyFont="1" applyFill="1" applyBorder="1" applyAlignment="1"/>
    <xf numFmtId="0" fontId="1" fillId="0" borderId="0" xfId="88" applyNumberFormat="1" applyFont="1" applyFill="1" applyBorder="1" applyAlignment="1"/>
    <xf numFmtId="0" fontId="7" fillId="0" borderId="0" xfId="88" applyNumberFormat="1" applyFont="1" applyFill="1" applyBorder="1" applyAlignment="1">
      <alignment wrapText="1"/>
    </xf>
    <xf numFmtId="183" fontId="1" fillId="0" borderId="0" xfId="88" applyNumberFormat="1" applyFont="1" applyFill="1" applyBorder="1" applyAlignment="1">
      <alignment horizontal="center" wrapText="1"/>
    </xf>
    <xf numFmtId="3" fontId="1" fillId="0" borderId="0" xfId="88" applyNumberFormat="1" applyFont="1" applyFill="1" applyBorder="1" applyAlignment="1">
      <alignment horizontal="center" wrapText="1"/>
    </xf>
    <xf numFmtId="0" fontId="1" fillId="0" borderId="36" xfId="85" quotePrefix="1" applyNumberFormat="1" applyFont="1" applyFill="1" applyBorder="1" applyAlignment="1">
      <alignment horizontal="right"/>
    </xf>
    <xf numFmtId="0" fontId="1" fillId="0" borderId="36" xfId="90" applyNumberFormat="1" applyFont="1" applyFill="1" applyBorder="1" applyAlignment="1">
      <alignment wrapText="1"/>
    </xf>
    <xf numFmtId="183" fontId="1" fillId="0" borderId="36" xfId="90" applyNumberFormat="1" applyFont="1" applyFill="1" applyBorder="1" applyAlignment="1"/>
    <xf numFmtId="0" fontId="1" fillId="0" borderId="0" xfId="90" applyFont="1" applyFill="1" applyBorder="1" applyAlignment="1">
      <alignment horizontal="right"/>
    </xf>
    <xf numFmtId="0" fontId="1" fillId="0" borderId="0" xfId="90" applyNumberFormat="1" applyFont="1" applyFill="1" applyBorder="1" applyAlignment="1"/>
    <xf numFmtId="0" fontId="1" fillId="0" borderId="0" xfId="88" applyNumberFormat="1" applyFont="1" applyFill="1" applyBorder="1" applyAlignment="1">
      <alignment horizontal="center" wrapText="1"/>
    </xf>
    <xf numFmtId="0" fontId="1" fillId="0" borderId="0" xfId="88" applyNumberFormat="1" applyFont="1" applyFill="1" applyBorder="1" applyAlignment="1">
      <alignment horizontal="center"/>
    </xf>
    <xf numFmtId="0" fontId="1" fillId="0" borderId="0" xfId="88" applyFont="1" applyFill="1" applyBorder="1" applyAlignment="1">
      <alignment horizontal="center" wrapText="1"/>
    </xf>
    <xf numFmtId="0" fontId="7" fillId="0" borderId="33" xfId="88" applyFont="1" applyFill="1" applyBorder="1" applyAlignment="1"/>
    <xf numFmtId="0" fontId="1" fillId="0" borderId="33" xfId="88" applyFont="1" applyFill="1" applyBorder="1" applyAlignment="1">
      <alignment wrapText="1"/>
    </xf>
    <xf numFmtId="0" fontId="7" fillId="0" borderId="33" xfId="88" applyFont="1" applyFill="1" applyBorder="1" applyAlignment="1">
      <alignment wrapText="1"/>
    </xf>
    <xf numFmtId="0" fontId="7" fillId="0" borderId="32" xfId="88" applyFont="1" applyFill="1" applyBorder="1" applyAlignment="1">
      <alignment wrapText="1"/>
    </xf>
    <xf numFmtId="0" fontId="7" fillId="0" borderId="32" xfId="90" applyFont="1" applyFill="1" applyBorder="1" applyAlignment="1">
      <alignment horizontal="right"/>
    </xf>
    <xf numFmtId="0" fontId="1" fillId="0" borderId="32" xfId="90" applyFont="1" applyFill="1" applyBorder="1" applyAlignment="1">
      <alignment horizontal="right"/>
    </xf>
    <xf numFmtId="0" fontId="1" fillId="0" borderId="29" xfId="88" applyFont="1" applyFill="1" applyBorder="1" applyAlignment="1">
      <alignment wrapText="1"/>
    </xf>
    <xf numFmtId="0" fontId="9" fillId="0" borderId="0" xfId="0" applyFont="1" applyFill="1" applyBorder="1" applyAlignment="1">
      <alignment horizontal="right" wrapText="1"/>
    </xf>
    <xf numFmtId="0" fontId="1" fillId="0" borderId="0" xfId="0" applyFont="1" applyFill="1" applyAlignment="1"/>
    <xf numFmtId="0" fontId="9" fillId="0" borderId="0" xfId="0" applyFont="1" applyFill="1" applyBorder="1" applyAlignment="1"/>
    <xf numFmtId="186" fontId="9" fillId="0" borderId="0" xfId="90" applyNumberFormat="1" applyFont="1" applyFill="1" applyAlignment="1">
      <alignment horizontal="right"/>
    </xf>
    <xf numFmtId="0" fontId="1" fillId="0" borderId="0" xfId="90" applyFont="1" applyFill="1" applyAlignment="1">
      <alignment horizontal="right"/>
    </xf>
    <xf numFmtId="0" fontId="1" fillId="0" borderId="0" xfId="90" applyFont="1" applyFill="1" applyAlignment="1"/>
    <xf numFmtId="49" fontId="1" fillId="0" borderId="0" xfId="54" applyNumberFormat="1" applyFont="1" applyFill="1" applyBorder="1" applyAlignment="1">
      <alignment horizontal="left" wrapText="1"/>
    </xf>
    <xf numFmtId="186" fontId="1" fillId="0" borderId="0" xfId="90" applyNumberFormat="1" applyFont="1" applyFill="1" applyBorder="1" applyAlignment="1">
      <alignment horizontal="right"/>
    </xf>
    <xf numFmtId="186" fontId="1" fillId="29" borderId="0" xfId="90" applyNumberFormat="1" applyFont="1" applyFill="1" applyBorder="1" applyAlignment="1">
      <alignment horizontal="right"/>
    </xf>
    <xf numFmtId="0" fontId="1" fillId="0" borderId="0" xfId="88" applyNumberFormat="1" applyFont="1" applyFill="1" applyBorder="1" applyAlignment="1">
      <alignment horizontal="left" wrapText="1"/>
    </xf>
    <xf numFmtId="49" fontId="1" fillId="0" borderId="0" xfId="88" applyNumberFormat="1" applyFont="1" applyFill="1" applyBorder="1" applyAlignment="1">
      <alignment wrapText="1"/>
    </xf>
    <xf numFmtId="49" fontId="7" fillId="0" borderId="32" xfId="90" applyNumberFormat="1" applyFont="1" applyFill="1" applyBorder="1" applyAlignment="1">
      <alignment horizontal="right" wrapText="1"/>
    </xf>
    <xf numFmtId="170" fontId="9" fillId="0" borderId="0" xfId="54" applyNumberFormat="1" applyFont="1" applyFill="1" applyAlignment="1">
      <alignment horizontal="right"/>
    </xf>
    <xf numFmtId="170" fontId="1" fillId="0" borderId="0" xfId="54" applyNumberFormat="1" applyFont="1" applyFill="1" applyAlignment="1">
      <alignment horizontal="right"/>
    </xf>
    <xf numFmtId="49" fontId="7" fillId="0" borderId="33" xfId="90" applyNumberFormat="1" applyFont="1" applyFill="1" applyBorder="1" applyAlignment="1">
      <alignment horizontal="right" wrapText="1"/>
    </xf>
    <xf numFmtId="49" fontId="7" fillId="0" borderId="0" xfId="88" applyNumberFormat="1" applyFont="1" applyFill="1" applyBorder="1" applyAlignment="1"/>
    <xf numFmtId="49" fontId="7" fillId="0" borderId="28" xfId="90" applyNumberFormat="1" applyFont="1" applyFill="1" applyBorder="1" applyAlignment="1">
      <alignment wrapText="1"/>
    </xf>
    <xf numFmtId="49" fontId="7" fillId="0" borderId="28" xfId="0" applyNumberFormat="1" applyFont="1" applyFill="1" applyBorder="1" applyAlignment="1">
      <alignment horizontal="left" wrapText="1"/>
    </xf>
    <xf numFmtId="1" fontId="1" fillId="0" borderId="0" xfId="90" applyNumberFormat="1" applyFont="1" applyFill="1" applyAlignment="1">
      <alignment horizontal="left"/>
    </xf>
    <xf numFmtId="176" fontId="1" fillId="0" borderId="30" xfId="90" applyNumberFormat="1" applyFont="1" applyFill="1" applyBorder="1" applyAlignment="1">
      <alignment horizontal="right"/>
    </xf>
    <xf numFmtId="3" fontId="1" fillId="0" borderId="30" xfId="90" applyNumberFormat="1" applyFont="1" applyFill="1" applyBorder="1" applyAlignment="1">
      <alignment horizontal="right"/>
    </xf>
    <xf numFmtId="187" fontId="1" fillId="0" borderId="30" xfId="90" applyNumberFormat="1" applyFont="1" applyFill="1" applyBorder="1" applyAlignment="1">
      <alignment horizontal="right"/>
    </xf>
    <xf numFmtId="1" fontId="1" fillId="0" borderId="30" xfId="90" applyNumberFormat="1" applyFont="1" applyFill="1" applyBorder="1" applyAlignment="1">
      <alignment horizontal="left"/>
    </xf>
    <xf numFmtId="176" fontId="1" fillId="0" borderId="0" xfId="90" applyNumberFormat="1" applyFont="1" applyFill="1" applyBorder="1" applyAlignment="1">
      <alignment horizontal="right"/>
    </xf>
    <xf numFmtId="187" fontId="1" fillId="0" borderId="0" xfId="90" applyNumberFormat="1" applyFont="1" applyFill="1" applyBorder="1" applyAlignment="1">
      <alignment horizontal="right"/>
    </xf>
    <xf numFmtId="1" fontId="1" fillId="0" borderId="0" xfId="90" applyNumberFormat="1" applyFont="1" applyFill="1" applyBorder="1" applyAlignment="1">
      <alignment horizontal="left"/>
    </xf>
    <xf numFmtId="0" fontId="7" fillId="0" borderId="32" xfId="90" applyFont="1" applyFill="1" applyBorder="1" applyAlignment="1">
      <alignment horizontal="right" wrapText="1"/>
    </xf>
    <xf numFmtId="0" fontId="7" fillId="0" borderId="32" xfId="97" applyFont="1" applyFill="1" applyBorder="1" applyAlignment="1">
      <alignment horizontal="right" wrapText="1"/>
    </xf>
    <xf numFmtId="1" fontId="1" fillId="0" borderId="28" xfId="90" applyNumberFormat="1" applyFont="1" applyFill="1" applyBorder="1" applyAlignment="1">
      <alignment horizontal="right"/>
    </xf>
    <xf numFmtId="0" fontId="9" fillId="0" borderId="0" xfId="87" applyFont="1" applyFill="1" applyAlignment="1"/>
    <xf numFmtId="0" fontId="9" fillId="0" borderId="0" xfId="87" applyNumberFormat="1" applyFont="1" applyFill="1" applyAlignment="1"/>
    <xf numFmtId="0" fontId="24" fillId="0" borderId="0" xfId="87" applyFont="1" applyFill="1" applyBorder="1" applyAlignment="1"/>
    <xf numFmtId="0" fontId="9" fillId="0" borderId="0" xfId="87" applyFont="1" applyFill="1" applyBorder="1" applyAlignment="1"/>
    <xf numFmtId="0" fontId="1" fillId="0" borderId="0" xfId="87" applyFont="1" applyFill="1" applyBorder="1" applyAlignment="1"/>
    <xf numFmtId="176" fontId="1" fillId="0" borderId="30" xfId="85" applyNumberFormat="1" applyFont="1" applyFill="1" applyBorder="1" applyAlignment="1">
      <alignment wrapText="1"/>
    </xf>
    <xf numFmtId="176" fontId="1" fillId="29" borderId="30" xfId="85" applyNumberFormat="1" applyFont="1" applyFill="1" applyBorder="1" applyAlignment="1">
      <alignment wrapText="1"/>
    </xf>
    <xf numFmtId="176" fontId="1" fillId="0" borderId="0" xfId="85" applyNumberFormat="1" applyFont="1" applyFill="1" applyBorder="1" applyAlignment="1">
      <alignment wrapText="1"/>
    </xf>
    <xf numFmtId="176" fontId="1" fillId="29" borderId="0" xfId="85" applyNumberFormat="1" applyFont="1" applyFill="1" applyBorder="1" applyAlignment="1">
      <alignment wrapText="1"/>
    </xf>
    <xf numFmtId="186" fontId="1" fillId="0" borderId="0" xfId="87" applyNumberFormat="1" applyFont="1" applyFill="1" applyBorder="1" applyAlignment="1">
      <alignment horizontal="right"/>
    </xf>
    <xf numFmtId="186" fontId="1" fillId="29" borderId="0" xfId="87" applyNumberFormat="1" applyFont="1" applyFill="1" applyBorder="1" applyAlignment="1">
      <alignment horizontal="right"/>
    </xf>
    <xf numFmtId="0" fontId="1" fillId="0" borderId="0" xfId="87" applyNumberFormat="1" applyFont="1" applyFill="1" applyBorder="1" applyAlignment="1">
      <alignment horizontal="left" wrapText="1"/>
    </xf>
    <xf numFmtId="49" fontId="1" fillId="0" borderId="0" xfId="87" applyNumberFormat="1" applyFont="1" applyFill="1" applyBorder="1" applyAlignment="1">
      <alignment wrapText="1"/>
    </xf>
    <xf numFmtId="49" fontId="7" fillId="0" borderId="28" xfId="87" applyNumberFormat="1" applyFont="1" applyFill="1" applyBorder="1" applyAlignment="1">
      <alignment horizontal="right" wrapText="1"/>
    </xf>
    <xf numFmtId="49" fontId="7" fillId="0" borderId="28" xfId="87" applyNumberFormat="1" applyFont="1" applyFill="1" applyBorder="1" applyAlignment="1">
      <alignment horizontal="left" wrapText="1"/>
    </xf>
    <xf numFmtId="49" fontId="9" fillId="0" borderId="0" xfId="87" applyNumberFormat="1" applyFont="1" applyFill="1" applyAlignment="1"/>
    <xf numFmtId="49" fontId="1" fillId="0" borderId="0" xfId="87" applyNumberFormat="1" applyFont="1" applyFill="1" applyBorder="1" applyAlignment="1">
      <alignment horizontal="left" wrapText="1"/>
    </xf>
    <xf numFmtId="49" fontId="1" fillId="0" borderId="0" xfId="87" applyNumberFormat="1" applyFont="1" applyFill="1" applyBorder="1" applyAlignment="1">
      <alignment horizontal="left"/>
    </xf>
    <xf numFmtId="49" fontId="7" fillId="0" borderId="28" xfId="87" applyNumberFormat="1" applyFont="1" applyFill="1" applyBorder="1" applyAlignment="1">
      <alignment horizontal="left"/>
    </xf>
    <xf numFmtId="49" fontId="1" fillId="0" borderId="28" xfId="87" applyNumberFormat="1" applyFont="1" applyFill="1" applyBorder="1" applyAlignment="1">
      <alignment horizontal="left"/>
    </xf>
    <xf numFmtId="0" fontId="62" fillId="0" borderId="0" xfId="0" applyFont="1" applyAlignment="1"/>
    <xf numFmtId="0" fontId="77" fillId="0" borderId="0" xfId="0" applyFont="1" applyAlignment="1"/>
    <xf numFmtId="0" fontId="63" fillId="30" borderId="28" xfId="0" applyFont="1" applyFill="1" applyBorder="1" applyAlignment="1">
      <alignment horizontal="right"/>
    </xf>
    <xf numFmtId="0" fontId="0" fillId="0" borderId="28" xfId="0" applyBorder="1" applyAlignment="1"/>
    <xf numFmtId="49" fontId="9" fillId="0" borderId="0" xfId="85" applyNumberFormat="1" applyFont="1" applyBorder="1" applyAlignment="1">
      <alignment horizontal="left" wrapText="1"/>
    </xf>
    <xf numFmtId="0" fontId="0" fillId="0" borderId="0" xfId="0" applyBorder="1" applyAlignment="1">
      <alignment wrapText="1"/>
    </xf>
    <xf numFmtId="49" fontId="1" fillId="0" borderId="0" xfId="85" applyNumberFormat="1" applyFont="1" applyFill="1" applyBorder="1" applyAlignment="1">
      <alignment horizontal="right" vertical="center"/>
    </xf>
    <xf numFmtId="49" fontId="9" fillId="0" borderId="0" xfId="85" applyNumberFormat="1" applyFont="1" applyBorder="1" applyAlignment="1">
      <alignment horizontal="left" vertical="top" wrapText="1"/>
    </xf>
    <xf numFmtId="49" fontId="24" fillId="0" borderId="0" xfId="85" applyNumberFormat="1" applyFont="1" applyBorder="1" applyAlignment="1">
      <alignment horizontal="left" vertical="top" wrapText="1"/>
    </xf>
    <xf numFmtId="0" fontId="6" fillId="0" borderId="0" xfId="85" applyFont="1" applyBorder="1" applyAlignment="1">
      <alignment horizontal="left" wrapText="1" indent="1"/>
    </xf>
    <xf numFmtId="0" fontId="6" fillId="0" borderId="0" xfId="0" applyFont="1" applyAlignment="1">
      <alignment horizontal="left" indent="1"/>
    </xf>
    <xf numFmtId="0" fontId="42" fillId="26" borderId="0" xfId="85" applyNumberFormat="1" applyFont="1" applyFill="1" applyBorder="1" applyAlignment="1">
      <alignment horizontal="left" vertical="center"/>
    </xf>
    <xf numFmtId="0" fontId="47" fillId="0" borderId="0" xfId="0" applyFont="1" applyAlignment="1"/>
    <xf numFmtId="0" fontId="1" fillId="26" borderId="0" xfId="85" applyNumberFormat="1" applyFont="1" applyFill="1" applyBorder="1" applyAlignment="1">
      <alignment horizontal="right" vertical="center"/>
    </xf>
    <xf numFmtId="0" fontId="1" fillId="0" borderId="0" xfId="0" applyFont="1" applyAlignment="1">
      <alignment vertical="center"/>
    </xf>
    <xf numFmtId="0" fontId="7" fillId="26" borderId="0" xfId="85" applyNumberFormat="1" applyFont="1" applyFill="1" applyBorder="1" applyAlignment="1">
      <alignment horizontal="left" vertical="center"/>
    </xf>
    <xf numFmtId="0" fontId="0" fillId="0" borderId="0" xfId="0" applyAlignment="1"/>
    <xf numFmtId="3" fontId="7" fillId="0" borderId="37" xfId="85" applyNumberFormat="1" applyFont="1" applyBorder="1" applyAlignment="1">
      <alignment horizontal="center" vertical="center" wrapText="1"/>
    </xf>
    <xf numFmtId="166" fontId="1" fillId="0" borderId="12" xfId="85" applyNumberFormat="1" applyFont="1" applyBorder="1" applyAlignment="1">
      <alignment horizontal="left" vertical="center" wrapText="1"/>
    </xf>
    <xf numFmtId="166" fontId="1" fillId="0" borderId="31" xfId="85" applyNumberFormat="1" applyFont="1" applyFill="1" applyBorder="1" applyAlignment="1">
      <alignment horizontal="left" vertical="center" wrapText="1"/>
    </xf>
    <xf numFmtId="166" fontId="1" fillId="0" borderId="0" xfId="85" applyNumberFormat="1" applyFont="1" applyBorder="1" applyAlignment="1">
      <alignment horizontal="left" vertical="center" wrapText="1"/>
    </xf>
    <xf numFmtId="0" fontId="1" fillId="0" borderId="0" xfId="0" applyFont="1" applyAlignment="1"/>
    <xf numFmtId="0" fontId="0" fillId="0" borderId="0" xfId="0" applyAlignment="1">
      <alignment horizontal="left" vertical="center" wrapText="1"/>
    </xf>
    <xf numFmtId="0" fontId="1" fillId="0" borderId="0" xfId="85" applyFont="1" applyBorder="1" applyAlignment="1">
      <alignment horizontal="left" wrapText="1"/>
    </xf>
    <xf numFmtId="0" fontId="1" fillId="0" borderId="0" xfId="0" applyFont="1" applyAlignment="1">
      <alignment horizontal="left" wrapText="1"/>
    </xf>
    <xf numFmtId="0" fontId="1" fillId="0" borderId="0" xfId="85" applyFont="1" applyBorder="1" applyAlignment="1">
      <alignment horizontal="left" wrapText="1" indent="1"/>
    </xf>
    <xf numFmtId="0" fontId="1" fillId="0" borderId="0" xfId="0" applyFont="1" applyAlignment="1">
      <alignment horizontal="left" indent="1"/>
    </xf>
    <xf numFmtId="0" fontId="59" fillId="0" borderId="0" xfId="85" applyFont="1" applyBorder="1" applyAlignment="1">
      <alignment horizontal="left" wrapText="1" indent="1"/>
    </xf>
    <xf numFmtId="0" fontId="59" fillId="0" borderId="0" xfId="0" applyFont="1" applyAlignment="1">
      <alignment horizontal="left" wrapText="1" indent="1"/>
    </xf>
    <xf numFmtId="3" fontId="7" fillId="0" borderId="0" xfId="85" applyNumberFormat="1" applyFont="1" applyBorder="1" applyAlignment="1">
      <alignment horizontal="left" wrapText="1"/>
    </xf>
    <xf numFmtId="0" fontId="11" fillId="0" borderId="0" xfId="85" applyFont="1" applyAlignment="1">
      <alignment horizontal="left" wrapText="1"/>
    </xf>
    <xf numFmtId="0" fontId="11" fillId="0" borderId="0" xfId="0" applyFont="1" applyAlignment="1">
      <alignment wrapText="1"/>
    </xf>
    <xf numFmtId="0" fontId="42" fillId="26" borderId="0" xfId="85" applyNumberFormat="1" applyFont="1" applyFill="1" applyBorder="1" applyAlignment="1">
      <alignment horizontal="left" vertical="center" wrapText="1"/>
    </xf>
    <xf numFmtId="0" fontId="47" fillId="0" borderId="0" xfId="0" applyFont="1" applyAlignment="1">
      <alignment vertical="center"/>
    </xf>
    <xf numFmtId="49" fontId="1" fillId="0" borderId="0" xfId="85" applyNumberFormat="1" applyFont="1" applyFill="1" applyAlignment="1">
      <alignment horizontal="right" vertical="center"/>
    </xf>
    <xf numFmtId="0" fontId="63" fillId="30" borderId="28" xfId="0" applyFont="1" applyFill="1" applyBorder="1" applyAlignment="1">
      <alignment horizontal="right" wrapText="1"/>
    </xf>
    <xf numFmtId="0" fontId="0" fillId="0" borderId="28" xfId="0" applyBorder="1" applyAlignment="1">
      <alignment wrapText="1"/>
    </xf>
    <xf numFmtId="0" fontId="78" fillId="0" borderId="0" xfId="58" applyFont="1" applyFill="1" applyBorder="1" applyAlignment="1">
      <alignment vertical="top"/>
    </xf>
    <xf numFmtId="49" fontId="11" fillId="0" borderId="0" xfId="85" applyNumberFormat="1" applyFont="1" applyFill="1" applyAlignment="1">
      <alignment horizontal="right" vertical="center"/>
    </xf>
    <xf numFmtId="0" fontId="11" fillId="0" borderId="0" xfId="0" applyFont="1" applyAlignment="1"/>
    <xf numFmtId="0" fontId="79" fillId="0" borderId="0" xfId="58" applyFont="1" applyFill="1" applyBorder="1" applyAlignment="1">
      <alignment horizontal="left" vertical="center" wrapText="1"/>
    </xf>
    <xf numFmtId="0" fontId="1" fillId="0" borderId="0" xfId="79" applyFont="1" applyAlignment="1"/>
    <xf numFmtId="0" fontId="7" fillId="26" borderId="0" xfId="85" applyNumberFormat="1" applyFont="1" applyFill="1" applyBorder="1" applyAlignment="1">
      <alignment horizontal="left" vertical="center" wrapText="1"/>
    </xf>
    <xf numFmtId="0" fontId="1" fillId="0" borderId="0" xfId="0" applyFont="1" applyBorder="1" applyAlignment="1">
      <alignment horizontal="left" vertical="center" wrapText="1"/>
    </xf>
    <xf numFmtId="0" fontId="0" fillId="0" borderId="0" xfId="0" applyAlignment="1">
      <alignment vertical="center"/>
    </xf>
    <xf numFmtId="0" fontId="1" fillId="0" borderId="33" xfId="85" applyFont="1" applyFill="1" applyBorder="1" applyAlignment="1">
      <alignment horizontal="left" wrapText="1"/>
    </xf>
    <xf numFmtId="0" fontId="1" fillId="0" borderId="0" xfId="85" applyFont="1" applyFill="1" applyAlignment="1">
      <alignment horizontal="right" vertical="center"/>
    </xf>
    <xf numFmtId="0" fontId="1" fillId="0" borderId="0" xfId="85" applyFont="1" applyFill="1" applyBorder="1" applyAlignment="1">
      <alignment horizontal="right" vertical="center"/>
    </xf>
    <xf numFmtId="0" fontId="7" fillId="0" borderId="0" xfId="85" applyFont="1" applyAlignment="1"/>
    <xf numFmtId="0" fontId="68" fillId="0" borderId="0" xfId="85" applyFont="1" applyAlignment="1">
      <alignment wrapText="1"/>
    </xf>
    <xf numFmtId="0" fontId="68" fillId="0" borderId="0" xfId="0" applyFont="1" applyAlignment="1">
      <alignment wrapText="1"/>
    </xf>
    <xf numFmtId="0" fontId="1" fillId="0" borderId="0" xfId="85" applyFont="1" applyAlignment="1">
      <alignment wrapText="1"/>
    </xf>
    <xf numFmtId="0" fontId="1" fillId="0" borderId="0" xfId="0" applyFont="1" applyAlignment="1">
      <alignment wrapText="1"/>
    </xf>
    <xf numFmtId="0" fontId="1" fillId="0" borderId="33" xfId="0" applyFont="1" applyFill="1" applyBorder="1" applyAlignment="1">
      <alignment horizontal="left" wrapText="1"/>
    </xf>
    <xf numFmtId="0" fontId="1" fillId="0" borderId="0" xfId="85" applyFont="1" applyBorder="1" applyAlignment="1">
      <alignment horizontal="right" vertical="center"/>
    </xf>
    <xf numFmtId="0" fontId="11" fillId="0" borderId="0" xfId="85" applyFont="1" applyAlignment="1">
      <alignment wrapText="1"/>
    </xf>
    <xf numFmtId="0" fontId="53" fillId="0" borderId="0" xfId="85" applyFont="1" applyFill="1" applyAlignment="1">
      <alignment wrapText="1"/>
    </xf>
    <xf numFmtId="0" fontId="53" fillId="0" borderId="0" xfId="0" applyFont="1" applyFill="1" applyAlignment="1">
      <alignment wrapText="1"/>
    </xf>
    <xf numFmtId="0" fontId="68" fillId="0" borderId="0" xfId="85" applyFont="1" applyBorder="1" applyAlignment="1">
      <alignment horizontal="left" wrapText="1"/>
    </xf>
    <xf numFmtId="182" fontId="1" fillId="0" borderId="29" xfId="54" applyNumberFormat="1" applyFont="1" applyFill="1" applyBorder="1" applyAlignment="1">
      <alignment horizontal="left" wrapText="1"/>
    </xf>
    <xf numFmtId="0" fontId="1" fillId="0" borderId="0" xfId="0" applyFont="1" applyAlignment="1">
      <alignment horizontal="right" vertical="center"/>
    </xf>
    <xf numFmtId="0" fontId="0" fillId="0" borderId="0" xfId="0" applyAlignment="1">
      <alignment wrapText="1"/>
    </xf>
    <xf numFmtId="182" fontId="9" fillId="0" borderId="0" xfId="54" applyNumberFormat="1" applyFont="1" applyBorder="1" applyAlignment="1">
      <alignment horizontal="right" vertical="center"/>
    </xf>
    <xf numFmtId="0" fontId="9" fillId="0" borderId="0" xfId="0" applyFont="1" applyAlignment="1">
      <alignment vertical="center"/>
    </xf>
    <xf numFmtId="0" fontId="9" fillId="0" borderId="0" xfId="82" applyFont="1" applyFill="1" applyBorder="1" applyAlignment="1">
      <alignment horizontal="left" vertical="center" wrapText="1"/>
    </xf>
    <xf numFmtId="0" fontId="9" fillId="0" borderId="0" xfId="0" applyFont="1" applyAlignment="1">
      <alignment wrapText="1"/>
    </xf>
    <xf numFmtId="0" fontId="24" fillId="0" borderId="0" xfId="0" applyFont="1" applyBorder="1" applyAlignment="1"/>
    <xf numFmtId="0" fontId="9" fillId="28" borderId="0" xfId="82" applyFont="1" applyFill="1" applyBorder="1" applyAlignment="1">
      <alignment horizontal="left" vertical="center" wrapText="1"/>
    </xf>
    <xf numFmtId="0" fontId="7" fillId="0" borderId="0" xfId="82" applyFont="1" applyFill="1" applyBorder="1" applyAlignment="1">
      <alignment horizontal="left" vertical="center" wrapText="1"/>
    </xf>
    <xf numFmtId="0" fontId="9" fillId="0" borderId="0" xfId="79" applyFont="1" applyAlignment="1">
      <alignment wrapText="1"/>
    </xf>
    <xf numFmtId="0" fontId="63" fillId="30" borderId="0" xfId="0" applyFont="1" applyFill="1" applyBorder="1" applyAlignment="1">
      <alignment horizontal="right" wrapText="1"/>
    </xf>
    <xf numFmtId="0" fontId="0" fillId="0" borderId="0" xfId="0" applyBorder="1" applyAlignment="1"/>
    <xf numFmtId="0" fontId="61" fillId="0" borderId="0" xfId="82" applyFont="1" applyFill="1" applyBorder="1" applyAlignment="1">
      <alignment horizontal="left" vertical="center" wrapText="1"/>
    </xf>
    <xf numFmtId="0" fontId="61" fillId="0" borderId="0" xfId="0" applyFont="1" applyAlignment="1">
      <alignment wrapText="1"/>
    </xf>
    <xf numFmtId="0" fontId="65" fillId="26" borderId="0" xfId="85" applyNumberFormat="1" applyFont="1" applyFill="1" applyBorder="1" applyAlignment="1">
      <alignment horizontal="left" vertical="center" wrapText="1"/>
    </xf>
    <xf numFmtId="0" fontId="60" fillId="0" borderId="0" xfId="0" applyFont="1" applyAlignment="1">
      <alignment horizontal="left" vertical="center" wrapText="1"/>
    </xf>
    <xf numFmtId="0" fontId="60" fillId="0" borderId="0" xfId="0" applyFont="1" applyAlignment="1"/>
    <xf numFmtId="0" fontId="60" fillId="0" borderId="0" xfId="85" applyFont="1" applyBorder="1" applyAlignment="1">
      <alignment horizontal="right" vertical="center"/>
    </xf>
    <xf numFmtId="0" fontId="61" fillId="28" borderId="0" xfId="82" applyFont="1" applyFill="1" applyBorder="1" applyAlignment="1">
      <alignment horizontal="left" vertical="center" wrapText="1"/>
    </xf>
    <xf numFmtId="0" fontId="80" fillId="0" borderId="0" xfId="82" applyFont="1" applyFill="1" applyBorder="1" applyAlignment="1">
      <alignment horizontal="left" vertical="center" wrapText="1"/>
    </xf>
    <xf numFmtId="0" fontId="61" fillId="0" borderId="0" xfId="0" applyFont="1" applyAlignment="1"/>
    <xf numFmtId="0" fontId="81" fillId="0" borderId="0" xfId="73" applyFont="1" applyAlignment="1">
      <alignment wrapText="1"/>
    </xf>
    <xf numFmtId="0" fontId="50" fillId="0" borderId="0" xfId="73" applyAlignment="1">
      <alignment wrapText="1"/>
    </xf>
    <xf numFmtId="0" fontId="82" fillId="0" borderId="0" xfId="73" applyFont="1" applyAlignment="1">
      <alignment horizontal="right"/>
    </xf>
    <xf numFmtId="49" fontId="58" fillId="0" borderId="15" xfId="73" applyNumberFormat="1" applyFont="1" applyFill="1" applyBorder="1" applyAlignment="1">
      <alignment horizontal="left"/>
    </xf>
    <xf numFmtId="0" fontId="0" fillId="0" borderId="15" xfId="0" applyBorder="1" applyAlignment="1">
      <alignment horizontal="left"/>
    </xf>
    <xf numFmtId="49" fontId="9" fillId="0" borderId="26" xfId="0" applyNumberFormat="1" applyFont="1" applyFill="1" applyBorder="1" applyAlignment="1">
      <alignment horizontal="left"/>
    </xf>
    <xf numFmtId="0" fontId="0" fillId="0" borderId="26" xfId="0" applyBorder="1" applyAlignment="1">
      <alignment horizontal="left"/>
    </xf>
    <xf numFmtId="0" fontId="63" fillId="0" borderId="28" xfId="73" applyFont="1" applyBorder="1" applyAlignment="1">
      <alignment horizontal="right"/>
    </xf>
    <xf numFmtId="0" fontId="9" fillId="0" borderId="28" xfId="0" applyFont="1" applyBorder="1" applyAlignment="1">
      <alignment horizontal="right"/>
    </xf>
    <xf numFmtId="49" fontId="58" fillId="0" borderId="17" xfId="73" applyNumberFormat="1" applyFont="1" applyBorder="1" applyAlignment="1">
      <alignment wrapText="1"/>
    </xf>
    <xf numFmtId="49" fontId="9" fillId="0" borderId="17" xfId="0" applyNumberFormat="1" applyFont="1" applyBorder="1" applyAlignment="1">
      <alignment wrapText="1"/>
    </xf>
    <xf numFmtId="0" fontId="62" fillId="0" borderId="0" xfId="73" applyFont="1" applyAlignment="1">
      <alignment wrapText="1"/>
    </xf>
    <xf numFmtId="0" fontId="51" fillId="0" borderId="21" xfId="73" applyFont="1" applyBorder="1" applyAlignment="1">
      <alignment wrapText="1"/>
    </xf>
    <xf numFmtId="0" fontId="51" fillId="0" borderId="27" xfId="73" applyFont="1" applyBorder="1" applyAlignment="1">
      <alignment wrapText="1"/>
    </xf>
    <xf numFmtId="180" fontId="73" fillId="0" borderId="21" xfId="73" applyNumberFormat="1" applyFont="1" applyBorder="1" applyAlignment="1">
      <alignment horizontal="center" vertical="center" wrapText="1"/>
    </xf>
    <xf numFmtId="0" fontId="73" fillId="0" borderId="27" xfId="73" applyFont="1" applyBorder="1" applyAlignment="1">
      <alignment wrapText="1"/>
    </xf>
    <xf numFmtId="0" fontId="73" fillId="0" borderId="21" xfId="73" applyFont="1" applyBorder="1" applyAlignment="1">
      <alignment wrapText="1"/>
    </xf>
    <xf numFmtId="0" fontId="1" fillId="0" borderId="0" xfId="73" applyFont="1" applyAlignment="1">
      <alignment horizontal="right"/>
    </xf>
    <xf numFmtId="0" fontId="1" fillId="0" borderId="0" xfId="0" applyFont="1" applyAlignment="1">
      <alignment horizontal="left" vertical="center" wrapText="1"/>
    </xf>
    <xf numFmtId="0" fontId="47" fillId="0" borderId="0" xfId="0" applyFont="1" applyAlignment="1">
      <alignment horizontal="left" vertical="center" wrapText="1"/>
    </xf>
    <xf numFmtId="0" fontId="7" fillId="0" borderId="17" xfId="85" applyFont="1" applyFill="1" applyBorder="1" applyAlignment="1"/>
    <xf numFmtId="0" fontId="7" fillId="0" borderId="17" xfId="0" applyFont="1" applyFill="1" applyBorder="1" applyAlignment="1"/>
    <xf numFmtId="0" fontId="0" fillId="0" borderId="28" xfId="0" applyBorder="1" applyAlignment="1">
      <alignment horizontal="right"/>
    </xf>
    <xf numFmtId="0" fontId="9" fillId="0" borderId="28" xfId="0" applyFont="1" applyBorder="1" applyAlignment="1"/>
    <xf numFmtId="0" fontId="1" fillId="0" borderId="0" xfId="82" applyFont="1" applyFill="1" applyBorder="1" applyAlignment="1">
      <alignment horizontal="left" vertical="center" wrapText="1"/>
    </xf>
    <xf numFmtId="0" fontId="24" fillId="0" borderId="0" xfId="85" applyNumberFormat="1" applyFont="1" applyFill="1" applyBorder="1" applyAlignment="1">
      <alignment horizontal="left" vertical="center" wrapText="1"/>
    </xf>
    <xf numFmtId="0" fontId="9" fillId="0" borderId="0" xfId="79" applyFont="1" applyFill="1" applyBorder="1" applyAlignment="1">
      <alignment horizontal="left" vertical="center" wrapText="1"/>
    </xf>
    <xf numFmtId="0" fontId="9" fillId="0" borderId="0" xfId="79" applyFont="1" applyFill="1" applyBorder="1" applyAlignment="1"/>
    <xf numFmtId="0" fontId="1" fillId="0" borderId="30" xfId="85" applyFont="1" applyFill="1" applyBorder="1" applyAlignment="1">
      <alignment horizontal="right"/>
    </xf>
    <xf numFmtId="0" fontId="1" fillId="28" borderId="0" xfId="82" applyFont="1" applyFill="1" applyBorder="1" applyAlignment="1">
      <alignment horizontal="left" vertical="center" wrapText="1"/>
    </xf>
    <xf numFmtId="0" fontId="1" fillId="0" borderId="0" xfId="79" applyFont="1" applyAlignment="1">
      <alignment wrapText="1"/>
    </xf>
    <xf numFmtId="49" fontId="62" fillId="0" borderId="0" xfId="76" applyNumberFormat="1" applyFont="1" applyAlignment="1">
      <alignment wrapText="1"/>
    </xf>
    <xf numFmtId="49" fontId="1" fillId="0" borderId="0" xfId="76" applyNumberFormat="1" applyFont="1" applyAlignment="1">
      <alignment horizontal="right"/>
    </xf>
    <xf numFmtId="0" fontId="1" fillId="0" borderId="0" xfId="0" applyFont="1" applyAlignment="1">
      <alignment horizontal="right"/>
    </xf>
    <xf numFmtId="49" fontId="71" fillId="0" borderId="33" xfId="76" applyNumberFormat="1" applyFont="1" applyBorder="1" applyAlignment="1">
      <alignment horizontal="left" vertical="center" wrapText="1"/>
    </xf>
    <xf numFmtId="49" fontId="76" fillId="0" borderId="0" xfId="76" applyNumberFormat="1" applyFont="1" applyBorder="1" applyAlignment="1">
      <alignment horizontal="left" wrapText="1"/>
    </xf>
    <xf numFmtId="49" fontId="76" fillId="0" borderId="15" xfId="76" applyNumberFormat="1" applyFont="1" applyFill="1" applyBorder="1" applyAlignment="1">
      <alignment horizontal="left" wrapText="1"/>
    </xf>
    <xf numFmtId="0" fontId="7" fillId="0" borderId="0" xfId="0" applyFont="1" applyFill="1" applyBorder="1" applyAlignment="1">
      <alignment horizontal="left" wrapText="1"/>
    </xf>
    <xf numFmtId="0" fontId="7" fillId="0" borderId="15" xfId="0" applyFont="1" applyBorder="1" applyAlignment="1">
      <alignment horizontal="left" wrapText="1"/>
    </xf>
    <xf numFmtId="49" fontId="77" fillId="0" borderId="0" xfId="76" applyNumberFormat="1" applyFont="1" applyAlignment="1">
      <alignment wrapText="1"/>
    </xf>
    <xf numFmtId="0" fontId="47" fillId="0" borderId="0" xfId="0" applyFont="1" applyAlignment="1">
      <alignment wrapText="1"/>
    </xf>
    <xf numFmtId="0" fontId="76" fillId="0" borderId="0" xfId="76" applyFont="1" applyAlignment="1"/>
    <xf numFmtId="0" fontId="24" fillId="0" borderId="0" xfId="79" applyFont="1" applyAlignment="1"/>
    <xf numFmtId="0" fontId="7" fillId="0" borderId="0" xfId="0" applyFont="1" applyAlignment="1"/>
    <xf numFmtId="0" fontId="7" fillId="0" borderId="26" xfId="0" applyFont="1" applyBorder="1" applyAlignment="1">
      <alignment vertical="center" wrapText="1"/>
    </xf>
    <xf numFmtId="49" fontId="76" fillId="0" borderId="15" xfId="76" applyNumberFormat="1" applyFont="1" applyBorder="1" applyAlignment="1">
      <alignment horizontal="left" wrapText="1"/>
    </xf>
    <xf numFmtId="49" fontId="76" fillId="0" borderId="0" xfId="76" applyNumberFormat="1" applyFont="1" applyAlignment="1">
      <alignment wrapText="1"/>
    </xf>
    <xf numFmtId="49" fontId="58" fillId="0" borderId="0" xfId="76" applyNumberFormat="1" applyFont="1" applyAlignment="1">
      <alignment wrapText="1"/>
    </xf>
    <xf numFmtId="49" fontId="63" fillId="0" borderId="0" xfId="76" applyNumberFormat="1" applyFont="1" applyAlignment="1">
      <alignment horizontal="right"/>
    </xf>
    <xf numFmtId="0" fontId="0" fillId="0" borderId="0" xfId="0" applyAlignment="1">
      <alignment horizontal="right"/>
    </xf>
    <xf numFmtId="49" fontId="58" fillId="0" borderId="15" xfId="76" applyNumberFormat="1" applyFont="1" applyBorder="1" applyAlignment="1">
      <alignment horizontal="left" wrapText="1"/>
    </xf>
    <xf numFmtId="0" fontId="0" fillId="0" borderId="26" xfId="0" applyBorder="1" applyAlignment="1">
      <alignment vertical="center" wrapText="1"/>
    </xf>
    <xf numFmtId="0" fontId="7" fillId="26" borderId="0" xfId="84" applyNumberFormat="1" applyFont="1" applyFill="1" applyBorder="1" applyAlignment="1">
      <alignment horizontal="left" vertical="center" wrapText="1"/>
    </xf>
    <xf numFmtId="1" fontId="1" fillId="0" borderId="0" xfId="84" applyNumberFormat="1" applyFont="1" applyFill="1" applyBorder="1" applyAlignment="1">
      <alignment horizontal="left" vertical="center" wrapText="1" indent="1"/>
    </xf>
    <xf numFmtId="1" fontId="15" fillId="0" borderId="0" xfId="84" applyNumberFormat="1" applyFont="1" applyFill="1" applyBorder="1" applyAlignment="1">
      <alignment horizontal="left" vertical="center" wrapText="1" indent="1"/>
    </xf>
    <xf numFmtId="1" fontId="10" fillId="0" borderId="0" xfId="84" applyNumberFormat="1" applyFont="1" applyBorder="1" applyAlignment="1">
      <alignment horizontal="left" vertical="center" wrapText="1"/>
    </xf>
    <xf numFmtId="0" fontId="7" fillId="0" borderId="17" xfId="84" applyFont="1" applyFill="1" applyBorder="1" applyAlignment="1">
      <alignment horizontal="left" wrapText="1"/>
    </xf>
    <xf numFmtId="0" fontId="7" fillId="0" borderId="17" xfId="0" applyFont="1" applyFill="1" applyBorder="1" applyAlignment="1">
      <alignment horizontal="left" wrapText="1"/>
    </xf>
    <xf numFmtId="0" fontId="1" fillId="0" borderId="0" xfId="85" applyFont="1" applyAlignment="1">
      <alignment horizontal="right" vertical="center"/>
    </xf>
    <xf numFmtId="49" fontId="7" fillId="0" borderId="0" xfId="84" applyNumberFormat="1" applyFont="1" applyBorder="1" applyAlignment="1">
      <alignment horizontal="left" vertical="center"/>
    </xf>
    <xf numFmtId="0" fontId="1" fillId="26" borderId="0" xfId="0" applyFont="1" applyFill="1" applyBorder="1" applyAlignment="1">
      <alignment horizontal="left" vertical="center" wrapText="1"/>
    </xf>
    <xf numFmtId="49" fontId="7" fillId="0" borderId="0" xfId="84" applyNumberFormat="1" applyFont="1" applyFill="1" applyBorder="1" applyAlignment="1">
      <alignment horizontal="left" wrapText="1"/>
    </xf>
    <xf numFmtId="49" fontId="7" fillId="0" borderId="0" xfId="0" applyNumberFormat="1" applyFont="1" applyFill="1" applyBorder="1" applyAlignment="1">
      <alignment horizontal="left" wrapText="1"/>
    </xf>
    <xf numFmtId="0" fontId="0" fillId="0" borderId="0" xfId="0" applyNumberFormat="1" applyAlignment="1">
      <alignment horizontal="left" vertical="center" wrapText="1"/>
    </xf>
    <xf numFmtId="0" fontId="0" fillId="0" borderId="0" xfId="0" applyNumberFormat="1" applyAlignment="1">
      <alignment vertical="center"/>
    </xf>
    <xf numFmtId="0" fontId="7" fillId="0" borderId="15" xfId="84" applyNumberFormat="1" applyFont="1" applyFill="1" applyBorder="1" applyAlignment="1">
      <alignment horizontal="left" wrapText="1"/>
    </xf>
    <xf numFmtId="0" fontId="7" fillId="0" borderId="28" xfId="84" applyNumberFormat="1" applyFont="1" applyFill="1" applyBorder="1" applyAlignment="1">
      <alignment horizontal="left" wrapText="1"/>
    </xf>
    <xf numFmtId="0" fontId="1" fillId="0" borderId="30" xfId="0" applyFont="1" applyBorder="1" applyAlignment="1"/>
    <xf numFmtId="0" fontId="1" fillId="0" borderId="0" xfId="85" applyNumberFormat="1" applyFont="1" applyBorder="1" applyAlignment="1">
      <alignment horizontal="left" vertical="center"/>
    </xf>
    <xf numFmtId="0" fontId="7" fillId="0" borderId="28" xfId="85" applyFont="1" applyBorder="1" applyAlignment="1">
      <alignment horizontal="center"/>
    </xf>
    <xf numFmtId="0" fontId="7" fillId="0" borderId="0" xfId="85" applyNumberFormat="1" applyFont="1" applyFill="1" applyBorder="1" applyAlignment="1">
      <alignment horizontal="left"/>
    </xf>
    <xf numFmtId="0" fontId="1" fillId="0" borderId="0" xfId="79" applyAlignment="1"/>
    <xf numFmtId="0" fontId="1" fillId="0" borderId="33" xfId="85" applyNumberFormat="1" applyFont="1" applyBorder="1" applyAlignment="1">
      <alignment horizontal="left" vertical="center"/>
    </xf>
    <xf numFmtId="0" fontId="7" fillId="0" borderId="0" xfId="85" applyFont="1" applyBorder="1" applyAlignment="1">
      <alignment horizontal="left"/>
    </xf>
    <xf numFmtId="0" fontId="1" fillId="0" borderId="0" xfId="85" applyFont="1" applyBorder="1" applyAlignment="1">
      <alignment horizontal="left" vertical="center" wrapText="1"/>
    </xf>
    <xf numFmtId="0" fontId="1" fillId="0" borderId="30" xfId="85" applyFont="1" applyBorder="1" applyAlignment="1">
      <alignment horizontal="right"/>
    </xf>
    <xf numFmtId="0" fontId="7" fillId="26" borderId="0" xfId="88" applyNumberFormat="1" applyFont="1" applyFill="1" applyBorder="1" applyAlignment="1">
      <alignment horizontal="left" vertical="center" wrapText="1"/>
    </xf>
    <xf numFmtId="0" fontId="49" fillId="0" borderId="17" xfId="88" applyFont="1" applyFill="1" applyBorder="1" applyAlignment="1">
      <alignment horizontal="left" wrapText="1"/>
    </xf>
    <xf numFmtId="0" fontId="1" fillId="0" borderId="0" xfId="88" applyFont="1" applyBorder="1" applyAlignment="1">
      <alignment horizontal="right" vertical="center"/>
    </xf>
    <xf numFmtId="0" fontId="7" fillId="0" borderId="29" xfId="88" applyFont="1" applyFill="1" applyBorder="1" applyAlignment="1">
      <alignment horizontal="left" wrapText="1"/>
    </xf>
    <xf numFmtId="0" fontId="7" fillId="0" borderId="29" xfId="0" applyFont="1" applyFill="1" applyBorder="1" applyAlignment="1">
      <alignment horizontal="left" wrapText="1"/>
    </xf>
    <xf numFmtId="0" fontId="1" fillId="0" borderId="0" xfId="0" applyFont="1" applyBorder="1" applyAlignment="1">
      <alignment horizontal="left" vertical="top" wrapText="1"/>
    </xf>
    <xf numFmtId="0" fontId="7" fillId="0" borderId="0" xfId="88" applyNumberFormat="1" applyFont="1" applyBorder="1" applyAlignment="1">
      <alignment horizontal="left" vertical="top"/>
    </xf>
    <xf numFmtId="0" fontId="42" fillId="26" borderId="0" xfId="88" applyNumberFormat="1" applyFont="1" applyFill="1" applyBorder="1" applyAlignment="1">
      <alignment horizontal="left" vertical="center" wrapText="1"/>
    </xf>
    <xf numFmtId="0" fontId="42" fillId="0" borderId="0" xfId="0" applyFont="1" applyAlignment="1"/>
    <xf numFmtId="3" fontId="7" fillId="0" borderId="33" xfId="88" applyNumberFormat="1" applyFont="1" applyFill="1" applyBorder="1" applyAlignment="1">
      <alignment horizontal="left" wrapText="1"/>
    </xf>
    <xf numFmtId="3" fontId="7" fillId="0" borderId="33" xfId="0" applyNumberFormat="1" applyFont="1" applyFill="1" applyBorder="1" applyAlignment="1">
      <alignment horizontal="left" wrapText="1"/>
    </xf>
    <xf numFmtId="3" fontId="1" fillId="0" borderId="0" xfId="88" applyNumberFormat="1" applyFont="1" applyBorder="1" applyAlignment="1">
      <alignment horizontal="right" vertical="center"/>
    </xf>
    <xf numFmtId="0" fontId="7" fillId="0" borderId="17" xfId="88" applyFont="1" applyFill="1" applyBorder="1" applyAlignment="1">
      <alignment horizontal="left" wrapText="1"/>
    </xf>
    <xf numFmtId="0" fontId="1" fillId="0" borderId="0" xfId="88" applyFont="1" applyBorder="1" applyAlignment="1">
      <alignment horizontal="right"/>
    </xf>
    <xf numFmtId="0" fontId="7" fillId="26" borderId="0" xfId="90" applyNumberFormat="1" applyFont="1" applyFill="1" applyBorder="1" applyAlignment="1">
      <alignment horizontal="left" vertical="center" wrapText="1"/>
    </xf>
    <xf numFmtId="0" fontId="1" fillId="0" borderId="0" xfId="90" applyFont="1" applyBorder="1" applyAlignment="1">
      <alignment horizontal="right"/>
    </xf>
    <xf numFmtId="0" fontId="42" fillId="26" borderId="0" xfId="90" applyNumberFormat="1" applyFont="1" applyFill="1" applyBorder="1" applyAlignment="1">
      <alignment horizontal="left" vertical="center" wrapText="1"/>
    </xf>
    <xf numFmtId="0" fontId="1" fillId="0" borderId="0" xfId="90" applyFont="1" applyBorder="1" applyAlignment="1">
      <alignment horizontal="right" vertical="center"/>
    </xf>
    <xf numFmtId="49" fontId="71" fillId="0" borderId="0" xfId="83" applyNumberFormat="1" applyFont="1" applyAlignment="1"/>
    <xf numFmtId="49" fontId="1" fillId="0" borderId="0" xfId="83" applyNumberFormat="1" applyFont="1" applyAlignment="1">
      <alignment wrapText="1"/>
    </xf>
    <xf numFmtId="0" fontId="42" fillId="0" borderId="0" xfId="83" applyFont="1" applyAlignment="1">
      <alignment vertical="center"/>
    </xf>
    <xf numFmtId="0" fontId="1" fillId="0" borderId="30" xfId="90" applyFont="1" applyBorder="1" applyAlignment="1">
      <alignment horizontal="right"/>
    </xf>
    <xf numFmtId="0" fontId="9" fillId="0" borderId="0" xfId="0" applyFont="1" applyFill="1" applyAlignment="1"/>
    <xf numFmtId="0" fontId="0" fillId="0" borderId="0" xfId="0" applyFill="1" applyAlignment="1"/>
    <xf numFmtId="1" fontId="1" fillId="0" borderId="0" xfId="84" applyNumberFormat="1" applyFont="1" applyFill="1" applyBorder="1" applyAlignment="1">
      <alignment horizontal="left" wrapText="1"/>
    </xf>
    <xf numFmtId="0" fontId="1" fillId="0" borderId="0" xfId="87" applyFont="1" applyBorder="1" applyAlignment="1">
      <alignment horizontal="right" vertical="center"/>
    </xf>
    <xf numFmtId="0" fontId="7" fillId="0" borderId="0" xfId="87" applyNumberFormat="1" applyFont="1" applyBorder="1" applyAlignment="1">
      <alignment horizontal="left" vertical="center"/>
    </xf>
    <xf numFmtId="0" fontId="7" fillId="26" borderId="0" xfId="87" applyNumberFormat="1" applyFont="1" applyFill="1" applyBorder="1" applyAlignment="1">
      <alignment horizontal="left" vertical="center" wrapText="1"/>
    </xf>
    <xf numFmtId="0" fontId="1" fillId="0" borderId="0" xfId="87" applyFont="1" applyBorder="1" applyAlignment="1">
      <alignment horizontal="right"/>
    </xf>
    <xf numFmtId="49" fontId="68" fillId="30" borderId="0" xfId="85" applyNumberFormat="1" applyFont="1" applyFill="1" applyBorder="1" applyAlignment="1">
      <alignment horizontal="right" vertical="center"/>
    </xf>
    <xf numFmtId="49" fontId="42" fillId="0" borderId="0" xfId="85" applyNumberFormat="1" applyFont="1" applyFill="1" applyBorder="1" applyAlignment="1">
      <alignment horizontal="left" vertical="center"/>
    </xf>
    <xf numFmtId="49" fontId="47" fillId="0" borderId="0" xfId="0" applyNumberFormat="1" applyFont="1" applyFill="1" applyAlignment="1">
      <alignment horizontal="left" vertical="center"/>
    </xf>
    <xf numFmtId="49" fontId="7" fillId="0" borderId="37" xfId="85" applyNumberFormat="1" applyFont="1" applyFill="1" applyBorder="1" applyAlignment="1">
      <alignment horizontal="left"/>
    </xf>
    <xf numFmtId="49" fontId="7" fillId="0" borderId="37" xfId="0" applyNumberFormat="1" applyFont="1" applyFill="1" applyBorder="1" applyAlignment="1">
      <alignment horizontal="left"/>
    </xf>
    <xf numFmtId="49" fontId="1" fillId="0" borderId="30" xfId="85" applyNumberFormat="1" applyFont="1" applyFill="1" applyBorder="1" applyAlignment="1">
      <alignment horizontal="right"/>
    </xf>
    <xf numFmtId="49" fontId="42" fillId="0" borderId="0" xfId="85" applyNumberFormat="1" applyFont="1" applyFill="1" applyBorder="1" applyAlignment="1"/>
    <xf numFmtId="49" fontId="42" fillId="0" borderId="0" xfId="0" applyNumberFormat="1" applyFont="1" applyFill="1" applyBorder="1" applyAlignment="1"/>
    <xf numFmtId="49" fontId="7" fillId="0" borderId="33" xfId="85" applyNumberFormat="1" applyFont="1" applyFill="1" applyBorder="1" applyAlignment="1">
      <alignment horizontal="left" wrapText="1"/>
    </xf>
    <xf numFmtId="49" fontId="68" fillId="0" borderId="0" xfId="85" applyNumberFormat="1" applyFont="1" applyFill="1" applyBorder="1" applyAlignment="1">
      <alignment horizontal="right" vertical="center"/>
    </xf>
    <xf numFmtId="49" fontId="42" fillId="0" borderId="0" xfId="85" applyNumberFormat="1" applyFont="1" applyFill="1" applyBorder="1" applyAlignment="1">
      <alignment wrapText="1"/>
    </xf>
    <xf numFmtId="49" fontId="42" fillId="0" borderId="0" xfId="0" applyNumberFormat="1" applyFont="1" applyFill="1" applyAlignment="1">
      <alignment wrapText="1"/>
    </xf>
    <xf numFmtId="49" fontId="47" fillId="0" borderId="0" xfId="0" applyNumberFormat="1" applyFont="1" applyFill="1" applyAlignment="1">
      <alignment wrapText="1"/>
    </xf>
    <xf numFmtId="49" fontId="68" fillId="0" borderId="30" xfId="85" applyNumberFormat="1" applyFont="1" applyFill="1" applyBorder="1" applyAlignment="1">
      <alignment horizontal="right"/>
    </xf>
    <xf numFmtId="0" fontId="15" fillId="0" borderId="0" xfId="85" applyFont="1" applyBorder="1" applyAlignment="1">
      <alignment horizontal="left" wrapText="1"/>
    </xf>
    <xf numFmtId="49" fontId="68" fillId="0" borderId="0" xfId="85" applyNumberFormat="1" applyFont="1" applyFill="1" applyBorder="1" applyAlignment="1">
      <alignment horizontal="right" vertical="center" wrapText="1"/>
    </xf>
    <xf numFmtId="0" fontId="68" fillId="0" borderId="0" xfId="0" applyFont="1" applyAlignment="1">
      <alignment horizontal="right" vertical="center"/>
    </xf>
    <xf numFmtId="49" fontId="7" fillId="0" borderId="33" xfId="0" applyNumberFormat="1" applyFont="1" applyFill="1" applyBorder="1" applyAlignment="1">
      <alignment horizontal="left" wrapText="1"/>
    </xf>
    <xf numFmtId="0" fontId="7" fillId="0" borderId="33" xfId="0" applyFont="1" applyBorder="1" applyAlignment="1"/>
    <xf numFmtId="1" fontId="1" fillId="0" borderId="0" xfId="85" applyNumberFormat="1" applyFont="1" applyAlignment="1">
      <alignment horizontal="left" vertical="center" wrapText="1"/>
    </xf>
    <xf numFmtId="49" fontId="42" fillId="0" borderId="0" xfId="85" applyNumberFormat="1" applyFont="1" applyFill="1" applyBorder="1" applyAlignment="1">
      <alignment horizontal="left" vertical="center" wrapText="1"/>
    </xf>
    <xf numFmtId="49" fontId="42" fillId="0" borderId="0" xfId="0" applyNumberFormat="1" applyFont="1" applyFill="1" applyAlignment="1">
      <alignment horizontal="left" vertical="center" wrapText="1"/>
    </xf>
    <xf numFmtId="49" fontId="42" fillId="0" borderId="0" xfId="0" applyNumberFormat="1" applyFont="1" applyFill="1" applyAlignment="1">
      <alignment vertical="center"/>
    </xf>
    <xf numFmtId="49" fontId="1" fillId="0" borderId="33" xfId="85" applyNumberFormat="1" applyFont="1" applyFill="1" applyBorder="1" applyAlignment="1">
      <alignment horizontal="left" wrapText="1"/>
    </xf>
    <xf numFmtId="49" fontId="1" fillId="0" borderId="33" xfId="0" applyNumberFormat="1" applyFont="1" applyFill="1" applyBorder="1" applyAlignment="1">
      <alignment horizontal="left" wrapText="1"/>
    </xf>
    <xf numFmtId="49" fontId="47" fillId="0" borderId="0" xfId="0" applyNumberFormat="1" applyFont="1" applyFill="1" applyAlignment="1">
      <alignment horizontal="left" vertical="center" wrapText="1"/>
    </xf>
    <xf numFmtId="49" fontId="47" fillId="0" borderId="0" xfId="0" applyNumberFormat="1" applyFont="1" applyFill="1" applyAlignment="1"/>
    <xf numFmtId="49" fontId="7" fillId="0" borderId="28" xfId="85" applyNumberFormat="1" applyFont="1" applyFill="1" applyBorder="1" applyAlignment="1">
      <alignment horizontal="center" vertical="center" wrapText="1"/>
    </xf>
    <xf numFmtId="0" fontId="7" fillId="0" borderId="28" xfId="0" applyFont="1" applyBorder="1" applyAlignment="1">
      <alignment horizontal="center" vertical="center" wrapText="1"/>
    </xf>
    <xf numFmtId="49" fontId="7" fillId="0" borderId="28" xfId="0" applyNumberFormat="1" applyFont="1" applyFill="1" applyBorder="1" applyAlignment="1">
      <alignment horizontal="right" wrapText="1"/>
    </xf>
    <xf numFmtId="0" fontId="7" fillId="0" borderId="0" xfId="0" applyFont="1" applyBorder="1" applyAlignment="1">
      <alignment wrapText="1"/>
    </xf>
    <xf numFmtId="49" fontId="1" fillId="0" borderId="33" xfId="0" applyNumberFormat="1" applyFont="1" applyFill="1" applyBorder="1" applyAlignment="1"/>
    <xf numFmtId="49" fontId="1" fillId="0" borderId="32" xfId="85" applyNumberFormat="1" applyFont="1" applyFill="1" applyBorder="1" applyAlignment="1"/>
    <xf numFmtId="49" fontId="1" fillId="0" borderId="32" xfId="0" applyNumberFormat="1" applyFont="1" applyFill="1" applyBorder="1" applyAlignment="1"/>
    <xf numFmtId="49" fontId="1" fillId="0" borderId="33" xfId="85" applyNumberFormat="1" applyFont="1" applyFill="1" applyBorder="1" applyAlignment="1">
      <alignment horizontal="left" vertical="center"/>
    </xf>
    <xf numFmtId="49" fontId="1" fillId="0" borderId="33" xfId="0" applyNumberFormat="1" applyFont="1" applyFill="1" applyBorder="1" applyAlignment="1">
      <alignment horizontal="left" vertical="center"/>
    </xf>
    <xf numFmtId="49" fontId="68" fillId="0" borderId="0" xfId="85" applyNumberFormat="1" applyFont="1" applyFill="1" applyBorder="1" applyAlignment="1">
      <alignment horizontal="right"/>
    </xf>
    <xf numFmtId="49" fontId="7" fillId="0" borderId="0" xfId="85" applyNumberFormat="1" applyFont="1" applyFill="1" applyBorder="1" applyAlignment="1">
      <alignment horizontal="left" vertical="center" wrapText="1"/>
    </xf>
    <xf numFmtId="49" fontId="1" fillId="0" borderId="0" xfId="0" applyNumberFormat="1" applyFont="1" applyFill="1" applyAlignment="1">
      <alignment horizontal="left" vertical="center" wrapText="1"/>
    </xf>
    <xf numFmtId="49" fontId="1" fillId="0" borderId="0" xfId="54" quotePrefix="1" applyNumberFormat="1" applyFont="1" applyFill="1" applyBorder="1" applyAlignment="1">
      <alignment horizontal="left" vertical="top" wrapText="1"/>
    </xf>
    <xf numFmtId="49" fontId="1" fillId="0" borderId="0" xfId="0" applyNumberFormat="1" applyFont="1" applyFill="1" applyAlignment="1">
      <alignment wrapText="1"/>
    </xf>
    <xf numFmtId="49" fontId="7" fillId="0" borderId="32" xfId="0" applyNumberFormat="1" applyFont="1" applyFill="1" applyBorder="1" applyAlignment="1">
      <alignment horizontal="left" vertical="center" wrapText="1"/>
    </xf>
    <xf numFmtId="49" fontId="7" fillId="0" borderId="33" xfId="0" applyNumberFormat="1" applyFont="1" applyFill="1" applyBorder="1" applyAlignment="1">
      <alignment vertical="center" wrapText="1"/>
    </xf>
    <xf numFmtId="49" fontId="7" fillId="0" borderId="33" xfId="0" applyNumberFormat="1" applyFont="1" applyFill="1" applyBorder="1" applyAlignment="1"/>
    <xf numFmtId="49" fontId="42" fillId="0" borderId="0" xfId="85" applyNumberFormat="1" applyFont="1" applyFill="1" applyBorder="1" applyAlignment="1">
      <alignment horizontal="left" vertical="top" wrapText="1"/>
    </xf>
    <xf numFmtId="49" fontId="47" fillId="0" borderId="0" xfId="0" applyNumberFormat="1" applyFont="1" applyFill="1" applyAlignment="1">
      <alignment horizontal="left" vertical="top" wrapText="1"/>
    </xf>
    <xf numFmtId="49" fontId="7" fillId="0" borderId="33" xfId="85"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xf>
    <xf numFmtId="49" fontId="1" fillId="0" borderId="32" xfId="85" applyNumberFormat="1" applyFont="1" applyFill="1" applyBorder="1" applyAlignment="1">
      <alignment horizontal="center" vertical="center" wrapText="1"/>
    </xf>
    <xf numFmtId="49" fontId="1" fillId="0" borderId="33" xfId="0" applyNumberFormat="1" applyFont="1" applyFill="1" applyBorder="1" applyAlignment="1">
      <alignment horizontal="center" vertical="center" wrapText="1"/>
    </xf>
    <xf numFmtId="49" fontId="7" fillId="0" borderId="33" xfId="0" applyNumberFormat="1" applyFont="1" applyFill="1" applyBorder="1" applyAlignment="1">
      <alignment wrapText="1"/>
    </xf>
    <xf numFmtId="0" fontId="7" fillId="0" borderId="0" xfId="85" applyFont="1" applyFill="1" applyAlignment="1">
      <alignment horizontal="left"/>
    </xf>
    <xf numFmtId="49" fontId="87" fillId="0" borderId="0" xfId="85" applyNumberFormat="1" applyFont="1" applyFill="1" applyBorder="1" applyAlignment="1">
      <alignment horizontal="left" vertical="center" wrapText="1"/>
    </xf>
    <xf numFmtId="49" fontId="86" fillId="0" borderId="0" xfId="0" applyNumberFormat="1" applyFont="1" applyFill="1" applyBorder="1" applyAlignment="1">
      <alignment horizontal="left" vertical="center" wrapText="1"/>
    </xf>
    <xf numFmtId="49" fontId="86" fillId="0" borderId="0" xfId="0" applyNumberFormat="1" applyFont="1" applyFill="1" applyAlignment="1">
      <alignment vertical="center"/>
    </xf>
    <xf numFmtId="0" fontId="1" fillId="0" borderId="0" xfId="0" applyFont="1" applyBorder="1" applyAlignment="1">
      <alignment wrapText="1"/>
    </xf>
    <xf numFmtId="164" fontId="1" fillId="0" borderId="30" xfId="85" applyNumberFormat="1" applyFont="1" applyBorder="1" applyAlignment="1">
      <alignment horizontal="left" wrapText="1"/>
    </xf>
    <xf numFmtId="0" fontId="1" fillId="0" borderId="30" xfId="0" applyFont="1" applyBorder="1" applyAlignment="1">
      <alignment wrapText="1"/>
    </xf>
    <xf numFmtId="0" fontId="1" fillId="0" borderId="0" xfId="85" applyFont="1" applyFill="1" applyAlignment="1">
      <alignment horizontal="left" wrapText="1"/>
    </xf>
    <xf numFmtId="0" fontId="7" fillId="0" borderId="0" xfId="85" applyFont="1" applyFill="1" applyBorder="1" applyAlignment="1"/>
    <xf numFmtId="0" fontId="1" fillId="0" borderId="0" xfId="0" applyFont="1" applyFill="1" applyAlignment="1"/>
    <xf numFmtId="49" fontId="68" fillId="0" borderId="0" xfId="0" applyNumberFormat="1" applyFont="1" applyFill="1" applyAlignment="1">
      <alignment horizontal="right" vertical="center"/>
    </xf>
    <xf numFmtId="0" fontId="58" fillId="0" borderId="0" xfId="95" applyFont="1" applyFill="1" applyBorder="1" applyAlignment="1">
      <alignment wrapText="1"/>
    </xf>
    <xf numFmtId="0" fontId="0" fillId="0" borderId="0" xfId="0" applyFill="1" applyAlignment="1">
      <alignment wrapText="1"/>
    </xf>
    <xf numFmtId="0" fontId="1" fillId="0" borderId="0" xfId="95" applyFont="1" applyFill="1" applyBorder="1" applyAlignment="1">
      <alignment wrapText="1"/>
    </xf>
    <xf numFmtId="0" fontId="68" fillId="0" borderId="0" xfId="0" applyFont="1" applyAlignment="1"/>
    <xf numFmtId="49" fontId="7" fillId="0" borderId="0" xfId="88" applyNumberFormat="1" applyFont="1" applyFill="1" applyBorder="1" applyAlignment="1">
      <alignment wrapText="1"/>
    </xf>
    <xf numFmtId="49" fontId="1" fillId="0" borderId="0" xfId="79" applyNumberFormat="1" applyFont="1" applyFill="1" applyBorder="1" applyAlignment="1"/>
    <xf numFmtId="0" fontId="1" fillId="0" borderId="0" xfId="79" applyFont="1" applyFill="1" applyBorder="1" applyAlignment="1">
      <alignment wrapText="1"/>
    </xf>
    <xf numFmtId="0" fontId="7" fillId="0" borderId="0" xfId="95" applyFont="1" applyFill="1" applyBorder="1" applyAlignment="1">
      <alignment horizontal="left" vertical="top" wrapText="1"/>
    </xf>
    <xf numFmtId="0" fontId="9" fillId="30" borderId="0" xfId="95" applyFont="1" applyFill="1" applyBorder="1" applyAlignment="1">
      <alignment wrapText="1"/>
    </xf>
    <xf numFmtId="0" fontId="9" fillId="30" borderId="0" xfId="0" applyFont="1" applyFill="1" applyAlignment="1">
      <alignment wrapText="1"/>
    </xf>
    <xf numFmtId="49" fontId="42" fillId="0" borderId="0" xfId="88" applyNumberFormat="1" applyFont="1" applyFill="1" applyBorder="1" applyAlignment="1">
      <alignment wrapText="1"/>
    </xf>
    <xf numFmtId="49" fontId="47" fillId="0" borderId="0" xfId="79" applyNumberFormat="1" applyFont="1" applyFill="1" applyAlignment="1"/>
    <xf numFmtId="0" fontId="9" fillId="0" borderId="0" xfId="95" applyFont="1" applyFill="1" applyBorder="1" applyAlignment="1">
      <alignment horizontal="left"/>
    </xf>
    <xf numFmtId="0" fontId="9" fillId="0" borderId="0" xfId="0" applyFont="1" applyAlignment="1"/>
    <xf numFmtId="0" fontId="24" fillId="0" borderId="0" xfId="95" applyFont="1" applyFill="1" applyBorder="1" applyAlignment="1">
      <alignment horizontal="left" vertical="top" wrapText="1"/>
    </xf>
    <xf numFmtId="49" fontId="42" fillId="0" borderId="0" xfId="79" applyNumberFormat="1" applyFont="1" applyAlignment="1"/>
    <xf numFmtId="49" fontId="68" fillId="0" borderId="0" xfId="85" applyNumberFormat="1" applyFont="1" applyBorder="1" applyAlignment="1">
      <alignment horizontal="right"/>
    </xf>
    <xf numFmtId="0" fontId="9" fillId="0" borderId="0" xfId="95" applyFont="1" applyFill="1" applyBorder="1" applyAlignment="1">
      <alignment horizontal="left" wrapText="1"/>
    </xf>
    <xf numFmtId="0" fontId="7" fillId="0" borderId="0" xfId="79" applyFont="1" applyAlignment="1"/>
    <xf numFmtId="0" fontId="1" fillId="28" borderId="0" xfId="95" applyFont="1" applyFill="1" applyBorder="1" applyAlignment="1">
      <alignment horizontal="left" wrapText="1"/>
    </xf>
    <xf numFmtId="0" fontId="1" fillId="30" borderId="0" xfId="95" applyFont="1" applyFill="1" applyBorder="1" applyAlignment="1">
      <alignment wrapText="1"/>
    </xf>
    <xf numFmtId="0" fontId="1" fillId="30" borderId="0" xfId="79" applyFont="1" applyFill="1" applyAlignment="1">
      <alignment wrapText="1"/>
    </xf>
    <xf numFmtId="0" fontId="1" fillId="30" borderId="0" xfId="79" applyFont="1" applyFill="1" applyAlignment="1"/>
    <xf numFmtId="0" fontId="1" fillId="0" borderId="0" xfId="95" applyFont="1" applyFill="1" applyBorder="1" applyAlignment="1">
      <alignment horizontal="left" vertical="center" wrapText="1"/>
    </xf>
    <xf numFmtId="49" fontId="87" fillId="0" borderId="0" xfId="88" applyNumberFormat="1" applyFont="1" applyFill="1" applyBorder="1" applyAlignment="1">
      <alignment wrapText="1"/>
    </xf>
    <xf numFmtId="49" fontId="86" fillId="0" borderId="0" xfId="79" applyNumberFormat="1" applyFont="1" applyFill="1" applyAlignment="1"/>
    <xf numFmtId="0" fontId="86" fillId="0" borderId="0" xfId="0" applyFont="1" applyAlignment="1"/>
    <xf numFmtId="0" fontId="7" fillId="0" borderId="0" xfId="95" applyFont="1" applyFill="1" applyBorder="1" applyAlignment="1">
      <alignment horizontal="left" wrapText="1"/>
    </xf>
    <xf numFmtId="49" fontId="87" fillId="0" borderId="0" xfId="88" applyNumberFormat="1" applyFont="1" applyFill="1" applyBorder="1" applyAlignment="1">
      <alignment horizontal="left" wrapText="1"/>
    </xf>
    <xf numFmtId="0" fontId="1" fillId="0" borderId="0" xfId="95" applyFont="1" applyFill="1" applyBorder="1" applyAlignment="1">
      <alignment horizontal="left"/>
    </xf>
    <xf numFmtId="0" fontId="42" fillId="0" borderId="0" xfId="79" applyFont="1" applyFill="1" applyAlignment="1"/>
    <xf numFmtId="0" fontId="68" fillId="0" borderId="0" xfId="85" applyFont="1" applyFill="1" applyBorder="1" applyAlignment="1">
      <alignment horizontal="right"/>
    </xf>
    <xf numFmtId="0" fontId="1" fillId="0" borderId="0" xfId="79" applyFont="1" applyFill="1" applyAlignment="1">
      <alignment wrapText="1"/>
    </xf>
    <xf numFmtId="0" fontId="7" fillId="0" borderId="0" xfId="79" applyFont="1" applyFill="1" applyAlignment="1"/>
    <xf numFmtId="0" fontId="1" fillId="0" borderId="0" xfId="95" applyFont="1" applyBorder="1" applyAlignment="1">
      <alignment horizontal="left" vertical="top" wrapText="1"/>
    </xf>
    <xf numFmtId="0" fontId="1" fillId="0" borderId="0" xfId="0" applyFont="1" applyAlignment="1">
      <alignment horizontal="left" vertical="top" wrapText="1"/>
    </xf>
    <xf numFmtId="0" fontId="87" fillId="0" borderId="0" xfId="96" applyFont="1" applyAlignment="1">
      <alignment wrapText="1"/>
    </xf>
    <xf numFmtId="0" fontId="7" fillId="0" borderId="32" xfId="96" applyFont="1" applyBorder="1" applyAlignment="1">
      <alignment horizontal="left"/>
    </xf>
    <xf numFmtId="0" fontId="7" fillId="0" borderId="33" xfId="0" applyFont="1" applyBorder="1" applyAlignment="1">
      <alignment horizontal="left"/>
    </xf>
    <xf numFmtId="0" fontId="68" fillId="0" borderId="0" xfId="85" applyFont="1" applyBorder="1" applyAlignment="1">
      <alignment horizontal="right" vertical="center"/>
    </xf>
    <xf numFmtId="0" fontId="7" fillId="0" borderId="0" xfId="96" applyFont="1" applyAlignment="1">
      <alignment horizontal="left"/>
    </xf>
    <xf numFmtId="0" fontId="1" fillId="0" borderId="0" xfId="0" applyFont="1" applyAlignment="1">
      <alignment horizontal="left"/>
    </xf>
    <xf numFmtId="0" fontId="1" fillId="0" borderId="0" xfId="96" applyFont="1" applyFill="1" applyAlignment="1">
      <alignment wrapText="1"/>
    </xf>
    <xf numFmtId="0" fontId="1" fillId="0" borderId="0" xfId="0" applyFont="1" applyFill="1" applyAlignment="1">
      <alignment wrapText="1"/>
    </xf>
    <xf numFmtId="0" fontId="1" fillId="0" borderId="0" xfId="96" applyFont="1" applyAlignment="1">
      <alignment wrapText="1"/>
    </xf>
    <xf numFmtId="0" fontId="7" fillId="0" borderId="28" xfId="85" applyFont="1" applyFill="1" applyBorder="1" applyAlignment="1">
      <alignment horizontal="left" vertical="center"/>
    </xf>
    <xf numFmtId="0" fontId="7" fillId="0" borderId="28" xfId="0" applyFont="1" applyFill="1" applyBorder="1" applyAlignment="1">
      <alignment horizontal="left" vertical="center"/>
    </xf>
    <xf numFmtId="0" fontId="7" fillId="0" borderId="28" xfId="96" applyFont="1" applyBorder="1" applyAlignment="1">
      <alignment horizontal="right" wrapText="1"/>
    </xf>
    <xf numFmtId="0" fontId="7" fillId="0" borderId="29" xfId="0" applyFont="1" applyBorder="1" applyAlignment="1">
      <alignment horizontal="right"/>
    </xf>
    <xf numFmtId="0" fontId="7" fillId="0" borderId="28" xfId="85" applyFont="1" applyFill="1" applyBorder="1" applyAlignment="1">
      <alignment horizontal="left" vertical="center" wrapText="1"/>
    </xf>
    <xf numFmtId="0" fontId="7" fillId="0" borderId="28" xfId="0" applyFont="1" applyFill="1" applyBorder="1" applyAlignment="1">
      <alignment horizontal="left" vertical="center" wrapText="1"/>
    </xf>
    <xf numFmtId="0" fontId="42" fillId="0" borderId="0" xfId="96" applyFont="1" applyAlignment="1">
      <alignment horizontal="left" wrapText="1"/>
    </xf>
    <xf numFmtId="0" fontId="47" fillId="0" borderId="0" xfId="0" applyFont="1" applyAlignment="1">
      <alignment horizontal="left" wrapText="1"/>
    </xf>
    <xf numFmtId="0" fontId="7" fillId="0" borderId="33" xfId="96" applyFont="1" applyBorder="1" applyAlignment="1">
      <alignment wrapText="1"/>
    </xf>
    <xf numFmtId="0" fontId="7" fillId="0" borderId="33" xfId="0" applyFont="1" applyBorder="1" applyAlignment="1">
      <alignment wrapText="1"/>
    </xf>
    <xf numFmtId="0" fontId="1" fillId="0" borderId="0" xfId="82" applyFont="1" applyBorder="1" applyAlignment="1">
      <alignment horizontal="left" vertical="top" wrapText="1"/>
    </xf>
    <xf numFmtId="0" fontId="1" fillId="0" borderId="28" xfId="96" applyFont="1" applyBorder="1" applyAlignment="1"/>
    <xf numFmtId="0" fontId="0" fillId="0" borderId="29" xfId="0" applyBorder="1" applyAlignment="1"/>
    <xf numFmtId="49" fontId="7" fillId="0" borderId="33" xfId="84" applyNumberFormat="1" applyFont="1" applyFill="1" applyBorder="1" applyAlignment="1">
      <alignment horizontal="left" wrapText="1"/>
    </xf>
    <xf numFmtId="49" fontId="87" fillId="0" borderId="0" xfId="84" applyNumberFormat="1" applyFont="1" applyFill="1" applyBorder="1" applyAlignment="1">
      <alignment horizontal="left" wrapText="1"/>
    </xf>
    <xf numFmtId="49" fontId="58" fillId="0" borderId="0" xfId="85" applyNumberFormat="1" applyFont="1" applyFill="1" applyBorder="1" applyAlignment="1">
      <alignment horizontal="right"/>
    </xf>
    <xf numFmtId="49" fontId="7" fillId="0" borderId="33" xfId="79" applyNumberFormat="1" applyFont="1" applyFill="1" applyBorder="1" applyAlignment="1">
      <alignment horizontal="left" wrapText="1"/>
    </xf>
    <xf numFmtId="49" fontId="87" fillId="0" borderId="0" xfId="79" applyNumberFormat="1" applyFont="1" applyFill="1" applyBorder="1" applyAlignment="1"/>
    <xf numFmtId="49" fontId="86" fillId="0" borderId="0" xfId="79" applyNumberFormat="1" applyFont="1" applyFill="1" applyBorder="1" applyAlignment="1"/>
    <xf numFmtId="49" fontId="1" fillId="0" borderId="33" xfId="88" quotePrefix="1" applyNumberFormat="1" applyFont="1" applyFill="1" applyBorder="1" applyAlignment="1">
      <alignment horizontal="left"/>
    </xf>
    <xf numFmtId="49" fontId="87" fillId="0" borderId="0" xfId="88" applyNumberFormat="1" applyFont="1" applyFill="1" applyBorder="1" applyAlignment="1">
      <alignment horizontal="left"/>
    </xf>
    <xf numFmtId="49" fontId="7" fillId="0" borderId="32" xfId="88" applyNumberFormat="1" applyFont="1" applyFill="1" applyBorder="1" applyAlignment="1"/>
    <xf numFmtId="49" fontId="7" fillId="0" borderId="32" xfId="79" applyNumberFormat="1" applyFont="1" applyFill="1" applyBorder="1" applyAlignment="1"/>
    <xf numFmtId="49" fontId="7" fillId="0" borderId="33" xfId="88" applyNumberFormat="1" applyFont="1" applyFill="1" applyBorder="1" applyAlignment="1">
      <alignment horizontal="left" wrapText="1"/>
    </xf>
    <xf numFmtId="49" fontId="7" fillId="0" borderId="0" xfId="88" applyNumberFormat="1" applyFont="1" applyFill="1" applyBorder="1" applyAlignment="1">
      <alignment horizontal="left" wrapText="1"/>
    </xf>
    <xf numFmtId="0" fontId="1" fillId="0" borderId="0" xfId="0" applyFont="1" applyFill="1" applyAlignment="1">
      <alignment horizontal="left" wrapText="1"/>
    </xf>
    <xf numFmtId="49" fontId="1" fillId="0" borderId="0" xfId="88" applyNumberFormat="1" applyFont="1" applyFill="1" applyBorder="1" applyAlignment="1">
      <alignment horizontal="left" wrapText="1"/>
    </xf>
    <xf numFmtId="49" fontId="7" fillId="0" borderId="32" xfId="88" applyNumberFormat="1" applyFont="1" applyFill="1" applyBorder="1" applyAlignment="1">
      <alignment wrapText="1"/>
    </xf>
    <xf numFmtId="0" fontId="7" fillId="0" borderId="32" xfId="0" applyFont="1" applyBorder="1" applyAlignment="1">
      <alignment wrapText="1"/>
    </xf>
    <xf numFmtId="49" fontId="7" fillId="0" borderId="33" xfId="88" applyNumberFormat="1" applyFont="1" applyFill="1" applyBorder="1" applyAlignment="1">
      <alignment wrapText="1"/>
    </xf>
    <xf numFmtId="49" fontId="86" fillId="0" borderId="0" xfId="79" applyNumberFormat="1" applyFont="1" applyFill="1" applyAlignment="1">
      <alignment horizontal="left" wrapText="1"/>
    </xf>
    <xf numFmtId="49" fontId="7" fillId="0" borderId="60" xfId="88" applyNumberFormat="1" applyFont="1" applyFill="1" applyBorder="1" applyAlignment="1">
      <alignment wrapText="1"/>
    </xf>
    <xf numFmtId="0" fontId="7" fillId="0" borderId="60" xfId="0" applyFont="1" applyBorder="1" applyAlignment="1">
      <alignment wrapText="1"/>
    </xf>
    <xf numFmtId="49" fontId="7" fillId="0" borderId="0" xfId="89" applyNumberFormat="1" applyFont="1" applyFill="1" applyBorder="1" applyAlignment="1"/>
    <xf numFmtId="49" fontId="1" fillId="0" borderId="0" xfId="0" applyNumberFormat="1" applyFont="1" applyFill="1" applyBorder="1" applyAlignment="1"/>
    <xf numFmtId="49" fontId="7" fillId="0" borderId="33" xfId="88" quotePrefix="1" applyNumberFormat="1" applyFont="1" applyFill="1" applyBorder="1" applyAlignment="1">
      <alignment horizontal="left" wrapText="1"/>
    </xf>
    <xf numFmtId="49" fontId="86" fillId="0" borderId="0" xfId="0" applyNumberFormat="1" applyFont="1" applyFill="1" applyAlignment="1"/>
    <xf numFmtId="49" fontId="7" fillId="0" borderId="32" xfId="88" applyNumberFormat="1" applyFont="1" applyFill="1" applyBorder="1" applyAlignment="1">
      <alignment horizontal="left"/>
    </xf>
    <xf numFmtId="49" fontId="7" fillId="0" borderId="32" xfId="0" applyNumberFormat="1" applyFont="1" applyFill="1" applyBorder="1" applyAlignment="1">
      <alignment horizontal="left"/>
    </xf>
    <xf numFmtId="0" fontId="42" fillId="0" borderId="0" xfId="90" applyFont="1" applyFill="1" applyBorder="1" applyAlignment="1">
      <alignment horizontal="left" wrapText="1"/>
    </xf>
    <xf numFmtId="0" fontId="47" fillId="0" borderId="0" xfId="0" applyFont="1" applyFill="1" applyAlignment="1"/>
    <xf numFmtId="0" fontId="1" fillId="0" borderId="0" xfId="90" applyFont="1" applyFill="1" applyBorder="1" applyAlignment="1">
      <alignment horizontal="right" wrapText="1"/>
    </xf>
    <xf numFmtId="0" fontId="7" fillId="0" borderId="33" xfId="88" applyFont="1" applyFill="1" applyBorder="1" applyAlignment="1">
      <alignment horizontal="left" wrapText="1"/>
    </xf>
    <xf numFmtId="0" fontId="7" fillId="0" borderId="33" xfId="0" applyFont="1" applyFill="1" applyBorder="1" applyAlignment="1">
      <alignment horizontal="left" wrapText="1"/>
    </xf>
    <xf numFmtId="49" fontId="42" fillId="0" borderId="0" xfId="0" applyNumberFormat="1" applyFont="1" applyFill="1" applyBorder="1" applyAlignment="1">
      <alignment horizontal="left" wrapText="1"/>
    </xf>
    <xf numFmtId="49" fontId="1" fillId="0" borderId="0" xfId="90" applyNumberFormat="1" applyFont="1" applyFill="1" applyBorder="1" applyAlignment="1">
      <alignment horizontal="right" wrapText="1"/>
    </xf>
    <xf numFmtId="0" fontId="7" fillId="0" borderId="0" xfId="90" applyFont="1" applyFill="1" applyAlignment="1"/>
    <xf numFmtId="0" fontId="1" fillId="0" borderId="0" xfId="90" applyFont="1" applyFill="1" applyAlignment="1">
      <alignment wrapText="1"/>
    </xf>
    <xf numFmtId="0" fontId="59" fillId="0" borderId="0" xfId="0" applyFont="1" applyAlignment="1">
      <alignment wrapText="1"/>
    </xf>
    <xf numFmtId="49" fontId="87" fillId="0" borderId="0" xfId="0" applyNumberFormat="1" applyFont="1" applyFill="1" applyBorder="1" applyAlignment="1">
      <alignment horizontal="left" wrapText="1"/>
    </xf>
    <xf numFmtId="49" fontId="87" fillId="0" borderId="0" xfId="0" applyNumberFormat="1" applyFont="1" applyFill="1" applyAlignment="1"/>
    <xf numFmtId="0" fontId="7" fillId="0" borderId="0" xfId="90" applyFont="1" applyFill="1" applyAlignment="1">
      <alignment wrapText="1"/>
    </xf>
    <xf numFmtId="49" fontId="7" fillId="0" borderId="28" xfId="88" applyNumberFormat="1" applyFont="1" applyFill="1" applyBorder="1" applyAlignment="1">
      <alignment horizontal="left"/>
    </xf>
    <xf numFmtId="0" fontId="7" fillId="0" borderId="28" xfId="0" applyFont="1" applyBorder="1" applyAlignment="1">
      <alignment horizontal="left"/>
    </xf>
    <xf numFmtId="49" fontId="7" fillId="0" borderId="28" xfId="88" applyNumberFormat="1" applyFont="1" applyFill="1" applyBorder="1" applyAlignment="1">
      <alignment horizontal="left" wrapText="1"/>
    </xf>
    <xf numFmtId="0" fontId="1" fillId="0" borderId="0" xfId="90" applyFont="1" applyFill="1" applyAlignment="1"/>
    <xf numFmtId="0" fontId="1" fillId="0" borderId="0" xfId="97" applyFont="1" applyFill="1" applyAlignment="1">
      <alignment wrapText="1"/>
    </xf>
    <xf numFmtId="0" fontId="87" fillId="0" borderId="0" xfId="90" applyFont="1" applyFill="1" applyBorder="1" applyAlignment="1">
      <alignment horizontal="left" vertical="center" wrapText="1"/>
    </xf>
    <xf numFmtId="0" fontId="87" fillId="0" borderId="0" xfId="0" applyFont="1" applyFill="1" applyAlignment="1"/>
    <xf numFmtId="1" fontId="7" fillId="0" borderId="0" xfId="90" applyNumberFormat="1" applyFont="1" applyFill="1" applyAlignment="1">
      <alignment horizontal="left"/>
    </xf>
    <xf numFmtId="0" fontId="1" fillId="0" borderId="0" xfId="86" applyNumberFormat="1" applyFont="1" applyFill="1" applyAlignment="1">
      <alignment horizontal="left"/>
    </xf>
    <xf numFmtId="49" fontId="42" fillId="0" borderId="0" xfId="85" applyNumberFormat="1" applyFont="1" applyFill="1" applyBorder="1" applyAlignment="1">
      <alignment horizontal="left" wrapText="1"/>
    </xf>
    <xf numFmtId="49" fontId="47" fillId="0" borderId="0" xfId="0" applyNumberFormat="1" applyFont="1" applyFill="1" applyAlignment="1">
      <alignment horizontal="left" wrapText="1"/>
    </xf>
    <xf numFmtId="49" fontId="7" fillId="0" borderId="28" xfId="87" applyNumberFormat="1" applyFont="1" applyFill="1" applyBorder="1" applyAlignment="1">
      <alignment horizontal="left"/>
    </xf>
    <xf numFmtId="49" fontId="7" fillId="0" borderId="29" xfId="0" applyNumberFormat="1" applyFont="1" applyFill="1" applyBorder="1" applyAlignment="1">
      <alignment horizontal="left"/>
    </xf>
    <xf numFmtId="49" fontId="7" fillId="0" borderId="29" xfId="87" applyNumberFormat="1" applyFont="1" applyFill="1" applyBorder="1" applyAlignment="1">
      <alignment horizontal="left" wrapText="1"/>
    </xf>
    <xf numFmtId="49" fontId="7" fillId="0" borderId="29" xfId="0" applyNumberFormat="1" applyFont="1" applyFill="1" applyBorder="1" applyAlignment="1">
      <alignment horizontal="left" wrapText="1"/>
    </xf>
    <xf numFmtId="0" fontId="7" fillId="0" borderId="0" xfId="87" applyNumberFormat="1" applyFont="1" applyFill="1" applyBorder="1" applyAlignment="1">
      <alignment horizontal="left"/>
    </xf>
    <xf numFmtId="49" fontId="9" fillId="0" borderId="0" xfId="90" applyNumberFormat="1" applyFont="1" applyFill="1" applyBorder="1" applyAlignment="1">
      <alignment horizontal="right" wrapText="1"/>
    </xf>
    <xf numFmtId="49" fontId="7" fillId="0" borderId="33" xfId="87" applyNumberFormat="1" applyFont="1" applyFill="1" applyBorder="1" applyAlignment="1">
      <alignment horizontal="left"/>
    </xf>
    <xf numFmtId="0" fontId="7" fillId="0" borderId="0" xfId="87" applyNumberFormat="1" applyFont="1" applyFill="1" applyAlignment="1"/>
    <xf numFmtId="0" fontId="1" fillId="0" borderId="0" xfId="87" applyNumberFormat="1" applyFont="1" applyFill="1" applyAlignment="1">
      <alignment wrapText="1"/>
    </xf>
  </cellXfs>
  <cellStyles count="98">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xr:uid="{00000000-0005-0000-0000-000024000000}"/>
    <cellStyle name="Accent2" xfId="38" xr:uid="{00000000-0005-0000-0000-000025000000}"/>
    <cellStyle name="Accent3" xfId="39" xr:uid="{00000000-0005-0000-0000-000026000000}"/>
    <cellStyle name="Accent4" xfId="40" xr:uid="{00000000-0005-0000-0000-000027000000}"/>
    <cellStyle name="Accent5" xfId="41" xr:uid="{00000000-0005-0000-0000-000028000000}"/>
    <cellStyle name="Accent6" xfId="42" xr:uid="{00000000-0005-0000-0000-000029000000}"/>
    <cellStyle name="Bad" xfId="43" xr:uid="{00000000-0005-0000-0000-00002A000000}"/>
    <cellStyle name="Calculation" xfId="44" xr:uid="{00000000-0005-0000-0000-00002B000000}"/>
    <cellStyle name="Check Cell" xfId="45" xr:uid="{00000000-0005-0000-0000-00002C000000}"/>
    <cellStyle name="Explanatory Text" xfId="46" xr:uid="{00000000-0005-0000-0000-00002D000000}"/>
    <cellStyle name="Good" xfId="47" xr:uid="{00000000-0005-0000-0000-00002E000000}"/>
    <cellStyle name="Heading 1" xfId="48" xr:uid="{00000000-0005-0000-0000-00002F000000}"/>
    <cellStyle name="Heading 2" xfId="49" xr:uid="{00000000-0005-0000-0000-000030000000}"/>
    <cellStyle name="Heading 3" xfId="50" xr:uid="{00000000-0005-0000-0000-000031000000}"/>
    <cellStyle name="Heading 4" xfId="51" xr:uid="{00000000-0005-0000-0000-000032000000}"/>
    <cellStyle name="Input" xfId="53" xr:uid="{00000000-0005-0000-0000-000033000000}"/>
    <cellStyle name="Komma" xfId="54" builtinId="3"/>
    <cellStyle name="Komma 2" xfId="55" xr:uid="{00000000-0005-0000-0000-000035000000}"/>
    <cellStyle name="Link" xfId="52" builtinId="8"/>
    <cellStyle name="Linked Cell" xfId="56" xr:uid="{00000000-0005-0000-0000-000037000000}"/>
    <cellStyle name="Neutral 2" xfId="57" xr:uid="{00000000-0005-0000-0000-000038000000}"/>
    <cellStyle name="Normal 14" xfId="58" xr:uid="{00000000-0005-0000-0000-000039000000}"/>
    <cellStyle name="Note" xfId="59" xr:uid="{00000000-0005-0000-0000-00003A000000}"/>
    <cellStyle name="Output" xfId="60" xr:uid="{00000000-0005-0000-0000-00003B000000}"/>
    <cellStyle name="Prozent" xfId="61" builtinId="5"/>
    <cellStyle name="Prozent 2" xfId="62" xr:uid="{00000000-0005-0000-0000-00003D000000}"/>
    <cellStyle name="Standard" xfId="0" builtinId="0"/>
    <cellStyle name="Standard 10" xfId="63" xr:uid="{00000000-0005-0000-0000-00003F000000}"/>
    <cellStyle name="Standard 11" xfId="64" xr:uid="{00000000-0005-0000-0000-000040000000}"/>
    <cellStyle name="Standard 2" xfId="65" xr:uid="{00000000-0005-0000-0000-000041000000}"/>
    <cellStyle name="Standard 2 2" xfId="66" xr:uid="{00000000-0005-0000-0000-000042000000}"/>
    <cellStyle name="Standard 2 3" xfId="67" xr:uid="{00000000-0005-0000-0000-000043000000}"/>
    <cellStyle name="Standard 2 4" xfId="68" xr:uid="{00000000-0005-0000-0000-000044000000}"/>
    <cellStyle name="Standard 2 5" xfId="69" xr:uid="{00000000-0005-0000-0000-000045000000}"/>
    <cellStyle name="Standard 3" xfId="70" xr:uid="{00000000-0005-0000-0000-000046000000}"/>
    <cellStyle name="Standard 3 2" xfId="71" xr:uid="{00000000-0005-0000-0000-000047000000}"/>
    <cellStyle name="Standard 3 3" xfId="72" xr:uid="{00000000-0005-0000-0000-000048000000}"/>
    <cellStyle name="Standard 4" xfId="73" xr:uid="{00000000-0005-0000-0000-000049000000}"/>
    <cellStyle name="Standard 5" xfId="74" xr:uid="{00000000-0005-0000-0000-00004A000000}"/>
    <cellStyle name="Standard 6" xfId="75" xr:uid="{00000000-0005-0000-0000-00004B000000}"/>
    <cellStyle name="Standard 6 2" xfId="76" xr:uid="{00000000-0005-0000-0000-00004C000000}"/>
    <cellStyle name="Standard 6 3" xfId="77" xr:uid="{00000000-0005-0000-0000-00004D000000}"/>
    <cellStyle name="Standard 7" xfId="78" xr:uid="{00000000-0005-0000-0000-00004E000000}"/>
    <cellStyle name="Standard 8" xfId="79" xr:uid="{00000000-0005-0000-0000-00004F000000}"/>
    <cellStyle name="Standard 8 2" xfId="80" xr:uid="{00000000-0005-0000-0000-000050000000}"/>
    <cellStyle name="Standard 9" xfId="81" xr:uid="{00000000-0005-0000-0000-000051000000}"/>
    <cellStyle name="Standard_AAA_weitereTabellen" xfId="96" xr:uid="{00000000-0005-0000-0000-000052000000}"/>
    <cellStyle name="Standard_Kennwerte_Verteilung" xfId="82" xr:uid="{00000000-0005-0000-0000-000053000000}"/>
    <cellStyle name="Standard_Kennwerte_Verteilung 2" xfId="95" xr:uid="{00000000-0005-0000-0000-000054000000}"/>
    <cellStyle name="Standard_Medikamente nach therapeutischen Gruppen 2009" xfId="83" xr:uid="{00000000-0005-0000-0000-000055000000}"/>
    <cellStyle name="Standard_Medikamente nach therapeutischen Gruppen 2009 2" xfId="97" xr:uid="{00000000-0005-0000-0000-000056000000}"/>
    <cellStyle name="Standard_T1 Versicherte und Finanzen OKP E" xfId="84" xr:uid="{00000000-0005-0000-0000-000057000000}"/>
    <cellStyle name="Standard_T1 Versicherte und Finanzen OKP Endversion" xfId="85" xr:uid="{00000000-0005-0000-0000-000058000000}"/>
    <cellStyle name="Standard_T3 PVerb Endversion" xfId="86" xr:uid="{00000000-0005-0000-0000-000059000000}"/>
    <cellStyle name="Standard_T5 Spitäler Endversion2" xfId="87" xr:uid="{00000000-0005-0000-0000-00005A000000}"/>
    <cellStyle name="Standard_T6 Krankengeld Endversion" xfId="88" xr:uid="{00000000-0005-0000-0000-00005B000000}"/>
    <cellStyle name="Standard_T7 FreiwVers Endversion" xfId="89" xr:uid="{00000000-0005-0000-0000-00005C000000}"/>
    <cellStyle name="Standard_Tabellen 4.7_Freiwillige Vers." xfId="90" xr:uid="{00000000-0005-0000-0000-00005D000000}"/>
    <cellStyle name="Title" xfId="91" xr:uid="{00000000-0005-0000-0000-00005E000000}"/>
    <cellStyle name="Total" xfId="92" xr:uid="{00000000-0005-0000-0000-00005F000000}"/>
    <cellStyle name="Warning Text" xfId="93" xr:uid="{00000000-0005-0000-0000-000060000000}"/>
    <cellStyle name="xxx" xfId="94" xr:uid="{00000000-0005-0000-0000-00006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9E9E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5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5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5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5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6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6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6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6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6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6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6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Druckbereich"/></Relationships>
</file>

<file path=xl/drawings/drawing1.xml><?xml version="1.0" encoding="utf-8"?>
<xdr:wsDr xmlns:xdr="http://schemas.openxmlformats.org/drawingml/2006/spreadsheetDrawing" xmlns:a="http://schemas.openxmlformats.org/drawingml/2006/main">
  <xdr:twoCellAnchor editAs="oneCell">
    <xdr:from>
      <xdr:col>3</xdr:col>
      <xdr:colOff>1533525</xdr:colOff>
      <xdr:row>0</xdr:row>
      <xdr:rowOff>104775</xdr:rowOff>
    </xdr:from>
    <xdr:to>
      <xdr:col>3</xdr:col>
      <xdr:colOff>1771650</xdr:colOff>
      <xdr:row>0</xdr:row>
      <xdr:rowOff>314325</xdr:rowOff>
    </xdr:to>
    <xdr:pic>
      <xdr:nvPicPr>
        <xdr:cNvPr id="11319" name="Grafik 9">
          <a:hlinkClick xmlns:r="http://schemas.openxmlformats.org/officeDocument/2006/relationships" r:id="rId1"/>
          <a:extLst>
            <a:ext uri="{FF2B5EF4-FFF2-40B4-BE49-F238E27FC236}">
              <a16:creationId xmlns:a16="http://schemas.microsoft.com/office/drawing/2014/main" id="{241E3425-B772-45A6-81AD-D31DC4C80B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10375" y="1047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619125</xdr:colOff>
      <xdr:row>0</xdr:row>
      <xdr:rowOff>123825</xdr:rowOff>
    </xdr:from>
    <xdr:to>
      <xdr:col>5</xdr:col>
      <xdr:colOff>847725</xdr:colOff>
      <xdr:row>0</xdr:row>
      <xdr:rowOff>333375</xdr:rowOff>
    </xdr:to>
    <xdr:pic>
      <xdr:nvPicPr>
        <xdr:cNvPr id="32814" name="Grafik 9">
          <a:hlinkClick xmlns:r="http://schemas.openxmlformats.org/officeDocument/2006/relationships" r:id="rId1"/>
          <a:extLst>
            <a:ext uri="{FF2B5EF4-FFF2-40B4-BE49-F238E27FC236}">
              <a16:creationId xmlns:a16="http://schemas.microsoft.com/office/drawing/2014/main" id="{14879807-90F3-4403-B70A-4A5969A4C8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05800" y="123825"/>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762000</xdr:colOff>
      <xdr:row>0</xdr:row>
      <xdr:rowOff>47625</xdr:rowOff>
    </xdr:from>
    <xdr:to>
      <xdr:col>6</xdr:col>
      <xdr:colOff>990600</xdr:colOff>
      <xdr:row>1</xdr:row>
      <xdr:rowOff>19050</xdr:rowOff>
    </xdr:to>
    <xdr:pic>
      <xdr:nvPicPr>
        <xdr:cNvPr id="33833" name="Grafik 9">
          <a:hlinkClick xmlns:r="http://schemas.openxmlformats.org/officeDocument/2006/relationships" r:id="rId1"/>
          <a:extLst>
            <a:ext uri="{FF2B5EF4-FFF2-40B4-BE49-F238E27FC236}">
              <a16:creationId xmlns:a16="http://schemas.microsoft.com/office/drawing/2014/main" id="{A873F43C-EEAA-44E2-B6B5-15EC562A58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20125" y="47625"/>
          <a:ext cx="2286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619125</xdr:colOff>
      <xdr:row>0</xdr:row>
      <xdr:rowOff>161925</xdr:rowOff>
    </xdr:from>
    <xdr:to>
      <xdr:col>8</xdr:col>
      <xdr:colOff>847725</xdr:colOff>
      <xdr:row>0</xdr:row>
      <xdr:rowOff>371475</xdr:rowOff>
    </xdr:to>
    <xdr:pic>
      <xdr:nvPicPr>
        <xdr:cNvPr id="34857" name="Grafik 9">
          <a:hlinkClick xmlns:r="http://schemas.openxmlformats.org/officeDocument/2006/relationships" r:id="rId1"/>
          <a:extLst>
            <a:ext uri="{FF2B5EF4-FFF2-40B4-BE49-F238E27FC236}">
              <a16:creationId xmlns:a16="http://schemas.microsoft.com/office/drawing/2014/main" id="{B6688648-A123-4ACE-8A15-20E65A6E79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48725" y="161925"/>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714375</xdr:colOff>
      <xdr:row>0</xdr:row>
      <xdr:rowOff>47625</xdr:rowOff>
    </xdr:from>
    <xdr:to>
      <xdr:col>7</xdr:col>
      <xdr:colOff>962025</xdr:colOff>
      <xdr:row>1</xdr:row>
      <xdr:rowOff>47625</xdr:rowOff>
    </xdr:to>
    <xdr:pic>
      <xdr:nvPicPr>
        <xdr:cNvPr id="76814" name="Grafik 9">
          <a:hlinkClick xmlns:r="http://schemas.openxmlformats.org/officeDocument/2006/relationships" r:id="rId1"/>
          <a:extLst>
            <a:ext uri="{FF2B5EF4-FFF2-40B4-BE49-F238E27FC236}">
              <a16:creationId xmlns:a16="http://schemas.microsoft.com/office/drawing/2014/main" id="{D2017DB3-6FB3-4E90-813C-307198AF4C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48575" y="47625"/>
          <a:ext cx="2476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752475</xdr:colOff>
      <xdr:row>1</xdr:row>
      <xdr:rowOff>57150</xdr:rowOff>
    </xdr:from>
    <xdr:to>
      <xdr:col>5</xdr:col>
      <xdr:colOff>981075</xdr:colOff>
      <xdr:row>1</xdr:row>
      <xdr:rowOff>266700</xdr:rowOff>
    </xdr:to>
    <xdr:pic>
      <xdr:nvPicPr>
        <xdr:cNvPr id="69672" name="Grafik 9">
          <a:hlinkClick xmlns:r="http://schemas.openxmlformats.org/officeDocument/2006/relationships" r:id="rId1"/>
          <a:extLst>
            <a:ext uri="{FF2B5EF4-FFF2-40B4-BE49-F238E27FC236}">
              <a16:creationId xmlns:a16="http://schemas.microsoft.com/office/drawing/2014/main" id="{D3A951BE-65DD-4093-9DD9-27F689C202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96075" y="495300"/>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457200</xdr:colOff>
      <xdr:row>0</xdr:row>
      <xdr:rowOff>47625</xdr:rowOff>
    </xdr:from>
    <xdr:to>
      <xdr:col>6</xdr:col>
      <xdr:colOff>685800</xdr:colOff>
      <xdr:row>1</xdr:row>
      <xdr:rowOff>28575</xdr:rowOff>
    </xdr:to>
    <xdr:pic>
      <xdr:nvPicPr>
        <xdr:cNvPr id="37925" name="Grafik 9">
          <a:hlinkClick xmlns:r="http://schemas.openxmlformats.org/officeDocument/2006/relationships" r:id="rId1"/>
          <a:extLst>
            <a:ext uri="{FF2B5EF4-FFF2-40B4-BE49-F238E27FC236}">
              <a16:creationId xmlns:a16="http://schemas.microsoft.com/office/drawing/2014/main" id="{3AFB2649-B40D-4EE0-87AB-91F5107C0F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62850" y="47625"/>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323850</xdr:colOff>
      <xdr:row>1</xdr:row>
      <xdr:rowOff>57150</xdr:rowOff>
    </xdr:from>
    <xdr:to>
      <xdr:col>8</xdr:col>
      <xdr:colOff>552450</xdr:colOff>
      <xdr:row>1</xdr:row>
      <xdr:rowOff>266700</xdr:rowOff>
    </xdr:to>
    <xdr:pic>
      <xdr:nvPicPr>
        <xdr:cNvPr id="38949" name="Grafik 9">
          <a:hlinkClick xmlns:r="http://schemas.openxmlformats.org/officeDocument/2006/relationships" r:id="rId1"/>
          <a:extLst>
            <a:ext uri="{FF2B5EF4-FFF2-40B4-BE49-F238E27FC236}">
              <a16:creationId xmlns:a16="http://schemas.microsoft.com/office/drawing/2014/main" id="{94081F73-8B31-4677-B07C-4492179178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24625" y="276225"/>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1104900</xdr:colOff>
      <xdr:row>1</xdr:row>
      <xdr:rowOff>28575</xdr:rowOff>
    </xdr:from>
    <xdr:to>
      <xdr:col>11</xdr:col>
      <xdr:colOff>1333500</xdr:colOff>
      <xdr:row>1</xdr:row>
      <xdr:rowOff>238125</xdr:rowOff>
    </xdr:to>
    <xdr:pic>
      <xdr:nvPicPr>
        <xdr:cNvPr id="24704" name="Grafik 9">
          <a:hlinkClick xmlns:r="http://schemas.openxmlformats.org/officeDocument/2006/relationships" r:id="rId1"/>
          <a:extLst>
            <a:ext uri="{FF2B5EF4-FFF2-40B4-BE49-F238E27FC236}">
              <a16:creationId xmlns:a16="http://schemas.microsoft.com/office/drawing/2014/main" id="{B72D0DB3-FAAC-487D-84BE-25BE02819F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53625" y="209550"/>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68580</xdr:colOff>
      <xdr:row>140</xdr:row>
      <xdr:rowOff>5717</xdr:rowOff>
    </xdr:from>
    <xdr:to>
      <xdr:col>0</xdr:col>
      <xdr:colOff>194833</xdr:colOff>
      <xdr:row>142</xdr:row>
      <xdr:rowOff>118251</xdr:rowOff>
    </xdr:to>
    <xdr:cxnSp macro="">
      <xdr:nvCxnSpPr>
        <xdr:cNvPr id="3" name="Gekrümmte Verbindung 2">
          <a:extLst>
            <a:ext uri="{FF2B5EF4-FFF2-40B4-BE49-F238E27FC236}">
              <a16:creationId xmlns:a16="http://schemas.microsoft.com/office/drawing/2014/main" id="{583D6313-D9B0-40C5-BC22-65DF470F0097}"/>
            </a:ext>
          </a:extLst>
        </xdr:cNvPr>
        <xdr:cNvCxnSpPr/>
      </xdr:nvCxnSpPr>
      <xdr:spPr>
        <a:xfrm rot="16200000" flipH="1">
          <a:off x="-46480" y="24674322"/>
          <a:ext cx="356374" cy="126253"/>
        </a:xfrm>
        <a:prstGeom prst="curvedConnector3">
          <a:avLst/>
        </a:prstGeom>
        <a:ln>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12</xdr:col>
      <xdr:colOff>447675</xdr:colOff>
      <xdr:row>1</xdr:row>
      <xdr:rowOff>142875</xdr:rowOff>
    </xdr:from>
    <xdr:to>
      <xdr:col>12</xdr:col>
      <xdr:colOff>676275</xdr:colOff>
      <xdr:row>1</xdr:row>
      <xdr:rowOff>342900</xdr:rowOff>
    </xdr:to>
    <xdr:pic>
      <xdr:nvPicPr>
        <xdr:cNvPr id="25732" name="Grafik 9">
          <a:hlinkClick xmlns:r="http://schemas.openxmlformats.org/officeDocument/2006/relationships" r:id="rId1"/>
          <a:extLst>
            <a:ext uri="{FF2B5EF4-FFF2-40B4-BE49-F238E27FC236}">
              <a16:creationId xmlns:a16="http://schemas.microsoft.com/office/drawing/2014/main" id="{E78612DE-2A5D-49AD-9754-3F3AE9FD9F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67825" y="371475"/>
          <a:ext cx="2286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714375</xdr:colOff>
      <xdr:row>0</xdr:row>
      <xdr:rowOff>47625</xdr:rowOff>
    </xdr:from>
    <xdr:to>
      <xdr:col>9</xdr:col>
      <xdr:colOff>952500</xdr:colOff>
      <xdr:row>0</xdr:row>
      <xdr:rowOff>257175</xdr:rowOff>
    </xdr:to>
    <xdr:pic>
      <xdr:nvPicPr>
        <xdr:cNvPr id="77831" name="Grafik 9">
          <a:hlinkClick xmlns:r="http://schemas.openxmlformats.org/officeDocument/2006/relationships" r:id="rId1"/>
          <a:extLst>
            <a:ext uri="{FF2B5EF4-FFF2-40B4-BE49-F238E27FC236}">
              <a16:creationId xmlns:a16="http://schemas.microsoft.com/office/drawing/2014/main" id="{C888A35D-FBF9-453E-B90C-33EB98177D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29775" y="476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638175</xdr:colOff>
      <xdr:row>0</xdr:row>
      <xdr:rowOff>95250</xdr:rowOff>
    </xdr:from>
    <xdr:to>
      <xdr:col>6</xdr:col>
      <xdr:colOff>876300</xdr:colOff>
      <xdr:row>1</xdr:row>
      <xdr:rowOff>47625</xdr:rowOff>
    </xdr:to>
    <xdr:pic>
      <xdr:nvPicPr>
        <xdr:cNvPr id="27702" name="Grafik 9">
          <a:hlinkClick xmlns:r="http://schemas.openxmlformats.org/officeDocument/2006/relationships" r:id="rId1"/>
          <a:extLst>
            <a:ext uri="{FF2B5EF4-FFF2-40B4-BE49-F238E27FC236}">
              <a16:creationId xmlns:a16="http://schemas.microsoft.com/office/drawing/2014/main" id="{C8A8BDD2-AD54-4046-812E-396FC21F1E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25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990600</xdr:colOff>
      <xdr:row>0</xdr:row>
      <xdr:rowOff>171450</xdr:rowOff>
    </xdr:from>
    <xdr:to>
      <xdr:col>8</xdr:col>
      <xdr:colOff>1209675</xdr:colOff>
      <xdr:row>1</xdr:row>
      <xdr:rowOff>76200</xdr:rowOff>
    </xdr:to>
    <xdr:pic>
      <xdr:nvPicPr>
        <xdr:cNvPr id="40998" name="Grafik 9">
          <a:hlinkClick xmlns:r="http://schemas.openxmlformats.org/officeDocument/2006/relationships" r:id="rId1"/>
          <a:extLst>
            <a:ext uri="{FF2B5EF4-FFF2-40B4-BE49-F238E27FC236}">
              <a16:creationId xmlns:a16="http://schemas.microsoft.com/office/drawing/2014/main" id="{FD9767FD-0862-4A82-B36E-6D984DC156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58325" y="171450"/>
          <a:ext cx="219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876300</xdr:colOff>
      <xdr:row>0</xdr:row>
      <xdr:rowOff>171450</xdr:rowOff>
    </xdr:from>
    <xdr:to>
      <xdr:col>6</xdr:col>
      <xdr:colOff>1104900</xdr:colOff>
      <xdr:row>1</xdr:row>
      <xdr:rowOff>76200</xdr:rowOff>
    </xdr:to>
    <xdr:pic>
      <xdr:nvPicPr>
        <xdr:cNvPr id="42017" name="Grafik 9">
          <a:hlinkClick xmlns:r="http://schemas.openxmlformats.org/officeDocument/2006/relationships" r:id="rId1"/>
          <a:extLst>
            <a:ext uri="{FF2B5EF4-FFF2-40B4-BE49-F238E27FC236}">
              <a16:creationId xmlns:a16="http://schemas.microsoft.com/office/drawing/2014/main" id="{D1F0DE5C-6768-4783-82BD-874D4E02BA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0025" y="171450"/>
          <a:ext cx="2286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457200</xdr:colOff>
      <xdr:row>0</xdr:row>
      <xdr:rowOff>342900</xdr:rowOff>
    </xdr:from>
    <xdr:to>
      <xdr:col>9</xdr:col>
      <xdr:colOff>685800</xdr:colOff>
      <xdr:row>1</xdr:row>
      <xdr:rowOff>76200</xdr:rowOff>
    </xdr:to>
    <xdr:pic>
      <xdr:nvPicPr>
        <xdr:cNvPr id="43040" name="Grafik 9">
          <a:hlinkClick xmlns:r="http://schemas.openxmlformats.org/officeDocument/2006/relationships" r:id="rId1"/>
          <a:extLst>
            <a:ext uri="{FF2B5EF4-FFF2-40B4-BE49-F238E27FC236}">
              <a16:creationId xmlns:a16="http://schemas.microsoft.com/office/drawing/2014/main" id="{645EB440-AA37-4FE1-B9A9-33FB3F7773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10500" y="342900"/>
          <a:ext cx="2286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914400</xdr:colOff>
      <xdr:row>0</xdr:row>
      <xdr:rowOff>142875</xdr:rowOff>
    </xdr:from>
    <xdr:to>
      <xdr:col>6</xdr:col>
      <xdr:colOff>1143000</xdr:colOff>
      <xdr:row>1</xdr:row>
      <xdr:rowOff>161925</xdr:rowOff>
    </xdr:to>
    <xdr:pic>
      <xdr:nvPicPr>
        <xdr:cNvPr id="44064" name="Grafik 9">
          <a:hlinkClick xmlns:r="http://schemas.openxmlformats.org/officeDocument/2006/relationships" r:id="rId1"/>
          <a:extLst>
            <a:ext uri="{FF2B5EF4-FFF2-40B4-BE49-F238E27FC236}">
              <a16:creationId xmlns:a16="http://schemas.microsoft.com/office/drawing/2014/main" id="{0CA84FB5-8834-41C9-97C3-8EB7E5C3B1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77300" y="142875"/>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1743075</xdr:colOff>
      <xdr:row>0</xdr:row>
      <xdr:rowOff>85725</xdr:rowOff>
    </xdr:from>
    <xdr:to>
      <xdr:col>4</xdr:col>
      <xdr:colOff>1971675</xdr:colOff>
      <xdr:row>1</xdr:row>
      <xdr:rowOff>38100</xdr:rowOff>
    </xdr:to>
    <xdr:pic>
      <xdr:nvPicPr>
        <xdr:cNvPr id="46111" name="Grafik 9">
          <a:hlinkClick xmlns:r="http://schemas.openxmlformats.org/officeDocument/2006/relationships" r:id="rId1"/>
          <a:extLst>
            <a:ext uri="{FF2B5EF4-FFF2-40B4-BE49-F238E27FC236}">
              <a16:creationId xmlns:a16="http://schemas.microsoft.com/office/drawing/2014/main" id="{615EEED9-CA20-4F8F-9328-DF1E9D08D9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96300" y="85725"/>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1409700</xdr:colOff>
      <xdr:row>0</xdr:row>
      <xdr:rowOff>133350</xdr:rowOff>
    </xdr:from>
    <xdr:to>
      <xdr:col>3</xdr:col>
      <xdr:colOff>1638300</xdr:colOff>
      <xdr:row>1</xdr:row>
      <xdr:rowOff>38100</xdr:rowOff>
    </xdr:to>
    <xdr:pic>
      <xdr:nvPicPr>
        <xdr:cNvPr id="47133" name="Grafik 9">
          <a:hlinkClick xmlns:r="http://schemas.openxmlformats.org/officeDocument/2006/relationships" r:id="rId1"/>
          <a:extLst>
            <a:ext uri="{FF2B5EF4-FFF2-40B4-BE49-F238E27FC236}">
              <a16:creationId xmlns:a16="http://schemas.microsoft.com/office/drawing/2014/main" id="{977F9D4B-891E-4D28-BB8F-E9417ED502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72275" y="133350"/>
          <a:ext cx="2286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2047875</xdr:colOff>
      <xdr:row>0</xdr:row>
      <xdr:rowOff>180975</xdr:rowOff>
    </xdr:from>
    <xdr:to>
      <xdr:col>2</xdr:col>
      <xdr:colOff>2276475</xdr:colOff>
      <xdr:row>1</xdr:row>
      <xdr:rowOff>28575</xdr:rowOff>
    </xdr:to>
    <xdr:pic>
      <xdr:nvPicPr>
        <xdr:cNvPr id="48156" name="Grafik 9">
          <a:hlinkClick xmlns:r="http://schemas.openxmlformats.org/officeDocument/2006/relationships" r:id="rId1"/>
          <a:extLst>
            <a:ext uri="{FF2B5EF4-FFF2-40B4-BE49-F238E27FC236}">
              <a16:creationId xmlns:a16="http://schemas.microsoft.com/office/drawing/2014/main" id="{909EB2C7-171C-4C56-B5C6-35D4327B9A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00800" y="180975"/>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1457325</xdr:colOff>
      <xdr:row>0</xdr:row>
      <xdr:rowOff>114300</xdr:rowOff>
    </xdr:from>
    <xdr:to>
      <xdr:col>4</xdr:col>
      <xdr:colOff>1685925</xdr:colOff>
      <xdr:row>1</xdr:row>
      <xdr:rowOff>95250</xdr:rowOff>
    </xdr:to>
    <xdr:pic>
      <xdr:nvPicPr>
        <xdr:cNvPr id="50204" name="Grafik 9">
          <a:hlinkClick xmlns:r="http://schemas.openxmlformats.org/officeDocument/2006/relationships" r:id="rId1"/>
          <a:extLst>
            <a:ext uri="{FF2B5EF4-FFF2-40B4-BE49-F238E27FC236}">
              <a16:creationId xmlns:a16="http://schemas.microsoft.com/office/drawing/2014/main" id="{6D0A7D8F-1EDA-4A8B-BDEA-482A786B85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53425" y="114300"/>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3</xdr:col>
      <xdr:colOff>1447800</xdr:colOff>
      <xdr:row>1</xdr:row>
      <xdr:rowOff>114300</xdr:rowOff>
    </xdr:from>
    <xdr:to>
      <xdr:col>3</xdr:col>
      <xdr:colOff>1676400</xdr:colOff>
      <xdr:row>1</xdr:row>
      <xdr:rowOff>323850</xdr:rowOff>
    </xdr:to>
    <xdr:pic>
      <xdr:nvPicPr>
        <xdr:cNvPr id="51228" name="Grafik 9">
          <a:hlinkClick xmlns:r="http://schemas.openxmlformats.org/officeDocument/2006/relationships" r:id="rId1"/>
          <a:extLst>
            <a:ext uri="{FF2B5EF4-FFF2-40B4-BE49-F238E27FC236}">
              <a16:creationId xmlns:a16="http://schemas.microsoft.com/office/drawing/2014/main" id="{D42A81D8-A034-4839-98F4-E1D514BDB5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10525" y="352425"/>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3</xdr:col>
      <xdr:colOff>876300</xdr:colOff>
      <xdr:row>1</xdr:row>
      <xdr:rowOff>66675</xdr:rowOff>
    </xdr:from>
    <xdr:to>
      <xdr:col>3</xdr:col>
      <xdr:colOff>1104900</xdr:colOff>
      <xdr:row>1</xdr:row>
      <xdr:rowOff>266700</xdr:rowOff>
    </xdr:to>
    <xdr:pic>
      <xdr:nvPicPr>
        <xdr:cNvPr id="53276" name="Grafik 9">
          <a:hlinkClick xmlns:r="http://schemas.openxmlformats.org/officeDocument/2006/relationships" r:id="rId1"/>
          <a:extLst>
            <a:ext uri="{FF2B5EF4-FFF2-40B4-BE49-F238E27FC236}">
              <a16:creationId xmlns:a16="http://schemas.microsoft.com/office/drawing/2014/main" id="{0EF4EABE-5BB8-414F-A46D-5CB96C4C0B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5" y="314325"/>
          <a:ext cx="2286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628650</xdr:colOff>
      <xdr:row>0</xdr:row>
      <xdr:rowOff>38100</xdr:rowOff>
    </xdr:from>
    <xdr:to>
      <xdr:col>6</xdr:col>
      <xdr:colOff>857250</xdr:colOff>
      <xdr:row>0</xdr:row>
      <xdr:rowOff>247650</xdr:rowOff>
    </xdr:to>
    <xdr:pic>
      <xdr:nvPicPr>
        <xdr:cNvPr id="28725" name="Grafik 9">
          <a:hlinkClick xmlns:r="http://schemas.openxmlformats.org/officeDocument/2006/relationships" r:id="rId1"/>
          <a:extLst>
            <a:ext uri="{FF2B5EF4-FFF2-40B4-BE49-F238E27FC236}">
              <a16:creationId xmlns:a16="http://schemas.microsoft.com/office/drawing/2014/main" id="{65E35C62-2B76-4386-898C-28D558304E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81900" y="38100"/>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1552575</xdr:colOff>
      <xdr:row>0</xdr:row>
      <xdr:rowOff>371475</xdr:rowOff>
    </xdr:from>
    <xdr:to>
      <xdr:col>1</xdr:col>
      <xdr:colOff>1771650</xdr:colOff>
      <xdr:row>1</xdr:row>
      <xdr:rowOff>28575</xdr:rowOff>
    </xdr:to>
    <xdr:pic>
      <xdr:nvPicPr>
        <xdr:cNvPr id="54300" name="Grafik 9">
          <a:hlinkClick xmlns:r="http://schemas.openxmlformats.org/officeDocument/2006/relationships" r:id="rId1"/>
          <a:extLst>
            <a:ext uri="{FF2B5EF4-FFF2-40B4-BE49-F238E27FC236}">
              <a16:creationId xmlns:a16="http://schemas.microsoft.com/office/drawing/2014/main" id="{2D838A4E-639C-4EDF-BF58-5F37E2CDDA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81825" y="371475"/>
          <a:ext cx="219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6</xdr:col>
      <xdr:colOff>971550</xdr:colOff>
      <xdr:row>0</xdr:row>
      <xdr:rowOff>142875</xdr:rowOff>
    </xdr:from>
    <xdr:to>
      <xdr:col>6</xdr:col>
      <xdr:colOff>1200150</xdr:colOff>
      <xdr:row>1</xdr:row>
      <xdr:rowOff>114300</xdr:rowOff>
    </xdr:to>
    <xdr:pic>
      <xdr:nvPicPr>
        <xdr:cNvPr id="56347" name="Grafik 9">
          <a:hlinkClick xmlns:r="http://schemas.openxmlformats.org/officeDocument/2006/relationships" r:id="rId1"/>
          <a:extLst>
            <a:ext uri="{FF2B5EF4-FFF2-40B4-BE49-F238E27FC236}">
              <a16:creationId xmlns:a16="http://schemas.microsoft.com/office/drawing/2014/main" id="{F6258DF2-C6BB-4DA1-B17D-F51D6FA847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91625" y="142875"/>
          <a:ext cx="2286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752475</xdr:colOff>
      <xdr:row>0</xdr:row>
      <xdr:rowOff>133350</xdr:rowOff>
    </xdr:from>
    <xdr:to>
      <xdr:col>2</xdr:col>
      <xdr:colOff>981075</xdr:colOff>
      <xdr:row>0</xdr:row>
      <xdr:rowOff>323850</xdr:rowOff>
    </xdr:to>
    <xdr:pic>
      <xdr:nvPicPr>
        <xdr:cNvPr id="64534" name="Grafik 9">
          <a:hlinkClick xmlns:r="http://schemas.openxmlformats.org/officeDocument/2006/relationships" r:id="rId1"/>
          <a:extLst>
            <a:ext uri="{FF2B5EF4-FFF2-40B4-BE49-F238E27FC236}">
              <a16:creationId xmlns:a16="http://schemas.microsoft.com/office/drawing/2014/main" id="{754BAD3D-9B9C-4C57-89F8-277F46454E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33350"/>
          <a:ext cx="2286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752475</xdr:colOff>
      <xdr:row>1</xdr:row>
      <xdr:rowOff>38100</xdr:rowOff>
    </xdr:from>
    <xdr:to>
      <xdr:col>2</xdr:col>
      <xdr:colOff>981075</xdr:colOff>
      <xdr:row>1</xdr:row>
      <xdr:rowOff>238125</xdr:rowOff>
    </xdr:to>
    <xdr:pic>
      <xdr:nvPicPr>
        <xdr:cNvPr id="65558" name="Grafik 9">
          <a:hlinkClick xmlns:r="http://schemas.openxmlformats.org/officeDocument/2006/relationships" r:id="rId1"/>
          <a:extLst>
            <a:ext uri="{FF2B5EF4-FFF2-40B4-BE49-F238E27FC236}">
              <a16:creationId xmlns:a16="http://schemas.microsoft.com/office/drawing/2014/main" id="{D6CB86D3-6240-4B90-BFFA-3800B36070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276225"/>
          <a:ext cx="2286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oneCellAnchor>
    <xdr:from>
      <xdr:col>7</xdr:col>
      <xdr:colOff>762000</xdr:colOff>
      <xdr:row>0</xdr:row>
      <xdr:rowOff>95250</xdr:rowOff>
    </xdr:from>
    <xdr:ext cx="228600" cy="209550"/>
    <xdr:pic>
      <xdr:nvPicPr>
        <xdr:cNvPr id="2" name="Grafik 9">
          <a:hlinkClick xmlns:r="http://schemas.openxmlformats.org/officeDocument/2006/relationships" r:id="rId1"/>
          <a:extLst>
            <a:ext uri="{FF2B5EF4-FFF2-40B4-BE49-F238E27FC236}">
              <a16:creationId xmlns:a16="http://schemas.microsoft.com/office/drawing/2014/main" id="{C4E7B088-8F1D-4BC7-88D6-36A3E5BC59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95250"/>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5.xml><?xml version="1.0" encoding="utf-8"?>
<xdr:wsDr xmlns:xdr="http://schemas.openxmlformats.org/drawingml/2006/spreadsheetDrawing" xmlns:a="http://schemas.openxmlformats.org/drawingml/2006/main">
  <xdr:oneCellAnchor>
    <xdr:from>
      <xdr:col>7</xdr:col>
      <xdr:colOff>952500</xdr:colOff>
      <xdr:row>0</xdr:row>
      <xdr:rowOff>114300</xdr:rowOff>
    </xdr:from>
    <xdr:ext cx="228600" cy="214593"/>
    <xdr:pic>
      <xdr:nvPicPr>
        <xdr:cNvPr id="2" name="Grafik 9">
          <a:hlinkClick xmlns:r="http://schemas.openxmlformats.org/officeDocument/2006/relationships" r:id="rId1"/>
          <a:extLst>
            <a:ext uri="{FF2B5EF4-FFF2-40B4-BE49-F238E27FC236}">
              <a16:creationId xmlns:a16="http://schemas.microsoft.com/office/drawing/2014/main" id="{AE88DF8F-0C66-43B0-A4A5-999D079BB6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48200" y="114300"/>
          <a:ext cx="228600" cy="214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6.xml><?xml version="1.0" encoding="utf-8"?>
<xdr:wsDr xmlns:xdr="http://schemas.openxmlformats.org/drawingml/2006/spreadsheetDrawing" xmlns:a="http://schemas.openxmlformats.org/drawingml/2006/main">
  <xdr:oneCellAnchor>
    <xdr:from>
      <xdr:col>8</xdr:col>
      <xdr:colOff>1257300</xdr:colOff>
      <xdr:row>0</xdr:row>
      <xdr:rowOff>47625</xdr:rowOff>
    </xdr:from>
    <xdr:ext cx="238125" cy="219075"/>
    <xdr:pic>
      <xdr:nvPicPr>
        <xdr:cNvPr id="2" name="Grafik 9">
          <a:hlinkClick xmlns:r="http://schemas.openxmlformats.org/officeDocument/2006/relationships" r:id="rId1"/>
          <a:extLst>
            <a:ext uri="{FF2B5EF4-FFF2-40B4-BE49-F238E27FC236}">
              <a16:creationId xmlns:a16="http://schemas.microsoft.com/office/drawing/2014/main" id="{20183895-175F-49CD-A7F9-842799F569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47625"/>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7.xml><?xml version="1.0" encoding="utf-8"?>
<xdr:wsDr xmlns:xdr="http://schemas.openxmlformats.org/drawingml/2006/spreadsheetDrawing" xmlns:a="http://schemas.openxmlformats.org/drawingml/2006/main">
  <xdr:oneCellAnchor>
    <xdr:from>
      <xdr:col>8</xdr:col>
      <xdr:colOff>1257300</xdr:colOff>
      <xdr:row>0</xdr:row>
      <xdr:rowOff>152400</xdr:rowOff>
    </xdr:from>
    <xdr:ext cx="228600" cy="205068"/>
    <xdr:pic>
      <xdr:nvPicPr>
        <xdr:cNvPr id="2" name="Grafik 9">
          <a:hlinkClick xmlns:r="http://schemas.openxmlformats.org/officeDocument/2006/relationships" r:id="rId1"/>
          <a:extLst>
            <a:ext uri="{FF2B5EF4-FFF2-40B4-BE49-F238E27FC236}">
              <a16:creationId xmlns:a16="http://schemas.microsoft.com/office/drawing/2014/main" id="{8359747D-24E9-4807-982A-56C4754192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52400"/>
          <a:ext cx="228600" cy="205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8.xml><?xml version="1.0" encoding="utf-8"?>
<xdr:wsDr xmlns:xdr="http://schemas.openxmlformats.org/drawingml/2006/spreadsheetDrawing" xmlns:a="http://schemas.openxmlformats.org/drawingml/2006/main">
  <xdr:oneCellAnchor>
    <xdr:from>
      <xdr:col>12</xdr:col>
      <xdr:colOff>981075</xdr:colOff>
      <xdr:row>0</xdr:row>
      <xdr:rowOff>66675</xdr:rowOff>
    </xdr:from>
    <xdr:ext cx="228600" cy="209550"/>
    <xdr:pic>
      <xdr:nvPicPr>
        <xdr:cNvPr id="2" name="Grafik 9">
          <a:hlinkClick xmlns:r="http://schemas.openxmlformats.org/officeDocument/2006/relationships" r:id="rId1"/>
          <a:extLst>
            <a:ext uri="{FF2B5EF4-FFF2-40B4-BE49-F238E27FC236}">
              <a16:creationId xmlns:a16="http://schemas.microsoft.com/office/drawing/2014/main" id="{F89FCCF3-B1AC-433A-8274-FE032D7AD3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06000" y="66675"/>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9.xml><?xml version="1.0" encoding="utf-8"?>
<xdr:wsDr xmlns:xdr="http://schemas.openxmlformats.org/drawingml/2006/spreadsheetDrawing" xmlns:a="http://schemas.openxmlformats.org/drawingml/2006/main">
  <xdr:oneCellAnchor>
    <xdr:from>
      <xdr:col>13</xdr:col>
      <xdr:colOff>838200</xdr:colOff>
      <xdr:row>0</xdr:row>
      <xdr:rowOff>9525</xdr:rowOff>
    </xdr:from>
    <xdr:ext cx="228600" cy="219075"/>
    <xdr:pic>
      <xdr:nvPicPr>
        <xdr:cNvPr id="2" name="Grafik 9">
          <a:hlinkClick xmlns:r="http://schemas.openxmlformats.org/officeDocument/2006/relationships" r:id="rId1"/>
          <a:extLst>
            <a:ext uri="{FF2B5EF4-FFF2-40B4-BE49-F238E27FC236}">
              <a16:creationId xmlns:a16="http://schemas.microsoft.com/office/drawing/2014/main" id="{968317CA-FD45-4DA2-A9D2-A313F08D6B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68000" y="952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590550</xdr:colOff>
      <xdr:row>0</xdr:row>
      <xdr:rowOff>57150</xdr:rowOff>
    </xdr:from>
    <xdr:to>
      <xdr:col>6</xdr:col>
      <xdr:colOff>819150</xdr:colOff>
      <xdr:row>0</xdr:row>
      <xdr:rowOff>266700</xdr:rowOff>
    </xdr:to>
    <xdr:pic>
      <xdr:nvPicPr>
        <xdr:cNvPr id="29751" name="Grafik 9">
          <a:hlinkClick xmlns:r="http://schemas.openxmlformats.org/officeDocument/2006/relationships" r:id="rId1"/>
          <a:extLst>
            <a:ext uri="{FF2B5EF4-FFF2-40B4-BE49-F238E27FC236}">
              <a16:creationId xmlns:a16="http://schemas.microsoft.com/office/drawing/2014/main" id="{56477E32-329B-443C-8484-B23D734514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00975" y="57150"/>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oneCellAnchor>
    <xdr:from>
      <xdr:col>6</xdr:col>
      <xdr:colOff>809625</xdr:colOff>
      <xdr:row>0</xdr:row>
      <xdr:rowOff>57150</xdr:rowOff>
    </xdr:from>
    <xdr:ext cx="238125" cy="219075"/>
    <xdr:pic>
      <xdr:nvPicPr>
        <xdr:cNvPr id="2" name="Grafik 9">
          <a:hlinkClick xmlns:r="http://schemas.openxmlformats.org/officeDocument/2006/relationships" r:id="rId1"/>
          <a:extLst>
            <a:ext uri="{FF2B5EF4-FFF2-40B4-BE49-F238E27FC236}">
              <a16:creationId xmlns:a16="http://schemas.microsoft.com/office/drawing/2014/main" id="{A5071C71-3157-428F-BF98-E615813D67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57150"/>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1.xml><?xml version="1.0" encoding="utf-8"?>
<xdr:wsDr xmlns:xdr="http://schemas.openxmlformats.org/drawingml/2006/spreadsheetDrawing" xmlns:a="http://schemas.openxmlformats.org/drawingml/2006/main">
  <xdr:oneCellAnchor>
    <xdr:from>
      <xdr:col>4</xdr:col>
      <xdr:colOff>990600</xdr:colOff>
      <xdr:row>0</xdr:row>
      <xdr:rowOff>104775</xdr:rowOff>
    </xdr:from>
    <xdr:ext cx="228600" cy="209550"/>
    <xdr:pic>
      <xdr:nvPicPr>
        <xdr:cNvPr id="2" name="Grafik 9">
          <a:hlinkClick xmlns:r="http://schemas.openxmlformats.org/officeDocument/2006/relationships" r:id="rId1"/>
          <a:extLst>
            <a:ext uri="{FF2B5EF4-FFF2-40B4-BE49-F238E27FC236}">
              <a16:creationId xmlns:a16="http://schemas.microsoft.com/office/drawing/2014/main" id="{5A5FE84F-8B90-4C0A-A2D4-4C70629836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0" y="104775"/>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2.xml><?xml version="1.0" encoding="utf-8"?>
<xdr:wsDr xmlns:xdr="http://schemas.openxmlformats.org/drawingml/2006/spreadsheetDrawing" xmlns:a="http://schemas.openxmlformats.org/drawingml/2006/main">
  <xdr:oneCellAnchor>
    <xdr:from>
      <xdr:col>6</xdr:col>
      <xdr:colOff>514350</xdr:colOff>
      <xdr:row>1</xdr:row>
      <xdr:rowOff>38100</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5B1937A1-5707-4F02-9328-8E9B34554F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86350" y="22860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3.xml><?xml version="1.0" encoding="utf-8"?>
<xdr:wsDr xmlns:xdr="http://schemas.openxmlformats.org/drawingml/2006/spreadsheetDrawing" xmlns:a="http://schemas.openxmlformats.org/drawingml/2006/main">
  <xdr:oneCellAnchor>
    <xdr:from>
      <xdr:col>4</xdr:col>
      <xdr:colOff>1104900</xdr:colOff>
      <xdr:row>0</xdr:row>
      <xdr:rowOff>361950</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C3D5CEDE-9925-4205-BF17-BCAD463AA5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0" y="19050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4.xml><?xml version="1.0" encoding="utf-8"?>
<xdr:wsDr xmlns:xdr="http://schemas.openxmlformats.org/drawingml/2006/spreadsheetDrawing" xmlns:a="http://schemas.openxmlformats.org/drawingml/2006/main">
  <xdr:oneCellAnchor>
    <xdr:from>
      <xdr:col>9</xdr:col>
      <xdr:colOff>914400</xdr:colOff>
      <xdr:row>0</xdr:row>
      <xdr:rowOff>276225</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D8F2A154-5F94-4CBC-BF70-C5FA0F2709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00" y="19050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5.xml><?xml version="1.0" encoding="utf-8"?>
<xdr:wsDr xmlns:xdr="http://schemas.openxmlformats.org/drawingml/2006/spreadsheetDrawing" xmlns:a="http://schemas.openxmlformats.org/drawingml/2006/main">
  <xdr:oneCellAnchor>
    <xdr:from>
      <xdr:col>10</xdr:col>
      <xdr:colOff>933450</xdr:colOff>
      <xdr:row>0</xdr:row>
      <xdr:rowOff>66675</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9371D9C3-4BCC-480D-B4FE-E2446F5C6A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82000" y="666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6.xml><?xml version="1.0" encoding="utf-8"?>
<xdr:wsDr xmlns:xdr="http://schemas.openxmlformats.org/drawingml/2006/spreadsheetDrawing" xmlns:a="http://schemas.openxmlformats.org/drawingml/2006/main">
  <xdr:oneCellAnchor>
    <xdr:from>
      <xdr:col>4</xdr:col>
      <xdr:colOff>1828800</xdr:colOff>
      <xdr:row>0</xdr:row>
      <xdr:rowOff>38100</xdr:rowOff>
    </xdr:from>
    <xdr:ext cx="242608" cy="209550"/>
    <xdr:pic>
      <xdr:nvPicPr>
        <xdr:cNvPr id="2" name="Grafik 9">
          <a:hlinkClick xmlns:r="http://schemas.openxmlformats.org/officeDocument/2006/relationships" r:id="rId1"/>
          <a:extLst>
            <a:ext uri="{FF2B5EF4-FFF2-40B4-BE49-F238E27FC236}">
              <a16:creationId xmlns:a16="http://schemas.microsoft.com/office/drawing/2014/main" id="{A230D372-7291-4DAB-BB85-1A9AA03602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05125" y="38100"/>
          <a:ext cx="242608"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7.xml><?xml version="1.0" encoding="utf-8"?>
<xdr:wsDr xmlns:xdr="http://schemas.openxmlformats.org/drawingml/2006/spreadsheetDrawing" xmlns:a="http://schemas.openxmlformats.org/drawingml/2006/main">
  <xdr:oneCellAnchor>
    <xdr:from>
      <xdr:col>12</xdr:col>
      <xdr:colOff>752475</xdr:colOff>
      <xdr:row>0</xdr:row>
      <xdr:rowOff>123825</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E4F28D7E-F0DB-4576-8F8B-7568EF4D72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10875" y="1238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8.xml><?xml version="1.0" encoding="utf-8"?>
<xdr:wsDr xmlns:xdr="http://schemas.openxmlformats.org/drawingml/2006/spreadsheetDrawing" xmlns:a="http://schemas.openxmlformats.org/drawingml/2006/main">
  <xdr:oneCellAnchor>
    <xdr:from>
      <xdr:col>12</xdr:col>
      <xdr:colOff>1133475</xdr:colOff>
      <xdr:row>0</xdr:row>
      <xdr:rowOff>133350</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762C332E-E291-466F-9C04-9D0CBE0B7F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06000" y="13335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9.xml><?xml version="1.0" encoding="utf-8"?>
<xdr:wsDr xmlns:xdr="http://schemas.openxmlformats.org/drawingml/2006/spreadsheetDrawing" xmlns:a="http://schemas.openxmlformats.org/drawingml/2006/main">
  <xdr:oneCellAnchor>
    <xdr:from>
      <xdr:col>9</xdr:col>
      <xdr:colOff>590550</xdr:colOff>
      <xdr:row>0</xdr:row>
      <xdr:rowOff>95250</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F1D422DB-3426-491F-9454-704029B12B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05950" y="9525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876300</xdr:colOff>
      <xdr:row>0</xdr:row>
      <xdr:rowOff>76200</xdr:rowOff>
    </xdr:from>
    <xdr:to>
      <xdr:col>2</xdr:col>
      <xdr:colOff>1104900</xdr:colOff>
      <xdr:row>0</xdr:row>
      <xdr:rowOff>285750</xdr:rowOff>
    </xdr:to>
    <xdr:pic>
      <xdr:nvPicPr>
        <xdr:cNvPr id="3347" name="Grafik 9">
          <a:hlinkClick xmlns:r="http://schemas.openxmlformats.org/officeDocument/2006/relationships" r:id="rId1"/>
          <a:extLst>
            <a:ext uri="{FF2B5EF4-FFF2-40B4-BE49-F238E27FC236}">
              <a16:creationId xmlns:a16="http://schemas.microsoft.com/office/drawing/2014/main" id="{9FA1E65B-D591-465A-B0BF-8C2995B9E8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9750" y="76200"/>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oneCellAnchor>
    <xdr:from>
      <xdr:col>12</xdr:col>
      <xdr:colOff>857250</xdr:colOff>
      <xdr:row>0</xdr:row>
      <xdr:rowOff>600075</xdr:rowOff>
    </xdr:from>
    <xdr:ext cx="238125" cy="200025"/>
    <xdr:pic>
      <xdr:nvPicPr>
        <xdr:cNvPr id="2" name="Grafik 9">
          <a:hlinkClick xmlns:r="http://schemas.openxmlformats.org/officeDocument/2006/relationships" r:id="rId1"/>
          <a:extLst>
            <a:ext uri="{FF2B5EF4-FFF2-40B4-BE49-F238E27FC236}">
              <a16:creationId xmlns:a16="http://schemas.microsoft.com/office/drawing/2014/main" id="{0651FE36-104D-4D44-A6C0-AFC994CBCE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06000" y="600075"/>
          <a:ext cx="2381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1.xml><?xml version="1.0" encoding="utf-8"?>
<xdr:wsDr xmlns:xdr="http://schemas.openxmlformats.org/drawingml/2006/spreadsheetDrawing" xmlns:a="http://schemas.openxmlformats.org/drawingml/2006/main">
  <xdr:oneCellAnchor>
    <xdr:from>
      <xdr:col>12</xdr:col>
      <xdr:colOff>828675</xdr:colOff>
      <xdr:row>0</xdr:row>
      <xdr:rowOff>123825</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04CF80FE-DB0D-4412-8FD3-6235718E77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319575" y="1238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2.xml><?xml version="1.0" encoding="utf-8"?>
<xdr:wsDr xmlns:xdr="http://schemas.openxmlformats.org/drawingml/2006/spreadsheetDrawing" xmlns:a="http://schemas.openxmlformats.org/drawingml/2006/main">
  <xdr:oneCellAnchor>
    <xdr:from>
      <xdr:col>9</xdr:col>
      <xdr:colOff>876300</xdr:colOff>
      <xdr:row>0</xdr:row>
      <xdr:rowOff>142875</xdr:rowOff>
    </xdr:from>
    <xdr:ext cx="228600" cy="209550"/>
    <xdr:pic>
      <xdr:nvPicPr>
        <xdr:cNvPr id="2" name="Grafik 9">
          <a:hlinkClick xmlns:r="http://schemas.openxmlformats.org/officeDocument/2006/relationships" r:id="rId1"/>
          <a:extLst>
            <a:ext uri="{FF2B5EF4-FFF2-40B4-BE49-F238E27FC236}">
              <a16:creationId xmlns:a16="http://schemas.microsoft.com/office/drawing/2014/main" id="{0FA8DBF4-26CC-469A-BE50-87697C1150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91700" y="142875"/>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Box 1">
          <a:extLst>
            <a:ext uri="{FF2B5EF4-FFF2-40B4-BE49-F238E27FC236}">
              <a16:creationId xmlns:a16="http://schemas.microsoft.com/office/drawing/2014/main" id="{7EEC9BC5-5D67-4957-9C30-1E303D1B6C8A}"/>
            </a:ext>
          </a:extLst>
        </xdr:cNvPr>
        <xdr:cNvSpPr txBox="1">
          <a:spLocks noChangeArrowheads="1"/>
        </xdr:cNvSpPr>
      </xdr:nvSpPr>
      <xdr:spPr bwMode="auto">
        <a:xfrm>
          <a:off x="3810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a:cs typeface="Arial"/>
            </a:rPr>
            <a:t>Bitte Kommentar auf     Seite 73 beachten</a:t>
          </a:r>
          <a:endParaRPr lang="de-CH"/>
        </a:p>
      </xdr:txBody>
    </xdr:sp>
    <xdr:clientData/>
  </xdr:twoCellAnchor>
  <xdr:oneCellAnchor>
    <xdr:from>
      <xdr:col>4</xdr:col>
      <xdr:colOff>1590675</xdr:colOff>
      <xdr:row>0</xdr:row>
      <xdr:rowOff>276225</xdr:rowOff>
    </xdr:from>
    <xdr:ext cx="238125" cy="209550"/>
    <xdr:pic>
      <xdr:nvPicPr>
        <xdr:cNvPr id="3" name="Grafik 9">
          <a:hlinkClick xmlns:r="http://schemas.openxmlformats.org/officeDocument/2006/relationships" r:id="rId1"/>
          <a:extLst>
            <a:ext uri="{FF2B5EF4-FFF2-40B4-BE49-F238E27FC236}">
              <a16:creationId xmlns:a16="http://schemas.microsoft.com/office/drawing/2014/main" id="{BF3F8147-FF65-4A71-ABD2-5CB950C731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0" y="19050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4.xml><?xml version="1.0" encoding="utf-8"?>
<xdr:wsDr xmlns:xdr="http://schemas.openxmlformats.org/drawingml/2006/spreadsheetDrawing" xmlns:a="http://schemas.openxmlformats.org/drawingml/2006/main">
  <xdr:twoCellAnchor>
    <xdr:from>
      <xdr:col>7</xdr:col>
      <xdr:colOff>66675</xdr:colOff>
      <xdr:row>0</xdr:row>
      <xdr:rowOff>0</xdr:rowOff>
    </xdr:from>
    <xdr:to>
      <xdr:col>8</xdr:col>
      <xdr:colOff>0</xdr:colOff>
      <xdr:row>0</xdr:row>
      <xdr:rowOff>0</xdr:rowOff>
    </xdr:to>
    <xdr:sp macro="" textlink="">
      <xdr:nvSpPr>
        <xdr:cNvPr id="2" name="Text Box 1">
          <a:extLst>
            <a:ext uri="{FF2B5EF4-FFF2-40B4-BE49-F238E27FC236}">
              <a16:creationId xmlns:a16="http://schemas.microsoft.com/office/drawing/2014/main" id="{E20702D2-B8DB-4F8C-8FAA-A59839AB2112}"/>
            </a:ext>
          </a:extLst>
        </xdr:cNvPr>
        <xdr:cNvSpPr txBox="1">
          <a:spLocks noChangeArrowheads="1"/>
        </xdr:cNvSpPr>
      </xdr:nvSpPr>
      <xdr:spPr bwMode="auto">
        <a:xfrm>
          <a:off x="5400675" y="0"/>
          <a:ext cx="695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a:cs typeface="Arial"/>
            </a:rPr>
            <a:t>Bitte Kommentar auf     Seite 73 beachten</a:t>
          </a:r>
          <a:endParaRPr lang="de-CH"/>
        </a:p>
      </xdr:txBody>
    </xdr:sp>
    <xdr:clientData/>
  </xdr:twoCellAnchor>
  <xdr:oneCellAnchor>
    <xdr:from>
      <xdr:col>7</xdr:col>
      <xdr:colOff>1390650</xdr:colOff>
      <xdr:row>0</xdr:row>
      <xdr:rowOff>133350</xdr:rowOff>
    </xdr:from>
    <xdr:ext cx="242207" cy="209550"/>
    <xdr:pic>
      <xdr:nvPicPr>
        <xdr:cNvPr id="3" name="Grafik 9">
          <a:hlinkClick xmlns:r="http://schemas.openxmlformats.org/officeDocument/2006/relationships" r:id="rId1"/>
          <a:extLst>
            <a:ext uri="{FF2B5EF4-FFF2-40B4-BE49-F238E27FC236}">
              <a16:creationId xmlns:a16="http://schemas.microsoft.com/office/drawing/2014/main" id="{C3CB5942-EFBF-444D-BA8B-ECE643A613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133350"/>
          <a:ext cx="242207"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5.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Text Box 1">
          <a:extLst>
            <a:ext uri="{FF2B5EF4-FFF2-40B4-BE49-F238E27FC236}">
              <a16:creationId xmlns:a16="http://schemas.microsoft.com/office/drawing/2014/main" id="{A4C3E887-E99A-438F-B312-9C2513C0B33F}"/>
            </a:ext>
          </a:extLst>
        </xdr:cNvPr>
        <xdr:cNvSpPr txBox="1">
          <a:spLocks noChangeArrowheads="1"/>
        </xdr:cNvSpPr>
      </xdr:nvSpPr>
      <xdr:spPr bwMode="auto">
        <a:xfrm>
          <a:off x="3048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a:cs typeface="Arial"/>
            </a:rPr>
            <a:t>Bitte Kommentar auf     Seite 73 beachten</a:t>
          </a:r>
          <a:endParaRPr lang="de-CH"/>
        </a:p>
      </xdr:txBody>
    </xdr:sp>
    <xdr:clientData/>
  </xdr:twoCellAnchor>
  <xdr:oneCellAnchor>
    <xdr:from>
      <xdr:col>3</xdr:col>
      <xdr:colOff>2600325</xdr:colOff>
      <xdr:row>0</xdr:row>
      <xdr:rowOff>276225</xdr:rowOff>
    </xdr:from>
    <xdr:ext cx="238125" cy="200025"/>
    <xdr:pic>
      <xdr:nvPicPr>
        <xdr:cNvPr id="3" name="Grafik 9">
          <a:hlinkClick xmlns:r="http://schemas.openxmlformats.org/officeDocument/2006/relationships" r:id="rId1"/>
          <a:extLst>
            <a:ext uri="{FF2B5EF4-FFF2-40B4-BE49-F238E27FC236}">
              <a16:creationId xmlns:a16="http://schemas.microsoft.com/office/drawing/2014/main" id="{6670F861-09C6-4120-BCED-7E13070CFF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0" y="190500"/>
          <a:ext cx="2381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6.xml><?xml version="1.0" encoding="utf-8"?>
<xdr:wsDr xmlns:xdr="http://schemas.openxmlformats.org/drawingml/2006/spreadsheetDrawing" xmlns:a="http://schemas.openxmlformats.org/drawingml/2006/main">
  <xdr:oneCellAnchor>
    <xdr:from>
      <xdr:col>27</xdr:col>
      <xdr:colOff>266700</xdr:colOff>
      <xdr:row>0</xdr:row>
      <xdr:rowOff>76200</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97A9A012-38FE-4D8A-A599-FFFF7B7C49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012900" y="7620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7.xml><?xml version="1.0" encoding="utf-8"?>
<xdr:wsDr xmlns:xdr="http://schemas.openxmlformats.org/drawingml/2006/spreadsheetDrawing" xmlns:a="http://schemas.openxmlformats.org/drawingml/2006/main">
  <xdr:oneCellAnchor>
    <xdr:from>
      <xdr:col>7</xdr:col>
      <xdr:colOff>742950</xdr:colOff>
      <xdr:row>0</xdr:row>
      <xdr:rowOff>47625</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AAE5473C-4160-4324-9E93-7D995F246E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6950" y="476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8.xml><?xml version="1.0" encoding="utf-8"?>
<xdr:wsDr xmlns:xdr="http://schemas.openxmlformats.org/drawingml/2006/spreadsheetDrawing" xmlns:a="http://schemas.openxmlformats.org/drawingml/2006/main">
  <xdr:oneCellAnchor>
    <xdr:from>
      <xdr:col>7</xdr:col>
      <xdr:colOff>885825</xdr:colOff>
      <xdr:row>0</xdr:row>
      <xdr:rowOff>28575</xdr:rowOff>
    </xdr:from>
    <xdr:ext cx="238125" cy="200025"/>
    <xdr:pic>
      <xdr:nvPicPr>
        <xdr:cNvPr id="2" name="Grafik 9">
          <a:hlinkClick xmlns:r="http://schemas.openxmlformats.org/officeDocument/2006/relationships" r:id="rId1"/>
          <a:extLst>
            <a:ext uri="{FF2B5EF4-FFF2-40B4-BE49-F238E27FC236}">
              <a16:creationId xmlns:a16="http://schemas.microsoft.com/office/drawing/2014/main" id="{C9C9BC38-9F75-46C0-B5FC-97F532B769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28575"/>
          <a:ext cx="2381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9.xml><?xml version="1.0" encoding="utf-8"?>
<xdr:wsDr xmlns:xdr="http://schemas.openxmlformats.org/drawingml/2006/spreadsheetDrawing" xmlns:a="http://schemas.openxmlformats.org/drawingml/2006/main">
  <xdr:oneCellAnchor>
    <xdr:from>
      <xdr:col>7</xdr:col>
      <xdr:colOff>704850</xdr:colOff>
      <xdr:row>0</xdr:row>
      <xdr:rowOff>104775</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CB128341-810A-4FE2-B0E8-E3766E814B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38850" y="1047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xdr:col>
      <xdr:colOff>1524000</xdr:colOff>
      <xdr:row>1</xdr:row>
      <xdr:rowOff>133350</xdr:rowOff>
    </xdr:from>
    <xdr:to>
      <xdr:col>5</xdr:col>
      <xdr:colOff>1762125</xdr:colOff>
      <xdr:row>2</xdr:row>
      <xdr:rowOff>142875</xdr:rowOff>
    </xdr:to>
    <xdr:pic>
      <xdr:nvPicPr>
        <xdr:cNvPr id="73779" name="Grafik 9">
          <a:hlinkClick xmlns:r="http://schemas.openxmlformats.org/officeDocument/2006/relationships" r:id="rId1"/>
          <a:extLst>
            <a:ext uri="{FF2B5EF4-FFF2-40B4-BE49-F238E27FC236}">
              <a16:creationId xmlns:a16="http://schemas.microsoft.com/office/drawing/2014/main" id="{C730DBE6-87C2-4C2F-8FB4-EACD9DAC7E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39125" y="371475"/>
          <a:ext cx="2381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oneCellAnchor>
    <xdr:from>
      <xdr:col>7</xdr:col>
      <xdr:colOff>1104900</xdr:colOff>
      <xdr:row>0</xdr:row>
      <xdr:rowOff>152400</xdr:rowOff>
    </xdr:from>
    <xdr:ext cx="238125" cy="223157"/>
    <xdr:pic>
      <xdr:nvPicPr>
        <xdr:cNvPr id="2" name="Grafik 9">
          <a:hlinkClick xmlns:r="http://schemas.openxmlformats.org/officeDocument/2006/relationships" r:id="rId1"/>
          <a:extLst>
            <a:ext uri="{FF2B5EF4-FFF2-40B4-BE49-F238E27FC236}">
              <a16:creationId xmlns:a16="http://schemas.microsoft.com/office/drawing/2014/main" id="{7524AD98-37F0-4E35-98F9-4DD4D98C42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152400"/>
          <a:ext cx="238125" cy="22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1.xml><?xml version="1.0" encoding="utf-8"?>
<xdr:wsDr xmlns:xdr="http://schemas.openxmlformats.org/drawingml/2006/spreadsheetDrawing" xmlns:a="http://schemas.openxmlformats.org/drawingml/2006/main">
  <xdr:oneCellAnchor>
    <xdr:from>
      <xdr:col>7</xdr:col>
      <xdr:colOff>1238250</xdr:colOff>
      <xdr:row>0</xdr:row>
      <xdr:rowOff>209550</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C8F771E2-5648-409A-9173-9B4C09F217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19050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2.xml><?xml version="1.0" encoding="utf-8"?>
<xdr:wsDr xmlns:xdr="http://schemas.openxmlformats.org/drawingml/2006/spreadsheetDrawing" xmlns:a="http://schemas.openxmlformats.org/drawingml/2006/main">
  <xdr:oneCellAnchor>
    <xdr:from>
      <xdr:col>20</xdr:col>
      <xdr:colOff>847725</xdr:colOff>
      <xdr:row>0</xdr:row>
      <xdr:rowOff>76200</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EC95A6E3-7A03-46D0-8C97-F27BD2C2D7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02000" y="7620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3.xml><?xml version="1.0" encoding="utf-8"?>
<xdr:wsDr xmlns:xdr="http://schemas.openxmlformats.org/drawingml/2006/spreadsheetDrawing" xmlns:a="http://schemas.openxmlformats.org/drawingml/2006/main">
  <xdr:oneCellAnchor>
    <xdr:from>
      <xdr:col>5</xdr:col>
      <xdr:colOff>981075</xdr:colOff>
      <xdr:row>0</xdr:row>
      <xdr:rowOff>123825</xdr:rowOff>
    </xdr:from>
    <xdr:ext cx="238125" cy="214593"/>
    <xdr:pic>
      <xdr:nvPicPr>
        <xdr:cNvPr id="2" name="Grafik 9">
          <a:hlinkClick xmlns:r="http://schemas.openxmlformats.org/officeDocument/2006/relationships" r:id="rId1"/>
          <a:extLst>
            <a:ext uri="{FF2B5EF4-FFF2-40B4-BE49-F238E27FC236}">
              <a16:creationId xmlns:a16="http://schemas.microsoft.com/office/drawing/2014/main" id="{2712EB7F-5241-416F-8CAD-B17787C784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123825"/>
          <a:ext cx="238125" cy="214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4.xml><?xml version="1.0" encoding="utf-8"?>
<xdr:wsDr xmlns:xdr="http://schemas.openxmlformats.org/drawingml/2006/spreadsheetDrawing" xmlns:a="http://schemas.openxmlformats.org/drawingml/2006/main">
  <xdr:oneCellAnchor>
    <xdr:from>
      <xdr:col>7</xdr:col>
      <xdr:colOff>971550</xdr:colOff>
      <xdr:row>0</xdr:row>
      <xdr:rowOff>47625</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5DCAD4F2-E69B-4E99-89AC-FDC5786A98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476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5.xml><?xml version="1.0" encoding="utf-8"?>
<xdr:wsDr xmlns:xdr="http://schemas.openxmlformats.org/drawingml/2006/spreadsheetDrawing" xmlns:a="http://schemas.openxmlformats.org/drawingml/2006/main">
  <xdr:oneCellAnchor>
    <xdr:from>
      <xdr:col>6</xdr:col>
      <xdr:colOff>923925</xdr:colOff>
      <xdr:row>0</xdr:row>
      <xdr:rowOff>9525</xdr:rowOff>
    </xdr:from>
    <xdr:ext cx="238125" cy="209550"/>
    <xdr:pic>
      <xdr:nvPicPr>
        <xdr:cNvPr id="2" name="Grafik 9">
          <a:hlinkClick xmlns:r="http://schemas.openxmlformats.org/officeDocument/2006/relationships" r:id="rId1"/>
          <a:extLst>
            <a:ext uri="{FF2B5EF4-FFF2-40B4-BE49-F238E27FC236}">
              <a16:creationId xmlns:a16="http://schemas.microsoft.com/office/drawing/2014/main" id="{D14D5FB6-F63C-4EBA-8107-662434215E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67525" y="95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6.xml><?xml version="1.0" encoding="utf-8"?>
<xdr:wsDr xmlns:xdr="http://schemas.openxmlformats.org/drawingml/2006/spreadsheetDrawing" xmlns:a="http://schemas.openxmlformats.org/drawingml/2006/main">
  <xdr:oneCellAnchor>
    <xdr:from>
      <xdr:col>5</xdr:col>
      <xdr:colOff>1590675</xdr:colOff>
      <xdr:row>0</xdr:row>
      <xdr:rowOff>9525</xdr:rowOff>
    </xdr:from>
    <xdr:ext cx="228600" cy="221796"/>
    <xdr:pic>
      <xdr:nvPicPr>
        <xdr:cNvPr id="2" name="Grafik 9">
          <a:hlinkClick xmlns:r="http://schemas.openxmlformats.org/officeDocument/2006/relationships" r:id="rId1"/>
          <a:extLst>
            <a:ext uri="{FF2B5EF4-FFF2-40B4-BE49-F238E27FC236}">
              <a16:creationId xmlns:a16="http://schemas.microsoft.com/office/drawing/2014/main" id="{8ABFD158-AA90-4CF8-B74D-3833F6048A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9525"/>
          <a:ext cx="228600" cy="2217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7.xml><?xml version="1.0" encoding="utf-8"?>
<xdr:wsDr xmlns:xdr="http://schemas.openxmlformats.org/drawingml/2006/spreadsheetDrawing" xmlns:a="http://schemas.openxmlformats.org/drawingml/2006/main">
  <xdr:oneCellAnchor>
    <xdr:from>
      <xdr:col>4</xdr:col>
      <xdr:colOff>1190625</xdr:colOff>
      <xdr:row>0</xdr:row>
      <xdr:rowOff>0</xdr:rowOff>
    </xdr:from>
    <xdr:ext cx="238125" cy="219075"/>
    <xdr:pic>
      <xdr:nvPicPr>
        <xdr:cNvPr id="2" name="Grafik 9">
          <a:hlinkClick xmlns:r="http://schemas.openxmlformats.org/officeDocument/2006/relationships" r:id="rId1"/>
          <a:extLst>
            <a:ext uri="{FF2B5EF4-FFF2-40B4-BE49-F238E27FC236}">
              <a16:creationId xmlns:a16="http://schemas.microsoft.com/office/drawing/2014/main" id="{57982C9E-3A51-47FF-A5AD-8A47D241AF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0" y="0"/>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3</xdr:col>
      <xdr:colOff>1114425</xdr:colOff>
      <xdr:row>0</xdr:row>
      <xdr:rowOff>171450</xdr:rowOff>
    </xdr:from>
    <xdr:to>
      <xdr:col>3</xdr:col>
      <xdr:colOff>1343025</xdr:colOff>
      <xdr:row>0</xdr:row>
      <xdr:rowOff>381000</xdr:rowOff>
    </xdr:to>
    <xdr:pic>
      <xdr:nvPicPr>
        <xdr:cNvPr id="30771" name="Grafik 9">
          <a:hlinkClick xmlns:r="http://schemas.openxmlformats.org/officeDocument/2006/relationships" r:id="rId1"/>
          <a:extLst>
            <a:ext uri="{FF2B5EF4-FFF2-40B4-BE49-F238E27FC236}">
              <a16:creationId xmlns:a16="http://schemas.microsoft.com/office/drawing/2014/main" id="{B01CADA0-887D-47BF-A34B-0C9C93230E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95975" y="171450"/>
          <a:ext cx="228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1247775</xdr:colOff>
      <xdr:row>0</xdr:row>
      <xdr:rowOff>57150</xdr:rowOff>
    </xdr:from>
    <xdr:to>
      <xdr:col>3</xdr:col>
      <xdr:colOff>1485900</xdr:colOff>
      <xdr:row>0</xdr:row>
      <xdr:rowOff>266700</xdr:rowOff>
    </xdr:to>
    <xdr:pic>
      <xdr:nvPicPr>
        <xdr:cNvPr id="31794" name="Grafik 9">
          <a:hlinkClick xmlns:r="http://schemas.openxmlformats.org/officeDocument/2006/relationships" r:id="rId1"/>
          <a:extLst>
            <a:ext uri="{FF2B5EF4-FFF2-40B4-BE49-F238E27FC236}">
              <a16:creationId xmlns:a16="http://schemas.microsoft.com/office/drawing/2014/main" id="{3341890D-B8B6-432B-AAB0-4B24C494EC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1275" y="5715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1285875</xdr:colOff>
      <xdr:row>0</xdr:row>
      <xdr:rowOff>114300</xdr:rowOff>
    </xdr:from>
    <xdr:to>
      <xdr:col>3</xdr:col>
      <xdr:colOff>1514475</xdr:colOff>
      <xdr:row>1</xdr:row>
      <xdr:rowOff>9525</xdr:rowOff>
    </xdr:to>
    <xdr:pic>
      <xdr:nvPicPr>
        <xdr:cNvPr id="22579" name="Grafik 9">
          <a:hlinkClick xmlns:r="http://schemas.openxmlformats.org/officeDocument/2006/relationships" r:id="rId1"/>
          <a:extLst>
            <a:ext uri="{FF2B5EF4-FFF2-40B4-BE49-F238E27FC236}">
              <a16:creationId xmlns:a16="http://schemas.microsoft.com/office/drawing/2014/main" id="{F01E8FD6-B66E-440A-87B4-6ADBC03697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4250" y="1143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60.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61.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6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4.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5.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8.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9.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71.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72.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73.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75.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7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6">
    <tabColor theme="2"/>
  </sheetPr>
  <dimension ref="A1:G104"/>
  <sheetViews>
    <sheetView tabSelected="1" topLeftCell="A52" zoomScale="70" zoomScaleNormal="70" workbookViewId="0">
      <selection activeCell="J121" sqref="J121"/>
    </sheetView>
  </sheetViews>
  <sheetFormatPr baseColWidth="10" defaultColWidth="10.88671875" defaultRowHeight="14.25"/>
  <cols>
    <col min="1" max="1" width="84.77734375" style="208" customWidth="1"/>
    <col min="2" max="2" width="14.88671875" style="209" customWidth="1"/>
    <col min="3" max="16384" width="10.88671875" style="208"/>
  </cols>
  <sheetData>
    <row r="1" spans="1:7" ht="18">
      <c r="A1" s="532" t="s">
        <v>796</v>
      </c>
      <c r="B1" s="762">
        <v>2020</v>
      </c>
      <c r="C1" s="206"/>
      <c r="D1" s="206"/>
      <c r="E1" s="206"/>
      <c r="F1" s="206"/>
      <c r="G1" s="207"/>
    </row>
    <row r="2" spans="1:7" ht="18">
      <c r="A2" s="532"/>
      <c r="B2" s="207"/>
      <c r="C2" s="206"/>
      <c r="D2" s="206"/>
      <c r="E2" s="206"/>
      <c r="F2" s="206"/>
      <c r="G2" s="207"/>
    </row>
    <row r="3" spans="1:7" ht="19.149999999999999" customHeight="1">
      <c r="A3" s="763" t="s">
        <v>470</v>
      </c>
      <c r="B3" s="764" t="s">
        <v>469</v>
      </c>
    </row>
    <row r="4" spans="1:7" ht="19.149999999999999" customHeight="1">
      <c r="A4" s="765" t="s">
        <v>288</v>
      </c>
      <c r="B4" s="766"/>
    </row>
    <row r="5" spans="1:7" ht="19.149999999999999" customHeight="1">
      <c r="A5" s="182" t="str">
        <f>Tab_1_1!A1</f>
        <v>Zusammenfassung 2020</v>
      </c>
      <c r="B5" s="767" t="s">
        <v>422</v>
      </c>
    </row>
    <row r="6" spans="1:7" ht="19.149999999999999" customHeight="1">
      <c r="A6" s="182" t="str">
        <f>Tab_1_2!A1</f>
        <v>Anzahl Versicherer OKP am 31.12.2020 nach Versichertenbestand</v>
      </c>
      <c r="B6" s="767" t="s">
        <v>423</v>
      </c>
    </row>
    <row r="7" spans="1:7" ht="19.149999999999999" customHeight="1">
      <c r="A7" s="182" t="str">
        <f>Tab_1_3!A1</f>
        <v>Versicherte Personen am 31.12.2020 nach Wohnsitz und Versicherungsart</v>
      </c>
      <c r="B7" s="767" t="s">
        <v>424</v>
      </c>
    </row>
    <row r="8" spans="1:7" ht="19.149999999999999" customHeight="1">
      <c r="A8" s="182" t="str">
        <f>Tab_1_4!A1</f>
        <v>Anzahl Konsultationen 2020</v>
      </c>
      <c r="B8" s="767" t="s">
        <v>425</v>
      </c>
    </row>
    <row r="9" spans="1:7" ht="19.149999999999999" customHeight="1">
      <c r="A9" s="182" t="str">
        <f>Tab_1_5!A1</f>
        <v>Betriebsrechnung 2020</v>
      </c>
      <c r="B9" s="767" t="s">
        <v>426</v>
      </c>
    </row>
    <row r="10" spans="1:7" ht="19.149999999999999" customHeight="1">
      <c r="A10" s="182" t="str">
        <f>Tabelle_1_5a!A1</f>
        <v>Aufsichtsdaten über die obligatorische Krankenpflegeversicherung (OKP) - 2020</v>
      </c>
      <c r="B10" s="767" t="s">
        <v>427</v>
      </c>
    </row>
    <row r="11" spans="1:7" ht="19.149999999999999" customHeight="1">
      <c r="A11" s="182" t="str">
        <f>Tab_1_6!A1</f>
        <v>Bruttoprämien nach Versicherungsform und Personengruppe 2020</v>
      </c>
      <c r="B11" s="767" t="s">
        <v>428</v>
      </c>
    </row>
    <row r="12" spans="1:7" ht="19.149999999999999" customHeight="1">
      <c r="A12" s="182" t="str">
        <f>Tab_1_6!A20</f>
        <v>Bruttoleistungen nach Versicherungsform und Personengruppe 2020</v>
      </c>
      <c r="B12" s="767" t="s">
        <v>429</v>
      </c>
    </row>
    <row r="13" spans="1:7" ht="19.149999999999999" customHeight="1">
      <c r="A13" s="182" t="str">
        <f>Tab_1_8!A1</f>
        <v>Kostenbeteiligung nach Versicherungsform und Personengruppe 2020</v>
      </c>
      <c r="B13" s="767" t="s">
        <v>430</v>
      </c>
    </row>
    <row r="14" spans="1:7" ht="19.149999999999999" customHeight="1">
      <c r="A14" s="182" t="str">
        <f>Tab_1_8!A16</f>
        <v>Nettoleistungen nach Versicherungsform und Personengruppe 2020</v>
      </c>
      <c r="B14" s="767" t="s">
        <v>431</v>
      </c>
    </row>
    <row r="15" spans="1:7" ht="19.149999999999999" customHeight="1">
      <c r="A15" s="182" t="str">
        <f>Tab_1_10!A1</f>
        <v>Bruttoleistungen nach Kategorie, Anteil und pro versicherte Person 2020</v>
      </c>
      <c r="B15" s="767" t="s">
        <v>432</v>
      </c>
    </row>
    <row r="16" spans="1:7" ht="19.149999999999999" customHeight="1">
      <c r="A16" s="182" t="str">
        <f>Tab_1_11!A1</f>
        <v>Bruttoleistungen nach Kategorie und Personengruppe 2020</v>
      </c>
      <c r="B16" s="767" t="s">
        <v>433</v>
      </c>
    </row>
    <row r="17" spans="1:2" ht="19.149999999999999" customHeight="1">
      <c r="A17" s="182" t="str">
        <f>Tab_1_11!A21</f>
        <v>Bruttoleistungen nach Kategorie und Personengruppe, pro versicherte Person 2020</v>
      </c>
      <c r="B17" s="767" t="s">
        <v>434</v>
      </c>
    </row>
    <row r="18" spans="1:2" ht="19.149999999999999" customHeight="1">
      <c r="A18" s="182" t="str">
        <f>Tab_1_13!A1</f>
        <v>Kennwerte zu den Leistungserbringenden nach Kategorie 2020</v>
      </c>
      <c r="B18" s="767" t="s">
        <v>435</v>
      </c>
    </row>
    <row r="19" spans="1:2" ht="19.149999999999999" customHeight="1">
      <c r="A19" s="182" t="str">
        <f>Tab_1_14!A1</f>
        <v>Anzahl Leistungserbringende nach Kategorie mit Grössenklasse der Bruttoleistungen 2020</v>
      </c>
      <c r="B19" s="767" t="s">
        <v>436</v>
      </c>
    </row>
    <row r="20" spans="1:2" ht="19.149999999999999" customHeight="1">
      <c r="A20" s="182" t="str">
        <f>Tab_1_15!A1</f>
        <v>Bruttoleistungen der einzelnen Leistungserbringenden nach Kategorie 2020 (Teil 1)</v>
      </c>
      <c r="B20" s="767" t="s">
        <v>437</v>
      </c>
    </row>
    <row r="21" spans="1:2" ht="19.149999999999999" customHeight="1">
      <c r="A21" s="182" t="str">
        <f>Tab_1_16!A1</f>
        <v>Bruttoleistungen der einzelnen Leistungserbringenden nach Kategorie 2020 (Teil 2)</v>
      </c>
      <c r="B21" s="767" t="s">
        <v>438</v>
      </c>
    </row>
    <row r="22" spans="1:2" ht="19.149999999999999" customHeight="1">
      <c r="A22" s="182" t="str">
        <f>'Tab 1_17'!A1</f>
        <v>Kennwerte zu den Ärzten nach Fachgruppe 2020</v>
      </c>
      <c r="B22" s="767" t="s">
        <v>439</v>
      </c>
    </row>
    <row r="23" spans="1:2" ht="19.149999999999999" customHeight="1">
      <c r="A23" s="769" t="str">
        <f>Tab_1_18!A1</f>
        <v>Anzahl Ärzte nach Fachgruppen mit Grössenklasse der Bruttoleistungen 2020</v>
      </c>
      <c r="B23" s="767" t="s">
        <v>440</v>
      </c>
    </row>
    <row r="24" spans="1:2" ht="19.149999999999999" customHeight="1">
      <c r="A24" s="768" t="str">
        <f>Tab_1_19!A1</f>
        <v>Bruttoleistungen der einzelnen Ärzte nach Fachgruppe 2020 (Teil 1)</v>
      </c>
      <c r="B24" s="767" t="s">
        <v>441</v>
      </c>
    </row>
    <row r="25" spans="1:2" ht="19.149999999999999" customHeight="1">
      <c r="A25" s="768" t="str">
        <f>Tab_1_20!A1</f>
        <v>Bruttoleistungen der einzelnen Ärzte nach Fachgruppe 2020 (Teil 2)</v>
      </c>
      <c r="B25" s="767" t="s">
        <v>442</v>
      </c>
    </row>
    <row r="26" spans="1:2" ht="19.149999999999999" customHeight="1">
      <c r="A26" s="768" t="str">
        <f>Tab_1_20b!A1</f>
        <v>Bruttoleistungen der einzelnen Ärzte nach Fachgruppe 2020 (Teil 3)</v>
      </c>
      <c r="B26" s="767" t="s">
        <v>507</v>
      </c>
    </row>
    <row r="27" spans="1:2" ht="19.149999999999999" customHeight="1">
      <c r="A27" s="769" t="str">
        <f>Tab_1_21!A1</f>
        <v xml:space="preserve"> Leistungen und Staatsbeiträge nach Altersgruppe und Geschlecht 2020</v>
      </c>
      <c r="B27" s="767" t="s">
        <v>443</v>
      </c>
    </row>
    <row r="28" spans="1:2" ht="19.149999999999999" customHeight="1">
      <c r="A28" s="769" t="str">
        <f>Tab_1_22!A1</f>
        <v>Anteil der Leistungen und der Staatsbeiträge nach Altersgruppe und Geschlecht 2020</v>
      </c>
      <c r="B28" s="767" t="s">
        <v>444</v>
      </c>
    </row>
    <row r="29" spans="1:2" ht="33" customHeight="1">
      <c r="A29" s="632" t="str">
        <f>Tab_1_23!A1</f>
        <v>Leistungsbezüger und Bruttoleistungen pro Leistungsbezüger nach Altersgruppe, 
 Geschlecht und Bruttokostengruppe 2020</v>
      </c>
      <c r="B29" s="767" t="s">
        <v>445</v>
      </c>
    </row>
    <row r="30" spans="1:2" ht="19.149999999999999" customHeight="1">
      <c r="A30" s="182" t="str">
        <f>Tab_1_24!A1</f>
        <v>Versicherte nach Bruttokostenstufe 2020</v>
      </c>
      <c r="B30" s="767" t="s">
        <v>446</v>
      </c>
    </row>
    <row r="31" spans="1:2" ht="19.149999999999999" customHeight="1">
      <c r="A31" s="182"/>
      <c r="B31" s="766"/>
    </row>
    <row r="32" spans="1:2" ht="19.149999999999999" customHeight="1">
      <c r="A32" s="765" t="s">
        <v>354</v>
      </c>
      <c r="B32" s="766"/>
    </row>
    <row r="33" spans="1:2" ht="19.149999999999999" customHeight="1">
      <c r="A33" s="182" t="str">
        <f>Tab_2_1!A1</f>
        <v>Betriebsrechnung 2020</v>
      </c>
      <c r="B33" s="767" t="s">
        <v>447</v>
      </c>
    </row>
    <row r="34" spans="1:2" ht="19.149999999999999" customHeight="1">
      <c r="A34" s="182" t="str">
        <f>Tab_2_2!A1</f>
        <v>Prämien und Nettoleistungen nach Geschlecht 2020</v>
      </c>
      <c r="B34" s="767" t="s">
        <v>448</v>
      </c>
    </row>
    <row r="35" spans="1:2" ht="19.149999999999999" customHeight="1">
      <c r="A35" s="182" t="str">
        <f>Tab_2_3!A1</f>
        <v>Ausbezahlte Taggelder 2020</v>
      </c>
      <c r="B35" s="767" t="s">
        <v>449</v>
      </c>
    </row>
    <row r="36" spans="1:2" ht="19.149999999999999" customHeight="1">
      <c r="A36" s="182"/>
      <c r="B36" s="766"/>
    </row>
    <row r="37" spans="1:2" ht="19.149999999999999" customHeight="1">
      <c r="A37" s="765" t="s">
        <v>372</v>
      </c>
      <c r="B37" s="766"/>
    </row>
    <row r="38" spans="1:2" ht="19.149999999999999" customHeight="1">
      <c r="A38" s="182" t="str">
        <f>Tab_3_1!A1</f>
        <v>Betriebsrechnung 2020</v>
      </c>
      <c r="B38" s="767" t="s">
        <v>450</v>
      </c>
    </row>
    <row r="39" spans="1:2" ht="19.149999999999999" customHeight="1">
      <c r="A39" s="182" t="str">
        <f>Tab_3_2!A1</f>
        <v>Prämien und Bruttoleistungen nach Geschlecht 2020</v>
      </c>
      <c r="B39" s="767" t="s">
        <v>451</v>
      </c>
    </row>
    <row r="40" spans="1:2" ht="19.149999999999999" customHeight="1">
      <c r="A40" s="182"/>
      <c r="B40" s="766"/>
    </row>
    <row r="41" spans="1:2" ht="19.149999999999999" customHeight="1">
      <c r="A41" s="765" t="s">
        <v>289</v>
      </c>
      <c r="B41" s="766"/>
    </row>
    <row r="42" spans="1:2" ht="19.149999999999999" customHeight="1">
      <c r="A42" s="182" t="str">
        <f>Tab_4_1!A1</f>
        <v>Betriebsrechnung 2020</v>
      </c>
      <c r="B42" s="767" t="s">
        <v>452</v>
      </c>
    </row>
    <row r="43" spans="1:2" ht="19.149999999999999" customHeight="1">
      <c r="A43" s="182" t="str">
        <f>Tab_4_2!A1</f>
        <v>Reserven und Rückstellungen der Krankenkassen per 31.12.2020</v>
      </c>
      <c r="B43" s="767" t="s">
        <v>453</v>
      </c>
    </row>
    <row r="44" spans="1:2" ht="19.149999999999999" customHeight="1">
      <c r="A44" s="182"/>
      <c r="B44" s="766"/>
    </row>
    <row r="45" spans="1:2" ht="19.149999999999999" customHeight="1">
      <c r="A45" s="765" t="s">
        <v>382</v>
      </c>
      <c r="B45" s="766"/>
    </row>
    <row r="46" spans="1:2" ht="19.149999999999999" customHeight="1">
      <c r="A46" s="182" t="str">
        <f>Tab_5!A1</f>
        <v>Kassenpflichtige Arzneimittel nach therapeutischen Gruppen 2019</v>
      </c>
      <c r="B46" s="767" t="s">
        <v>454</v>
      </c>
    </row>
    <row r="47" spans="1:2" ht="19.149999999999999" customHeight="1">
      <c r="A47" s="182"/>
      <c r="B47" s="766"/>
    </row>
    <row r="48" spans="1:2" ht="19.149999999999999" customHeight="1">
      <c r="A48" s="765" t="s">
        <v>290</v>
      </c>
      <c r="B48" s="766"/>
    </row>
    <row r="49" spans="1:2" ht="19.149999999999999" customHeight="1">
      <c r="A49" s="182" t="str">
        <f>Tab_7_1!A1</f>
        <v>Staatsbeiträge im Krankenversicherungs- und Spitalbereich 2020</v>
      </c>
      <c r="B49" s="767" t="s">
        <v>455</v>
      </c>
    </row>
    <row r="50" spans="1:2" ht="19.149999999999999" customHeight="1">
      <c r="A50" s="182" t="str">
        <f>Tab_7_2!A1</f>
        <v>Staatsbeiträge an Spitäler 2020</v>
      </c>
      <c r="B50" s="767" t="s">
        <v>456</v>
      </c>
    </row>
    <row r="52" spans="1:2" ht="15.75">
      <c r="A52" s="931" t="s">
        <v>568</v>
      </c>
      <c r="B52" s="182"/>
    </row>
    <row r="53" spans="1:2" ht="15">
      <c r="A53" s="768" t="str">
        <f>Tab_8_1!A1</f>
        <v>Versicherer und Versicherte seit 2011</v>
      </c>
      <c r="B53" s="930" t="s">
        <v>567</v>
      </c>
    </row>
    <row r="54" spans="1:2" ht="15">
      <c r="A54" s="768" t="str">
        <f>Tab_8_2!A1</f>
        <v>Anzahl Versicherer nach Versichertenbestand seit 2011</v>
      </c>
      <c r="B54" s="930" t="s">
        <v>566</v>
      </c>
    </row>
    <row r="55" spans="1:2" ht="15">
      <c r="A55" s="768" t="str">
        <f>Tab_8_3!A1</f>
        <v>Zusammenfassung der Betriebsrechnungen seit 2011</v>
      </c>
      <c r="B55" s="930" t="s">
        <v>565</v>
      </c>
    </row>
    <row r="56" spans="1:2" ht="15">
      <c r="A56" s="768" t="str">
        <f>Tab_8_4!A1</f>
        <v>Zusammenfassung der Betriebsrechnungen pro versicherte Person seit 2011</v>
      </c>
      <c r="B56" s="930" t="s">
        <v>564</v>
      </c>
    </row>
    <row r="57" spans="1:2" ht="15">
      <c r="A57" s="768" t="str">
        <f>Tab_8_5!A1</f>
        <v>Betriebsrechnungen nach Unterkonti seit 2016</v>
      </c>
      <c r="B57" s="930" t="s">
        <v>563</v>
      </c>
    </row>
    <row r="58" spans="1:2" ht="15">
      <c r="A58" s="768" t="str">
        <f>Tab_8_6!A1</f>
        <v>Veränderung von ausgewählten Aufwand- und Ertragspositionen seit 2016</v>
      </c>
      <c r="B58" s="930" t="s">
        <v>562</v>
      </c>
    </row>
    <row r="59" spans="1:2" ht="15">
      <c r="A59" s="768" t="str">
        <f>Tab_8_7!A1</f>
        <v>Bruttoprämien nach Personengruppe seit 2011</v>
      </c>
      <c r="B59" s="930" t="s">
        <v>561</v>
      </c>
    </row>
    <row r="60" spans="1:2" ht="15">
      <c r="A60" s="933" t="str">
        <f>Tab_8_7!A27</f>
        <v>Bruttoleistungen nach Personengruppe seit 2011</v>
      </c>
      <c r="B60" s="930" t="s">
        <v>560</v>
      </c>
    </row>
    <row r="61" spans="1:2" ht="15">
      <c r="A61" s="768" t="str">
        <f>Tab_8_9!A1</f>
        <v>Kostenbeteiligung nach Personengruppe seit 2011</v>
      </c>
      <c r="B61" s="930" t="s">
        <v>559</v>
      </c>
    </row>
    <row r="62" spans="1:2" ht="15">
      <c r="A62" s="768" t="str">
        <f>Tab_8_9!A27:G27</f>
        <v>Nettoleistungen nach Personengruppe seit 2011</v>
      </c>
      <c r="B62" s="930" t="s">
        <v>558</v>
      </c>
    </row>
    <row r="63" spans="1:2" ht="15">
      <c r="A63" s="768" t="str">
        <f>Tab_8_11!A1</f>
        <v>Bruttoprämien pro prämienpflichtige Person nach Personengruppe seit 2011</v>
      </c>
      <c r="B63" s="930" t="s">
        <v>557</v>
      </c>
    </row>
    <row r="64" spans="1:2" ht="15">
      <c r="A64" s="768" t="str">
        <f>Tab_8_11!A27</f>
        <v>Bruttoleistungen pro versicherte Person nach Personengruppe seit 2011</v>
      </c>
      <c r="B64" s="930" t="s">
        <v>556</v>
      </c>
    </row>
    <row r="65" spans="1:2" ht="15">
      <c r="A65" s="768" t="str">
        <f>Tab_8_13!A1</f>
        <v>Kostenbeteiligung pro versicherte Person nach Personengruppe seit 2011</v>
      </c>
      <c r="B65" s="930" t="s">
        <v>555</v>
      </c>
    </row>
    <row r="66" spans="1:2" ht="15">
      <c r="A66" s="768" t="str">
        <f>Tab_8_13!A27</f>
        <v>Nettoleistungen pro versicherte Person nach Personengruppe seit 2011</v>
      </c>
      <c r="B66" s="930" t="s">
        <v>554</v>
      </c>
    </row>
    <row r="67" spans="1:2" ht="15">
      <c r="A67" s="768" t="str">
        <f>Tab_8_15!A1</f>
        <v>Bruttoleistungen nach Kategorie seit 2011</v>
      </c>
      <c r="B67" s="930" t="s">
        <v>553</v>
      </c>
    </row>
    <row r="68" spans="1:2" ht="15">
      <c r="A68" s="768" t="str">
        <f>Tab_8_16!A1</f>
        <v>Bruttoleistungen pro versicherte Person nach Kategorie seit 2011</v>
      </c>
      <c r="B68" s="930" t="s">
        <v>552</v>
      </c>
    </row>
    <row r="69" spans="1:2" ht="15">
      <c r="A69" s="768" t="str">
        <f>Tab_8_17!A1</f>
        <v>Anzahl der Konsultationen seit 2011</v>
      </c>
      <c r="B69" s="930" t="s">
        <v>551</v>
      </c>
    </row>
    <row r="70" spans="1:2" ht="15">
      <c r="A70" s="769" t="str">
        <f>Tab_8_18!IDX</f>
        <v>Anzahl Leistungserbringende (N), Bruttoleistungen (BL) und arithmetisches Mittel (AM) nach Kategorie der Leistungserbringenden seit 2016</v>
      </c>
      <c r="B70" s="930" t="s">
        <v>550</v>
      </c>
    </row>
    <row r="71" spans="1:2" ht="15">
      <c r="A71" s="769" t="str">
        <f>Tab_8_19!IDX</f>
        <v>Verteilung der Bruttoleistungen nach Kategorien der Leistungserbringenden seit 2016</v>
      </c>
      <c r="B71" s="930" t="s">
        <v>549</v>
      </c>
    </row>
    <row r="72" spans="1:2" ht="15">
      <c r="A72" s="768" t="str">
        <f>Tab_8_20!A1</f>
        <v>Anzahl Leistungserbringende nach Kategorien mit Grössenklasse der Bruttoleistungen seit 2016</v>
      </c>
      <c r="B72" s="930" t="s">
        <v>548</v>
      </c>
    </row>
    <row r="73" spans="1:2" ht="15">
      <c r="A73" s="769" t="str">
        <f>Tab_8_21!IDX</f>
        <v>Anzahl Ärzte (N), Bruttoleistungen (BL) und arithmetisches Mittel (AM) nach Fachgruppe seit 2016</v>
      </c>
      <c r="B73" s="930" t="s">
        <v>547</v>
      </c>
    </row>
    <row r="74" spans="1:2" ht="15">
      <c r="A74" s="768" t="str">
        <f>Tab_8_22!A1</f>
        <v>Verteilung der Bruttoleistungen nach Fachgruppen der Ärzte seit 2016</v>
      </c>
      <c r="B74" s="930" t="s">
        <v>546</v>
      </c>
    </row>
    <row r="75" spans="1:2" ht="15">
      <c r="A75" s="769" t="str">
        <f>Tab_8_23!A1</f>
        <v>Anzahl Ärzte nach Fachgruppen mit Grössenklasse der Bruttoleistungen seit 2017</v>
      </c>
      <c r="B75" s="930" t="s">
        <v>545</v>
      </c>
    </row>
    <row r="76" spans="1:2" ht="15">
      <c r="A76" s="769" t="str">
        <f>Tab_8_24!A1</f>
        <v>Bruttoleistungen und Staatsbeiträge für Vertragsspitäler seit 2011</v>
      </c>
      <c r="B76" s="930" t="s">
        <v>544</v>
      </c>
    </row>
    <row r="77" spans="1:2" ht="15">
      <c r="A77" s="769" t="str">
        <f>Tab_8_25!A1</f>
        <v>Spitalentlassungen in Vertragsspitälern pro 1 000 Einwohner nach Aufenthaltsart und Spitaltyp seit 2011</v>
      </c>
      <c r="B77" s="930" t="s">
        <v>543</v>
      </c>
    </row>
    <row r="78" spans="1:2" ht="15">
      <c r="A78" s="769" t="str">
        <f>Tab_8_26!A1</f>
        <v>Kosten pro Spitalentlassung in Vertragsspitälern seit 2011</v>
      </c>
      <c r="B78" s="930" t="s">
        <v>542</v>
      </c>
    </row>
    <row r="79" spans="1:2" ht="15">
      <c r="A79" s="768" t="str">
        <f>Tab_8_27!A1</f>
        <v>Bruttoleistungen pro versicherte Person pro Versicherungsmonat seit 2018</v>
      </c>
      <c r="B79" s="930" t="s">
        <v>541</v>
      </c>
    </row>
    <row r="80" spans="1:2" ht="15">
      <c r="A80" s="768" t="str">
        <f>Tab_8_27!A27</f>
        <v>Kostenbeteiligung pro versicherte Person pro Versicherungsmonat seit 2018</v>
      </c>
      <c r="B80" s="930" t="s">
        <v>540</v>
      </c>
    </row>
    <row r="81" spans="1:2" ht="15">
      <c r="A81" s="769"/>
      <c r="B81" s="182"/>
    </row>
    <row r="82" spans="1:2" ht="15.75">
      <c r="A82" s="931" t="s">
        <v>539</v>
      </c>
      <c r="B82" s="182"/>
    </row>
    <row r="83" spans="1:2" ht="15">
      <c r="A83" s="769" t="str">
        <f>Tab_9_1!A1</f>
        <v>Schlüsselzahlen aus den Betriebsrechnungen der OKG seit 2011</v>
      </c>
      <c r="B83" s="930" t="s">
        <v>538</v>
      </c>
    </row>
    <row r="84" spans="1:2" ht="15">
      <c r="A84" s="768" t="str">
        <f>Tab_9_2!A1</f>
        <v>Prämien und Nettoleistungen der OKG nach Geschlecht seit 2011</v>
      </c>
      <c r="B84" s="930" t="s">
        <v>537</v>
      </c>
    </row>
    <row r="85" spans="1:2" ht="15">
      <c r="A85" s="768" t="str">
        <f>Tab_9_3!$A$1</f>
        <v>Anzahl ausbezahlte Taggelder der OKG seit 2011</v>
      </c>
      <c r="B85" s="930" t="s">
        <v>536</v>
      </c>
    </row>
    <row r="86" spans="1:2" ht="15">
      <c r="A86" s="768" t="str">
        <f>Tab_9_3!A25</f>
        <v>Ausbezahlte Taggelder der OKG seit 2011</v>
      </c>
      <c r="B86" s="930" t="s">
        <v>535</v>
      </c>
    </row>
    <row r="87" spans="1:2" ht="15">
      <c r="A87" s="769"/>
      <c r="B87" s="930"/>
    </row>
    <row r="88" spans="1:2" ht="15.75">
      <c r="A88" s="931" t="s">
        <v>534</v>
      </c>
      <c r="B88" s="930"/>
    </row>
    <row r="89" spans="1:2" ht="15">
      <c r="A89" s="768" t="str">
        <f>Tab_10_1!$A$1</f>
        <v>Schlüsselzahlen aus den Betriebsrechnungen der Freiwilligen Versicherungen seit 2011</v>
      </c>
      <c r="B89" s="930" t="s">
        <v>533</v>
      </c>
    </row>
    <row r="90" spans="1:2" ht="15">
      <c r="A90" s="768" t="str">
        <f>Tab_10_2!$A$1</f>
        <v>Prämien und Bruttoleistungen der Freiwilligen Versicherungen nach Geschlecht seit 2011</v>
      </c>
      <c r="B90" s="930" t="s">
        <v>532</v>
      </c>
    </row>
    <row r="91" spans="1:2" ht="15">
      <c r="A91" s="769"/>
      <c r="B91" s="930"/>
    </row>
    <row r="92" spans="1:2" ht="15.75">
      <c r="A92" s="931" t="s">
        <v>531</v>
      </c>
      <c r="B92" s="930"/>
    </row>
    <row r="93" spans="1:2" ht="15">
      <c r="A93" s="769" t="str">
        <f>Tab_11_1!A1</f>
        <v>Schlüsselzahlen aus den Betriebsrechnungen 2010 - 2015 (Teil 1)</v>
      </c>
      <c r="B93" s="930" t="s">
        <v>530</v>
      </c>
    </row>
    <row r="94" spans="1:2" ht="15">
      <c r="A94" s="769" t="str">
        <f>Tab_11_1!O1</f>
        <v>Schlüsselzahlen aus den Betriebsrechnungen 2016 - 2020 (Teil 2)</v>
      </c>
      <c r="B94" s="930" t="s">
        <v>529</v>
      </c>
    </row>
    <row r="95" spans="1:2" ht="15">
      <c r="A95" s="768" t="str">
        <f>Tab_11_2!$A$1</f>
        <v>Reserven der Krankenkassen per 31. Dezember seit 2011</v>
      </c>
      <c r="B95" s="930" t="s">
        <v>528</v>
      </c>
    </row>
    <row r="96" spans="1:2" ht="15">
      <c r="A96" s="768" t="str">
        <f>Tab_11_3!$A$1</f>
        <v>Rückstellungen der Krankenkassen per 31. Dezember seit 2011</v>
      </c>
      <c r="B96" s="930" t="s">
        <v>527</v>
      </c>
    </row>
    <row r="97" spans="1:2" ht="15.75">
      <c r="A97" s="932"/>
      <c r="B97" s="930"/>
    </row>
    <row r="98" spans="1:2" ht="15.75">
      <c r="A98" s="931" t="s">
        <v>526</v>
      </c>
      <c r="B98" s="930"/>
    </row>
    <row r="99" spans="1:2" ht="15">
      <c r="A99" s="769" t="str">
        <f>Tab_12!$A$1</f>
        <v>Arzneimittel und Anteil der Generika seit 2010</v>
      </c>
      <c r="B99" s="930" t="s">
        <v>525</v>
      </c>
    </row>
    <row r="100" spans="1:2" ht="15">
      <c r="A100" s="769"/>
      <c r="B100" s="182"/>
    </row>
    <row r="101" spans="1:2" ht="15">
      <c r="A101" s="769"/>
      <c r="B101" s="182"/>
    </row>
    <row r="102" spans="1:2" ht="15.75">
      <c r="A102" s="931" t="s">
        <v>524</v>
      </c>
      <c r="B102" s="182"/>
    </row>
    <row r="103" spans="1:2" ht="15">
      <c r="A103" s="768" t="str">
        <f>Tab_14_1!A1</f>
        <v>Staatsbeiträge im Krankenversicherungs- und Spitalbereich seit 2011</v>
      </c>
      <c r="B103" s="930" t="s">
        <v>523</v>
      </c>
    </row>
    <row r="104" spans="1:2" ht="15">
      <c r="A104" s="768" t="str">
        <f>Tab_14_2!A1</f>
        <v>Staatsbeiträge an Spitäler seit 2011</v>
      </c>
      <c r="B104" s="930" t="s">
        <v>522</v>
      </c>
    </row>
  </sheetData>
  <hyperlinks>
    <hyperlink ref="B5" location="Tab_1_1!A1" display="Tab_1_1" xr:uid="{00000000-0004-0000-0000-000000000000}"/>
    <hyperlink ref="B6" location="Tab_1_2!A1" display="Tab_1_2" xr:uid="{00000000-0004-0000-0000-000001000000}"/>
    <hyperlink ref="B7" location="Tab_1_3!A1" display="Tab_1_3" xr:uid="{00000000-0004-0000-0000-000002000000}"/>
    <hyperlink ref="B8" location="Tab_1_4!A1" display="Tab_1_4" xr:uid="{00000000-0004-0000-0000-000003000000}"/>
    <hyperlink ref="B9" location="Tab_1_5!A1" display="Tab_1_5" xr:uid="{00000000-0004-0000-0000-000004000000}"/>
    <hyperlink ref="B11" location="Tab_1_6!A1" display="Tab_1_6" xr:uid="{00000000-0004-0000-0000-000005000000}"/>
    <hyperlink ref="B12" location="Tab_1_6!A1" display="Tab_1_7" xr:uid="{00000000-0004-0000-0000-000006000000}"/>
    <hyperlink ref="B13" location="Tab_1_8!A1" display="Tab_1_8" xr:uid="{00000000-0004-0000-0000-000007000000}"/>
    <hyperlink ref="B14" location="Tab_1_8!A1" display="Tab_1_9" xr:uid="{00000000-0004-0000-0000-000008000000}"/>
    <hyperlink ref="B15" location="Tab_1_10!A1" display="Tab_1_10" xr:uid="{00000000-0004-0000-0000-000009000000}"/>
    <hyperlink ref="B16" location="Tab_1_11!A1" display="Tab_1_11" xr:uid="{00000000-0004-0000-0000-00000A000000}"/>
    <hyperlink ref="B17" location="Tab_1_11!A1" display="Tab_1_12" xr:uid="{00000000-0004-0000-0000-00000B000000}"/>
    <hyperlink ref="B18" location="Tab_1_13!A1" display="Tab_1_13" xr:uid="{00000000-0004-0000-0000-00000C000000}"/>
    <hyperlink ref="B19" location="Tab_1_14!A1" display="Tab_1_14" xr:uid="{00000000-0004-0000-0000-00000D000000}"/>
    <hyperlink ref="B20" location="Tab_1_15!A1" display="Tab_1_15" xr:uid="{00000000-0004-0000-0000-00000E000000}"/>
    <hyperlink ref="B21" location="Tab_1_16!A1" display="Tab_1_16" xr:uid="{00000000-0004-0000-0000-00000F000000}"/>
    <hyperlink ref="B22" location="'Tab 1_17'!A1" display="Tab_1_17" xr:uid="{00000000-0004-0000-0000-000010000000}"/>
    <hyperlink ref="B23" location="Tab_1_18!A1" display="Tab_1_18" xr:uid="{00000000-0004-0000-0000-000011000000}"/>
    <hyperlink ref="B24" location="Tab_1_19!A1" display="Tab_1_19" xr:uid="{00000000-0004-0000-0000-000012000000}"/>
    <hyperlink ref="B25" location="Tab_1_20!A1" display="Tab_1_20" xr:uid="{00000000-0004-0000-0000-000013000000}"/>
    <hyperlink ref="B27" location="Tab_1_21!A1" display="Tab_1_21" xr:uid="{00000000-0004-0000-0000-000014000000}"/>
    <hyperlink ref="B28" location="Tab_1_22!A1" display="Tab_1_22" xr:uid="{00000000-0004-0000-0000-000015000000}"/>
    <hyperlink ref="B29" location="Tab_1_23!A1" display="Tab_1_23" xr:uid="{00000000-0004-0000-0000-000016000000}"/>
    <hyperlink ref="B30" location="Tab_1_24!A1" display="Tab_1_24" xr:uid="{00000000-0004-0000-0000-000017000000}"/>
    <hyperlink ref="B33" location="Tab_2_1!A1" display="Tab_2_1" xr:uid="{00000000-0004-0000-0000-000018000000}"/>
    <hyperlink ref="B34" location="Tab_2_2!A1" display="Tab_2_2" xr:uid="{00000000-0004-0000-0000-000019000000}"/>
    <hyperlink ref="B35" location="Tab_2_3!A1" display="Tab_2_3" xr:uid="{00000000-0004-0000-0000-00001A000000}"/>
    <hyperlink ref="B38:B39" location="Tab_1_1!A1" display="Tab_1_1" xr:uid="{00000000-0004-0000-0000-00001B000000}"/>
    <hyperlink ref="B38" location="Tab_3_1!A1" display="Tab_3_1" xr:uid="{00000000-0004-0000-0000-00001C000000}"/>
    <hyperlink ref="B39" location="Tab_3_2!A1" display="Tab_3_2" xr:uid="{00000000-0004-0000-0000-00001D000000}"/>
    <hyperlink ref="B42" location="Tab_4_1!A1" display="Tab_4_1" xr:uid="{00000000-0004-0000-0000-00001E000000}"/>
    <hyperlink ref="B43" location="Tab_4_2!A1" display="Tab_4_2" xr:uid="{00000000-0004-0000-0000-00001F000000}"/>
    <hyperlink ref="B46" location="Tab_5!A1" display="Tab_5_1" xr:uid="{00000000-0004-0000-0000-000020000000}"/>
    <hyperlink ref="B49:B50" location="Tab_7_1!A1" display="Tab_7_1" xr:uid="{00000000-0004-0000-0000-000021000000}"/>
    <hyperlink ref="B50" location="Tab_7_2!A1" display="Tab_7_2" xr:uid="{00000000-0004-0000-0000-000022000000}"/>
    <hyperlink ref="B10" location="Tabelle_1_5a!A1" display="Tab_1_5a" xr:uid="{00000000-0004-0000-0000-000023000000}"/>
    <hyperlink ref="B26" location="Tab_1_20b!A1" display="Tab_1_20b" xr:uid="{00000000-0004-0000-0000-000024000000}"/>
    <hyperlink ref="B53" location="Tab_8_1!A1" display="Tab_8_1" xr:uid="{00000000-0004-0000-0000-000025000000}"/>
    <hyperlink ref="B54" location="Tab_8_2!A1" display="Tab_8_2" xr:uid="{00000000-0004-0000-0000-000026000000}"/>
    <hyperlink ref="B55" location="Tab_8_3!A1" display="Tab_8_3" xr:uid="{00000000-0004-0000-0000-000027000000}"/>
    <hyperlink ref="B56" location="Tab_8_4!A1" display="Tab_8_4" xr:uid="{00000000-0004-0000-0000-000028000000}"/>
    <hyperlink ref="B57" location="Tab_8_5!A1" display="Tab_8_5" xr:uid="{00000000-0004-0000-0000-000029000000}"/>
    <hyperlink ref="B58" location="Tab_8_6!A1" display="Tab_8_6" xr:uid="{00000000-0004-0000-0000-00002A000000}"/>
    <hyperlink ref="B59" location="Tab_8_7!A1" display="Tab_8_7" xr:uid="{00000000-0004-0000-0000-00002B000000}"/>
    <hyperlink ref="B60" location="Tab_8_7!A1" display="Tab_8_8" xr:uid="{00000000-0004-0000-0000-00002C000000}"/>
    <hyperlink ref="B61" location="Tab_8_9!A1" display="Tab_8_9" xr:uid="{00000000-0004-0000-0000-00002D000000}"/>
    <hyperlink ref="B62" location="Tab_8_9!A1" display="Tab_8_10" xr:uid="{00000000-0004-0000-0000-00002E000000}"/>
    <hyperlink ref="B63" location="Tab_8_11!A1" display="Tab_8_11" xr:uid="{00000000-0004-0000-0000-00002F000000}"/>
    <hyperlink ref="B64" location="Tab_8_11!A1" display="Tab_8_12" xr:uid="{00000000-0004-0000-0000-000030000000}"/>
    <hyperlink ref="B65" location="Tab_8_13!A1" display="Tab_8_13" xr:uid="{00000000-0004-0000-0000-000031000000}"/>
    <hyperlink ref="B66" location="Tab_8_13!A1" display="Tab_8_14" xr:uid="{00000000-0004-0000-0000-000032000000}"/>
    <hyperlink ref="B67" location="Tab_8_15!A1" display="Tab_8_15" xr:uid="{00000000-0004-0000-0000-000033000000}"/>
    <hyperlink ref="B68" location="Tab_8_16!A1" display="Tab_8_16" xr:uid="{00000000-0004-0000-0000-000034000000}"/>
    <hyperlink ref="B69" location="Tab_8_17!A1" display="Tab_8_17" xr:uid="{00000000-0004-0000-0000-000035000000}"/>
    <hyperlink ref="B70" location="Tab_8_18!A1" display="Tab_8_18" xr:uid="{00000000-0004-0000-0000-000036000000}"/>
    <hyperlink ref="B71" location="Tab_8_19!A1" display="Tab_8_19" xr:uid="{00000000-0004-0000-0000-000037000000}"/>
    <hyperlink ref="B72" location="Tab_8_20!A1" display="Tab_8_20" xr:uid="{00000000-0004-0000-0000-000038000000}"/>
    <hyperlink ref="B73" location="Tab_8_21!A1" display="Tab_8_21" xr:uid="{00000000-0004-0000-0000-000039000000}"/>
    <hyperlink ref="B74" location="Tab_8_22!A1" display="Tab_8_22" xr:uid="{00000000-0004-0000-0000-00003A000000}"/>
    <hyperlink ref="B75" location="Tab_8_23!A1" display="Tab_8_23" xr:uid="{00000000-0004-0000-0000-00003B000000}"/>
    <hyperlink ref="B76" location="Tab_8_24!A1" display="Tab_8_24" xr:uid="{00000000-0004-0000-0000-00003C000000}"/>
    <hyperlink ref="B77" location="Tab_8_25!A1" display="Tab_8_25" xr:uid="{00000000-0004-0000-0000-00003D000000}"/>
    <hyperlink ref="B78" location="Tab_8_26!A1" display="Tab_8_26" xr:uid="{00000000-0004-0000-0000-00003E000000}"/>
    <hyperlink ref="B79" location="Tab_8_27!A1" display="Tab_8_27" xr:uid="{00000000-0004-0000-0000-00003F000000}"/>
    <hyperlink ref="B80" location="Tab_8_27!A1" display="Tab_8_28" xr:uid="{00000000-0004-0000-0000-000040000000}"/>
    <hyperlink ref="B83" location="Tab_8_27!A1" display="Tab_8_28" xr:uid="{00000000-0004-0000-0000-000041000000}"/>
    <hyperlink ref="B84:B86" location="Tab_8_27!A1" display="Tab_8_28" xr:uid="{00000000-0004-0000-0000-000042000000}"/>
    <hyperlink ref="B89" location="Tab_10_1!A1" display="Tab_10_1" xr:uid="{00000000-0004-0000-0000-000043000000}"/>
    <hyperlink ref="B90" location="Tab_10_2!A1" display="Tab_10_2" xr:uid="{00000000-0004-0000-0000-000044000000}"/>
    <hyperlink ref="B93" location="Tab_11_1!A1" display="Tab_11_1a" xr:uid="{00000000-0004-0000-0000-000045000000}"/>
    <hyperlink ref="B95" location="Tab_11_2!A1" display="Tab_11_2" xr:uid="{00000000-0004-0000-0000-000046000000}"/>
    <hyperlink ref="B96" location="Tab_11_3!A1" display="Tab_11_3" xr:uid="{00000000-0004-0000-0000-000047000000}"/>
    <hyperlink ref="B99" location="Tab_12!A1" display="Tab_12" xr:uid="{00000000-0004-0000-0000-000048000000}"/>
    <hyperlink ref="B103" location="Tab_14_1!A1" display="Tab_14_1" xr:uid="{00000000-0004-0000-0000-000052000000}"/>
    <hyperlink ref="B104" location="Tab_14_2!A1" display="Tab_14_2" xr:uid="{00000000-0004-0000-0000-000053000000}"/>
    <hyperlink ref="B94" location="Tab_11_1!A1" display="Tab_11_1b" xr:uid="{00000000-0004-0000-0000-000054000000}"/>
  </hyperlinks>
  <pageMargins left="0.7" right="0.7" top="0.78740157499999996" bottom="0.78740157499999996"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2">
    <tabColor rgb="FFFFE389"/>
  </sheetPr>
  <dimension ref="A1:D33"/>
  <sheetViews>
    <sheetView zoomScale="78" zoomScaleNormal="78" workbookViewId="0">
      <selection activeCell="B20" sqref="B20:D28"/>
    </sheetView>
  </sheetViews>
  <sheetFormatPr baseColWidth="10" defaultColWidth="8.88671875" defaultRowHeight="15"/>
  <cols>
    <col min="1" max="1" width="29.44140625" style="13" customWidth="1"/>
    <col min="2" max="2" width="12.6640625" style="13" customWidth="1"/>
    <col min="3" max="4" width="17.88671875" style="28" customWidth="1"/>
    <col min="5" max="16384" width="8.88671875" style="13"/>
  </cols>
  <sheetData>
    <row r="1" spans="1:4" s="2" customFormat="1" ht="24.75" customHeight="1">
      <c r="A1" s="1575" t="s">
        <v>483</v>
      </c>
      <c r="B1" s="1576"/>
      <c r="C1" s="1576"/>
      <c r="D1" s="1577"/>
    </row>
    <row r="2" spans="1:4" s="14" customFormat="1" ht="25.5" customHeight="1" thickBot="1">
      <c r="A2" s="1587" t="s">
        <v>215</v>
      </c>
      <c r="B2" s="1547"/>
      <c r="C2" s="1547"/>
      <c r="D2" s="1547"/>
    </row>
    <row r="3" spans="1:4" s="14" customFormat="1" ht="37.5" customHeight="1">
      <c r="A3" s="318"/>
      <c r="B3" s="319" t="s">
        <v>13</v>
      </c>
      <c r="C3" s="320" t="s">
        <v>294</v>
      </c>
      <c r="D3" s="320" t="s">
        <v>295</v>
      </c>
    </row>
    <row r="4" spans="1:4" s="8" customFormat="1" ht="22.5" customHeight="1">
      <c r="A4" s="325"/>
      <c r="B4" s="1578" t="s">
        <v>293</v>
      </c>
      <c r="C4" s="1586"/>
      <c r="D4" s="1586"/>
    </row>
    <row r="5" spans="1:4" s="2" customFormat="1" ht="20.25" customHeight="1">
      <c r="A5" s="328" t="s">
        <v>30</v>
      </c>
      <c r="B5" s="288">
        <v>20604477.82</v>
      </c>
      <c r="C5" s="329">
        <v>17135685.920000002</v>
      </c>
      <c r="D5" s="329">
        <v>3468791.9</v>
      </c>
    </row>
    <row r="6" spans="1:4" s="2" customFormat="1" ht="14.25" customHeight="1">
      <c r="A6" s="330" t="s">
        <v>132</v>
      </c>
      <c r="B6" s="288">
        <v>20604477.82</v>
      </c>
      <c r="C6" s="223">
        <v>17135685.920000002</v>
      </c>
      <c r="D6" s="223">
        <v>3468791.9</v>
      </c>
    </row>
    <row r="7" spans="1:4" s="2" customFormat="1" ht="14.25" customHeight="1">
      <c r="A7" s="330" t="s">
        <v>52</v>
      </c>
      <c r="B7" s="331">
        <v>0</v>
      </c>
      <c r="C7" s="315">
        <v>0</v>
      </c>
      <c r="D7" s="315">
        <v>0</v>
      </c>
    </row>
    <row r="8" spans="1:4" s="2" customFormat="1" ht="14.25" customHeight="1">
      <c r="A8" s="330" t="s">
        <v>53</v>
      </c>
      <c r="B8" s="331">
        <v>0</v>
      </c>
      <c r="C8" s="315">
        <v>0</v>
      </c>
      <c r="D8" s="315">
        <v>0</v>
      </c>
    </row>
    <row r="9" spans="1:4" s="2" customFormat="1" ht="9.9499999999999993" customHeight="1">
      <c r="A9" s="321"/>
      <c r="B9" s="332"/>
      <c r="C9" s="225"/>
      <c r="D9" s="225"/>
    </row>
    <row r="10" spans="1:4" s="2" customFormat="1" ht="15" customHeight="1">
      <c r="A10" s="328" t="s">
        <v>134</v>
      </c>
      <c r="B10" s="288">
        <v>507.14969528404055</v>
      </c>
      <c r="C10" s="223">
        <v>490.86728121687821</v>
      </c>
      <c r="D10" s="223">
        <v>606.53818849449203</v>
      </c>
    </row>
    <row r="11" spans="1:4" s="2" customFormat="1" ht="14.25" customHeight="1">
      <c r="A11" s="330" t="s">
        <v>133</v>
      </c>
      <c r="B11" s="288">
        <v>636.31382045026407</v>
      </c>
      <c r="C11" s="316">
        <v>642.7006946215588</v>
      </c>
      <c r="D11" s="223">
        <v>606.53818849449203</v>
      </c>
    </row>
    <row r="12" spans="1:4" s="2" customFormat="1" ht="14.25" customHeight="1">
      <c r="A12" s="330" t="s">
        <v>97</v>
      </c>
      <c r="B12" s="331">
        <v>0</v>
      </c>
      <c r="C12" s="315">
        <v>0</v>
      </c>
      <c r="D12" s="315">
        <v>0</v>
      </c>
    </row>
    <row r="13" spans="1:4" s="2" customFormat="1" ht="14.25" customHeight="1" thickBot="1">
      <c r="A13" s="333" t="s">
        <v>98</v>
      </c>
      <c r="B13" s="334">
        <v>0</v>
      </c>
      <c r="C13" s="324">
        <v>0</v>
      </c>
      <c r="D13" s="324">
        <v>0</v>
      </c>
    </row>
    <row r="14" spans="1:4" s="2" customFormat="1" ht="16.5" customHeight="1">
      <c r="A14" s="1568" t="s">
        <v>475</v>
      </c>
      <c r="B14" s="1536"/>
      <c r="C14" s="1536"/>
      <c r="D14" s="1536"/>
    </row>
    <row r="15" spans="1:4" s="2" customFormat="1" ht="16.5" customHeight="1">
      <c r="A15" s="354"/>
      <c r="B15" s="270"/>
      <c r="C15" s="270"/>
      <c r="D15" s="270"/>
    </row>
    <row r="16" spans="1:4" s="2" customFormat="1" ht="16.5" customHeight="1">
      <c r="A16" s="1575" t="s">
        <v>484</v>
      </c>
      <c r="B16" s="1576"/>
      <c r="C16" s="1576"/>
      <c r="D16" s="1549"/>
    </row>
    <row r="17" spans="1:4" s="14" customFormat="1" ht="25.5" customHeight="1" thickBot="1">
      <c r="A17" s="1587" t="s">
        <v>216</v>
      </c>
      <c r="B17" s="1547"/>
      <c r="C17" s="1547"/>
      <c r="D17" s="1547"/>
    </row>
    <row r="18" spans="1:4" s="14" customFormat="1" ht="30.75" customHeight="1">
      <c r="A18" s="318"/>
      <c r="B18" s="319" t="s">
        <v>13</v>
      </c>
      <c r="C18" s="320" t="s">
        <v>294</v>
      </c>
      <c r="D18" s="320" t="s">
        <v>295</v>
      </c>
    </row>
    <row r="19" spans="1:4" s="8" customFormat="1" ht="23.25" customHeight="1">
      <c r="A19" s="325"/>
      <c r="B19" s="1578" t="s">
        <v>293</v>
      </c>
      <c r="C19" s="1586"/>
      <c r="D19" s="1586"/>
    </row>
    <row r="20" spans="1:4" s="2" customFormat="1" ht="15" customHeight="1">
      <c r="A20" s="328" t="s">
        <v>30</v>
      </c>
      <c r="B20" s="288">
        <v>159232804.75999999</v>
      </c>
      <c r="C20" s="329">
        <v>155919360.3009578</v>
      </c>
      <c r="D20" s="329">
        <v>3313444.4590421882</v>
      </c>
    </row>
    <row r="21" spans="1:4" s="2" customFormat="1" ht="14.25" customHeight="1">
      <c r="A21" s="330" t="s">
        <v>132</v>
      </c>
      <c r="B21" s="288">
        <v>147313336.71344548</v>
      </c>
      <c r="C21" s="223">
        <v>143999892.25440329</v>
      </c>
      <c r="D21" s="223">
        <v>3313444.4590421882</v>
      </c>
    </row>
    <row r="22" spans="1:4" s="2" customFormat="1" ht="14.25" customHeight="1">
      <c r="A22" s="330" t="s">
        <v>52</v>
      </c>
      <c r="B22" s="331">
        <v>3786722.0781212817</v>
      </c>
      <c r="C22" s="315">
        <v>3786722.0781212817</v>
      </c>
      <c r="D22" s="315">
        <v>0</v>
      </c>
    </row>
    <row r="23" spans="1:4" s="2" customFormat="1" ht="14.25" customHeight="1">
      <c r="A23" s="330" t="s">
        <v>53</v>
      </c>
      <c r="B23" s="331">
        <v>8132745.9684332199</v>
      </c>
      <c r="C23" s="315">
        <v>8132745.9684332199</v>
      </c>
      <c r="D23" s="315">
        <v>0</v>
      </c>
    </row>
    <row r="24" spans="1:4" s="2" customFormat="1" ht="9.9499999999999993" customHeight="1">
      <c r="A24" s="321"/>
      <c r="B24" s="332"/>
      <c r="C24" s="225"/>
      <c r="D24" s="225"/>
    </row>
    <row r="25" spans="1:4" s="2" customFormat="1" ht="15" customHeight="1">
      <c r="A25" s="328" t="s">
        <v>134</v>
      </c>
      <c r="B25" s="288">
        <v>3919.2873082603128</v>
      </c>
      <c r="C25" s="223">
        <v>4466.4516400056664</v>
      </c>
      <c r="D25" s="223">
        <v>579.37479612557934</v>
      </c>
    </row>
    <row r="26" spans="1:4" s="2" customFormat="1" ht="14.25" customHeight="1">
      <c r="A26" s="330" t="s">
        <v>133</v>
      </c>
      <c r="B26" s="288">
        <v>4549.3757670685118</v>
      </c>
      <c r="C26" s="316">
        <v>5400.9411242368651</v>
      </c>
      <c r="D26" s="223">
        <v>579.37479612557934</v>
      </c>
    </row>
    <row r="27" spans="1:4" s="2" customFormat="1" ht="14.25" customHeight="1">
      <c r="A27" s="330" t="s">
        <v>97</v>
      </c>
      <c r="B27" s="331">
        <v>2353.4630690623253</v>
      </c>
      <c r="C27" s="315">
        <v>2353.4630690623253</v>
      </c>
      <c r="D27" s="315">
        <v>0</v>
      </c>
    </row>
    <row r="28" spans="1:4" s="2" customFormat="1" ht="14.25" customHeight="1" thickBot="1">
      <c r="A28" s="333" t="s">
        <v>98</v>
      </c>
      <c r="B28" s="334">
        <v>1225.1801699959656</v>
      </c>
      <c r="C28" s="324">
        <v>1225.1801699959656</v>
      </c>
      <c r="D28" s="324">
        <v>0</v>
      </c>
    </row>
    <row r="29" spans="1:4">
      <c r="A29" s="1568" t="s">
        <v>475</v>
      </c>
      <c r="B29" s="1536"/>
      <c r="C29" s="1536"/>
      <c r="D29" s="1536"/>
    </row>
    <row r="30" spans="1:4">
      <c r="A30" s="354"/>
      <c r="B30" s="270"/>
      <c r="C30" s="270"/>
      <c r="D30" s="270"/>
    </row>
    <row r="31" spans="1:4" ht="15.75">
      <c r="A31" s="1581" t="s">
        <v>390</v>
      </c>
      <c r="B31" s="1549"/>
      <c r="C31" s="1549"/>
      <c r="D31" s="1549"/>
    </row>
    <row r="32" spans="1:4" ht="55.15" customHeight="1">
      <c r="A32" s="1588" t="s">
        <v>369</v>
      </c>
      <c r="B32" s="1564"/>
      <c r="C32" s="1564"/>
      <c r="D32" s="1564"/>
    </row>
    <row r="33" spans="1:4" ht="46.15" customHeight="1">
      <c r="A33" s="1589"/>
      <c r="B33" s="1590"/>
      <c r="C33" s="1590"/>
      <c r="D33" s="1590"/>
    </row>
  </sheetData>
  <mergeCells count="11">
    <mergeCell ref="A31:D31"/>
    <mergeCell ref="A32:D32"/>
    <mergeCell ref="A33:D33"/>
    <mergeCell ref="B19:D19"/>
    <mergeCell ref="A16:D16"/>
    <mergeCell ref="A29:D29"/>
    <mergeCell ref="A1:D1"/>
    <mergeCell ref="B4:D4"/>
    <mergeCell ref="A2:D2"/>
    <mergeCell ref="A17:D17"/>
    <mergeCell ref="A14:D14"/>
  </mergeCells>
  <pageMargins left="0.78740157499999996" right="0.78740157499999996" top="0.984251969" bottom="0.984251969" header="0.4921259845" footer="0.4921259845"/>
  <pageSetup paperSize="9" scale="7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5">
    <tabColor rgb="FFFFE389"/>
  </sheetPr>
  <dimension ref="A1:E24"/>
  <sheetViews>
    <sheetView zoomScale="78" zoomScaleNormal="78" workbookViewId="0">
      <selection activeCell="A19" sqref="A19:D19"/>
    </sheetView>
  </sheetViews>
  <sheetFormatPr baseColWidth="10" defaultColWidth="8.88671875" defaultRowHeight="15"/>
  <cols>
    <col min="1" max="1" width="39" style="13" customWidth="1"/>
    <col min="2" max="2" width="13.77734375" style="13" customWidth="1"/>
    <col min="3" max="3" width="17.77734375" style="13" customWidth="1"/>
    <col min="4" max="4" width="18.33203125" style="13" customWidth="1"/>
    <col min="5" max="5" width="10.5546875" style="13" bestFit="1" customWidth="1"/>
    <col min="6" max="16384" width="8.88671875" style="13"/>
  </cols>
  <sheetData>
    <row r="1" spans="1:5" ht="25.5" customHeight="1">
      <c r="A1" s="1575" t="s">
        <v>485</v>
      </c>
      <c r="B1" s="1575"/>
      <c r="C1" s="1575"/>
      <c r="D1" s="1549"/>
    </row>
    <row r="2" spans="1:5" s="14" customFormat="1" ht="25.5" customHeight="1" thickBot="1">
      <c r="A2" s="1587" t="s">
        <v>217</v>
      </c>
      <c r="B2" s="1547"/>
      <c r="C2" s="1547"/>
      <c r="D2" s="1547"/>
    </row>
    <row r="3" spans="1:5" s="1" customFormat="1" ht="18.75" customHeight="1">
      <c r="A3" s="337"/>
      <c r="B3" s="338" t="s">
        <v>13</v>
      </c>
      <c r="C3" s="339" t="s">
        <v>307</v>
      </c>
      <c r="D3" s="340" t="s">
        <v>134</v>
      </c>
    </row>
    <row r="4" spans="1:5" s="1" customFormat="1" ht="17.25" customHeight="1">
      <c r="A4" s="344" t="s">
        <v>265</v>
      </c>
      <c r="B4" s="345" t="s">
        <v>293</v>
      </c>
      <c r="C4" s="346" t="s">
        <v>308</v>
      </c>
      <c r="D4" s="347" t="s">
        <v>293</v>
      </c>
    </row>
    <row r="5" spans="1:5" s="23" customFormat="1" ht="15.95" customHeight="1">
      <c r="A5" s="163" t="s">
        <v>30</v>
      </c>
      <c r="B5" s="348">
        <v>179837282.58000001</v>
      </c>
      <c r="C5" s="220">
        <v>100</v>
      </c>
      <c r="D5" s="336">
        <v>4426.4370035443544</v>
      </c>
    </row>
    <row r="6" spans="1:5" s="23" customFormat="1" ht="15.95" customHeight="1">
      <c r="A6" s="335" t="s">
        <v>17</v>
      </c>
      <c r="B6" s="349">
        <v>47834629.461249426</v>
      </c>
      <c r="C6" s="220">
        <v>26.598839114448005</v>
      </c>
      <c r="D6" s="336">
        <v>1177.3808570751557</v>
      </c>
    </row>
    <row r="7" spans="1:5" s="23" customFormat="1" ht="15.95" customHeight="1">
      <c r="A7" s="335" t="s">
        <v>49</v>
      </c>
      <c r="B7" s="349">
        <v>23473304.84706866</v>
      </c>
      <c r="C7" s="220">
        <v>13.052524209837657</v>
      </c>
      <c r="D7" s="336">
        <v>577.76176152083929</v>
      </c>
    </row>
    <row r="8" spans="1:5" s="23" customFormat="1" ht="15.95" customHeight="1">
      <c r="A8" s="353" t="s">
        <v>467</v>
      </c>
      <c r="B8" s="349">
        <v>34514958.29675021</v>
      </c>
      <c r="C8" s="220">
        <v>19.192326419521127</v>
      </c>
      <c r="D8" s="336">
        <v>849.53623847470237</v>
      </c>
      <c r="E8" s="366"/>
    </row>
    <row r="9" spans="1:5" s="23" customFormat="1" ht="15.95" customHeight="1">
      <c r="A9" s="335" t="s">
        <v>381</v>
      </c>
      <c r="B9" s="349">
        <v>17880623.386026859</v>
      </c>
      <c r="C9" s="220">
        <v>9.9426676879821763</v>
      </c>
      <c r="D9" s="336">
        <v>440.10592168029092</v>
      </c>
      <c r="E9" s="365"/>
    </row>
    <row r="10" spans="1:5" s="23" customFormat="1" ht="15.95" customHeight="1">
      <c r="A10" s="335" t="s">
        <v>466</v>
      </c>
      <c r="B10" s="349">
        <v>3565929.7257508487</v>
      </c>
      <c r="C10" s="220">
        <v>1.982864550994623</v>
      </c>
      <c r="D10" s="336">
        <v>87.770250215389595</v>
      </c>
    </row>
    <row r="11" spans="1:5" s="23" customFormat="1" ht="15.95" customHeight="1">
      <c r="A11" s="335" t="s">
        <v>19</v>
      </c>
      <c r="B11" s="349">
        <v>6296146.5062164003</v>
      </c>
      <c r="C11" s="220">
        <v>3.5010240456761688</v>
      </c>
      <c r="D11" s="336">
        <v>154.97062386079551</v>
      </c>
    </row>
    <row r="12" spans="1:5" s="23" customFormat="1" ht="15.95" customHeight="1">
      <c r="A12" s="335" t="s">
        <v>238</v>
      </c>
      <c r="B12" s="349">
        <v>10011515.773959871</v>
      </c>
      <c r="C12" s="220">
        <v>5.5669856830194719</v>
      </c>
      <c r="D12" s="336">
        <v>246.41911425519029</v>
      </c>
    </row>
    <row r="13" spans="1:5" s="23" customFormat="1" ht="15.95" customHeight="1">
      <c r="A13" s="335" t="s">
        <v>20</v>
      </c>
      <c r="B13" s="349">
        <v>1597397.5100989174</v>
      </c>
      <c r="C13" s="220">
        <v>0.88824602283918541</v>
      </c>
      <c r="D13" s="336">
        <v>39.317650637464737</v>
      </c>
    </row>
    <row r="14" spans="1:5" s="23" customFormat="1" ht="15.95" customHeight="1">
      <c r="A14" s="335" t="s">
        <v>25</v>
      </c>
      <c r="B14" s="349">
        <v>1436375.1145751677</v>
      </c>
      <c r="C14" s="220">
        <v>0.7987081955245855</v>
      </c>
      <c r="D14" s="336">
        <v>35.354315117041637</v>
      </c>
    </row>
    <row r="15" spans="1:5" s="23" customFormat="1" ht="15.95" customHeight="1">
      <c r="A15" s="335" t="s">
        <v>22</v>
      </c>
      <c r="B15" s="349">
        <v>547601.36905433424</v>
      </c>
      <c r="C15" s="220">
        <v>0.30449824485683918</v>
      </c>
      <c r="D15" s="336">
        <v>13.478422985486223</v>
      </c>
    </row>
    <row r="16" spans="1:5" s="23" customFormat="1" ht="15.95" customHeight="1">
      <c r="A16" s="335" t="s">
        <v>18</v>
      </c>
      <c r="B16" s="349">
        <v>342436.39635789295</v>
      </c>
      <c r="C16" s="220">
        <v>0.19041457446709431</v>
      </c>
      <c r="D16" s="336">
        <v>8.4285811843529821</v>
      </c>
    </row>
    <row r="17" spans="1:4" s="23" customFormat="1" ht="15.95" customHeight="1">
      <c r="A17" s="335" t="s">
        <v>21</v>
      </c>
      <c r="B17" s="349">
        <v>392344.72481032874</v>
      </c>
      <c r="C17" s="220">
        <v>0.21816651096014839</v>
      </c>
      <c r="D17" s="336">
        <v>9.6570031704816568</v>
      </c>
    </row>
    <row r="18" spans="1:4" s="23" customFormat="1" ht="15.95" customHeight="1" thickBot="1">
      <c r="A18" s="341" t="s">
        <v>361</v>
      </c>
      <c r="B18" s="350">
        <v>31944019.468081072</v>
      </c>
      <c r="C18" s="342">
        <v>17.762734739872908</v>
      </c>
      <c r="D18" s="343">
        <v>786.25626336716198</v>
      </c>
    </row>
    <row r="19" spans="1:4" s="23" customFormat="1" ht="15.95" customHeight="1">
      <c r="A19" s="1568" t="s">
        <v>475</v>
      </c>
      <c r="B19" s="1536"/>
      <c r="C19" s="1536"/>
      <c r="D19" s="1536"/>
    </row>
    <row r="20" spans="1:4" s="23" customFormat="1" ht="15.95" customHeight="1">
      <c r="A20" s="354"/>
      <c r="B20" s="270"/>
      <c r="C20" s="270"/>
      <c r="D20" s="270"/>
    </row>
    <row r="21" spans="1:4" s="4" customFormat="1" ht="16.5" customHeight="1">
      <c r="A21" s="351" t="s">
        <v>210</v>
      </c>
      <c r="B21" s="216"/>
      <c r="C21" s="352"/>
      <c r="D21" s="161"/>
    </row>
    <row r="22" spans="1:4" s="4" customFormat="1" ht="40.9" customHeight="1">
      <c r="A22" s="1591" t="s">
        <v>486</v>
      </c>
      <c r="B22" s="1591"/>
      <c r="C22" s="1591"/>
      <c r="D22" s="1591"/>
    </row>
    <row r="23" spans="1:4" s="2" customFormat="1" ht="49.15" customHeight="1">
      <c r="A23" s="1556" t="s">
        <v>374</v>
      </c>
      <c r="B23" s="1556"/>
      <c r="C23" s="1556"/>
      <c r="D23" s="1556"/>
    </row>
    <row r="24" spans="1:4" s="4" customFormat="1" ht="66.599999999999994" customHeight="1">
      <c r="A24" s="1556" t="s">
        <v>457</v>
      </c>
      <c r="B24" s="1556"/>
      <c r="C24" s="1556"/>
      <c r="D24" s="1556"/>
    </row>
  </sheetData>
  <mergeCells count="6">
    <mergeCell ref="A1:D1"/>
    <mergeCell ref="A22:D22"/>
    <mergeCell ref="A23:D23"/>
    <mergeCell ref="A2:D2"/>
    <mergeCell ref="A24:D24"/>
    <mergeCell ref="A19:D19"/>
  </mergeCells>
  <phoneticPr fontId="3" type="noConversion"/>
  <pageMargins left="0.78740157499999996" right="0.78740157499999996" top="0.984251969" bottom="0.984251969" header="0.4921259845" footer="0.4921259845"/>
  <pageSetup paperSize="9" scale="7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23">
    <tabColor rgb="FFFFE389"/>
  </sheetPr>
  <dimension ref="A1:F56"/>
  <sheetViews>
    <sheetView zoomScale="70" zoomScaleNormal="70" workbookViewId="0">
      <selection activeCell="K15" sqref="K15"/>
    </sheetView>
  </sheetViews>
  <sheetFormatPr baseColWidth="10" defaultColWidth="8.88671875" defaultRowHeight="15"/>
  <cols>
    <col min="1" max="1" width="40.88671875" style="162" customWidth="1"/>
    <col min="2" max="2" width="12.21875" style="191" customWidth="1"/>
    <col min="3" max="3" width="10.77734375" style="191" customWidth="1"/>
    <col min="4" max="4" width="13.5546875" style="191" customWidth="1"/>
    <col min="5" max="5" width="12.21875" style="191" customWidth="1"/>
    <col min="6" max="6" width="10.77734375" style="191" customWidth="1"/>
    <col min="7" max="16384" width="8.88671875" style="162"/>
  </cols>
  <sheetData>
    <row r="1" spans="1:6" ht="27" customHeight="1">
      <c r="A1" s="1575" t="s">
        <v>487</v>
      </c>
      <c r="B1" s="1555"/>
      <c r="C1" s="1555"/>
      <c r="D1" s="1555"/>
      <c r="E1" s="1549"/>
      <c r="F1" s="1549"/>
    </row>
    <row r="2" spans="1:6" s="163" customFormat="1" ht="18" customHeight="1" thickBot="1">
      <c r="A2" s="1595" t="s">
        <v>218</v>
      </c>
      <c r="B2" s="1596"/>
      <c r="C2" s="1596"/>
      <c r="D2" s="1596"/>
      <c r="E2" s="1596"/>
      <c r="F2" s="1596"/>
    </row>
    <row r="3" spans="1:6" s="161" customFormat="1" ht="17.25" customHeight="1">
      <c r="A3" s="318"/>
      <c r="B3" s="355" t="s">
        <v>13</v>
      </c>
      <c r="C3" s="356" t="s">
        <v>15</v>
      </c>
      <c r="D3" s="356" t="s">
        <v>14</v>
      </c>
      <c r="E3" s="356" t="s">
        <v>52</v>
      </c>
      <c r="F3" s="356" t="s">
        <v>53</v>
      </c>
    </row>
    <row r="4" spans="1:6" s="161" customFormat="1" ht="15.75" customHeight="1">
      <c r="A4" s="357" t="s">
        <v>265</v>
      </c>
      <c r="B4" s="1592" t="s">
        <v>293</v>
      </c>
      <c r="C4" s="1592"/>
      <c r="D4" s="1592"/>
      <c r="E4" s="1592"/>
      <c r="F4" s="1592"/>
    </row>
    <row r="5" spans="1:6" s="164" customFormat="1" ht="17.100000000000001" customHeight="1">
      <c r="A5" s="163" t="s">
        <v>30</v>
      </c>
      <c r="B5" s="358">
        <v>179837282.58000001</v>
      </c>
      <c r="C5" s="359">
        <v>89803438.700917482</v>
      </c>
      <c r="D5" s="359">
        <v>78114375.83252801</v>
      </c>
      <c r="E5" s="359">
        <v>3786722.0781212822</v>
      </c>
      <c r="F5" s="360">
        <v>8132745.9684332209</v>
      </c>
    </row>
    <row r="6" spans="1:6" s="164" customFormat="1" ht="17.100000000000001" customHeight="1">
      <c r="A6" s="163" t="s">
        <v>17</v>
      </c>
      <c r="B6" s="358">
        <v>47834629.461249426</v>
      </c>
      <c r="C6" s="360">
        <v>21622086.593863852</v>
      </c>
      <c r="D6" s="360">
        <v>23429272.163275301</v>
      </c>
      <c r="E6" s="360">
        <v>1196417.0879175756</v>
      </c>
      <c r="F6" s="360">
        <v>1586853.6161927013</v>
      </c>
    </row>
    <row r="7" spans="1:6" s="164" customFormat="1" ht="17.100000000000001" customHeight="1">
      <c r="A7" s="361" t="s">
        <v>49</v>
      </c>
      <c r="B7" s="358">
        <v>23473304.84706866</v>
      </c>
      <c r="C7" s="360">
        <v>11595533.396410808</v>
      </c>
      <c r="D7" s="360">
        <v>10316268.666568575</v>
      </c>
      <c r="E7" s="360">
        <v>504211.13965378975</v>
      </c>
      <c r="F7" s="360">
        <v>1057291.644435484</v>
      </c>
    </row>
    <row r="8" spans="1:6" s="164" customFormat="1" ht="17.100000000000001" customHeight="1">
      <c r="A8" s="361" t="s">
        <v>467</v>
      </c>
      <c r="B8" s="358">
        <v>34514958.29675021</v>
      </c>
      <c r="C8" s="360">
        <v>17465146.731495943</v>
      </c>
      <c r="D8" s="360">
        <v>13677644.853860565</v>
      </c>
      <c r="E8" s="360">
        <v>878853.12334329763</v>
      </c>
      <c r="F8" s="360">
        <v>2493313.588050405</v>
      </c>
    </row>
    <row r="9" spans="1:6" s="164" customFormat="1" ht="17.100000000000001" customHeight="1">
      <c r="A9" s="361" t="s">
        <v>381</v>
      </c>
      <c r="B9" s="358">
        <v>17880623.386026859</v>
      </c>
      <c r="C9" s="360">
        <v>8749761.8203794807</v>
      </c>
      <c r="D9" s="360">
        <v>8145746.0118958671</v>
      </c>
      <c r="E9" s="360">
        <v>257710.45044043814</v>
      </c>
      <c r="F9" s="360">
        <v>727405.10331107676</v>
      </c>
    </row>
    <row r="10" spans="1:6" s="164" customFormat="1" ht="17.100000000000001" customHeight="1">
      <c r="A10" s="361" t="s">
        <v>466</v>
      </c>
      <c r="B10" s="358">
        <v>3565929.7257508487</v>
      </c>
      <c r="C10" s="360">
        <v>1944634.9981953457</v>
      </c>
      <c r="D10" s="360">
        <v>1369957.9601629856</v>
      </c>
      <c r="E10" s="360">
        <v>100841.70047554775</v>
      </c>
      <c r="F10" s="360">
        <v>150495.06691696902</v>
      </c>
    </row>
    <row r="11" spans="1:6" s="155" customFormat="1" ht="17.100000000000001" customHeight="1">
      <c r="A11" s="361" t="s">
        <v>19</v>
      </c>
      <c r="B11" s="358">
        <v>6296146.5062164003</v>
      </c>
      <c r="C11" s="360">
        <v>3780126.6977853021</v>
      </c>
      <c r="D11" s="360">
        <v>2239336.6943657855</v>
      </c>
      <c r="E11" s="360">
        <v>102007.08967120379</v>
      </c>
      <c r="F11" s="360">
        <v>174676.02439410865</v>
      </c>
    </row>
    <row r="12" spans="1:6" s="155" customFormat="1" ht="17.100000000000001" customHeight="1">
      <c r="A12" s="361" t="s">
        <v>238</v>
      </c>
      <c r="B12" s="358">
        <v>10011515.773959871</v>
      </c>
      <c r="C12" s="360">
        <v>4966670.2419858342</v>
      </c>
      <c r="D12" s="360">
        <v>4692972.6149786096</v>
      </c>
      <c r="E12" s="360">
        <v>141098.60398255658</v>
      </c>
      <c r="F12" s="360">
        <v>210774.31301287143</v>
      </c>
    </row>
    <row r="13" spans="1:6" s="155" customFormat="1" ht="17.100000000000001" customHeight="1">
      <c r="A13" s="361" t="s">
        <v>20</v>
      </c>
      <c r="B13" s="358">
        <v>1597397.5100989174</v>
      </c>
      <c r="C13" s="360">
        <v>819754.82624687825</v>
      </c>
      <c r="D13" s="360">
        <v>602052.47861339897</v>
      </c>
      <c r="E13" s="360">
        <v>45267.654490984394</v>
      </c>
      <c r="F13" s="360">
        <v>130322.55074765571</v>
      </c>
    </row>
    <row r="14" spans="1:6" s="155" customFormat="1" ht="17.100000000000001" customHeight="1">
      <c r="A14" s="361" t="s">
        <v>25</v>
      </c>
      <c r="B14" s="358">
        <v>1436375.1145751677</v>
      </c>
      <c r="C14" s="360">
        <v>476281.20498415735</v>
      </c>
      <c r="D14" s="360">
        <v>884511.32655631681</v>
      </c>
      <c r="E14" s="360">
        <v>22633.596695214903</v>
      </c>
      <c r="F14" s="360">
        <v>52948.986339478419</v>
      </c>
    </row>
    <row r="15" spans="1:6" s="155" customFormat="1" ht="17.100000000000001" customHeight="1">
      <c r="A15" s="361" t="s">
        <v>22</v>
      </c>
      <c r="B15" s="358">
        <v>547601.36905433424</v>
      </c>
      <c r="C15" s="360">
        <v>226998.59480498231</v>
      </c>
      <c r="D15" s="360">
        <v>146406.11189183267</v>
      </c>
      <c r="E15" s="360">
        <v>523.79999999999995</v>
      </c>
      <c r="F15" s="360">
        <v>173672.86235751922</v>
      </c>
    </row>
    <row r="16" spans="1:6" s="155" customFormat="1" ht="17.100000000000001" customHeight="1">
      <c r="A16" s="361" t="s">
        <v>18</v>
      </c>
      <c r="B16" s="358">
        <v>342436.39635789295</v>
      </c>
      <c r="C16" s="360">
        <v>115692.25845760762</v>
      </c>
      <c r="D16" s="360">
        <v>125701.09565466194</v>
      </c>
      <c r="E16" s="360">
        <v>23754.570459422444</v>
      </c>
      <c r="F16" s="360">
        <v>77288.471786200942</v>
      </c>
    </row>
    <row r="17" spans="1:6" s="155" customFormat="1" ht="17.100000000000001" customHeight="1">
      <c r="A17" s="361" t="s">
        <v>21</v>
      </c>
      <c r="B17" s="358">
        <v>392344.72481032874</v>
      </c>
      <c r="C17" s="360">
        <v>392344.72481032874</v>
      </c>
      <c r="D17" s="360">
        <v>0</v>
      </c>
      <c r="E17" s="360">
        <v>0</v>
      </c>
      <c r="F17" s="360">
        <v>0</v>
      </c>
    </row>
    <row r="18" spans="1:6" s="155" customFormat="1" ht="17.100000000000001" customHeight="1" thickBot="1">
      <c r="A18" s="341" t="s">
        <v>361</v>
      </c>
      <c r="B18" s="362">
        <v>31944019.468081072</v>
      </c>
      <c r="C18" s="363">
        <v>17648406.61149697</v>
      </c>
      <c r="D18" s="363">
        <v>12484505.854704106</v>
      </c>
      <c r="E18" s="363">
        <v>513403.26099125092</v>
      </c>
      <c r="F18" s="363">
        <v>1297703.740888749</v>
      </c>
    </row>
    <row r="19" spans="1:6" s="155" customFormat="1" ht="17.100000000000001" customHeight="1">
      <c r="A19" s="1568" t="s">
        <v>475</v>
      </c>
      <c r="B19" s="1536"/>
      <c r="C19" s="1536"/>
      <c r="D19" s="1536"/>
      <c r="E19" s="1536"/>
      <c r="F19" s="1536"/>
    </row>
    <row r="20" spans="1:6" s="155" customFormat="1" ht="17.100000000000001" customHeight="1">
      <c r="A20" s="354"/>
      <c r="B20" s="270"/>
      <c r="C20" s="270"/>
      <c r="D20" s="270"/>
      <c r="E20" s="270"/>
      <c r="F20" s="270"/>
    </row>
    <row r="21" spans="1:6" ht="21.75" customHeight="1">
      <c r="A21" s="1575" t="s">
        <v>488</v>
      </c>
      <c r="B21" s="1575"/>
      <c r="C21" s="1575"/>
      <c r="D21" s="1575"/>
      <c r="E21" s="1575"/>
      <c r="F21" s="1594"/>
    </row>
    <row r="22" spans="1:6" s="163" customFormat="1" ht="29.25" customHeight="1" thickBot="1">
      <c r="A22" s="1587" t="s">
        <v>219</v>
      </c>
      <c r="B22" s="1593"/>
      <c r="C22" s="1593"/>
      <c r="D22" s="1593"/>
      <c r="E22" s="1593"/>
      <c r="F22" s="1593"/>
    </row>
    <row r="23" spans="1:6" s="161" customFormat="1" ht="29.45" customHeight="1">
      <c r="A23" s="318"/>
      <c r="B23" s="355" t="s">
        <v>13</v>
      </c>
      <c r="C23" s="356" t="s">
        <v>15</v>
      </c>
      <c r="D23" s="356" t="s">
        <v>14</v>
      </c>
      <c r="E23" s="356" t="s">
        <v>52</v>
      </c>
      <c r="F23" s="356" t="s">
        <v>53</v>
      </c>
    </row>
    <row r="24" spans="1:6" s="161" customFormat="1" ht="12.75" customHeight="1">
      <c r="A24" s="357" t="s">
        <v>265</v>
      </c>
      <c r="B24" s="1592" t="s">
        <v>293</v>
      </c>
      <c r="C24" s="1592"/>
      <c r="D24" s="1592"/>
      <c r="E24" s="1592"/>
      <c r="F24" s="1592"/>
    </row>
    <row r="25" spans="1:6" s="164" customFormat="1" ht="17.100000000000001" customHeight="1">
      <c r="A25" s="163" t="s">
        <v>30</v>
      </c>
      <c r="B25" s="358">
        <v>4426.4370035443544</v>
      </c>
      <c r="C25" s="359">
        <v>5543.4221420319436</v>
      </c>
      <c r="D25" s="359">
        <v>4827.5369774753108</v>
      </c>
      <c r="E25" s="359">
        <v>2353.4630690623258</v>
      </c>
      <c r="F25" s="360">
        <v>1225.1801699959658</v>
      </c>
    </row>
    <row r="26" spans="1:6" s="164" customFormat="1" ht="17.100000000000001" customHeight="1">
      <c r="A26" s="163" t="s">
        <v>17</v>
      </c>
      <c r="B26" s="358">
        <v>1177.3808570751557</v>
      </c>
      <c r="C26" s="360">
        <v>1334.6967033249291</v>
      </c>
      <c r="D26" s="360">
        <v>1447.9495805744577</v>
      </c>
      <c r="E26" s="360">
        <v>743.57805339812035</v>
      </c>
      <c r="F26" s="360">
        <v>239.05598315647805</v>
      </c>
    </row>
    <row r="27" spans="1:6" s="164" customFormat="1" ht="17.100000000000001" customHeight="1">
      <c r="A27" s="361" t="s">
        <v>49</v>
      </c>
      <c r="B27" s="358">
        <v>577.76176152083929</v>
      </c>
      <c r="C27" s="360">
        <v>715.77366644511164</v>
      </c>
      <c r="D27" s="360">
        <v>637.55445686722544</v>
      </c>
      <c r="E27" s="360">
        <v>313.36926019502158</v>
      </c>
      <c r="F27" s="360">
        <v>159.27864483812652</v>
      </c>
    </row>
    <row r="28" spans="1:6" s="164" customFormat="1" ht="17.100000000000001" customHeight="1">
      <c r="A28" s="361" t="s">
        <v>467</v>
      </c>
      <c r="B28" s="358">
        <v>849.53623847470237</v>
      </c>
      <c r="C28" s="360">
        <v>1078.095477252836</v>
      </c>
      <c r="D28" s="360">
        <v>845.29045509304524</v>
      </c>
      <c r="E28" s="360">
        <v>546.21076652784188</v>
      </c>
      <c r="F28" s="360">
        <v>375.61217054088655</v>
      </c>
    </row>
    <row r="29" spans="1:6" s="164" customFormat="1" ht="17.100000000000001" customHeight="1">
      <c r="A29" s="361" t="s">
        <v>381</v>
      </c>
      <c r="B29" s="358">
        <v>440.10592168029092</v>
      </c>
      <c r="C29" s="360">
        <v>540.10875434441243</v>
      </c>
      <c r="D29" s="360">
        <v>503.41425201754322</v>
      </c>
      <c r="E29" s="360">
        <v>160.16808604129159</v>
      </c>
      <c r="F29" s="360">
        <v>109.58196795888472</v>
      </c>
    </row>
    <row r="30" spans="1:6" s="164" customFormat="1" ht="17.100000000000001" customHeight="1">
      <c r="A30" s="361" t="s">
        <v>466</v>
      </c>
      <c r="B30" s="358">
        <v>87.770250215389595</v>
      </c>
      <c r="C30" s="360">
        <v>120.03919741946579</v>
      </c>
      <c r="D30" s="360">
        <v>84.6646041754518</v>
      </c>
      <c r="E30" s="360">
        <v>62.673524223460383</v>
      </c>
      <c r="F30" s="360">
        <v>22.671748556337604</v>
      </c>
    </row>
    <row r="31" spans="1:6" s="155" customFormat="1" ht="17.100000000000001" customHeight="1">
      <c r="A31" s="361" t="s">
        <v>19</v>
      </c>
      <c r="B31" s="358">
        <v>154.97062386079551</v>
      </c>
      <c r="C31" s="360">
        <v>233.34115418427791</v>
      </c>
      <c r="D31" s="360">
        <v>138.39297289202059</v>
      </c>
      <c r="E31" s="360">
        <v>63.397818316472218</v>
      </c>
      <c r="F31" s="360">
        <v>26.314556250995579</v>
      </c>
    </row>
    <row r="32" spans="1:6" s="155" customFormat="1" ht="17.100000000000001" customHeight="1">
      <c r="A32" s="361" t="s">
        <v>238</v>
      </c>
      <c r="B32" s="358">
        <v>246.41911425519029</v>
      </c>
      <c r="C32" s="360">
        <v>306.58458283863172</v>
      </c>
      <c r="D32" s="360">
        <v>290.0298260292077</v>
      </c>
      <c r="E32" s="360">
        <v>87.693352381949396</v>
      </c>
      <c r="F32" s="360">
        <v>31.752683490941763</v>
      </c>
    </row>
    <row r="33" spans="1:6" s="155" customFormat="1" ht="17.100000000000001" customHeight="1">
      <c r="A33" s="361" t="s">
        <v>20</v>
      </c>
      <c r="B33" s="358">
        <v>39.317650637464737</v>
      </c>
      <c r="C33" s="360">
        <v>50.602149768325816</v>
      </c>
      <c r="D33" s="360">
        <v>37.207371522983685</v>
      </c>
      <c r="E33" s="360">
        <v>28.134030137342695</v>
      </c>
      <c r="F33" s="360">
        <v>19.632803667920413</v>
      </c>
    </row>
    <row r="34" spans="1:6" s="155" customFormat="1" ht="17.100000000000001" customHeight="1">
      <c r="A34" s="361" t="s">
        <v>25</v>
      </c>
      <c r="B34" s="358">
        <v>35.354315117041637</v>
      </c>
      <c r="C34" s="360">
        <v>29.400074381738108</v>
      </c>
      <c r="D34" s="360">
        <v>54.663576203962478</v>
      </c>
      <c r="E34" s="360">
        <v>14.066871780742638</v>
      </c>
      <c r="F34" s="360">
        <v>7.9766475353236546</v>
      </c>
    </row>
    <row r="35" spans="1:6" s="155" customFormat="1" ht="17.100000000000001" customHeight="1">
      <c r="A35" s="361" t="s">
        <v>22</v>
      </c>
      <c r="B35" s="358">
        <v>13.478422985486223</v>
      </c>
      <c r="C35" s="360">
        <v>14.012258938579155</v>
      </c>
      <c r="D35" s="360">
        <v>9.0480261968872551</v>
      </c>
      <c r="E35" s="360">
        <v>0.3255438160348042</v>
      </c>
      <c r="F35" s="360">
        <v>26.163432111708229</v>
      </c>
    </row>
    <row r="36" spans="1:6" s="155" customFormat="1" ht="17.100000000000001" customHeight="1">
      <c r="A36" s="361" t="s">
        <v>18</v>
      </c>
      <c r="B36" s="358">
        <v>8.4285811843529821</v>
      </c>
      <c r="C36" s="360">
        <v>7.1414974356547916</v>
      </c>
      <c r="D36" s="360">
        <v>7.7684380232780388</v>
      </c>
      <c r="E36" s="360">
        <v>14.763561503680823</v>
      </c>
      <c r="F36" s="360">
        <v>11.643337117535545</v>
      </c>
    </row>
    <row r="37" spans="1:6" s="155" customFormat="1" ht="17.100000000000001" customHeight="1">
      <c r="A37" s="361" t="s">
        <v>21</v>
      </c>
      <c r="B37" s="358">
        <v>9.6570031704816568</v>
      </c>
      <c r="C37" s="360">
        <v>24.218810173477081</v>
      </c>
      <c r="D37" s="360">
        <v>0</v>
      </c>
      <c r="E37" s="360">
        <v>0</v>
      </c>
      <c r="F37" s="360">
        <v>0</v>
      </c>
    </row>
    <row r="38" spans="1:6" s="155" customFormat="1" ht="17.100000000000001" customHeight="1" thickBot="1">
      <c r="A38" s="341" t="s">
        <v>361</v>
      </c>
      <c r="B38" s="362">
        <v>786.25626336716232</v>
      </c>
      <c r="C38" s="363">
        <v>1089.4078155245043</v>
      </c>
      <c r="D38" s="363">
        <v>771.5534178792476</v>
      </c>
      <c r="E38" s="363">
        <v>319.08220074036728</v>
      </c>
      <c r="F38" s="363">
        <v>195.49619477082692</v>
      </c>
    </row>
    <row r="39" spans="1:6" s="155" customFormat="1" ht="18" hidden="1" customHeight="1">
      <c r="A39" s="153" t="s">
        <v>237</v>
      </c>
      <c r="B39" s="189" t="e">
        <f>+#REF!/Tab_1_2!#REF!</f>
        <v>#REF!</v>
      </c>
      <c r="C39" s="190" t="e">
        <f>+#REF!/Tab_1_2!#REF!</f>
        <v>#REF!</v>
      </c>
      <c r="D39" s="190" t="e">
        <f>+#REF!/Tab_1_2!#REF!</f>
        <v>#REF!</v>
      </c>
      <c r="E39" s="190" t="e">
        <f>+#REF!/Tab_1_2!#REF!</f>
        <v>#REF!</v>
      </c>
      <c r="F39" s="190" t="e">
        <f>+#REF!/Tab_1_2!#REF!</f>
        <v>#REF!</v>
      </c>
    </row>
    <row r="40" spans="1:6" s="155" customFormat="1" ht="17.100000000000001" hidden="1" customHeight="1">
      <c r="A40" s="153" t="s">
        <v>168</v>
      </c>
      <c r="B40" s="189" t="e">
        <f>+#REF!/Tab_1_2!#REF!</f>
        <v>#REF!</v>
      </c>
      <c r="C40" s="190" t="e">
        <f>+#REF!/Tab_1_2!#REF!</f>
        <v>#REF!</v>
      </c>
      <c r="D40" s="190" t="e">
        <f>+#REF!/Tab_1_2!#REF!</f>
        <v>#REF!</v>
      </c>
      <c r="E40" s="190" t="e">
        <f>+#REF!/Tab_1_2!#REF!</f>
        <v>#REF!</v>
      </c>
      <c r="F40" s="190" t="e">
        <f>+#REF!/Tab_1_2!#REF!</f>
        <v>#REF!</v>
      </c>
    </row>
    <row r="41" spans="1:6" s="155" customFormat="1" ht="17.100000000000001" hidden="1" customHeight="1">
      <c r="A41" s="153" t="s">
        <v>64</v>
      </c>
      <c r="B41" s="189" t="e">
        <f>+#REF!/Tab_1_2!#REF!</f>
        <v>#REF!</v>
      </c>
      <c r="C41" s="190" t="e">
        <f>+#REF!/Tab_1_2!#REF!</f>
        <v>#REF!</v>
      </c>
      <c r="D41" s="190" t="e">
        <f>+#REF!/Tab_1_2!#REF!</f>
        <v>#REF!</v>
      </c>
      <c r="E41" s="190" t="e">
        <f>+#REF!/Tab_1_2!#REF!</f>
        <v>#REF!</v>
      </c>
      <c r="F41" s="190" t="e">
        <f>+#REF!/Tab_1_2!#REF!</f>
        <v>#REF!</v>
      </c>
    </row>
    <row r="42" spans="1:6" s="155" customFormat="1" ht="17.100000000000001" hidden="1" customHeight="1">
      <c r="A42" s="153" t="s">
        <v>23</v>
      </c>
      <c r="B42" s="189" t="e">
        <f>+#REF!/Tab_1_2!#REF!</f>
        <v>#REF!</v>
      </c>
      <c r="C42" s="190" t="e">
        <f>+#REF!/Tab_1_2!#REF!</f>
        <v>#REF!</v>
      </c>
      <c r="D42" s="190" t="e">
        <f>+#REF!/Tab_1_2!#REF!</f>
        <v>#REF!</v>
      </c>
      <c r="E42" s="190" t="e">
        <f>+#REF!/Tab_1_2!#REF!</f>
        <v>#REF!</v>
      </c>
      <c r="F42" s="190" t="e">
        <f>+#REF!/Tab_1_2!#REF!</f>
        <v>#REF!</v>
      </c>
    </row>
    <row r="43" spans="1:6" s="155" customFormat="1" ht="17.100000000000001" hidden="1" customHeight="1">
      <c r="A43" s="153" t="s">
        <v>24</v>
      </c>
      <c r="B43" s="189" t="e">
        <f>+#REF!/Tab_1_2!#REF!</f>
        <v>#REF!</v>
      </c>
      <c r="C43" s="190" t="e">
        <f>+#REF!/Tab_1_2!#REF!</f>
        <v>#REF!</v>
      </c>
      <c r="D43" s="190" t="e">
        <f>+#REF!/Tab_1_2!#REF!</f>
        <v>#REF!</v>
      </c>
      <c r="E43" s="190" t="e">
        <f>+#REF!/Tab_1_2!#REF!</f>
        <v>#REF!</v>
      </c>
      <c r="F43" s="190" t="e">
        <f>+#REF!/Tab_1_2!#REF!</f>
        <v>#REF!</v>
      </c>
    </row>
    <row r="44" spans="1:6" s="155" customFormat="1" ht="17.100000000000001" hidden="1" customHeight="1">
      <c r="A44" s="153" t="s">
        <v>26</v>
      </c>
      <c r="B44" s="189" t="e">
        <f>+#REF!/Tab_1_2!#REF!</f>
        <v>#REF!</v>
      </c>
      <c r="C44" s="190" t="e">
        <f>+#REF!/Tab_1_2!#REF!</f>
        <v>#REF!</v>
      </c>
      <c r="D44" s="190" t="e">
        <f>+#REF!/Tab_1_2!#REF!</f>
        <v>#REF!</v>
      </c>
      <c r="E44" s="190" t="e">
        <f>+#REF!/Tab_1_2!#REF!</f>
        <v>#REF!</v>
      </c>
      <c r="F44" s="190" t="e">
        <f>+#REF!/Tab_1_2!#REF!</f>
        <v>#REF!</v>
      </c>
    </row>
    <row r="45" spans="1:6" s="155" customFormat="1" ht="17.100000000000001" hidden="1" customHeight="1">
      <c r="A45" s="153" t="s">
        <v>27</v>
      </c>
      <c r="B45" s="189" t="e">
        <f>+#REF!/Tab_1_2!#REF!</f>
        <v>#REF!</v>
      </c>
      <c r="C45" s="190" t="e">
        <f>+#REF!/Tab_1_2!#REF!</f>
        <v>#REF!</v>
      </c>
      <c r="D45" s="190" t="e">
        <f>+#REF!/Tab_1_2!#REF!</f>
        <v>#REF!</v>
      </c>
      <c r="E45" s="190" t="e">
        <f>+#REF!/Tab_1_2!#REF!</f>
        <v>#REF!</v>
      </c>
      <c r="F45" s="190" t="e">
        <f>+#REF!/Tab_1_2!#REF!</f>
        <v>#REF!</v>
      </c>
    </row>
    <row r="46" spans="1:6" s="155" customFormat="1" ht="17.100000000000001" hidden="1" customHeight="1">
      <c r="A46" s="153" t="s">
        <v>50</v>
      </c>
      <c r="B46" s="189" t="e">
        <f>+#REF!/Tab_1_2!#REF!</f>
        <v>#REF!</v>
      </c>
      <c r="C46" s="190" t="e">
        <f>+#REF!/Tab_1_2!#REF!</f>
        <v>#REF!</v>
      </c>
      <c r="D46" s="190" t="e">
        <f>+#REF!/Tab_1_2!#REF!</f>
        <v>#REF!</v>
      </c>
      <c r="E46" s="190" t="e">
        <f>+#REF!/Tab_1_2!#REF!</f>
        <v>#REF!</v>
      </c>
      <c r="F46" s="190" t="e">
        <f>+#REF!/Tab_1_2!#REF!</f>
        <v>#REF!</v>
      </c>
    </row>
    <row r="47" spans="1:6" s="155" customFormat="1" ht="17.100000000000001" hidden="1" customHeight="1">
      <c r="A47" s="153" t="s">
        <v>51</v>
      </c>
      <c r="B47" s="189" t="e">
        <f>+#REF!/Tab_1_2!#REF!</f>
        <v>#REF!</v>
      </c>
      <c r="C47" s="190" t="e">
        <f>+#REF!/Tab_1_2!#REF!</f>
        <v>#REF!</v>
      </c>
      <c r="D47" s="190" t="e">
        <f>+#REF!/Tab_1_2!#REF!</f>
        <v>#REF!</v>
      </c>
      <c r="E47" s="190" t="e">
        <f>+#REF!/Tab_1_2!#REF!</f>
        <v>#REF!</v>
      </c>
      <c r="F47" s="190" t="e">
        <f>+#REF!/Tab_1_2!#REF!</f>
        <v>#REF!</v>
      </c>
    </row>
    <row r="48" spans="1:6" s="165" customFormat="1" ht="18.600000000000001" customHeight="1">
      <c r="A48" s="1568" t="s">
        <v>475</v>
      </c>
      <c r="B48" s="1536"/>
      <c r="C48" s="1536"/>
      <c r="D48" s="1536"/>
      <c r="E48" s="1536"/>
      <c r="F48" s="1536"/>
    </row>
    <row r="49" spans="1:1">
      <c r="A49" s="154"/>
    </row>
    <row r="50" spans="1:1">
      <c r="A50" s="119"/>
    </row>
    <row r="51" spans="1:1">
      <c r="A51" s="119"/>
    </row>
    <row r="52" spans="1:1">
      <c r="A52" s="119"/>
    </row>
    <row r="53" spans="1:1">
      <c r="A53" s="119"/>
    </row>
    <row r="54" spans="1:1">
      <c r="A54" s="119"/>
    </row>
    <row r="55" spans="1:1">
      <c r="A55" s="119"/>
    </row>
    <row r="56" spans="1:1">
      <c r="A56" s="119"/>
    </row>
  </sheetData>
  <mergeCells count="8">
    <mergeCell ref="A48:F48"/>
    <mergeCell ref="B24:F24"/>
    <mergeCell ref="A22:F22"/>
    <mergeCell ref="A1:F1"/>
    <mergeCell ref="A21:F21"/>
    <mergeCell ref="B4:F4"/>
    <mergeCell ref="A2:F2"/>
    <mergeCell ref="A19:F19"/>
  </mergeCells>
  <pageMargins left="0.78740157499999996" right="0.78740157499999996" top="0.984251969" bottom="0.984251969" header="0.4921259845" footer="0.4921259845"/>
  <pageSetup paperSize="9" scale="7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24">
    <tabColor rgb="FFFFE389"/>
  </sheetPr>
  <dimension ref="A1:G44"/>
  <sheetViews>
    <sheetView topLeftCell="A13" zoomScale="85" zoomScaleNormal="85" workbookViewId="0">
      <selection activeCell="A28" sqref="A28"/>
    </sheetView>
  </sheetViews>
  <sheetFormatPr baseColWidth="10" defaultColWidth="8.88671875" defaultRowHeight="15"/>
  <cols>
    <col min="1" max="1" width="23.44140625" style="13" customWidth="1"/>
    <col min="2" max="2" width="12.21875" style="13" customWidth="1"/>
    <col min="3" max="4" width="15.77734375" style="13" customWidth="1"/>
    <col min="5" max="6" width="12.21875" style="13" customWidth="1"/>
    <col min="7" max="7" width="11.6640625" style="13" customWidth="1"/>
    <col min="8" max="16384" width="8.88671875" style="13"/>
  </cols>
  <sheetData>
    <row r="1" spans="1:7" ht="17.45" customHeight="1">
      <c r="A1" s="1575" t="s">
        <v>489</v>
      </c>
      <c r="B1" s="1555"/>
      <c r="C1" s="1555"/>
      <c r="D1" s="1555"/>
      <c r="E1" s="1549"/>
      <c r="F1" s="1549"/>
      <c r="G1" s="1549"/>
    </row>
    <row r="2" spans="1:7" ht="15.75" thickBot="1">
      <c r="A2" s="1587" t="s">
        <v>220</v>
      </c>
      <c r="B2" s="1554"/>
      <c r="C2" s="1554"/>
      <c r="D2" s="1554"/>
      <c r="E2" s="1554"/>
      <c r="F2" s="1554"/>
      <c r="G2" s="1554"/>
    </row>
    <row r="3" spans="1:7" s="1" customFormat="1">
      <c r="A3" s="383"/>
      <c r="B3" s="758"/>
      <c r="C3" s="759" t="s">
        <v>3</v>
      </c>
      <c r="D3" s="759" t="s">
        <v>309</v>
      </c>
      <c r="E3" s="759" t="s">
        <v>310</v>
      </c>
      <c r="F3" s="759" t="s">
        <v>311</v>
      </c>
      <c r="G3" s="759" t="s">
        <v>312</v>
      </c>
    </row>
    <row r="4" spans="1:7" s="1" customFormat="1">
      <c r="A4" s="169"/>
      <c r="B4" s="760" t="s">
        <v>8</v>
      </c>
      <c r="C4" s="1599" t="s">
        <v>293</v>
      </c>
      <c r="D4" s="1599"/>
      <c r="E4" s="1599"/>
      <c r="F4" s="1599"/>
      <c r="G4" s="1599"/>
    </row>
    <row r="5" spans="1:7" s="161" customFormat="1" ht="18" customHeight="1">
      <c r="A5" s="179" t="s">
        <v>268</v>
      </c>
      <c r="B5" s="371">
        <v>164</v>
      </c>
      <c r="C5" s="372">
        <v>70970320</v>
      </c>
      <c r="D5" s="372">
        <v>432746</v>
      </c>
      <c r="E5" s="372">
        <v>1561</v>
      </c>
      <c r="F5" s="372">
        <v>12118</v>
      </c>
      <c r="G5" s="372">
        <v>42654</v>
      </c>
    </row>
    <row r="6" spans="1:7" s="161" customFormat="1" ht="18" customHeight="1">
      <c r="A6" s="180" t="s">
        <v>267</v>
      </c>
      <c r="B6" s="369">
        <v>23</v>
      </c>
      <c r="C6" s="195">
        <v>61965068</v>
      </c>
      <c r="D6" s="195">
        <v>2694133</v>
      </c>
      <c r="E6" s="195">
        <v>313391</v>
      </c>
      <c r="F6" s="195">
        <v>742884</v>
      </c>
      <c r="G6" s="195">
        <v>3448334</v>
      </c>
    </row>
    <row r="7" spans="1:7" s="161" customFormat="1" ht="18" customHeight="1">
      <c r="A7" s="169" t="s">
        <v>266</v>
      </c>
      <c r="B7" s="369">
        <v>1511</v>
      </c>
      <c r="C7" s="195">
        <v>56284708</v>
      </c>
      <c r="D7" s="195">
        <v>37250</v>
      </c>
      <c r="E7" s="195">
        <v>216</v>
      </c>
      <c r="F7" s="195">
        <v>587</v>
      </c>
      <c r="G7" s="195">
        <v>2130</v>
      </c>
    </row>
    <row r="8" spans="1:7" s="161" customFormat="1" ht="18" customHeight="1">
      <c r="A8" s="180" t="s">
        <v>267</v>
      </c>
      <c r="B8" s="369">
        <v>92</v>
      </c>
      <c r="C8" s="195">
        <v>50403892</v>
      </c>
      <c r="D8" s="195">
        <v>547868</v>
      </c>
      <c r="E8" s="195">
        <v>206593</v>
      </c>
      <c r="F8" s="195">
        <v>483999</v>
      </c>
      <c r="G8" s="195">
        <v>739304</v>
      </c>
    </row>
    <row r="9" spans="1:7" s="161" customFormat="1" ht="18" customHeight="1">
      <c r="A9" s="186" t="s">
        <v>287</v>
      </c>
      <c r="B9" s="369">
        <v>1477</v>
      </c>
      <c r="C9" s="195">
        <v>34773326</v>
      </c>
      <c r="D9" s="195">
        <v>23543</v>
      </c>
      <c r="E9" s="195">
        <v>194</v>
      </c>
      <c r="F9" s="195">
        <v>506</v>
      </c>
      <c r="G9" s="195">
        <v>1693</v>
      </c>
    </row>
    <row r="10" spans="1:7" s="161" customFormat="1" ht="18" customHeight="1">
      <c r="A10" s="180" t="s">
        <v>267</v>
      </c>
      <c r="B10" s="369">
        <v>92</v>
      </c>
      <c r="C10" s="195">
        <v>30325017</v>
      </c>
      <c r="D10" s="195">
        <v>329620</v>
      </c>
      <c r="E10" s="195">
        <v>148140</v>
      </c>
      <c r="F10" s="195">
        <v>281415</v>
      </c>
      <c r="G10" s="195">
        <v>413094</v>
      </c>
    </row>
    <row r="11" spans="1:7" s="161" customFormat="1" ht="18" customHeight="1">
      <c r="A11" s="186" t="s">
        <v>378</v>
      </c>
      <c r="B11" s="369">
        <v>838</v>
      </c>
      <c r="C11" s="195">
        <v>17869590</v>
      </c>
      <c r="D11" s="195">
        <v>21324</v>
      </c>
      <c r="E11" s="195">
        <v>35</v>
      </c>
      <c r="F11" s="195">
        <v>132</v>
      </c>
      <c r="G11" s="195">
        <v>900</v>
      </c>
    </row>
    <row r="12" spans="1:7" s="161" customFormat="1" ht="18" customHeight="1">
      <c r="A12" s="180" t="s">
        <v>267</v>
      </c>
      <c r="B12" s="369">
        <v>82</v>
      </c>
      <c r="C12" s="195">
        <v>16658554</v>
      </c>
      <c r="D12" s="195">
        <v>203153</v>
      </c>
      <c r="E12" s="195">
        <v>32002</v>
      </c>
      <c r="F12" s="195">
        <v>132689</v>
      </c>
      <c r="G12" s="195">
        <v>312173</v>
      </c>
    </row>
    <row r="13" spans="1:7" s="161" customFormat="1" ht="18" customHeight="1">
      <c r="A13" s="192" t="s">
        <v>375</v>
      </c>
      <c r="B13" s="369">
        <v>511</v>
      </c>
      <c r="C13" s="195">
        <v>3641892</v>
      </c>
      <c r="D13" s="195">
        <v>7127</v>
      </c>
      <c r="E13" s="195">
        <v>37</v>
      </c>
      <c r="F13" s="195">
        <v>120</v>
      </c>
      <c r="G13" s="195">
        <v>400</v>
      </c>
    </row>
    <row r="14" spans="1:7" s="161" customFormat="1" ht="18" customHeight="1">
      <c r="A14" s="193" t="s">
        <v>267</v>
      </c>
      <c r="B14" s="369">
        <v>63</v>
      </c>
      <c r="C14" s="195">
        <v>3420321</v>
      </c>
      <c r="D14" s="195">
        <v>54291</v>
      </c>
      <c r="E14" s="195">
        <v>4165</v>
      </c>
      <c r="F14" s="195">
        <v>28242</v>
      </c>
      <c r="G14" s="195">
        <v>79830</v>
      </c>
    </row>
    <row r="15" spans="1:7" s="161" customFormat="1" ht="18" customHeight="1">
      <c r="A15" s="169" t="s">
        <v>19</v>
      </c>
      <c r="B15" s="369">
        <v>177</v>
      </c>
      <c r="C15" s="195">
        <v>5560784</v>
      </c>
      <c r="D15" s="195">
        <v>31417</v>
      </c>
      <c r="E15" s="195">
        <v>451</v>
      </c>
      <c r="F15" s="195">
        <v>1142</v>
      </c>
      <c r="G15" s="195">
        <v>14774</v>
      </c>
    </row>
    <row r="16" spans="1:7" s="161" customFormat="1" ht="18" customHeight="1">
      <c r="A16" s="193" t="s">
        <v>267</v>
      </c>
      <c r="B16" s="369">
        <v>44</v>
      </c>
      <c r="C16" s="195">
        <v>5140942</v>
      </c>
      <c r="D16" s="195">
        <v>116840</v>
      </c>
      <c r="E16" s="195">
        <v>26028</v>
      </c>
      <c r="F16" s="195">
        <v>78690</v>
      </c>
      <c r="G16" s="195">
        <v>155915</v>
      </c>
    </row>
    <row r="17" spans="1:7" s="161" customFormat="1" ht="18" customHeight="1">
      <c r="A17" s="160" t="s">
        <v>238</v>
      </c>
      <c r="B17" s="369">
        <v>350</v>
      </c>
      <c r="C17" s="195">
        <v>10016112</v>
      </c>
      <c r="D17" s="195">
        <v>28617</v>
      </c>
      <c r="E17" s="195">
        <v>47</v>
      </c>
      <c r="F17" s="195">
        <v>143</v>
      </c>
      <c r="G17" s="195">
        <v>487</v>
      </c>
    </row>
    <row r="18" spans="1:7" s="161" customFormat="1" ht="18" customHeight="1">
      <c r="A18" s="368" t="s">
        <v>20</v>
      </c>
      <c r="B18" s="370">
        <v>32</v>
      </c>
      <c r="C18" s="185">
        <v>1597723</v>
      </c>
      <c r="D18" s="185">
        <v>49929</v>
      </c>
      <c r="E18" s="185">
        <v>318</v>
      </c>
      <c r="F18" s="185">
        <v>568</v>
      </c>
      <c r="G18" s="185">
        <v>3518</v>
      </c>
    </row>
    <row r="19" spans="1:7" s="161" customFormat="1" ht="18" customHeight="1">
      <c r="A19" s="160" t="s">
        <v>490</v>
      </c>
      <c r="B19" s="370">
        <v>47</v>
      </c>
      <c r="C19" s="184">
        <v>1435603</v>
      </c>
      <c r="D19" s="184">
        <v>30545</v>
      </c>
      <c r="E19" s="184">
        <v>627</v>
      </c>
      <c r="F19" s="184">
        <v>4096</v>
      </c>
      <c r="G19" s="184">
        <v>34564</v>
      </c>
    </row>
    <row r="20" spans="1:7" s="161" customFormat="1" ht="18" customHeight="1">
      <c r="A20" s="160" t="s">
        <v>22</v>
      </c>
      <c r="B20" s="370">
        <v>17</v>
      </c>
      <c r="C20" s="184">
        <v>546840</v>
      </c>
      <c r="D20" s="184">
        <v>32167</v>
      </c>
      <c r="E20" s="184">
        <v>2675</v>
      </c>
      <c r="F20" s="184">
        <v>4221</v>
      </c>
      <c r="G20" s="184">
        <v>27084</v>
      </c>
    </row>
    <row r="21" spans="1:7" s="161" customFormat="1" ht="18" customHeight="1">
      <c r="A21" s="160" t="s">
        <v>18</v>
      </c>
      <c r="B21" s="370">
        <v>50</v>
      </c>
      <c r="C21" s="184">
        <v>342519</v>
      </c>
      <c r="D21" s="184">
        <v>6850</v>
      </c>
      <c r="E21" s="184">
        <v>496</v>
      </c>
      <c r="F21" s="184">
        <v>1964</v>
      </c>
      <c r="G21" s="184">
        <v>7046</v>
      </c>
    </row>
    <row r="22" spans="1:7" s="161" customFormat="1" ht="18" customHeight="1">
      <c r="A22" s="160" t="s">
        <v>21</v>
      </c>
      <c r="B22" s="370">
        <v>30</v>
      </c>
      <c r="C22" s="184">
        <v>392334</v>
      </c>
      <c r="D22" s="184">
        <v>13078</v>
      </c>
      <c r="E22" s="184">
        <v>628</v>
      </c>
      <c r="F22" s="184">
        <v>4422</v>
      </c>
      <c r="G22" s="184">
        <v>17625</v>
      </c>
    </row>
    <row r="23" spans="1:7" s="161" customFormat="1" ht="18" customHeight="1" thickBot="1">
      <c r="A23" s="384" t="s">
        <v>361</v>
      </c>
      <c r="B23" s="385">
        <v>221</v>
      </c>
      <c r="C23" s="386">
        <v>33120147</v>
      </c>
      <c r="D23" s="386">
        <v>149865</v>
      </c>
      <c r="E23" s="386">
        <v>561</v>
      </c>
      <c r="F23" s="386">
        <v>4412</v>
      </c>
      <c r="G23" s="386">
        <v>44501</v>
      </c>
    </row>
    <row r="24" spans="1:7" s="161" customFormat="1" ht="18" customHeight="1">
      <c r="A24" s="1603" t="s">
        <v>475</v>
      </c>
      <c r="B24" s="1604"/>
      <c r="C24" s="1604"/>
      <c r="D24" s="1604"/>
      <c r="E24" s="1604"/>
      <c r="F24" s="1604"/>
      <c r="G24" s="1549"/>
    </row>
    <row r="25" spans="1:7" s="161" customFormat="1" ht="18" customHeight="1">
      <c r="A25" s="354"/>
      <c r="B25" s="270"/>
      <c r="C25" s="270"/>
      <c r="D25" s="270"/>
      <c r="E25" s="270"/>
      <c r="F25" s="270"/>
      <c r="G25" s="364"/>
    </row>
    <row r="26" spans="1:7" s="161" customFormat="1" ht="18" customHeight="1">
      <c r="A26" s="1600" t="s">
        <v>299</v>
      </c>
      <c r="B26" s="1555"/>
      <c r="C26" s="1555"/>
      <c r="D26" s="1555"/>
      <c r="E26" s="1555"/>
      <c r="F26" s="1555"/>
      <c r="G26" s="1555"/>
    </row>
    <row r="27" spans="1:7" s="1" customFormat="1" ht="71.45" customHeight="1">
      <c r="A27" s="1597" t="s">
        <v>521</v>
      </c>
      <c r="B27" s="1602"/>
      <c r="C27" s="1602"/>
      <c r="D27" s="1602"/>
      <c r="E27" s="1602"/>
      <c r="F27" s="1602"/>
      <c r="G27" s="1602"/>
    </row>
    <row r="28" spans="1:7" s="1" customFormat="1">
      <c r="A28" s="160"/>
      <c r="B28" s="170"/>
      <c r="C28" s="170"/>
      <c r="D28" s="170"/>
      <c r="E28" s="170"/>
      <c r="F28" s="170"/>
      <c r="G28" s="170"/>
    </row>
    <row r="29" spans="1:7" s="1" customFormat="1">
      <c r="A29" s="1601" t="s">
        <v>210</v>
      </c>
      <c r="B29" s="1549"/>
      <c r="C29" s="1549"/>
      <c r="D29" s="1549"/>
      <c r="E29" s="1549"/>
      <c r="F29" s="1549"/>
      <c r="G29" s="1549"/>
    </row>
    <row r="30" spans="1:7" s="1" customFormat="1" ht="19.5" customHeight="1">
      <c r="A30" s="1597" t="s">
        <v>362</v>
      </c>
      <c r="B30" s="1598"/>
      <c r="C30" s="1598"/>
      <c r="D30" s="1598"/>
      <c r="E30" s="1598"/>
      <c r="F30" s="1598"/>
      <c r="G30" s="1598"/>
    </row>
    <row r="31" spans="1:7" s="1" customFormat="1" ht="30.75" customHeight="1">
      <c r="A31" s="1597" t="s">
        <v>313</v>
      </c>
      <c r="B31" s="1598"/>
      <c r="C31" s="1598"/>
      <c r="D31" s="1598"/>
      <c r="E31" s="1598"/>
      <c r="F31" s="1598"/>
      <c r="G31" s="1598"/>
    </row>
    <row r="32" spans="1:7" s="1" customFormat="1" ht="24" customHeight="1">
      <c r="A32" s="158"/>
    </row>
    <row r="33" spans="1:1" s="1" customFormat="1">
      <c r="A33" s="160"/>
    </row>
    <row r="34" spans="1:1" s="1" customFormat="1">
      <c r="A34" s="160"/>
    </row>
    <row r="35" spans="1:1" s="1" customFormat="1">
      <c r="A35" s="160"/>
    </row>
    <row r="36" spans="1:1" s="1" customFormat="1">
      <c r="A36" s="160"/>
    </row>
    <row r="37" spans="1:1" s="1" customFormat="1">
      <c r="A37" s="160"/>
    </row>
    <row r="38" spans="1:1" s="1" customFormat="1">
      <c r="A38" s="158"/>
    </row>
    <row r="39" spans="1:1" s="1" customFormat="1">
      <c r="A39" s="160"/>
    </row>
    <row r="40" spans="1:1" s="1" customFormat="1">
      <c r="A40" s="160"/>
    </row>
    <row r="41" spans="1:1" s="1" customFormat="1">
      <c r="A41" s="158"/>
    </row>
    <row r="42" spans="1:1" s="1" customFormat="1">
      <c r="A42" s="160"/>
    </row>
    <row r="43" spans="1:1" s="1" customFormat="1">
      <c r="A43" s="160"/>
    </row>
    <row r="44" spans="1:1">
      <c r="A44" s="159"/>
    </row>
  </sheetData>
  <mergeCells count="9">
    <mergeCell ref="A1:G1"/>
    <mergeCell ref="A30:G30"/>
    <mergeCell ref="A31:G31"/>
    <mergeCell ref="C4:G4"/>
    <mergeCell ref="A2:G2"/>
    <mergeCell ref="A26:G26"/>
    <mergeCell ref="A29:G29"/>
    <mergeCell ref="A27:G27"/>
    <mergeCell ref="A24:G24"/>
  </mergeCells>
  <pageMargins left="0.78740157499999996" right="0.78740157499999996" top="0.984251969" bottom="0.984251969" header="0.4921259845" footer="0.4921259845"/>
  <pageSetup paperSize="9" scale="7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5">
    <tabColor rgb="FFFFE389"/>
    <pageSetUpPr fitToPage="1"/>
  </sheetPr>
  <dimension ref="A1:J21"/>
  <sheetViews>
    <sheetView zoomScale="78" zoomScaleNormal="78" workbookViewId="0">
      <selection sqref="A1:I1"/>
    </sheetView>
  </sheetViews>
  <sheetFormatPr baseColWidth="10" defaultColWidth="8.88671875" defaultRowHeight="15.75"/>
  <cols>
    <col min="1" max="1" width="25" style="196" customWidth="1"/>
    <col min="2" max="2" width="9" style="196" customWidth="1"/>
    <col min="3" max="3" width="10.33203125" style="196" customWidth="1"/>
    <col min="4" max="4" width="10.109375" style="196" customWidth="1"/>
    <col min="5" max="5" width="10.6640625" style="196" customWidth="1"/>
    <col min="6" max="6" width="10.88671875" style="196" customWidth="1"/>
    <col min="7" max="7" width="10.33203125" style="196" customWidth="1"/>
    <col min="8" max="8" width="9.6640625" style="196" customWidth="1"/>
    <col min="9" max="10" width="10.6640625" style="196" customWidth="1"/>
    <col min="11" max="16384" width="8.88671875" style="196"/>
  </cols>
  <sheetData>
    <row r="1" spans="1:10" ht="31.9" customHeight="1">
      <c r="A1" s="1607" t="s">
        <v>493</v>
      </c>
      <c r="B1" s="1608"/>
      <c r="C1" s="1608"/>
      <c r="D1" s="1608"/>
      <c r="E1" s="1609"/>
      <c r="F1" s="1609"/>
      <c r="G1" s="1609"/>
      <c r="H1" s="1609"/>
      <c r="I1" s="1609"/>
    </row>
    <row r="2" spans="1:10" ht="16.5" thickBot="1">
      <c r="A2" s="1610" t="s">
        <v>221</v>
      </c>
      <c r="B2" s="1609"/>
      <c r="C2" s="1609"/>
      <c r="D2" s="1609"/>
      <c r="E2" s="1609"/>
      <c r="F2" s="1609"/>
      <c r="G2" s="1609"/>
      <c r="H2" s="1609"/>
      <c r="I2" s="1609"/>
    </row>
    <row r="3" spans="1:10" s="197" customFormat="1" ht="42" customHeight="1">
      <c r="A3" s="377"/>
      <c r="B3" s="378" t="s">
        <v>269</v>
      </c>
      <c r="C3" s="378" t="s">
        <v>270</v>
      </c>
      <c r="D3" s="378" t="s">
        <v>271</v>
      </c>
      <c r="E3" s="378" t="s">
        <v>272</v>
      </c>
      <c r="F3" s="378" t="s">
        <v>273</v>
      </c>
      <c r="G3" s="378" t="s">
        <v>274</v>
      </c>
      <c r="H3" s="379" t="s">
        <v>275</v>
      </c>
      <c r="I3" s="378" t="s">
        <v>276</v>
      </c>
    </row>
    <row r="4" spans="1:10" s="197" customFormat="1" ht="24" customHeight="1">
      <c r="A4" s="374" t="s">
        <v>13</v>
      </c>
      <c r="B4" s="375">
        <v>2599</v>
      </c>
      <c r="C4" s="375">
        <v>1133</v>
      </c>
      <c r="D4" s="376">
        <v>600</v>
      </c>
      <c r="E4" s="376">
        <v>473</v>
      </c>
      <c r="F4" s="376">
        <v>248</v>
      </c>
      <c r="G4" s="376">
        <v>197</v>
      </c>
      <c r="H4" s="376">
        <v>83</v>
      </c>
      <c r="I4" s="376">
        <v>34</v>
      </c>
    </row>
    <row r="5" spans="1:10" s="197" customFormat="1" ht="15.95" customHeight="1">
      <c r="A5" s="198" t="s">
        <v>268</v>
      </c>
      <c r="B5" s="200">
        <v>164</v>
      </c>
      <c r="C5" s="200">
        <v>129</v>
      </c>
      <c r="D5" s="201">
        <v>103</v>
      </c>
      <c r="E5" s="201">
        <v>88</v>
      </c>
      <c r="F5" s="201">
        <v>40</v>
      </c>
      <c r="G5" s="201">
        <v>34</v>
      </c>
      <c r="H5" s="201">
        <v>18</v>
      </c>
      <c r="I5" s="201">
        <v>11</v>
      </c>
    </row>
    <row r="6" spans="1:10" s="197" customFormat="1" ht="15.95" customHeight="1">
      <c r="A6" s="202" t="s">
        <v>266</v>
      </c>
      <c r="B6" s="200">
        <v>1511</v>
      </c>
      <c r="C6" s="200">
        <v>582</v>
      </c>
      <c r="D6" s="201">
        <v>242</v>
      </c>
      <c r="E6" s="201">
        <v>170</v>
      </c>
      <c r="F6" s="201">
        <v>99</v>
      </c>
      <c r="G6" s="201">
        <v>83</v>
      </c>
      <c r="H6" s="203">
        <v>45</v>
      </c>
      <c r="I6" s="201">
        <v>11</v>
      </c>
    </row>
    <row r="7" spans="1:10" s="197" customFormat="1" ht="15.95" customHeight="1">
      <c r="A7" s="198" t="s">
        <v>19</v>
      </c>
      <c r="B7" s="200">
        <v>177</v>
      </c>
      <c r="C7" s="200">
        <v>93</v>
      </c>
      <c r="D7" s="201">
        <v>55</v>
      </c>
      <c r="E7" s="201">
        <v>47</v>
      </c>
      <c r="F7" s="201">
        <v>28</v>
      </c>
      <c r="G7" s="201">
        <v>19</v>
      </c>
      <c r="H7" s="201" t="s">
        <v>121</v>
      </c>
      <c r="I7" s="201" t="s">
        <v>121</v>
      </c>
    </row>
    <row r="8" spans="1:10" s="197" customFormat="1" ht="15.95" customHeight="1">
      <c r="A8" s="198" t="s">
        <v>238</v>
      </c>
      <c r="B8" s="200">
        <v>350</v>
      </c>
      <c r="C8" s="200">
        <v>64</v>
      </c>
      <c r="D8" s="201">
        <v>30</v>
      </c>
      <c r="E8" s="201">
        <v>27</v>
      </c>
      <c r="F8" s="201">
        <v>12</v>
      </c>
      <c r="G8" s="201">
        <v>9</v>
      </c>
      <c r="H8" s="201" t="s">
        <v>121</v>
      </c>
      <c r="I8" s="201" t="s">
        <v>121</v>
      </c>
      <c r="J8" s="204"/>
    </row>
    <row r="9" spans="1:10" s="197" customFormat="1" ht="15.95" customHeight="1">
      <c r="A9" s="198" t="s">
        <v>20</v>
      </c>
      <c r="B9" s="200">
        <v>32</v>
      </c>
      <c r="C9" s="200">
        <v>12</v>
      </c>
      <c r="D9" s="201">
        <v>8</v>
      </c>
      <c r="E9" s="201">
        <v>7</v>
      </c>
      <c r="F9" s="201" t="s">
        <v>121</v>
      </c>
      <c r="G9" s="201" t="s">
        <v>121</v>
      </c>
      <c r="H9" s="201" t="s">
        <v>121</v>
      </c>
      <c r="I9" s="201" t="s">
        <v>121</v>
      </c>
      <c r="J9" s="204"/>
    </row>
    <row r="10" spans="1:10" s="197" customFormat="1" ht="15.95" customHeight="1">
      <c r="A10" s="198" t="s">
        <v>491</v>
      </c>
      <c r="B10" s="200">
        <v>47</v>
      </c>
      <c r="C10" s="200">
        <v>32</v>
      </c>
      <c r="D10" s="201">
        <v>20</v>
      </c>
      <c r="E10" s="201">
        <v>16</v>
      </c>
      <c r="F10" s="201" t="s">
        <v>121</v>
      </c>
      <c r="G10" s="201" t="s">
        <v>121</v>
      </c>
      <c r="H10" s="201" t="s">
        <v>121</v>
      </c>
      <c r="I10" s="201" t="s">
        <v>121</v>
      </c>
    </row>
    <row r="11" spans="1:10" s="197" customFormat="1" ht="15.95" customHeight="1">
      <c r="A11" s="198" t="s">
        <v>22</v>
      </c>
      <c r="B11" s="200">
        <v>17</v>
      </c>
      <c r="C11" s="200">
        <v>16</v>
      </c>
      <c r="D11" s="201">
        <v>8</v>
      </c>
      <c r="E11" s="201">
        <v>6</v>
      </c>
      <c r="F11" s="201" t="s">
        <v>121</v>
      </c>
      <c r="G11" s="201" t="s">
        <v>121</v>
      </c>
      <c r="H11" s="201" t="s">
        <v>121</v>
      </c>
      <c r="I11" s="201" t="s">
        <v>121</v>
      </c>
    </row>
    <row r="12" spans="1:10" s="197" customFormat="1" ht="15.95" customHeight="1">
      <c r="A12" s="198" t="s">
        <v>18</v>
      </c>
      <c r="B12" s="200">
        <v>50</v>
      </c>
      <c r="C12" s="200">
        <v>32</v>
      </c>
      <c r="D12" s="201">
        <v>14</v>
      </c>
      <c r="E12" s="201">
        <v>8</v>
      </c>
      <c r="F12" s="201" t="s">
        <v>121</v>
      </c>
      <c r="G12" s="201" t="s">
        <v>121</v>
      </c>
      <c r="H12" s="201" t="s">
        <v>121</v>
      </c>
      <c r="I12" s="201" t="s">
        <v>121</v>
      </c>
    </row>
    <row r="13" spans="1:10" s="197" customFormat="1" ht="15.95" customHeight="1">
      <c r="A13" s="198" t="s">
        <v>21</v>
      </c>
      <c r="B13" s="200">
        <v>30</v>
      </c>
      <c r="C13" s="201">
        <v>22</v>
      </c>
      <c r="D13" s="201">
        <v>13</v>
      </c>
      <c r="E13" s="201">
        <v>8</v>
      </c>
      <c r="F13" s="201" t="s">
        <v>121</v>
      </c>
      <c r="G13" s="201" t="s">
        <v>121</v>
      </c>
      <c r="H13" s="201" t="s">
        <v>121</v>
      </c>
      <c r="I13" s="201" t="s">
        <v>121</v>
      </c>
    </row>
    <row r="14" spans="1:10" s="197" customFormat="1" ht="15.95" customHeight="1" thickBot="1">
      <c r="A14" s="380" t="s">
        <v>361</v>
      </c>
      <c r="B14" s="381">
        <v>221</v>
      </c>
      <c r="C14" s="381">
        <v>151</v>
      </c>
      <c r="D14" s="382">
        <v>107</v>
      </c>
      <c r="E14" s="382">
        <v>96</v>
      </c>
      <c r="F14" s="382">
        <v>54</v>
      </c>
      <c r="G14" s="382">
        <v>42</v>
      </c>
      <c r="H14" s="382">
        <v>13</v>
      </c>
      <c r="I14" s="382">
        <v>8</v>
      </c>
    </row>
    <row r="15" spans="1:10" s="197" customFormat="1" ht="15.95" customHeight="1">
      <c r="A15" s="1603" t="s">
        <v>475</v>
      </c>
      <c r="B15" s="1604"/>
      <c r="C15" s="1604"/>
      <c r="D15" s="1604"/>
      <c r="E15" s="1604"/>
      <c r="F15" s="1604"/>
      <c r="G15" s="1549"/>
      <c r="H15" s="1549"/>
      <c r="I15" s="1549"/>
    </row>
    <row r="16" spans="1:10" s="197" customFormat="1">
      <c r="A16" s="1611" t="s">
        <v>299</v>
      </c>
      <c r="B16" s="1609"/>
      <c r="C16" s="1609"/>
      <c r="D16" s="1609"/>
      <c r="E16" s="1609"/>
      <c r="F16" s="1609"/>
      <c r="G16" s="1609"/>
      <c r="H16" s="1609"/>
      <c r="I16" s="1609"/>
    </row>
    <row r="17" spans="1:9" ht="39" customHeight="1">
      <c r="A17" s="1605" t="s">
        <v>492</v>
      </c>
      <c r="B17" s="1606"/>
      <c r="C17" s="1606"/>
      <c r="D17" s="1606"/>
      <c r="E17" s="1606"/>
      <c r="F17" s="1606"/>
      <c r="G17" s="1606"/>
      <c r="H17" s="1606"/>
      <c r="I17" s="1606"/>
    </row>
    <row r="18" spans="1:9" ht="12.75" customHeight="1">
      <c r="A18" s="199"/>
      <c r="B18" s="205"/>
      <c r="C18" s="205"/>
      <c r="D18" s="205"/>
      <c r="E18" s="205"/>
      <c r="F18" s="205"/>
      <c r="G18" s="205"/>
      <c r="H18" s="205"/>
      <c r="I18" s="205"/>
    </row>
    <row r="19" spans="1:9">
      <c r="A19" s="1612" t="s">
        <v>210</v>
      </c>
      <c r="B19" s="1613"/>
      <c r="C19" s="1613"/>
      <c r="D19" s="1613"/>
      <c r="E19" s="1609"/>
      <c r="F19" s="1609"/>
      <c r="G19" s="1609"/>
      <c r="H19" s="1609"/>
      <c r="I19" s="1609"/>
    </row>
    <row r="20" spans="1:9">
      <c r="A20" s="1605" t="s">
        <v>376</v>
      </c>
      <c r="B20" s="1606"/>
      <c r="C20" s="1606"/>
      <c r="D20" s="1606"/>
      <c r="E20" s="1606"/>
      <c r="F20" s="1606"/>
      <c r="G20" s="1606"/>
      <c r="H20" s="1606"/>
      <c r="I20" s="1606"/>
    </row>
    <row r="21" spans="1:9" ht="33.6" customHeight="1">
      <c r="A21" s="1605" t="s">
        <v>370</v>
      </c>
      <c r="B21" s="1606"/>
      <c r="C21" s="1606"/>
      <c r="D21" s="1606"/>
      <c r="E21" s="1606"/>
      <c r="F21" s="1606"/>
      <c r="G21" s="1606"/>
      <c r="H21" s="1606"/>
      <c r="I21" s="1606"/>
    </row>
  </sheetData>
  <mergeCells count="8">
    <mergeCell ref="A21:I21"/>
    <mergeCell ref="A20:I20"/>
    <mergeCell ref="A1:I1"/>
    <mergeCell ref="A17:I17"/>
    <mergeCell ref="A2:I2"/>
    <mergeCell ref="A16:I16"/>
    <mergeCell ref="A19:I19"/>
    <mergeCell ref="A15:I15"/>
  </mergeCells>
  <pageMargins left="0.78740157499999996" right="0.78740157499999996" top="0.984251969" bottom="0.984251969" header="0.4921259845" footer="0.4921259845"/>
  <pageSetup paperSize="9" scale="67"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E389"/>
  </sheetPr>
  <dimension ref="A1:H1516"/>
  <sheetViews>
    <sheetView workbookViewId="0">
      <selection activeCell="L24" sqref="L24"/>
    </sheetView>
  </sheetViews>
  <sheetFormatPr baseColWidth="10" defaultRowHeight="15"/>
  <sheetData>
    <row r="1" spans="1:8" ht="16.5">
      <c r="A1" s="1614" t="s">
        <v>494</v>
      </c>
      <c r="B1" s="1615"/>
      <c r="C1" s="1615"/>
      <c r="D1" s="1615"/>
      <c r="E1" s="1615"/>
      <c r="F1" s="1615"/>
      <c r="G1" s="1615"/>
      <c r="H1" s="1615"/>
    </row>
    <row r="2" spans="1:8" ht="15.75">
      <c r="A2" s="1616" t="s">
        <v>222</v>
      </c>
      <c r="B2" s="1549"/>
      <c r="C2" s="1549"/>
      <c r="D2" s="1549"/>
      <c r="E2" s="1549"/>
      <c r="F2" s="1549"/>
      <c r="G2" s="1549"/>
      <c r="H2" s="1549"/>
    </row>
    <row r="3" spans="1:8" ht="25.5">
      <c r="A3" s="770"/>
      <c r="B3" s="771" t="s">
        <v>268</v>
      </c>
      <c r="C3" s="1617" t="s">
        <v>266</v>
      </c>
      <c r="D3" s="1617"/>
      <c r="E3" s="1617"/>
      <c r="F3" s="1618"/>
      <c r="G3" s="772" t="s">
        <v>19</v>
      </c>
      <c r="H3" s="772" t="s">
        <v>238</v>
      </c>
    </row>
    <row r="4" spans="1:8">
      <c r="A4" s="773"/>
      <c r="B4" s="774"/>
      <c r="C4" s="775" t="s">
        <v>13</v>
      </c>
      <c r="D4" s="776" t="s">
        <v>305</v>
      </c>
      <c r="E4" s="776" t="s">
        <v>378</v>
      </c>
      <c r="F4" s="776" t="s">
        <v>367</v>
      </c>
      <c r="G4" s="777"/>
      <c r="H4" s="777"/>
    </row>
    <row r="5" spans="1:8" ht="15.75" thickBot="1">
      <c r="A5" s="778" t="s">
        <v>277</v>
      </c>
      <c r="B5" s="1619" t="s">
        <v>293</v>
      </c>
      <c r="C5" s="1620"/>
      <c r="D5" s="1620"/>
      <c r="E5" s="1620"/>
      <c r="F5" s="1620"/>
      <c r="G5" s="1620"/>
      <c r="H5" s="1620"/>
    </row>
    <row r="6" spans="1:8">
      <c r="A6" s="779">
        <v>1</v>
      </c>
      <c r="B6" s="780" t="s">
        <v>121</v>
      </c>
      <c r="C6" s="781" t="s">
        <v>121</v>
      </c>
      <c r="D6" s="781" t="s">
        <v>121</v>
      </c>
      <c r="E6" s="781" t="s">
        <v>121</v>
      </c>
      <c r="F6" s="782" t="s">
        <v>121</v>
      </c>
      <c r="G6" s="780" t="s">
        <v>121</v>
      </c>
      <c r="H6" s="780" t="s">
        <v>121</v>
      </c>
    </row>
    <row r="7" spans="1:8">
      <c r="A7" s="783">
        <v>2</v>
      </c>
      <c r="B7" s="784" t="s">
        <v>121</v>
      </c>
      <c r="C7" s="785" t="s">
        <v>121</v>
      </c>
      <c r="D7" s="785" t="s">
        <v>121</v>
      </c>
      <c r="E7" s="785" t="s">
        <v>121</v>
      </c>
      <c r="F7" s="786" t="s">
        <v>121</v>
      </c>
      <c r="G7" s="784" t="s">
        <v>121</v>
      </c>
      <c r="H7" s="784" t="s">
        <v>121</v>
      </c>
    </row>
    <row r="8" spans="1:8">
      <c r="A8" s="783">
        <v>3</v>
      </c>
      <c r="B8" s="784" t="s">
        <v>121</v>
      </c>
      <c r="C8" s="785" t="s">
        <v>121</v>
      </c>
      <c r="D8" s="785" t="s">
        <v>121</v>
      </c>
      <c r="E8" s="785" t="s">
        <v>121</v>
      </c>
      <c r="F8" s="786" t="s">
        <v>121</v>
      </c>
      <c r="G8" s="784" t="s">
        <v>121</v>
      </c>
      <c r="H8" s="784" t="s">
        <v>121</v>
      </c>
    </row>
    <row r="9" spans="1:8">
      <c r="A9" s="783">
        <v>4</v>
      </c>
      <c r="B9" s="784" t="s">
        <v>121</v>
      </c>
      <c r="C9" s="785" t="s">
        <v>121</v>
      </c>
      <c r="D9" s="785" t="s">
        <v>121</v>
      </c>
      <c r="E9" s="785" t="s">
        <v>121</v>
      </c>
      <c r="F9" s="786" t="s">
        <v>121</v>
      </c>
      <c r="G9" s="784" t="s">
        <v>121</v>
      </c>
      <c r="H9" s="784" t="s">
        <v>121</v>
      </c>
    </row>
    <row r="10" spans="1:8">
      <c r="A10" s="783">
        <v>5</v>
      </c>
      <c r="B10" s="784" t="s">
        <v>121</v>
      </c>
      <c r="C10" s="785" t="s">
        <v>121</v>
      </c>
      <c r="D10" s="785" t="s">
        <v>121</v>
      </c>
      <c r="E10" s="785" t="s">
        <v>121</v>
      </c>
      <c r="F10" s="786" t="s">
        <v>121</v>
      </c>
      <c r="G10" s="784" t="s">
        <v>121</v>
      </c>
      <c r="H10" s="784" t="s">
        <v>121</v>
      </c>
    </row>
    <row r="11" spans="1:8">
      <c r="A11" s="787">
        <v>6</v>
      </c>
      <c r="B11" s="795">
        <v>3680900</v>
      </c>
      <c r="C11" s="798">
        <v>1586400</v>
      </c>
      <c r="D11" s="798">
        <v>1279300</v>
      </c>
      <c r="E11" s="798">
        <v>215500</v>
      </c>
      <c r="F11" s="798">
        <v>91610</v>
      </c>
      <c r="G11" s="795">
        <v>318900</v>
      </c>
      <c r="H11" s="795">
        <v>300100</v>
      </c>
    </row>
    <row r="12" spans="1:8">
      <c r="A12" s="783">
        <v>7</v>
      </c>
      <c r="B12" s="789">
        <v>3448300</v>
      </c>
      <c r="C12" s="799">
        <v>1433000</v>
      </c>
      <c r="D12" s="799">
        <v>938500</v>
      </c>
      <c r="E12" s="799">
        <v>392600</v>
      </c>
      <c r="F12" s="799">
        <v>101880</v>
      </c>
      <c r="G12" s="789">
        <v>268200</v>
      </c>
      <c r="H12" s="789">
        <v>187700</v>
      </c>
    </row>
    <row r="13" spans="1:8">
      <c r="A13" s="783">
        <v>8</v>
      </c>
      <c r="B13" s="789">
        <v>3437100</v>
      </c>
      <c r="C13" s="799">
        <v>1323200</v>
      </c>
      <c r="D13" s="799">
        <v>1148400</v>
      </c>
      <c r="E13" s="799">
        <v>140700</v>
      </c>
      <c r="F13" s="799">
        <v>34040</v>
      </c>
      <c r="G13" s="789">
        <v>234400</v>
      </c>
      <c r="H13" s="789">
        <v>117900</v>
      </c>
    </row>
    <row r="14" spans="1:8">
      <c r="A14" s="783">
        <v>9</v>
      </c>
      <c r="B14" s="789">
        <v>2200300</v>
      </c>
      <c r="C14" s="799">
        <v>1289600</v>
      </c>
      <c r="D14" s="799">
        <v>829300</v>
      </c>
      <c r="E14" s="799">
        <v>434800</v>
      </c>
      <c r="F14" s="799">
        <v>25550</v>
      </c>
      <c r="G14" s="789">
        <v>190100</v>
      </c>
      <c r="H14" s="789">
        <v>101750</v>
      </c>
    </row>
    <row r="15" spans="1:8">
      <c r="A15" s="788">
        <v>10</v>
      </c>
      <c r="B15" s="792">
        <v>2022800</v>
      </c>
      <c r="C15" s="800">
        <v>1160100</v>
      </c>
      <c r="D15" s="800">
        <v>496600</v>
      </c>
      <c r="E15" s="800">
        <v>577500</v>
      </c>
      <c r="F15" s="800">
        <v>86050</v>
      </c>
      <c r="G15" s="792">
        <v>180000</v>
      </c>
      <c r="H15" s="792">
        <v>83550</v>
      </c>
    </row>
    <row r="16" spans="1:8">
      <c r="A16" s="783">
        <v>11</v>
      </c>
      <c r="B16" s="789">
        <v>1017800</v>
      </c>
      <c r="C16" s="798">
        <v>1124300</v>
      </c>
      <c r="D16" s="798">
        <v>441700</v>
      </c>
      <c r="E16" s="798">
        <v>536000</v>
      </c>
      <c r="F16" s="798">
        <v>146500</v>
      </c>
      <c r="G16" s="789">
        <v>157900</v>
      </c>
      <c r="H16" s="789">
        <v>79910</v>
      </c>
    </row>
    <row r="17" spans="1:8">
      <c r="A17" s="783">
        <v>12</v>
      </c>
      <c r="B17" s="789">
        <v>846100</v>
      </c>
      <c r="C17" s="799">
        <v>987100</v>
      </c>
      <c r="D17" s="799">
        <v>356000</v>
      </c>
      <c r="E17" s="799">
        <v>551200</v>
      </c>
      <c r="F17" s="799">
        <v>79830</v>
      </c>
      <c r="G17" s="789">
        <v>153900</v>
      </c>
      <c r="H17" s="789">
        <v>59200</v>
      </c>
    </row>
    <row r="18" spans="1:8">
      <c r="A18" s="783">
        <v>13</v>
      </c>
      <c r="B18" s="789">
        <v>802000</v>
      </c>
      <c r="C18" s="799">
        <v>968000</v>
      </c>
      <c r="D18" s="799" t="s">
        <v>121</v>
      </c>
      <c r="E18" s="799" t="s">
        <v>121</v>
      </c>
      <c r="F18" s="799" t="s">
        <v>121</v>
      </c>
      <c r="G18" s="789">
        <v>142500</v>
      </c>
      <c r="H18" s="789">
        <v>45350</v>
      </c>
    </row>
    <row r="19" spans="1:8">
      <c r="A19" s="783">
        <v>14</v>
      </c>
      <c r="B19" s="789">
        <v>742900</v>
      </c>
      <c r="C19" s="799">
        <v>940400</v>
      </c>
      <c r="D19" s="799">
        <v>390800</v>
      </c>
      <c r="E19" s="799">
        <v>549500</v>
      </c>
      <c r="F19" s="799">
        <v>103</v>
      </c>
      <c r="G19" s="789">
        <v>120900</v>
      </c>
      <c r="H19" s="789">
        <v>36310</v>
      </c>
    </row>
    <row r="20" spans="1:8">
      <c r="A20" s="788">
        <v>15</v>
      </c>
      <c r="B20" s="792">
        <v>715000</v>
      </c>
      <c r="C20" s="800">
        <v>923000</v>
      </c>
      <c r="D20" s="800">
        <v>350900</v>
      </c>
      <c r="E20" s="800">
        <v>460400</v>
      </c>
      <c r="F20" s="800">
        <v>111700</v>
      </c>
      <c r="G20" s="792">
        <v>120800</v>
      </c>
      <c r="H20" s="792">
        <v>32000</v>
      </c>
    </row>
    <row r="21" spans="1:8">
      <c r="A21" s="787">
        <v>16</v>
      </c>
      <c r="B21" s="795">
        <v>661500</v>
      </c>
      <c r="C21" s="798">
        <v>911200</v>
      </c>
      <c r="D21" s="798">
        <v>705600</v>
      </c>
      <c r="E21" s="798">
        <v>204400</v>
      </c>
      <c r="F21" s="798">
        <v>1156</v>
      </c>
      <c r="G21" s="795">
        <v>112700</v>
      </c>
      <c r="H21" s="795">
        <v>26510</v>
      </c>
    </row>
    <row r="22" spans="1:8">
      <c r="A22" s="783">
        <v>17</v>
      </c>
      <c r="B22" s="789">
        <v>524400</v>
      </c>
      <c r="C22" s="799">
        <v>890700</v>
      </c>
      <c r="D22" s="799">
        <v>478500</v>
      </c>
      <c r="E22" s="799">
        <v>389100</v>
      </c>
      <c r="F22" s="799">
        <v>23060</v>
      </c>
      <c r="G22" s="789">
        <v>111300</v>
      </c>
      <c r="H22" s="789">
        <v>24030</v>
      </c>
    </row>
    <row r="23" spans="1:8">
      <c r="A23" s="783">
        <v>18</v>
      </c>
      <c r="B23" s="789">
        <v>519100</v>
      </c>
      <c r="C23" s="799">
        <v>867700</v>
      </c>
      <c r="D23" s="799">
        <v>400900</v>
      </c>
      <c r="E23" s="799">
        <v>398800</v>
      </c>
      <c r="F23" s="799">
        <v>68040</v>
      </c>
      <c r="G23" s="789">
        <v>108550</v>
      </c>
      <c r="H23" s="789">
        <v>23260</v>
      </c>
    </row>
    <row r="24" spans="1:8">
      <c r="A24" s="783">
        <v>19</v>
      </c>
      <c r="B24" s="789">
        <v>447200</v>
      </c>
      <c r="C24" s="799">
        <v>861300</v>
      </c>
      <c r="D24" s="799">
        <v>648100</v>
      </c>
      <c r="E24" s="799">
        <v>201600</v>
      </c>
      <c r="F24" s="799">
        <v>11650</v>
      </c>
      <c r="G24" s="789">
        <v>102050</v>
      </c>
      <c r="H24" s="789">
        <v>20950</v>
      </c>
    </row>
    <row r="25" spans="1:8">
      <c r="A25" s="788">
        <v>20</v>
      </c>
      <c r="B25" s="792">
        <v>341600</v>
      </c>
      <c r="C25" s="800">
        <v>795300</v>
      </c>
      <c r="D25" s="800">
        <v>357400</v>
      </c>
      <c r="E25" s="800">
        <v>349800</v>
      </c>
      <c r="F25" s="800">
        <v>88090</v>
      </c>
      <c r="G25" s="792">
        <v>95040</v>
      </c>
      <c r="H25" s="792">
        <v>16250</v>
      </c>
    </row>
    <row r="26" spans="1:8">
      <c r="A26" s="783">
        <v>21</v>
      </c>
      <c r="B26" s="789">
        <v>313400</v>
      </c>
      <c r="C26" s="798">
        <v>788700</v>
      </c>
      <c r="D26" s="798">
        <v>626900</v>
      </c>
      <c r="E26" s="798">
        <v>136500</v>
      </c>
      <c r="F26" s="798">
        <v>25230</v>
      </c>
      <c r="G26" s="789">
        <v>90600</v>
      </c>
      <c r="H26" s="789">
        <v>15120</v>
      </c>
    </row>
    <row r="27" spans="1:8">
      <c r="A27" s="783">
        <v>22</v>
      </c>
      <c r="B27" s="789">
        <v>270400</v>
      </c>
      <c r="C27" s="799">
        <v>770600</v>
      </c>
      <c r="D27" s="799">
        <v>290500</v>
      </c>
      <c r="E27" s="799">
        <v>399700</v>
      </c>
      <c r="F27" s="799">
        <v>80390</v>
      </c>
      <c r="G27" s="789">
        <v>85770</v>
      </c>
      <c r="H27" s="789">
        <v>14560</v>
      </c>
    </row>
    <row r="28" spans="1:8">
      <c r="A28" s="783">
        <v>23</v>
      </c>
      <c r="B28" s="789">
        <v>246200</v>
      </c>
      <c r="C28" s="799">
        <v>760000</v>
      </c>
      <c r="D28" s="799">
        <v>300900</v>
      </c>
      <c r="E28" s="799">
        <v>391400</v>
      </c>
      <c r="F28" s="799">
        <v>67740</v>
      </c>
      <c r="G28" s="789">
        <v>71610</v>
      </c>
      <c r="H28" s="789">
        <v>13940</v>
      </c>
    </row>
    <row r="29" spans="1:8">
      <c r="A29" s="783">
        <v>24</v>
      </c>
      <c r="B29" s="789">
        <v>212100</v>
      </c>
      <c r="C29" s="799">
        <v>749100</v>
      </c>
      <c r="D29" s="799">
        <v>391100</v>
      </c>
      <c r="E29" s="799">
        <v>358000</v>
      </c>
      <c r="F29" s="799">
        <v>0</v>
      </c>
      <c r="G29" s="789">
        <v>70870</v>
      </c>
      <c r="H29" s="789">
        <v>13640</v>
      </c>
    </row>
    <row r="30" spans="1:8">
      <c r="A30" s="788">
        <v>25</v>
      </c>
      <c r="B30" s="792">
        <v>193400</v>
      </c>
      <c r="C30" s="800">
        <v>729500</v>
      </c>
      <c r="D30" s="800">
        <v>365100</v>
      </c>
      <c r="E30" s="800">
        <v>273300</v>
      </c>
      <c r="F30" s="800">
        <v>91140</v>
      </c>
      <c r="G30" s="792">
        <v>70770</v>
      </c>
      <c r="H30" s="792">
        <v>12800</v>
      </c>
    </row>
    <row r="31" spans="1:8">
      <c r="A31" s="787">
        <v>26</v>
      </c>
      <c r="B31" s="795">
        <v>177600</v>
      </c>
      <c r="C31" s="798">
        <v>725900</v>
      </c>
      <c r="D31" s="798">
        <v>610500</v>
      </c>
      <c r="E31" s="798">
        <v>89150</v>
      </c>
      <c r="F31" s="798">
        <v>26250</v>
      </c>
      <c r="G31" s="795">
        <v>66540</v>
      </c>
      <c r="H31" s="795">
        <v>10750</v>
      </c>
    </row>
    <row r="32" spans="1:8">
      <c r="A32" s="783">
        <v>27</v>
      </c>
      <c r="B32" s="789">
        <v>167600</v>
      </c>
      <c r="C32" s="799">
        <v>722000</v>
      </c>
      <c r="D32" s="799">
        <v>293100</v>
      </c>
      <c r="E32" s="799">
        <v>339800</v>
      </c>
      <c r="F32" s="799">
        <v>89090</v>
      </c>
      <c r="G32" s="789">
        <v>54340</v>
      </c>
      <c r="H32" s="789">
        <v>10060</v>
      </c>
    </row>
    <row r="33" spans="1:8">
      <c r="A33" s="783">
        <v>28</v>
      </c>
      <c r="B33" s="789">
        <v>161000</v>
      </c>
      <c r="C33" s="799">
        <v>704500</v>
      </c>
      <c r="D33" s="799">
        <v>565100</v>
      </c>
      <c r="E33" s="799">
        <v>89470</v>
      </c>
      <c r="F33" s="799">
        <v>49960</v>
      </c>
      <c r="G33" s="789">
        <v>53980</v>
      </c>
      <c r="H33" s="789">
        <v>7993</v>
      </c>
    </row>
    <row r="34" spans="1:8">
      <c r="A34" s="783">
        <v>29</v>
      </c>
      <c r="B34" s="789">
        <v>154700</v>
      </c>
      <c r="C34" s="799">
        <v>700700</v>
      </c>
      <c r="D34" s="799">
        <v>326600</v>
      </c>
      <c r="E34" s="799">
        <v>306700</v>
      </c>
      <c r="F34" s="799">
        <v>67350</v>
      </c>
      <c r="G34" s="789">
        <v>43380</v>
      </c>
      <c r="H34" s="789">
        <v>6808</v>
      </c>
    </row>
    <row r="35" spans="1:8">
      <c r="A35" s="788">
        <v>30</v>
      </c>
      <c r="B35" s="792">
        <v>153300</v>
      </c>
      <c r="C35" s="800">
        <v>694500</v>
      </c>
      <c r="D35" s="800">
        <v>437400</v>
      </c>
      <c r="E35" s="800">
        <v>257000</v>
      </c>
      <c r="F35" s="800">
        <v>0</v>
      </c>
      <c r="G35" s="792">
        <v>41560</v>
      </c>
      <c r="H35" s="792">
        <v>5493</v>
      </c>
    </row>
    <row r="36" spans="1:8">
      <c r="A36" s="783">
        <v>31</v>
      </c>
      <c r="B36" s="789">
        <v>141900</v>
      </c>
      <c r="C36" s="798">
        <v>692900</v>
      </c>
      <c r="D36" s="798">
        <v>436700</v>
      </c>
      <c r="E36" s="798">
        <v>149100</v>
      </c>
      <c r="F36" s="798">
        <v>107150</v>
      </c>
      <c r="G36" s="789">
        <v>38860</v>
      </c>
      <c r="H36" s="789">
        <v>4947</v>
      </c>
    </row>
    <row r="37" spans="1:8">
      <c r="A37" s="783">
        <v>32</v>
      </c>
      <c r="B37" s="789">
        <v>113000</v>
      </c>
      <c r="C37" s="799">
        <v>690900</v>
      </c>
      <c r="D37" s="799">
        <v>300400</v>
      </c>
      <c r="E37" s="799">
        <v>312200</v>
      </c>
      <c r="F37" s="799">
        <v>78340</v>
      </c>
      <c r="G37" s="789">
        <v>34740</v>
      </c>
      <c r="H37" s="789">
        <v>4759</v>
      </c>
    </row>
    <row r="38" spans="1:8">
      <c r="A38" s="783">
        <v>33</v>
      </c>
      <c r="B38" s="789">
        <v>108160</v>
      </c>
      <c r="C38" s="799">
        <v>683900</v>
      </c>
      <c r="D38" s="799" t="s">
        <v>121</v>
      </c>
      <c r="E38" s="799" t="s">
        <v>121</v>
      </c>
      <c r="F38" s="799" t="s">
        <v>121</v>
      </c>
      <c r="G38" s="789">
        <v>32290</v>
      </c>
      <c r="H38" s="789">
        <v>4756</v>
      </c>
    </row>
    <row r="39" spans="1:8">
      <c r="A39" s="783">
        <v>34</v>
      </c>
      <c r="B39" s="789">
        <v>100750</v>
      </c>
      <c r="C39" s="799">
        <v>669200</v>
      </c>
      <c r="D39" s="799">
        <v>418400</v>
      </c>
      <c r="E39" s="799">
        <v>224200</v>
      </c>
      <c r="F39" s="799">
        <v>26620</v>
      </c>
      <c r="G39" s="789">
        <v>32270</v>
      </c>
      <c r="H39" s="789">
        <v>4714</v>
      </c>
    </row>
    <row r="40" spans="1:8">
      <c r="A40" s="788">
        <v>35</v>
      </c>
      <c r="B40" s="792">
        <v>99350</v>
      </c>
      <c r="C40" s="800">
        <v>648200</v>
      </c>
      <c r="D40" s="800">
        <v>344100</v>
      </c>
      <c r="E40" s="800">
        <v>232400</v>
      </c>
      <c r="F40" s="800">
        <v>71670</v>
      </c>
      <c r="G40" s="792">
        <v>30820</v>
      </c>
      <c r="H40" s="792">
        <v>4436</v>
      </c>
    </row>
    <row r="41" spans="1:8">
      <c r="A41" s="787">
        <v>36</v>
      </c>
      <c r="B41" s="795">
        <v>98420</v>
      </c>
      <c r="C41" s="798">
        <v>643500</v>
      </c>
      <c r="D41" s="798">
        <v>301400</v>
      </c>
      <c r="E41" s="798">
        <v>223100</v>
      </c>
      <c r="F41" s="798">
        <v>119000</v>
      </c>
      <c r="G41" s="795">
        <v>26630</v>
      </c>
      <c r="H41" s="795">
        <v>4342</v>
      </c>
    </row>
    <row r="42" spans="1:8">
      <c r="A42" s="783">
        <v>37</v>
      </c>
      <c r="B42" s="789">
        <v>92450</v>
      </c>
      <c r="C42" s="799">
        <v>589000</v>
      </c>
      <c r="D42" s="799">
        <v>211300</v>
      </c>
      <c r="E42" s="799">
        <v>335300</v>
      </c>
      <c r="F42" s="799">
        <v>42380</v>
      </c>
      <c r="G42" s="789">
        <v>26340</v>
      </c>
      <c r="H42" s="789">
        <v>3611</v>
      </c>
    </row>
    <row r="43" spans="1:8">
      <c r="A43" s="783">
        <v>38</v>
      </c>
      <c r="B43" s="789">
        <v>79470</v>
      </c>
      <c r="C43" s="799">
        <v>550200</v>
      </c>
      <c r="D43" s="799">
        <v>272400</v>
      </c>
      <c r="E43" s="799">
        <v>221300</v>
      </c>
      <c r="F43" s="799">
        <v>56570</v>
      </c>
      <c r="G43" s="789">
        <v>25850</v>
      </c>
      <c r="H43" s="789">
        <v>3424</v>
      </c>
    </row>
    <row r="44" spans="1:8">
      <c r="A44" s="783">
        <v>39</v>
      </c>
      <c r="B44" s="789">
        <v>77700</v>
      </c>
      <c r="C44" s="799">
        <v>547300</v>
      </c>
      <c r="D44" s="799">
        <v>227200</v>
      </c>
      <c r="E44" s="799">
        <v>198100</v>
      </c>
      <c r="F44" s="799">
        <v>121900</v>
      </c>
      <c r="G44" s="789">
        <v>25430</v>
      </c>
      <c r="H44" s="789">
        <v>3112</v>
      </c>
    </row>
    <row r="45" spans="1:8">
      <c r="A45" s="788">
        <v>40</v>
      </c>
      <c r="B45" s="792">
        <v>59830</v>
      </c>
      <c r="C45" s="800">
        <v>538300</v>
      </c>
      <c r="D45" s="800">
        <v>398600</v>
      </c>
      <c r="E45" s="800">
        <v>139500</v>
      </c>
      <c r="F45" s="800">
        <v>211</v>
      </c>
      <c r="G45" s="792">
        <v>23760</v>
      </c>
      <c r="H45" s="792">
        <v>3069</v>
      </c>
    </row>
    <row r="46" spans="1:8">
      <c r="A46" s="783">
        <v>41</v>
      </c>
      <c r="B46" s="789">
        <v>45420</v>
      </c>
      <c r="C46" s="798">
        <v>522800</v>
      </c>
      <c r="D46" s="798">
        <v>428300</v>
      </c>
      <c r="E46" s="798">
        <v>94540</v>
      </c>
      <c r="F46" s="798">
        <v>0</v>
      </c>
      <c r="G46" s="789">
        <v>23430</v>
      </c>
      <c r="H46" s="789">
        <v>2704</v>
      </c>
    </row>
    <row r="47" spans="1:8">
      <c r="A47" s="783">
        <v>42</v>
      </c>
      <c r="B47" s="789">
        <v>39880</v>
      </c>
      <c r="C47" s="799">
        <v>519700</v>
      </c>
      <c r="D47" s="799">
        <v>460000</v>
      </c>
      <c r="E47" s="799">
        <v>59630</v>
      </c>
      <c r="F47" s="799">
        <v>0</v>
      </c>
      <c r="G47" s="789">
        <v>23050</v>
      </c>
      <c r="H47" s="789">
        <v>2397</v>
      </c>
    </row>
    <row r="48" spans="1:8">
      <c r="A48" s="783">
        <v>43</v>
      </c>
      <c r="B48" s="789">
        <v>39160</v>
      </c>
      <c r="C48" s="799">
        <v>511600</v>
      </c>
      <c r="D48" s="799">
        <v>234100</v>
      </c>
      <c r="E48" s="799">
        <v>219700</v>
      </c>
      <c r="F48" s="799">
        <v>57820</v>
      </c>
      <c r="G48" s="789">
        <v>20860</v>
      </c>
      <c r="H48" s="789">
        <v>2254</v>
      </c>
    </row>
    <row r="49" spans="1:8">
      <c r="A49" s="783">
        <v>44</v>
      </c>
      <c r="B49" s="789">
        <v>36290</v>
      </c>
      <c r="C49" s="799">
        <v>505000</v>
      </c>
      <c r="D49" s="799">
        <v>407800</v>
      </c>
      <c r="E49" s="799">
        <v>97210</v>
      </c>
      <c r="F49" s="799">
        <v>0</v>
      </c>
      <c r="G49" s="789">
        <v>19720</v>
      </c>
      <c r="H49" s="789">
        <v>1955</v>
      </c>
    </row>
    <row r="50" spans="1:8">
      <c r="A50" s="788">
        <v>45</v>
      </c>
      <c r="B50" s="792">
        <v>32770</v>
      </c>
      <c r="C50" s="800">
        <v>500300</v>
      </c>
      <c r="D50" s="800">
        <v>338800</v>
      </c>
      <c r="E50" s="800">
        <v>157400</v>
      </c>
      <c r="F50" s="800">
        <v>4165</v>
      </c>
      <c r="G50" s="792">
        <v>14770</v>
      </c>
      <c r="H50" s="792">
        <v>1887</v>
      </c>
    </row>
    <row r="51" spans="1:8">
      <c r="A51" s="787">
        <v>46</v>
      </c>
      <c r="B51" s="795">
        <v>28340</v>
      </c>
      <c r="C51" s="798">
        <v>498300</v>
      </c>
      <c r="D51" s="798">
        <v>258700</v>
      </c>
      <c r="E51" s="798">
        <v>239500</v>
      </c>
      <c r="F51" s="798">
        <v>0</v>
      </c>
      <c r="G51" s="795">
        <v>14280</v>
      </c>
      <c r="H51" s="795">
        <v>1678</v>
      </c>
    </row>
    <row r="52" spans="1:8">
      <c r="A52" s="783">
        <v>47</v>
      </c>
      <c r="B52" s="789">
        <v>27270</v>
      </c>
      <c r="C52" s="799">
        <v>491200</v>
      </c>
      <c r="D52" s="799">
        <v>218000</v>
      </c>
      <c r="E52" s="799">
        <v>223600</v>
      </c>
      <c r="F52" s="799">
        <v>49590</v>
      </c>
      <c r="G52" s="789">
        <v>12430</v>
      </c>
      <c r="H52" s="789">
        <v>1675</v>
      </c>
    </row>
    <row r="53" spans="1:8">
      <c r="A53" s="783">
        <v>48</v>
      </c>
      <c r="B53" s="789">
        <v>26520</v>
      </c>
      <c r="C53" s="799">
        <v>476800</v>
      </c>
      <c r="D53" s="799">
        <v>319700</v>
      </c>
      <c r="E53" s="799">
        <v>128800</v>
      </c>
      <c r="F53" s="799">
        <v>28240</v>
      </c>
      <c r="G53" s="789">
        <v>9821</v>
      </c>
      <c r="H53" s="789">
        <v>1534</v>
      </c>
    </row>
    <row r="54" spans="1:8">
      <c r="A54" s="783">
        <v>49</v>
      </c>
      <c r="B54" s="789">
        <v>24930</v>
      </c>
      <c r="C54" s="799">
        <v>467900</v>
      </c>
      <c r="D54" s="799">
        <v>398500</v>
      </c>
      <c r="E54" s="799">
        <v>69480</v>
      </c>
      <c r="F54" s="799">
        <v>0</v>
      </c>
      <c r="G54" s="789">
        <v>9463</v>
      </c>
      <c r="H54" s="789">
        <v>1487</v>
      </c>
    </row>
    <row r="55" spans="1:8">
      <c r="A55" s="788">
        <v>50</v>
      </c>
      <c r="B55" s="792">
        <v>24700</v>
      </c>
      <c r="C55" s="800">
        <v>446500</v>
      </c>
      <c r="D55" s="800">
        <v>383200</v>
      </c>
      <c r="E55" s="800">
        <v>63290</v>
      </c>
      <c r="F55" s="800">
        <v>0</v>
      </c>
      <c r="G55" s="792">
        <v>8755</v>
      </c>
      <c r="H55" s="792">
        <v>1481</v>
      </c>
    </row>
    <row r="56" spans="1:8">
      <c r="A56" s="783">
        <v>51</v>
      </c>
      <c r="B56" s="789">
        <v>24360</v>
      </c>
      <c r="C56" s="798">
        <v>421300</v>
      </c>
      <c r="D56" s="798">
        <v>239300</v>
      </c>
      <c r="E56" s="798">
        <v>111500</v>
      </c>
      <c r="F56" s="798">
        <v>70460</v>
      </c>
      <c r="G56" s="789">
        <v>6854</v>
      </c>
      <c r="H56" s="789">
        <v>1399</v>
      </c>
    </row>
    <row r="57" spans="1:8">
      <c r="A57" s="783">
        <v>52</v>
      </c>
      <c r="B57" s="789">
        <v>24180</v>
      </c>
      <c r="C57" s="799">
        <v>386600</v>
      </c>
      <c r="D57" s="799">
        <v>299600</v>
      </c>
      <c r="E57" s="799">
        <v>38500</v>
      </c>
      <c r="F57" s="799">
        <v>48460</v>
      </c>
      <c r="G57" s="789">
        <v>6818</v>
      </c>
      <c r="H57" s="789">
        <v>1279</v>
      </c>
    </row>
    <row r="58" spans="1:8">
      <c r="A58" s="783">
        <v>53</v>
      </c>
      <c r="B58" s="789">
        <v>22730</v>
      </c>
      <c r="C58" s="799">
        <v>385500</v>
      </c>
      <c r="D58" s="799" t="s">
        <v>121</v>
      </c>
      <c r="E58" s="799" t="s">
        <v>121</v>
      </c>
      <c r="F58" s="799" t="s">
        <v>121</v>
      </c>
      <c r="G58" s="789">
        <v>6660</v>
      </c>
      <c r="H58" s="789">
        <v>1268</v>
      </c>
    </row>
    <row r="59" spans="1:8">
      <c r="A59" s="783">
        <v>54</v>
      </c>
      <c r="B59" s="789">
        <v>22240</v>
      </c>
      <c r="C59" s="799">
        <v>372500</v>
      </c>
      <c r="D59" s="799">
        <v>269200</v>
      </c>
      <c r="E59" s="799">
        <v>90350</v>
      </c>
      <c r="F59" s="799">
        <v>12860</v>
      </c>
      <c r="G59" s="789">
        <v>5951</v>
      </c>
      <c r="H59" s="789">
        <v>1245</v>
      </c>
    </row>
    <row r="60" spans="1:8">
      <c r="A60" s="788">
        <v>55</v>
      </c>
      <c r="B60" s="792">
        <v>22180</v>
      </c>
      <c r="C60" s="800">
        <v>357800</v>
      </c>
      <c r="D60" s="799" t="s">
        <v>121</v>
      </c>
      <c r="E60" s="799" t="s">
        <v>121</v>
      </c>
      <c r="F60" s="799" t="s">
        <v>121</v>
      </c>
      <c r="G60" s="792">
        <v>5715</v>
      </c>
      <c r="H60" s="792">
        <v>1170</v>
      </c>
    </row>
    <row r="61" spans="1:8">
      <c r="A61" s="787">
        <v>56</v>
      </c>
      <c r="B61" s="795">
        <v>22110</v>
      </c>
      <c r="C61" s="798">
        <v>340900</v>
      </c>
      <c r="D61" s="799" t="s">
        <v>121</v>
      </c>
      <c r="E61" s="799" t="s">
        <v>121</v>
      </c>
      <c r="F61" s="799" t="s">
        <v>121</v>
      </c>
      <c r="G61" s="795">
        <v>4941</v>
      </c>
      <c r="H61" s="795">
        <v>1156</v>
      </c>
    </row>
    <row r="62" spans="1:8">
      <c r="A62" s="783">
        <v>57</v>
      </c>
      <c r="B62" s="789">
        <v>21070</v>
      </c>
      <c r="C62" s="799">
        <v>323100</v>
      </c>
      <c r="D62" s="799">
        <v>264600</v>
      </c>
      <c r="E62" s="799">
        <v>41260</v>
      </c>
      <c r="F62" s="799">
        <v>17240</v>
      </c>
      <c r="G62" s="789">
        <v>4657</v>
      </c>
      <c r="H62" s="789">
        <v>1131</v>
      </c>
    </row>
    <row r="63" spans="1:8">
      <c r="A63" s="783">
        <v>58</v>
      </c>
      <c r="B63" s="789">
        <v>20760</v>
      </c>
      <c r="C63" s="799">
        <v>304500</v>
      </c>
      <c r="D63" s="799" t="s">
        <v>121</v>
      </c>
      <c r="E63" s="799" t="s">
        <v>121</v>
      </c>
      <c r="F63" s="799" t="s">
        <v>121</v>
      </c>
      <c r="G63" s="789">
        <v>3881</v>
      </c>
      <c r="H63" s="789">
        <v>1118</v>
      </c>
    </row>
    <row r="64" spans="1:8">
      <c r="A64" s="783">
        <v>59</v>
      </c>
      <c r="B64" s="789">
        <v>20070</v>
      </c>
      <c r="C64" s="799">
        <v>283500</v>
      </c>
      <c r="D64" s="799">
        <v>253900</v>
      </c>
      <c r="E64" s="799">
        <v>29270</v>
      </c>
      <c r="F64" s="799">
        <v>305</v>
      </c>
      <c r="G64" s="789">
        <v>3777</v>
      </c>
      <c r="H64" s="789">
        <v>1077</v>
      </c>
    </row>
    <row r="65" spans="1:8">
      <c r="A65" s="788">
        <v>60</v>
      </c>
      <c r="B65" s="792">
        <v>19220</v>
      </c>
      <c r="C65" s="800">
        <v>281500</v>
      </c>
      <c r="D65" s="800">
        <v>156000</v>
      </c>
      <c r="E65" s="800">
        <v>123900</v>
      </c>
      <c r="F65" s="800">
        <v>1517</v>
      </c>
      <c r="G65" s="792">
        <v>3676</v>
      </c>
      <c r="H65" s="792">
        <v>1074</v>
      </c>
    </row>
    <row r="66" spans="1:8">
      <c r="A66" s="783">
        <v>61</v>
      </c>
      <c r="B66" s="789">
        <v>19070</v>
      </c>
      <c r="C66" s="798">
        <v>279400</v>
      </c>
      <c r="D66" s="798">
        <v>113400</v>
      </c>
      <c r="E66" s="798">
        <v>166000</v>
      </c>
      <c r="F66" s="798">
        <v>0</v>
      </c>
      <c r="G66" s="789">
        <v>3629</v>
      </c>
      <c r="H66" s="789">
        <v>1033</v>
      </c>
    </row>
    <row r="67" spans="1:8">
      <c r="A67" s="783">
        <v>62</v>
      </c>
      <c r="B67" s="789">
        <v>18030</v>
      </c>
      <c r="C67" s="799">
        <v>269100</v>
      </c>
      <c r="D67" s="799">
        <v>223300</v>
      </c>
      <c r="E67" s="799">
        <v>45820</v>
      </c>
      <c r="F67" s="799">
        <v>0</v>
      </c>
      <c r="G67" s="789">
        <v>3537</v>
      </c>
      <c r="H67" s="789">
        <v>1024</v>
      </c>
    </row>
    <row r="68" spans="1:8">
      <c r="A68" s="783">
        <v>63</v>
      </c>
      <c r="B68" s="789">
        <v>17420</v>
      </c>
      <c r="C68" s="799">
        <v>246200</v>
      </c>
      <c r="D68" s="799" t="s">
        <v>121</v>
      </c>
      <c r="E68" s="799" t="s">
        <v>121</v>
      </c>
      <c r="F68" s="799" t="s">
        <v>121</v>
      </c>
      <c r="G68" s="789">
        <v>3327</v>
      </c>
      <c r="H68" s="789">
        <v>1006</v>
      </c>
    </row>
    <row r="69" spans="1:8">
      <c r="A69" s="783">
        <v>64</v>
      </c>
      <c r="B69" s="789">
        <v>17190</v>
      </c>
      <c r="C69" s="799">
        <v>243400</v>
      </c>
      <c r="D69" s="799">
        <v>150000</v>
      </c>
      <c r="E69" s="799">
        <v>87390</v>
      </c>
      <c r="F69" s="799">
        <v>6012</v>
      </c>
      <c r="G69" s="789">
        <v>3308</v>
      </c>
      <c r="H69" s="789">
        <v>1003</v>
      </c>
    </row>
    <row r="70" spans="1:8">
      <c r="A70" s="788">
        <v>65</v>
      </c>
      <c r="B70" s="792">
        <v>16640</v>
      </c>
      <c r="C70" s="800">
        <v>241000</v>
      </c>
      <c r="D70" s="799" t="s">
        <v>121</v>
      </c>
      <c r="E70" s="799" t="s">
        <v>121</v>
      </c>
      <c r="F70" s="799" t="s">
        <v>121</v>
      </c>
      <c r="G70" s="792">
        <v>3006</v>
      </c>
      <c r="H70" s="792">
        <v>986</v>
      </c>
    </row>
    <row r="71" spans="1:8">
      <c r="A71" s="787">
        <v>66</v>
      </c>
      <c r="B71" s="795">
        <v>16310</v>
      </c>
      <c r="C71" s="798">
        <v>237700</v>
      </c>
      <c r="D71" s="798">
        <v>146300</v>
      </c>
      <c r="E71" s="798">
        <v>72650</v>
      </c>
      <c r="F71" s="798">
        <v>18780</v>
      </c>
      <c r="G71" s="795">
        <v>2850</v>
      </c>
      <c r="H71" s="795">
        <v>866</v>
      </c>
    </row>
    <row r="72" spans="1:8">
      <c r="A72" s="783">
        <v>67</v>
      </c>
      <c r="B72" s="789">
        <v>16140</v>
      </c>
      <c r="C72" s="799">
        <v>220600</v>
      </c>
      <c r="D72" s="799">
        <v>168300</v>
      </c>
      <c r="E72" s="799">
        <v>33490</v>
      </c>
      <c r="F72" s="799">
        <v>18800</v>
      </c>
      <c r="G72" s="789">
        <v>2606</v>
      </c>
      <c r="H72" s="789">
        <v>833</v>
      </c>
    </row>
    <row r="73" spans="1:8">
      <c r="A73" s="783">
        <v>68</v>
      </c>
      <c r="B73" s="789">
        <v>15820</v>
      </c>
      <c r="C73" s="799">
        <v>220400</v>
      </c>
      <c r="D73" s="799">
        <v>188400</v>
      </c>
      <c r="E73" s="799">
        <v>32000</v>
      </c>
      <c r="F73" s="799">
        <v>0</v>
      </c>
      <c r="G73" s="789">
        <v>2587</v>
      </c>
      <c r="H73" s="789">
        <v>785</v>
      </c>
    </row>
    <row r="74" spans="1:8">
      <c r="A74" s="783">
        <v>69</v>
      </c>
      <c r="B74" s="789">
        <v>15690</v>
      </c>
      <c r="C74" s="799">
        <v>216000</v>
      </c>
      <c r="D74" s="799">
        <v>109970</v>
      </c>
      <c r="E74" s="799">
        <v>80480</v>
      </c>
      <c r="F74" s="799">
        <v>25570</v>
      </c>
      <c r="G74" s="789">
        <v>2513</v>
      </c>
      <c r="H74" s="789">
        <v>743</v>
      </c>
    </row>
    <row r="75" spans="1:8">
      <c r="A75" s="788">
        <v>70</v>
      </c>
      <c r="B75" s="792">
        <v>15010</v>
      </c>
      <c r="C75" s="800">
        <v>212000</v>
      </c>
      <c r="D75" s="799" t="s">
        <v>121</v>
      </c>
      <c r="E75" s="799" t="s">
        <v>121</v>
      </c>
      <c r="F75" s="799" t="s">
        <v>121</v>
      </c>
      <c r="G75" s="792">
        <v>2490</v>
      </c>
      <c r="H75" s="792">
        <v>716</v>
      </c>
    </row>
    <row r="76" spans="1:8">
      <c r="A76" s="783">
        <v>71</v>
      </c>
      <c r="B76" s="789">
        <v>14580</v>
      </c>
      <c r="C76" s="798">
        <v>209100</v>
      </c>
      <c r="D76" s="799" t="s">
        <v>121</v>
      </c>
      <c r="E76" s="799" t="s">
        <v>121</v>
      </c>
      <c r="F76" s="799" t="s">
        <v>121</v>
      </c>
      <c r="G76" s="789">
        <v>2437</v>
      </c>
      <c r="H76" s="789">
        <v>674</v>
      </c>
    </row>
    <row r="77" spans="1:8">
      <c r="A77" s="783">
        <v>72</v>
      </c>
      <c r="B77" s="789">
        <v>14420</v>
      </c>
      <c r="C77" s="799">
        <v>204100</v>
      </c>
      <c r="D77" s="799" t="s">
        <v>121</v>
      </c>
      <c r="E77" s="799" t="s">
        <v>121</v>
      </c>
      <c r="F77" s="799" t="s">
        <v>121</v>
      </c>
      <c r="G77" s="789">
        <v>2367</v>
      </c>
      <c r="H77" s="789">
        <v>672</v>
      </c>
    </row>
    <row r="78" spans="1:8">
      <c r="A78" s="783">
        <v>73</v>
      </c>
      <c r="B78" s="789">
        <v>14280</v>
      </c>
      <c r="C78" s="799">
        <v>195900</v>
      </c>
      <c r="D78" s="799">
        <v>138700</v>
      </c>
      <c r="E78" s="799">
        <v>22660</v>
      </c>
      <c r="F78" s="799">
        <v>34540</v>
      </c>
      <c r="G78" s="789">
        <v>2304</v>
      </c>
      <c r="H78" s="789">
        <v>664</v>
      </c>
    </row>
    <row r="79" spans="1:8">
      <c r="A79" s="783">
        <v>74</v>
      </c>
      <c r="B79" s="789">
        <v>13860</v>
      </c>
      <c r="C79" s="799">
        <v>171000</v>
      </c>
      <c r="D79" s="799" t="s">
        <v>121</v>
      </c>
      <c r="E79" s="799" t="s">
        <v>121</v>
      </c>
      <c r="F79" s="799" t="s">
        <v>121</v>
      </c>
      <c r="G79" s="789">
        <v>2158</v>
      </c>
      <c r="H79" s="789">
        <v>612</v>
      </c>
    </row>
    <row r="80" spans="1:8">
      <c r="A80" s="788">
        <v>75</v>
      </c>
      <c r="B80" s="792">
        <v>13290</v>
      </c>
      <c r="C80" s="800">
        <v>157800</v>
      </c>
      <c r="D80" s="799" t="s">
        <v>121</v>
      </c>
      <c r="E80" s="799" t="s">
        <v>121</v>
      </c>
      <c r="F80" s="799" t="s">
        <v>121</v>
      </c>
      <c r="G80" s="792">
        <v>2134</v>
      </c>
      <c r="H80" s="792">
        <v>609</v>
      </c>
    </row>
    <row r="81" spans="1:8">
      <c r="A81" s="787">
        <v>76</v>
      </c>
      <c r="B81" s="795">
        <v>13260</v>
      </c>
      <c r="C81" s="798">
        <v>153100</v>
      </c>
      <c r="D81" s="798">
        <v>137400</v>
      </c>
      <c r="E81" s="798">
        <v>15460</v>
      </c>
      <c r="F81" s="798">
        <v>162</v>
      </c>
      <c r="G81" s="795">
        <v>2104</v>
      </c>
      <c r="H81" s="795">
        <v>608</v>
      </c>
    </row>
    <row r="82" spans="1:8">
      <c r="A82" s="783">
        <v>77</v>
      </c>
      <c r="B82" s="789">
        <v>13130</v>
      </c>
      <c r="C82" s="799">
        <v>152100</v>
      </c>
      <c r="D82" s="799" t="s">
        <v>121</v>
      </c>
      <c r="E82" s="799" t="s">
        <v>121</v>
      </c>
      <c r="F82" s="799" t="s">
        <v>121</v>
      </c>
      <c r="G82" s="789">
        <v>2070</v>
      </c>
      <c r="H82" s="789">
        <v>600</v>
      </c>
    </row>
    <row r="83" spans="1:8">
      <c r="A83" s="783">
        <v>78</v>
      </c>
      <c r="B83" s="789">
        <v>13080</v>
      </c>
      <c r="C83" s="799">
        <v>148200</v>
      </c>
      <c r="D83" s="799">
        <v>78180</v>
      </c>
      <c r="E83" s="799">
        <v>59570</v>
      </c>
      <c r="F83" s="799">
        <v>10440</v>
      </c>
      <c r="G83" s="789">
        <v>1929</v>
      </c>
      <c r="H83" s="789">
        <v>600</v>
      </c>
    </row>
    <row r="84" spans="1:8">
      <c r="A84" s="783">
        <v>79</v>
      </c>
      <c r="B84" s="789">
        <v>13000</v>
      </c>
      <c r="C84" s="799">
        <v>127200</v>
      </c>
      <c r="D84" s="799">
        <v>69680</v>
      </c>
      <c r="E84" s="799">
        <v>57300</v>
      </c>
      <c r="F84" s="799">
        <v>174</v>
      </c>
      <c r="G84" s="789">
        <v>1758</v>
      </c>
      <c r="H84" s="789">
        <v>595</v>
      </c>
    </row>
    <row r="85" spans="1:8">
      <c r="A85" s="788">
        <v>80</v>
      </c>
      <c r="B85" s="792">
        <v>12970</v>
      </c>
      <c r="C85" s="800">
        <v>124200</v>
      </c>
      <c r="D85" s="799" t="s">
        <v>121</v>
      </c>
      <c r="E85" s="799" t="s">
        <v>121</v>
      </c>
      <c r="F85" s="799" t="s">
        <v>121</v>
      </c>
      <c r="G85" s="792">
        <v>1717</v>
      </c>
      <c r="H85" s="792">
        <v>593</v>
      </c>
    </row>
    <row r="86" spans="1:8">
      <c r="A86" s="783">
        <v>81</v>
      </c>
      <c r="B86" s="789">
        <v>12960</v>
      </c>
      <c r="C86" s="798">
        <v>118700</v>
      </c>
      <c r="D86" s="798">
        <v>58720</v>
      </c>
      <c r="E86" s="798">
        <v>59820</v>
      </c>
      <c r="F86" s="798">
        <v>195</v>
      </c>
      <c r="G86" s="789">
        <v>1565</v>
      </c>
      <c r="H86" s="789">
        <v>584</v>
      </c>
    </row>
    <row r="87" spans="1:8">
      <c r="A87" s="783">
        <v>82</v>
      </c>
      <c r="B87" s="789">
        <v>12690</v>
      </c>
      <c r="C87" s="799">
        <v>105680</v>
      </c>
      <c r="D87" s="799">
        <v>55880</v>
      </c>
      <c r="E87" s="799">
        <v>49800</v>
      </c>
      <c r="F87" s="799">
        <v>0</v>
      </c>
      <c r="G87" s="789">
        <v>1520</v>
      </c>
      <c r="H87" s="789">
        <v>583</v>
      </c>
    </row>
    <row r="88" spans="1:8">
      <c r="A88" s="783">
        <v>83</v>
      </c>
      <c r="B88" s="789">
        <v>11550</v>
      </c>
      <c r="C88" s="799">
        <v>101600</v>
      </c>
      <c r="D88" s="799" t="s">
        <v>121</v>
      </c>
      <c r="E88" s="799" t="s">
        <v>121</v>
      </c>
      <c r="F88" s="799" t="s">
        <v>121</v>
      </c>
      <c r="G88" s="789">
        <v>1492</v>
      </c>
      <c r="H88" s="789">
        <v>564</v>
      </c>
    </row>
    <row r="89" spans="1:8">
      <c r="A89" s="783">
        <v>84</v>
      </c>
      <c r="B89" s="789">
        <v>11490</v>
      </c>
      <c r="C89" s="799">
        <v>97370</v>
      </c>
      <c r="D89" s="799">
        <v>97370</v>
      </c>
      <c r="E89" s="799">
        <v>0</v>
      </c>
      <c r="F89" s="799">
        <v>0</v>
      </c>
      <c r="G89" s="789">
        <v>1490</v>
      </c>
      <c r="H89" s="789">
        <v>564</v>
      </c>
    </row>
    <row r="90" spans="1:8">
      <c r="A90" s="788">
        <v>85</v>
      </c>
      <c r="B90" s="792">
        <v>10510</v>
      </c>
      <c r="C90" s="800">
        <v>96600</v>
      </c>
      <c r="D90" s="800">
        <v>88630</v>
      </c>
      <c r="E90" s="800">
        <v>0</v>
      </c>
      <c r="F90" s="800">
        <v>7968</v>
      </c>
      <c r="G90" s="792">
        <v>1410</v>
      </c>
      <c r="H90" s="792">
        <v>559</v>
      </c>
    </row>
    <row r="91" spans="1:8">
      <c r="A91" s="787">
        <v>86</v>
      </c>
      <c r="B91" s="795">
        <v>10190</v>
      </c>
      <c r="C91" s="798">
        <v>94810</v>
      </c>
      <c r="D91" s="796">
        <v>87150</v>
      </c>
      <c r="E91" s="796">
        <v>7661</v>
      </c>
      <c r="F91" s="797">
        <v>0</v>
      </c>
      <c r="G91" s="795">
        <v>1382</v>
      </c>
      <c r="H91" s="795">
        <v>526</v>
      </c>
    </row>
    <row r="92" spans="1:8">
      <c r="A92" s="783">
        <v>87</v>
      </c>
      <c r="B92" s="789">
        <v>10140</v>
      </c>
      <c r="C92" s="799">
        <v>94280</v>
      </c>
      <c r="D92" s="790">
        <v>80440</v>
      </c>
      <c r="E92" s="790">
        <v>13810</v>
      </c>
      <c r="F92" s="791">
        <v>23</v>
      </c>
      <c r="G92" s="789">
        <v>1282</v>
      </c>
      <c r="H92" s="789">
        <v>523</v>
      </c>
    </row>
    <row r="93" spans="1:8">
      <c r="A93" s="783">
        <v>88</v>
      </c>
      <c r="B93" s="789">
        <v>10090</v>
      </c>
      <c r="C93" s="799">
        <v>91940</v>
      </c>
      <c r="D93" s="790">
        <v>41060</v>
      </c>
      <c r="E93" s="790">
        <v>48120</v>
      </c>
      <c r="F93" s="791">
        <v>2762</v>
      </c>
      <c r="G93" s="789">
        <v>1222</v>
      </c>
      <c r="H93" s="789">
        <v>487</v>
      </c>
    </row>
    <row r="94" spans="1:8">
      <c r="A94" s="783">
        <v>89</v>
      </c>
      <c r="B94" s="789">
        <v>9425</v>
      </c>
      <c r="C94" s="799">
        <v>68230</v>
      </c>
      <c r="D94" s="790">
        <v>66030</v>
      </c>
      <c r="E94" s="790">
        <v>2207</v>
      </c>
      <c r="F94" s="791">
        <v>0</v>
      </c>
      <c r="G94" s="789">
        <v>1142</v>
      </c>
      <c r="H94" s="789">
        <v>478</v>
      </c>
    </row>
    <row r="95" spans="1:8">
      <c r="A95" s="788">
        <v>90</v>
      </c>
      <c r="B95" s="792">
        <v>9240</v>
      </c>
      <c r="C95" s="800">
        <v>67200</v>
      </c>
      <c r="D95" s="793">
        <v>59390</v>
      </c>
      <c r="E95" s="793">
        <v>7806</v>
      </c>
      <c r="F95" s="794">
        <v>0</v>
      </c>
      <c r="G95" s="792">
        <v>1066</v>
      </c>
      <c r="H95" s="792">
        <v>477</v>
      </c>
    </row>
    <row r="96" spans="1:8">
      <c r="A96" s="783">
        <v>91</v>
      </c>
      <c r="B96" s="789">
        <v>9036</v>
      </c>
      <c r="C96" s="798">
        <v>64080</v>
      </c>
      <c r="D96" s="796">
        <v>61130</v>
      </c>
      <c r="E96" s="796">
        <v>0</v>
      </c>
      <c r="F96" s="797">
        <v>2950</v>
      </c>
      <c r="G96" s="789">
        <v>1038</v>
      </c>
      <c r="H96" s="789">
        <v>450</v>
      </c>
    </row>
    <row r="97" spans="1:8">
      <c r="A97" s="783">
        <v>92</v>
      </c>
      <c r="B97" s="789">
        <v>8700</v>
      </c>
      <c r="C97" s="799">
        <v>63810</v>
      </c>
      <c r="D97" s="790">
        <v>29780</v>
      </c>
      <c r="E97" s="790">
        <v>26290</v>
      </c>
      <c r="F97" s="791">
        <v>7740</v>
      </c>
      <c r="G97" s="789">
        <v>1021</v>
      </c>
      <c r="H97" s="789">
        <v>446</v>
      </c>
    </row>
    <row r="98" spans="1:8">
      <c r="A98" s="783">
        <v>93</v>
      </c>
      <c r="B98" s="789">
        <v>8160</v>
      </c>
      <c r="C98" s="799">
        <v>61270</v>
      </c>
      <c r="D98" s="790">
        <v>61270</v>
      </c>
      <c r="E98" s="790">
        <v>0</v>
      </c>
      <c r="F98" s="791">
        <v>0</v>
      </c>
      <c r="G98" s="789">
        <v>1003</v>
      </c>
      <c r="H98" s="789">
        <v>444</v>
      </c>
    </row>
    <row r="99" spans="1:8">
      <c r="A99" s="783">
        <v>94</v>
      </c>
      <c r="B99" s="789">
        <v>8112</v>
      </c>
      <c r="C99" s="799">
        <v>61170</v>
      </c>
      <c r="D99" s="790">
        <v>57130</v>
      </c>
      <c r="E99" s="790">
        <v>3986</v>
      </c>
      <c r="F99" s="791">
        <v>50</v>
      </c>
      <c r="G99" s="789">
        <v>994</v>
      </c>
      <c r="H99" s="789">
        <v>442</v>
      </c>
    </row>
    <row r="100" spans="1:8">
      <c r="A100" s="788">
        <v>95</v>
      </c>
      <c r="B100" s="792">
        <v>8076</v>
      </c>
      <c r="C100" s="800">
        <v>59120</v>
      </c>
      <c r="D100" s="793">
        <v>7067</v>
      </c>
      <c r="E100" s="793">
        <v>50430</v>
      </c>
      <c r="F100" s="794">
        <v>1618</v>
      </c>
      <c r="G100" s="792">
        <v>986</v>
      </c>
      <c r="H100" s="792">
        <v>438</v>
      </c>
    </row>
    <row r="101" spans="1:8">
      <c r="A101" s="787">
        <v>96</v>
      </c>
      <c r="B101" s="795">
        <v>8018</v>
      </c>
      <c r="C101" s="798">
        <v>58990</v>
      </c>
      <c r="D101" s="796">
        <v>51010</v>
      </c>
      <c r="E101" s="796">
        <v>7981</v>
      </c>
      <c r="F101" s="797">
        <v>0</v>
      </c>
      <c r="G101" s="795">
        <v>986</v>
      </c>
      <c r="H101" s="795">
        <v>438</v>
      </c>
    </row>
    <row r="102" spans="1:8">
      <c r="A102" s="783">
        <v>97</v>
      </c>
      <c r="B102" s="789">
        <v>7073</v>
      </c>
      <c r="C102" s="799">
        <v>56450</v>
      </c>
      <c r="D102" s="790">
        <v>56450</v>
      </c>
      <c r="E102" s="790">
        <v>0</v>
      </c>
      <c r="F102" s="791">
        <v>0</v>
      </c>
      <c r="G102" s="789">
        <v>986</v>
      </c>
      <c r="H102" s="789">
        <v>430</v>
      </c>
    </row>
    <row r="103" spans="1:8">
      <c r="A103" s="783">
        <v>98</v>
      </c>
      <c r="B103" s="789">
        <v>7060</v>
      </c>
      <c r="C103" s="799">
        <v>54770</v>
      </c>
      <c r="D103" s="790">
        <v>17550</v>
      </c>
      <c r="E103" s="790">
        <v>34780</v>
      </c>
      <c r="F103" s="791">
        <v>2448</v>
      </c>
      <c r="G103" s="789">
        <v>941</v>
      </c>
      <c r="H103" s="789">
        <v>424</v>
      </c>
    </row>
    <row r="104" spans="1:8">
      <c r="A104" s="783">
        <v>99</v>
      </c>
      <c r="B104" s="789">
        <v>6983</v>
      </c>
      <c r="C104" s="799">
        <v>52210</v>
      </c>
      <c r="D104" s="790">
        <v>46660</v>
      </c>
      <c r="E104" s="790">
        <v>0</v>
      </c>
      <c r="F104" s="791">
        <v>5550</v>
      </c>
      <c r="G104" s="789">
        <v>932</v>
      </c>
      <c r="H104" s="789">
        <v>412</v>
      </c>
    </row>
    <row r="105" spans="1:8">
      <c r="A105" s="788">
        <v>100</v>
      </c>
      <c r="B105" s="792">
        <v>6018</v>
      </c>
      <c r="C105" s="800">
        <v>49990</v>
      </c>
      <c r="D105" s="793">
        <v>8045</v>
      </c>
      <c r="E105" s="793">
        <v>39910</v>
      </c>
      <c r="F105" s="794">
        <v>2040</v>
      </c>
      <c r="G105" s="792">
        <v>859</v>
      </c>
      <c r="H105" s="792">
        <v>407</v>
      </c>
    </row>
    <row r="106" spans="1:8">
      <c r="A106" s="783">
        <v>101</v>
      </c>
      <c r="B106" s="789">
        <v>5869</v>
      </c>
      <c r="C106" s="798">
        <v>45760</v>
      </c>
      <c r="D106" s="796">
        <v>45260</v>
      </c>
      <c r="E106" s="796">
        <v>499</v>
      </c>
      <c r="F106" s="797">
        <v>0</v>
      </c>
      <c r="G106" s="789">
        <v>857</v>
      </c>
      <c r="H106" s="789">
        <v>402</v>
      </c>
    </row>
    <row r="107" spans="1:8">
      <c r="A107" s="783">
        <v>102</v>
      </c>
      <c r="B107" s="789">
        <v>5574</v>
      </c>
      <c r="C107" s="799">
        <v>44180</v>
      </c>
      <c r="D107" s="790">
        <v>38060</v>
      </c>
      <c r="E107" s="790">
        <v>6109</v>
      </c>
      <c r="F107" s="791">
        <v>5</v>
      </c>
      <c r="G107" s="789">
        <v>847</v>
      </c>
      <c r="H107" s="789">
        <v>384</v>
      </c>
    </row>
    <row r="108" spans="1:8">
      <c r="A108" s="783">
        <v>103</v>
      </c>
      <c r="B108" s="789">
        <v>5286</v>
      </c>
      <c r="C108" s="799">
        <v>43970</v>
      </c>
      <c r="D108" s="790">
        <v>10200</v>
      </c>
      <c r="E108" s="790">
        <v>31620</v>
      </c>
      <c r="F108" s="791">
        <v>2158</v>
      </c>
      <c r="G108" s="789">
        <v>835</v>
      </c>
      <c r="H108" s="789">
        <v>384</v>
      </c>
    </row>
    <row r="109" spans="1:8">
      <c r="A109" s="783">
        <v>104</v>
      </c>
      <c r="B109" s="789">
        <v>4701</v>
      </c>
      <c r="C109" s="799">
        <v>43270</v>
      </c>
      <c r="D109" s="790">
        <v>7097</v>
      </c>
      <c r="E109" s="790">
        <v>0</v>
      </c>
      <c r="F109" s="791">
        <v>36170</v>
      </c>
      <c r="G109" s="789">
        <v>778</v>
      </c>
      <c r="H109" s="789">
        <v>380</v>
      </c>
    </row>
    <row r="110" spans="1:8">
      <c r="A110" s="788">
        <v>105</v>
      </c>
      <c r="B110" s="792">
        <v>4608</v>
      </c>
      <c r="C110" s="800">
        <v>42090</v>
      </c>
      <c r="D110" s="793">
        <v>37150</v>
      </c>
      <c r="E110" s="793">
        <v>4932</v>
      </c>
      <c r="F110" s="794">
        <v>0</v>
      </c>
      <c r="G110" s="792">
        <v>773</v>
      </c>
      <c r="H110" s="792">
        <v>377</v>
      </c>
    </row>
    <row r="111" spans="1:8">
      <c r="A111" s="787">
        <v>106</v>
      </c>
      <c r="B111" s="795">
        <v>4553</v>
      </c>
      <c r="C111" s="798">
        <v>39470</v>
      </c>
      <c r="D111" s="796">
        <v>26920</v>
      </c>
      <c r="E111" s="796">
        <v>9513</v>
      </c>
      <c r="F111" s="797">
        <v>3035</v>
      </c>
      <c r="G111" s="795">
        <v>772</v>
      </c>
      <c r="H111" s="795">
        <v>377</v>
      </c>
    </row>
    <row r="112" spans="1:8">
      <c r="A112" s="783">
        <v>107</v>
      </c>
      <c r="B112" s="789">
        <v>4324</v>
      </c>
      <c r="C112" s="799">
        <v>39260</v>
      </c>
      <c r="D112" s="790">
        <v>1425</v>
      </c>
      <c r="E112" s="790">
        <v>37830</v>
      </c>
      <c r="F112" s="791">
        <v>0</v>
      </c>
      <c r="G112" s="789">
        <v>753</v>
      </c>
      <c r="H112" s="789">
        <v>373</v>
      </c>
    </row>
    <row r="113" spans="1:8">
      <c r="A113" s="783">
        <v>108</v>
      </c>
      <c r="B113" s="789">
        <v>4227</v>
      </c>
      <c r="C113" s="799">
        <v>37950</v>
      </c>
      <c r="D113" s="790">
        <v>36300</v>
      </c>
      <c r="E113" s="790">
        <v>1648</v>
      </c>
      <c r="F113" s="791">
        <v>0</v>
      </c>
      <c r="G113" s="789">
        <v>741</v>
      </c>
      <c r="H113" s="789">
        <v>371</v>
      </c>
    </row>
    <row r="114" spans="1:8">
      <c r="A114" s="783">
        <v>109</v>
      </c>
      <c r="B114" s="789">
        <v>3782</v>
      </c>
      <c r="C114" s="799">
        <v>37050</v>
      </c>
      <c r="D114" s="790">
        <v>37050</v>
      </c>
      <c r="E114" s="790">
        <v>0</v>
      </c>
      <c r="F114" s="791">
        <v>0</v>
      </c>
      <c r="G114" s="789">
        <v>706</v>
      </c>
      <c r="H114" s="789">
        <v>368</v>
      </c>
    </row>
    <row r="115" spans="1:8">
      <c r="A115" s="788">
        <v>110</v>
      </c>
      <c r="B115" s="792">
        <v>3639</v>
      </c>
      <c r="C115" s="800">
        <v>36480</v>
      </c>
      <c r="D115" s="793">
        <v>11880</v>
      </c>
      <c r="E115" s="793">
        <v>22930</v>
      </c>
      <c r="F115" s="794">
        <v>1672</v>
      </c>
      <c r="G115" s="792">
        <v>682</v>
      </c>
      <c r="H115" s="792">
        <v>360</v>
      </c>
    </row>
    <row r="116" spans="1:8">
      <c r="A116" s="783">
        <v>111</v>
      </c>
      <c r="B116" s="789">
        <v>3207</v>
      </c>
      <c r="C116" s="798">
        <v>36120</v>
      </c>
      <c r="D116" s="796">
        <v>14840</v>
      </c>
      <c r="E116" s="796">
        <v>18650</v>
      </c>
      <c r="F116" s="797">
        <v>2626</v>
      </c>
      <c r="G116" s="789">
        <v>643</v>
      </c>
      <c r="H116" s="789">
        <v>357</v>
      </c>
    </row>
    <row r="117" spans="1:8">
      <c r="A117" s="783">
        <v>112</v>
      </c>
      <c r="B117" s="789">
        <v>3118</v>
      </c>
      <c r="C117" s="799">
        <v>35550</v>
      </c>
      <c r="D117" s="790">
        <v>33980</v>
      </c>
      <c r="E117" s="790">
        <v>1572</v>
      </c>
      <c r="F117" s="791">
        <v>0</v>
      </c>
      <c r="G117" s="789">
        <v>635</v>
      </c>
      <c r="H117" s="789">
        <v>355</v>
      </c>
    </row>
    <row r="118" spans="1:8">
      <c r="A118" s="783">
        <v>113</v>
      </c>
      <c r="B118" s="789">
        <v>3096</v>
      </c>
      <c r="C118" s="799">
        <v>35380</v>
      </c>
      <c r="D118" s="790">
        <v>25550</v>
      </c>
      <c r="E118" s="790">
        <v>9325</v>
      </c>
      <c r="F118" s="791">
        <v>510</v>
      </c>
      <c r="G118" s="789">
        <v>618</v>
      </c>
      <c r="H118" s="789">
        <v>354</v>
      </c>
    </row>
    <row r="119" spans="1:8">
      <c r="A119" s="783">
        <v>114</v>
      </c>
      <c r="B119" s="789">
        <v>3030</v>
      </c>
      <c r="C119" s="799">
        <v>33890</v>
      </c>
      <c r="D119" s="790">
        <v>33890</v>
      </c>
      <c r="E119" s="790">
        <v>0</v>
      </c>
      <c r="F119" s="791">
        <v>0</v>
      </c>
      <c r="G119" s="789">
        <v>602</v>
      </c>
      <c r="H119" s="789">
        <v>349</v>
      </c>
    </row>
    <row r="120" spans="1:8">
      <c r="A120" s="788">
        <v>115</v>
      </c>
      <c r="B120" s="792">
        <v>2930</v>
      </c>
      <c r="C120" s="800">
        <v>33070</v>
      </c>
      <c r="D120" s="793">
        <v>21390</v>
      </c>
      <c r="E120" s="793">
        <v>10970</v>
      </c>
      <c r="F120" s="794">
        <v>699</v>
      </c>
      <c r="G120" s="792">
        <v>567</v>
      </c>
      <c r="H120" s="792">
        <v>323</v>
      </c>
    </row>
    <row r="121" spans="1:8">
      <c r="A121" s="787">
        <v>116</v>
      </c>
      <c r="B121" s="795">
        <v>2915</v>
      </c>
      <c r="C121" s="798">
        <v>32450</v>
      </c>
      <c r="D121" s="796">
        <v>20560</v>
      </c>
      <c r="E121" s="796">
        <v>10000</v>
      </c>
      <c r="F121" s="797">
        <v>1884</v>
      </c>
      <c r="G121" s="795">
        <v>529</v>
      </c>
      <c r="H121" s="795">
        <v>319</v>
      </c>
    </row>
    <row r="122" spans="1:8">
      <c r="A122" s="783">
        <v>117</v>
      </c>
      <c r="B122" s="789">
        <v>2661</v>
      </c>
      <c r="C122" s="799">
        <v>30520</v>
      </c>
      <c r="D122" s="790">
        <v>22020</v>
      </c>
      <c r="E122" s="790">
        <v>7779</v>
      </c>
      <c r="F122" s="791">
        <v>719</v>
      </c>
      <c r="G122" s="789">
        <v>506</v>
      </c>
      <c r="H122" s="789">
        <v>316</v>
      </c>
    </row>
    <row r="123" spans="1:8">
      <c r="A123" s="783">
        <v>118</v>
      </c>
      <c r="B123" s="789">
        <v>2449</v>
      </c>
      <c r="C123" s="799">
        <v>30260</v>
      </c>
      <c r="D123" s="790">
        <v>2801</v>
      </c>
      <c r="E123" s="790">
        <v>26880</v>
      </c>
      <c r="F123" s="791">
        <v>582</v>
      </c>
      <c r="G123" s="789">
        <v>506</v>
      </c>
      <c r="H123" s="789">
        <v>308</v>
      </c>
    </row>
    <row r="124" spans="1:8">
      <c r="A124" s="783">
        <v>119</v>
      </c>
      <c r="B124" s="789">
        <v>2099</v>
      </c>
      <c r="C124" s="799">
        <v>28710</v>
      </c>
      <c r="D124" s="790">
        <v>10690</v>
      </c>
      <c r="E124" s="790">
        <v>15900</v>
      </c>
      <c r="F124" s="791">
        <v>2118</v>
      </c>
      <c r="G124" s="789">
        <v>506</v>
      </c>
      <c r="H124" s="789">
        <v>290</v>
      </c>
    </row>
    <row r="125" spans="1:8">
      <c r="A125" s="788">
        <v>120</v>
      </c>
      <c r="B125" s="792">
        <v>2011</v>
      </c>
      <c r="C125" s="800">
        <v>28370</v>
      </c>
      <c r="D125" s="793">
        <v>17120</v>
      </c>
      <c r="E125" s="793">
        <v>11250</v>
      </c>
      <c r="F125" s="794">
        <v>0</v>
      </c>
      <c r="G125" s="792">
        <v>506</v>
      </c>
      <c r="H125" s="792">
        <v>289</v>
      </c>
    </row>
    <row r="126" spans="1:8">
      <c r="A126" s="783">
        <v>121</v>
      </c>
      <c r="B126" s="789">
        <v>1717</v>
      </c>
      <c r="C126" s="798">
        <v>27230</v>
      </c>
      <c r="D126" s="796">
        <v>7214</v>
      </c>
      <c r="E126" s="796">
        <v>18900</v>
      </c>
      <c r="F126" s="797">
        <v>1118</v>
      </c>
      <c r="G126" s="789">
        <v>506</v>
      </c>
      <c r="H126" s="789">
        <v>279</v>
      </c>
    </row>
    <row r="127" spans="1:8">
      <c r="A127" s="783">
        <v>122</v>
      </c>
      <c r="B127" s="789">
        <v>1581</v>
      </c>
      <c r="C127" s="799">
        <v>26370</v>
      </c>
      <c r="D127" s="790">
        <v>17540</v>
      </c>
      <c r="E127" s="790">
        <v>8323</v>
      </c>
      <c r="F127" s="791">
        <v>504</v>
      </c>
      <c r="G127" s="789">
        <v>499</v>
      </c>
      <c r="H127" s="789">
        <v>279</v>
      </c>
    </row>
    <row r="128" spans="1:8">
      <c r="A128" s="783">
        <v>123</v>
      </c>
      <c r="B128" s="789">
        <v>1569</v>
      </c>
      <c r="C128" s="799">
        <v>26100</v>
      </c>
      <c r="D128" s="790">
        <v>7638</v>
      </c>
      <c r="E128" s="790">
        <v>17720</v>
      </c>
      <c r="F128" s="791">
        <v>735</v>
      </c>
      <c r="G128" s="789">
        <v>493</v>
      </c>
      <c r="H128" s="789">
        <v>269</v>
      </c>
    </row>
    <row r="129" spans="1:8">
      <c r="A129" s="783">
        <v>124</v>
      </c>
      <c r="B129" s="789">
        <v>1554</v>
      </c>
      <c r="C129" s="799">
        <v>25420</v>
      </c>
      <c r="D129" s="790">
        <v>22310</v>
      </c>
      <c r="E129" s="790">
        <v>3067</v>
      </c>
      <c r="F129" s="791">
        <v>44</v>
      </c>
      <c r="G129" s="789">
        <v>493</v>
      </c>
      <c r="H129" s="789">
        <v>269</v>
      </c>
    </row>
    <row r="130" spans="1:8">
      <c r="A130" s="788">
        <v>125</v>
      </c>
      <c r="B130" s="792">
        <v>1338</v>
      </c>
      <c r="C130" s="800">
        <v>25420</v>
      </c>
      <c r="D130" s="793">
        <v>25420</v>
      </c>
      <c r="E130" s="793">
        <v>0</v>
      </c>
      <c r="F130" s="794">
        <v>0</v>
      </c>
      <c r="G130" s="792">
        <v>480</v>
      </c>
      <c r="H130" s="792">
        <v>264</v>
      </c>
    </row>
    <row r="131" spans="1:8">
      <c r="A131" s="787">
        <v>126</v>
      </c>
      <c r="B131" s="795">
        <v>1335</v>
      </c>
      <c r="C131" s="798">
        <v>23010</v>
      </c>
      <c r="D131" s="796">
        <v>21050</v>
      </c>
      <c r="E131" s="796">
        <v>1958</v>
      </c>
      <c r="F131" s="797">
        <v>0</v>
      </c>
      <c r="G131" s="795">
        <v>480</v>
      </c>
      <c r="H131" s="795">
        <v>261</v>
      </c>
    </row>
    <row r="132" spans="1:8">
      <c r="A132" s="783">
        <v>127</v>
      </c>
      <c r="B132" s="789">
        <v>1327</v>
      </c>
      <c r="C132" s="799">
        <v>22890</v>
      </c>
      <c r="D132" s="790">
        <v>4174</v>
      </c>
      <c r="E132" s="790">
        <v>17760</v>
      </c>
      <c r="F132" s="791">
        <v>949</v>
      </c>
      <c r="G132" s="789">
        <v>480</v>
      </c>
      <c r="H132" s="789">
        <v>254</v>
      </c>
    </row>
    <row r="133" spans="1:8">
      <c r="A133" s="783">
        <v>128</v>
      </c>
      <c r="B133" s="789">
        <v>1262</v>
      </c>
      <c r="C133" s="799">
        <v>21860</v>
      </c>
      <c r="D133" s="790">
        <v>13970</v>
      </c>
      <c r="E133" s="790">
        <v>7767</v>
      </c>
      <c r="F133" s="791">
        <v>126</v>
      </c>
      <c r="G133" s="789">
        <v>480</v>
      </c>
      <c r="H133" s="789">
        <v>249</v>
      </c>
    </row>
    <row r="134" spans="1:8">
      <c r="A134" s="783">
        <v>129</v>
      </c>
      <c r="B134" s="789">
        <v>1121</v>
      </c>
      <c r="C134" s="799">
        <v>21820</v>
      </c>
      <c r="D134" s="790">
        <v>19520</v>
      </c>
      <c r="E134" s="790">
        <v>2297</v>
      </c>
      <c r="F134" s="791">
        <v>0</v>
      </c>
      <c r="G134" s="789">
        <v>479</v>
      </c>
      <c r="H134" s="789">
        <v>246</v>
      </c>
    </row>
    <row r="135" spans="1:8">
      <c r="A135" s="788">
        <v>130</v>
      </c>
      <c r="B135" s="792">
        <v>983</v>
      </c>
      <c r="C135" s="800">
        <v>20510</v>
      </c>
      <c r="D135" s="793">
        <v>20120</v>
      </c>
      <c r="E135" s="793">
        <v>397</v>
      </c>
      <c r="F135" s="794">
        <v>0</v>
      </c>
      <c r="G135" s="792">
        <v>479</v>
      </c>
      <c r="H135" s="792">
        <v>245</v>
      </c>
    </row>
    <row r="136" spans="1:8">
      <c r="A136" s="783">
        <v>131</v>
      </c>
      <c r="B136" s="789">
        <v>928</v>
      </c>
      <c r="C136" s="798">
        <v>20280</v>
      </c>
      <c r="D136" s="796">
        <v>18490</v>
      </c>
      <c r="E136" s="796">
        <v>1794</v>
      </c>
      <c r="F136" s="797">
        <v>0</v>
      </c>
      <c r="G136" s="789">
        <v>470</v>
      </c>
      <c r="H136" s="789">
        <v>240</v>
      </c>
    </row>
    <row r="137" spans="1:8">
      <c r="A137" s="783">
        <v>132</v>
      </c>
      <c r="B137" s="789">
        <v>882</v>
      </c>
      <c r="C137" s="799">
        <v>20280</v>
      </c>
      <c r="D137" s="790">
        <v>725</v>
      </c>
      <c r="E137" s="790">
        <v>19440</v>
      </c>
      <c r="F137" s="791">
        <v>111</v>
      </c>
      <c r="G137" s="789">
        <v>456</v>
      </c>
      <c r="H137" s="789">
        <v>236</v>
      </c>
    </row>
    <row r="138" spans="1:8">
      <c r="A138" s="783">
        <v>133</v>
      </c>
      <c r="B138" s="789">
        <v>876</v>
      </c>
      <c r="C138" s="799">
        <v>20260</v>
      </c>
      <c r="D138" s="790">
        <v>16570</v>
      </c>
      <c r="E138" s="790">
        <v>2684</v>
      </c>
      <c r="F138" s="791">
        <v>1011</v>
      </c>
      <c r="G138" s="789">
        <v>451</v>
      </c>
      <c r="H138" s="789">
        <v>233</v>
      </c>
    </row>
    <row r="139" spans="1:8">
      <c r="A139" s="783">
        <v>134</v>
      </c>
      <c r="B139" s="789">
        <v>873</v>
      </c>
      <c r="C139" s="799">
        <v>20180</v>
      </c>
      <c r="D139" s="790">
        <v>20180</v>
      </c>
      <c r="E139" s="790">
        <v>0</v>
      </c>
      <c r="F139" s="791">
        <v>0</v>
      </c>
      <c r="G139" s="789">
        <v>451</v>
      </c>
      <c r="H139" s="789">
        <v>231</v>
      </c>
    </row>
    <row r="140" spans="1:8">
      <c r="A140" s="788">
        <v>135</v>
      </c>
      <c r="B140" s="792">
        <v>860</v>
      </c>
      <c r="C140" s="800">
        <v>19560</v>
      </c>
      <c r="D140" s="793">
        <v>11170</v>
      </c>
      <c r="E140" s="793">
        <v>4142</v>
      </c>
      <c r="F140" s="794">
        <v>4246</v>
      </c>
      <c r="G140" s="792">
        <v>447</v>
      </c>
      <c r="H140" s="792">
        <v>231</v>
      </c>
    </row>
    <row r="141" spans="1:8">
      <c r="A141" s="787">
        <v>136</v>
      </c>
      <c r="B141" s="795">
        <v>850</v>
      </c>
      <c r="C141" s="798">
        <v>19020</v>
      </c>
      <c r="D141" s="796">
        <v>14950</v>
      </c>
      <c r="E141" s="796">
        <v>4064</v>
      </c>
      <c r="F141" s="797">
        <v>0</v>
      </c>
      <c r="G141" s="795">
        <v>447</v>
      </c>
      <c r="H141" s="795">
        <v>229</v>
      </c>
    </row>
    <row r="142" spans="1:8">
      <c r="A142" s="783">
        <v>137</v>
      </c>
      <c r="B142" s="789">
        <v>829</v>
      </c>
      <c r="C142" s="799">
        <v>18720</v>
      </c>
      <c r="D142" s="790">
        <v>5057</v>
      </c>
      <c r="E142" s="790">
        <v>13660</v>
      </c>
      <c r="F142" s="791">
        <v>0</v>
      </c>
      <c r="G142" s="789">
        <v>447</v>
      </c>
      <c r="H142" s="789">
        <v>221</v>
      </c>
    </row>
    <row r="143" spans="1:8">
      <c r="A143" s="783">
        <v>138</v>
      </c>
      <c r="B143" s="789">
        <v>811</v>
      </c>
      <c r="C143" s="799">
        <v>18320</v>
      </c>
      <c r="D143" s="790">
        <v>13540</v>
      </c>
      <c r="E143" s="790">
        <v>3551</v>
      </c>
      <c r="F143" s="791">
        <v>1229</v>
      </c>
      <c r="G143" s="789">
        <v>447</v>
      </c>
      <c r="H143" s="789">
        <v>219</v>
      </c>
    </row>
    <row r="144" spans="1:8">
      <c r="A144" s="783">
        <v>139</v>
      </c>
      <c r="B144" s="789">
        <v>801</v>
      </c>
      <c r="C144" s="799">
        <v>18000</v>
      </c>
      <c r="D144" s="790">
        <v>15000</v>
      </c>
      <c r="E144" s="790">
        <v>2190</v>
      </c>
      <c r="F144" s="791">
        <v>802</v>
      </c>
      <c r="G144" s="789">
        <v>433</v>
      </c>
      <c r="H144" s="789">
        <v>217</v>
      </c>
    </row>
    <row r="145" spans="1:8">
      <c r="A145" s="788">
        <v>140</v>
      </c>
      <c r="B145" s="792">
        <v>738</v>
      </c>
      <c r="C145" s="800">
        <v>17710</v>
      </c>
      <c r="D145" s="793">
        <v>8013</v>
      </c>
      <c r="E145" s="793">
        <v>7750</v>
      </c>
      <c r="F145" s="794">
        <v>1948</v>
      </c>
      <c r="G145" s="792">
        <v>432</v>
      </c>
      <c r="H145" s="792">
        <v>214</v>
      </c>
    </row>
    <row r="146" spans="1:8">
      <c r="A146" s="783">
        <v>141</v>
      </c>
      <c r="B146" s="789">
        <v>663</v>
      </c>
      <c r="C146" s="798">
        <v>17330</v>
      </c>
      <c r="D146" s="796">
        <v>16660</v>
      </c>
      <c r="E146" s="796">
        <v>663</v>
      </c>
      <c r="F146" s="797">
        <v>0</v>
      </c>
      <c r="G146" s="789">
        <v>429</v>
      </c>
      <c r="H146" s="789">
        <v>212</v>
      </c>
    </row>
    <row r="147" spans="1:8">
      <c r="A147" s="783">
        <v>142</v>
      </c>
      <c r="B147" s="789">
        <v>624</v>
      </c>
      <c r="C147" s="799">
        <v>17310</v>
      </c>
      <c r="D147" s="790">
        <v>17250</v>
      </c>
      <c r="E147" s="790">
        <v>57</v>
      </c>
      <c r="F147" s="791">
        <v>0</v>
      </c>
      <c r="G147" s="789">
        <v>423</v>
      </c>
      <c r="H147" s="789">
        <v>210</v>
      </c>
    </row>
    <row r="148" spans="1:8">
      <c r="A148" s="783">
        <v>143</v>
      </c>
      <c r="B148" s="789">
        <v>537</v>
      </c>
      <c r="C148" s="799">
        <v>17120</v>
      </c>
      <c r="D148" s="790">
        <v>6529</v>
      </c>
      <c r="E148" s="790">
        <v>10590</v>
      </c>
      <c r="F148" s="791">
        <v>0</v>
      </c>
      <c r="G148" s="789">
        <v>423</v>
      </c>
      <c r="H148" s="789">
        <v>208</v>
      </c>
    </row>
    <row r="149" spans="1:8">
      <c r="A149" s="783">
        <v>144</v>
      </c>
      <c r="B149" s="789">
        <v>479</v>
      </c>
      <c r="C149" s="799">
        <v>17050</v>
      </c>
      <c r="D149" s="790">
        <v>16580</v>
      </c>
      <c r="E149" s="790">
        <v>468</v>
      </c>
      <c r="F149" s="791">
        <v>0</v>
      </c>
      <c r="G149" s="789">
        <v>423</v>
      </c>
      <c r="H149" s="789">
        <v>205</v>
      </c>
    </row>
    <row r="150" spans="1:8">
      <c r="A150" s="788">
        <v>145</v>
      </c>
      <c r="B150" s="792">
        <v>436</v>
      </c>
      <c r="C150" s="800">
        <v>16750</v>
      </c>
      <c r="D150" s="793">
        <v>16310</v>
      </c>
      <c r="E150" s="793">
        <v>395</v>
      </c>
      <c r="F150" s="794">
        <v>48</v>
      </c>
      <c r="G150" s="792">
        <v>410</v>
      </c>
      <c r="H150" s="792">
        <v>205</v>
      </c>
    </row>
    <row r="151" spans="1:8">
      <c r="A151" s="787">
        <v>146</v>
      </c>
      <c r="B151" s="795">
        <v>433</v>
      </c>
      <c r="C151" s="798">
        <v>16240</v>
      </c>
      <c r="D151" s="796">
        <v>16240</v>
      </c>
      <c r="E151" s="796">
        <v>0</v>
      </c>
      <c r="F151" s="797">
        <v>0</v>
      </c>
      <c r="G151" s="795">
        <v>400</v>
      </c>
      <c r="H151" s="795">
        <v>200</v>
      </c>
    </row>
    <row r="152" spans="1:8">
      <c r="A152" s="783">
        <v>147</v>
      </c>
      <c r="B152" s="789">
        <v>423</v>
      </c>
      <c r="C152" s="799">
        <v>15400</v>
      </c>
      <c r="D152" s="790">
        <v>5321</v>
      </c>
      <c r="E152" s="790">
        <v>8979</v>
      </c>
      <c r="F152" s="791">
        <v>1097</v>
      </c>
      <c r="G152" s="789">
        <v>384</v>
      </c>
      <c r="H152" s="789">
        <v>198</v>
      </c>
    </row>
    <row r="153" spans="1:8">
      <c r="A153" s="783">
        <v>148</v>
      </c>
      <c r="B153" s="789">
        <v>381</v>
      </c>
      <c r="C153" s="799">
        <v>15260</v>
      </c>
      <c r="D153" s="790">
        <v>15220</v>
      </c>
      <c r="E153" s="790">
        <v>38</v>
      </c>
      <c r="F153" s="791">
        <v>0</v>
      </c>
      <c r="G153" s="789">
        <v>361</v>
      </c>
      <c r="H153" s="789">
        <v>196</v>
      </c>
    </row>
    <row r="154" spans="1:8">
      <c r="A154" s="783">
        <v>149</v>
      </c>
      <c r="B154" s="789">
        <v>366</v>
      </c>
      <c r="C154" s="799">
        <v>14930</v>
      </c>
      <c r="D154" s="790">
        <v>14360</v>
      </c>
      <c r="E154" s="790">
        <v>569</v>
      </c>
      <c r="F154" s="791">
        <v>0</v>
      </c>
      <c r="G154" s="789">
        <v>346</v>
      </c>
      <c r="H154" s="789">
        <v>195</v>
      </c>
    </row>
    <row r="155" spans="1:8">
      <c r="A155" s="788">
        <v>150</v>
      </c>
      <c r="B155" s="792">
        <v>345</v>
      </c>
      <c r="C155" s="800">
        <v>14870</v>
      </c>
      <c r="D155" s="793">
        <v>14650</v>
      </c>
      <c r="E155" s="793">
        <v>222</v>
      </c>
      <c r="F155" s="794">
        <v>0</v>
      </c>
      <c r="G155" s="792">
        <v>342</v>
      </c>
      <c r="H155" s="792">
        <v>195</v>
      </c>
    </row>
    <row r="156" spans="1:8">
      <c r="A156" s="783">
        <v>151</v>
      </c>
      <c r="B156" s="795">
        <v>342</v>
      </c>
      <c r="C156" s="798">
        <v>14510</v>
      </c>
      <c r="D156" s="796">
        <v>14400</v>
      </c>
      <c r="E156" s="796">
        <v>111</v>
      </c>
      <c r="F156" s="797">
        <v>0</v>
      </c>
      <c r="G156" s="789">
        <v>293</v>
      </c>
      <c r="H156" s="789">
        <v>192</v>
      </c>
    </row>
    <row r="157" spans="1:8">
      <c r="A157" s="783">
        <v>152</v>
      </c>
      <c r="B157" s="789">
        <v>337</v>
      </c>
      <c r="C157" s="799">
        <v>14430</v>
      </c>
      <c r="D157" s="790">
        <v>6577</v>
      </c>
      <c r="E157" s="790">
        <v>5305</v>
      </c>
      <c r="F157" s="791">
        <v>2546</v>
      </c>
      <c r="G157" s="789">
        <v>282</v>
      </c>
      <c r="H157" s="789">
        <v>187</v>
      </c>
    </row>
    <row r="158" spans="1:8">
      <c r="A158" s="783">
        <v>153</v>
      </c>
      <c r="B158" s="789">
        <v>325</v>
      </c>
      <c r="C158" s="799">
        <v>14400</v>
      </c>
      <c r="D158" s="790">
        <v>14400</v>
      </c>
      <c r="E158" s="790">
        <v>0</v>
      </c>
      <c r="F158" s="791">
        <v>0</v>
      </c>
      <c r="G158" s="789">
        <v>274</v>
      </c>
      <c r="H158" s="789">
        <v>185</v>
      </c>
    </row>
    <row r="159" spans="1:8">
      <c r="A159" s="783">
        <v>154</v>
      </c>
      <c r="B159" s="789">
        <v>280</v>
      </c>
      <c r="C159" s="799">
        <v>14050</v>
      </c>
      <c r="D159" s="790">
        <v>8281</v>
      </c>
      <c r="E159" s="790">
        <v>5773</v>
      </c>
      <c r="F159" s="791">
        <v>0</v>
      </c>
      <c r="G159" s="789">
        <v>272</v>
      </c>
      <c r="H159" s="789">
        <v>184</v>
      </c>
    </row>
    <row r="160" spans="1:8">
      <c r="A160" s="788">
        <v>155</v>
      </c>
      <c r="B160" s="792">
        <v>252</v>
      </c>
      <c r="C160" s="800">
        <v>13780</v>
      </c>
      <c r="D160" s="793">
        <v>4685</v>
      </c>
      <c r="E160" s="793">
        <v>7789</v>
      </c>
      <c r="F160" s="794">
        <v>1309</v>
      </c>
      <c r="G160" s="792">
        <v>248</v>
      </c>
      <c r="H160" s="792">
        <v>182</v>
      </c>
    </row>
    <row r="161" spans="1:8">
      <c r="A161" s="787">
        <v>156</v>
      </c>
      <c r="B161" s="795">
        <v>237</v>
      </c>
      <c r="C161" s="798">
        <v>13270</v>
      </c>
      <c r="D161" s="796">
        <v>13260</v>
      </c>
      <c r="E161" s="796">
        <v>10</v>
      </c>
      <c r="F161" s="797">
        <v>0</v>
      </c>
      <c r="G161" s="795">
        <v>240</v>
      </c>
      <c r="H161" s="795">
        <v>177</v>
      </c>
    </row>
    <row r="162" spans="1:8">
      <c r="A162" s="783">
        <v>157</v>
      </c>
      <c r="B162" s="789">
        <v>233</v>
      </c>
      <c r="C162" s="799">
        <v>13220</v>
      </c>
      <c r="D162" s="790">
        <v>13220</v>
      </c>
      <c r="E162" s="790">
        <v>0</v>
      </c>
      <c r="F162" s="791">
        <v>0</v>
      </c>
      <c r="G162" s="789">
        <v>226</v>
      </c>
      <c r="H162" s="789">
        <v>174</v>
      </c>
    </row>
    <row r="163" spans="1:8">
      <c r="A163" s="783">
        <v>158</v>
      </c>
      <c r="B163" s="789">
        <v>228</v>
      </c>
      <c r="C163" s="799">
        <v>12860</v>
      </c>
      <c r="D163" s="790">
        <v>11330</v>
      </c>
      <c r="E163" s="790">
        <v>0</v>
      </c>
      <c r="F163" s="791">
        <v>1530</v>
      </c>
      <c r="G163" s="789">
        <v>216</v>
      </c>
      <c r="H163" s="789">
        <v>171</v>
      </c>
    </row>
    <row r="164" spans="1:8">
      <c r="A164" s="783">
        <v>159</v>
      </c>
      <c r="B164" s="789">
        <v>206</v>
      </c>
      <c r="C164" s="799">
        <v>12730</v>
      </c>
      <c r="D164" s="790">
        <v>11440</v>
      </c>
      <c r="E164" s="790">
        <v>1283</v>
      </c>
      <c r="F164" s="791">
        <v>0</v>
      </c>
      <c r="G164" s="789">
        <v>214</v>
      </c>
      <c r="H164" s="789">
        <v>171</v>
      </c>
    </row>
    <row r="165" spans="1:8">
      <c r="A165" s="788">
        <v>160</v>
      </c>
      <c r="B165" s="792" t="s">
        <v>121</v>
      </c>
      <c r="C165" s="800">
        <v>12550</v>
      </c>
      <c r="D165" s="793">
        <v>11800</v>
      </c>
      <c r="E165" s="793">
        <v>675</v>
      </c>
      <c r="F165" s="794">
        <v>68</v>
      </c>
      <c r="G165" s="792">
        <v>212</v>
      </c>
      <c r="H165" s="792">
        <v>168</v>
      </c>
    </row>
    <row r="166" spans="1:8">
      <c r="A166" s="783">
        <v>161</v>
      </c>
      <c r="B166" s="795" t="s">
        <v>121</v>
      </c>
      <c r="C166" s="798">
        <v>12440</v>
      </c>
      <c r="D166" s="796">
        <v>11230</v>
      </c>
      <c r="E166" s="796">
        <v>915</v>
      </c>
      <c r="F166" s="797">
        <v>293</v>
      </c>
      <c r="G166" s="789">
        <v>186</v>
      </c>
      <c r="H166" s="789">
        <v>167</v>
      </c>
    </row>
    <row r="167" spans="1:8">
      <c r="A167" s="783">
        <v>162</v>
      </c>
      <c r="B167" s="789" t="s">
        <v>121</v>
      </c>
      <c r="C167" s="799">
        <v>12160</v>
      </c>
      <c r="D167" s="790">
        <v>12160</v>
      </c>
      <c r="E167" s="790">
        <v>0</v>
      </c>
      <c r="F167" s="791">
        <v>0</v>
      </c>
      <c r="G167" s="789">
        <v>181</v>
      </c>
      <c r="H167" s="789">
        <v>165</v>
      </c>
    </row>
    <row r="168" spans="1:8">
      <c r="A168" s="783">
        <v>163</v>
      </c>
      <c r="B168" s="789" t="s">
        <v>121</v>
      </c>
      <c r="C168" s="799">
        <v>11860</v>
      </c>
      <c r="D168" s="790">
        <v>9014</v>
      </c>
      <c r="E168" s="790">
        <v>2043</v>
      </c>
      <c r="F168" s="791">
        <v>802</v>
      </c>
      <c r="G168" s="789">
        <v>173</v>
      </c>
      <c r="H168" s="789">
        <v>165</v>
      </c>
    </row>
    <row r="169" spans="1:8">
      <c r="A169" s="783">
        <v>164</v>
      </c>
      <c r="B169" s="789" t="s">
        <v>121</v>
      </c>
      <c r="C169" s="799">
        <v>10900</v>
      </c>
      <c r="D169" s="790">
        <v>4215</v>
      </c>
      <c r="E169" s="790">
        <v>6686</v>
      </c>
      <c r="F169" s="791">
        <v>0</v>
      </c>
      <c r="G169" s="789">
        <v>168</v>
      </c>
      <c r="H169" s="789">
        <v>164</v>
      </c>
    </row>
    <row r="170" spans="1:8">
      <c r="A170" s="788">
        <v>165</v>
      </c>
      <c r="B170" s="792"/>
      <c r="C170" s="800">
        <v>10790</v>
      </c>
      <c r="D170" s="793">
        <v>10150</v>
      </c>
      <c r="E170" s="793">
        <v>641</v>
      </c>
      <c r="F170" s="794">
        <v>0</v>
      </c>
      <c r="G170" s="792">
        <v>158</v>
      </c>
      <c r="H170" s="792">
        <v>162</v>
      </c>
    </row>
    <row r="171" spans="1:8">
      <c r="A171" s="787">
        <v>166</v>
      </c>
      <c r="B171" s="795"/>
      <c r="C171" s="798">
        <v>10260</v>
      </c>
      <c r="D171" s="796">
        <v>8949</v>
      </c>
      <c r="E171" s="796">
        <v>673</v>
      </c>
      <c r="F171" s="797">
        <v>642</v>
      </c>
      <c r="G171" s="795">
        <v>141</v>
      </c>
      <c r="H171" s="795">
        <v>155</v>
      </c>
    </row>
    <row r="172" spans="1:8">
      <c r="A172" s="783">
        <v>167</v>
      </c>
      <c r="B172" s="789"/>
      <c r="C172" s="799">
        <v>10170</v>
      </c>
      <c r="D172" s="790">
        <v>3753</v>
      </c>
      <c r="E172" s="790">
        <v>5221</v>
      </c>
      <c r="F172" s="791">
        <v>1200</v>
      </c>
      <c r="G172" s="789">
        <v>126</v>
      </c>
      <c r="H172" s="789">
        <v>154</v>
      </c>
    </row>
    <row r="173" spans="1:8">
      <c r="A173" s="783">
        <v>168</v>
      </c>
      <c r="B173" s="789"/>
      <c r="C173" s="799">
        <v>10120</v>
      </c>
      <c r="D173" s="790">
        <v>3743</v>
      </c>
      <c r="E173" s="790">
        <v>6380</v>
      </c>
      <c r="F173" s="791">
        <v>0</v>
      </c>
      <c r="G173" s="789">
        <v>119</v>
      </c>
      <c r="H173" s="789">
        <v>153</v>
      </c>
    </row>
    <row r="174" spans="1:8">
      <c r="A174" s="783">
        <v>169</v>
      </c>
      <c r="B174" s="789"/>
      <c r="C174" s="799">
        <v>10070</v>
      </c>
      <c r="D174" s="790">
        <v>2601</v>
      </c>
      <c r="E174" s="790">
        <v>7065</v>
      </c>
      <c r="F174" s="791">
        <v>400</v>
      </c>
      <c r="G174" s="789">
        <v>118</v>
      </c>
      <c r="H174" s="789">
        <v>151</v>
      </c>
    </row>
    <row r="175" spans="1:8">
      <c r="A175" s="788">
        <v>170</v>
      </c>
      <c r="B175" s="792"/>
      <c r="C175" s="800">
        <v>10010</v>
      </c>
      <c r="D175" s="793">
        <v>9886</v>
      </c>
      <c r="E175" s="793">
        <v>119</v>
      </c>
      <c r="F175" s="794">
        <v>0</v>
      </c>
      <c r="G175" s="792">
        <v>113</v>
      </c>
      <c r="H175" s="792">
        <v>151</v>
      </c>
    </row>
    <row r="176" spans="1:8">
      <c r="A176" s="783">
        <v>171</v>
      </c>
      <c r="B176" s="795"/>
      <c r="C176" s="798">
        <v>9959</v>
      </c>
      <c r="D176" s="796">
        <v>9959</v>
      </c>
      <c r="E176" s="796">
        <v>0</v>
      </c>
      <c r="F176" s="797">
        <v>0</v>
      </c>
      <c r="G176" s="789">
        <v>96</v>
      </c>
      <c r="H176" s="789">
        <v>150</v>
      </c>
    </row>
    <row r="177" spans="1:8">
      <c r="A177" s="783">
        <v>172</v>
      </c>
      <c r="B177" s="789"/>
      <c r="C177" s="799">
        <v>9870</v>
      </c>
      <c r="D177" s="790">
        <v>5794</v>
      </c>
      <c r="E177" s="790">
        <v>2783</v>
      </c>
      <c r="F177" s="791">
        <v>1293</v>
      </c>
      <c r="G177" s="789">
        <v>95</v>
      </c>
      <c r="H177" s="789">
        <v>150</v>
      </c>
    </row>
    <row r="178" spans="1:8">
      <c r="A178" s="783">
        <v>173</v>
      </c>
      <c r="B178" s="789"/>
      <c r="C178" s="799">
        <v>9745</v>
      </c>
      <c r="D178" s="790">
        <v>8534</v>
      </c>
      <c r="E178" s="790">
        <v>1198</v>
      </c>
      <c r="F178" s="791">
        <v>12</v>
      </c>
      <c r="G178" s="789" t="s">
        <v>121</v>
      </c>
      <c r="H178" s="789">
        <v>149</v>
      </c>
    </row>
    <row r="179" spans="1:8">
      <c r="A179" s="783">
        <v>174</v>
      </c>
      <c r="B179" s="789"/>
      <c r="C179" s="799">
        <v>9582</v>
      </c>
      <c r="D179" s="790">
        <v>7156</v>
      </c>
      <c r="E179" s="790">
        <v>2426</v>
      </c>
      <c r="F179" s="791">
        <v>0</v>
      </c>
      <c r="G179" s="789" t="s">
        <v>121</v>
      </c>
      <c r="H179" s="789">
        <v>145</v>
      </c>
    </row>
    <row r="180" spans="1:8">
      <c r="A180" s="788">
        <v>175</v>
      </c>
      <c r="B180" s="792"/>
      <c r="C180" s="800">
        <v>9366</v>
      </c>
      <c r="D180" s="793">
        <v>8604</v>
      </c>
      <c r="E180" s="793">
        <v>762</v>
      </c>
      <c r="F180" s="794">
        <v>0</v>
      </c>
      <c r="G180" s="792" t="s">
        <v>121</v>
      </c>
      <c r="H180" s="792">
        <v>145</v>
      </c>
    </row>
    <row r="181" spans="1:8">
      <c r="A181" s="787">
        <v>176</v>
      </c>
      <c r="B181" s="795"/>
      <c r="C181" s="798">
        <v>9293</v>
      </c>
      <c r="D181" s="796">
        <v>9293</v>
      </c>
      <c r="E181" s="796">
        <v>0</v>
      </c>
      <c r="F181" s="797">
        <v>0</v>
      </c>
      <c r="G181" s="795" t="s">
        <v>121</v>
      </c>
      <c r="H181" s="795">
        <v>141</v>
      </c>
    </row>
    <row r="182" spans="1:8">
      <c r="A182" s="783">
        <v>177</v>
      </c>
      <c r="B182" s="789"/>
      <c r="C182" s="799">
        <v>9173</v>
      </c>
      <c r="D182" s="790">
        <v>4036</v>
      </c>
      <c r="E182" s="790">
        <v>4166</v>
      </c>
      <c r="F182" s="791">
        <v>971</v>
      </c>
      <c r="G182" s="789" t="s">
        <v>121</v>
      </c>
      <c r="H182" s="789">
        <v>140</v>
      </c>
    </row>
    <row r="183" spans="1:8">
      <c r="A183" s="783">
        <v>178</v>
      </c>
      <c r="B183" s="789"/>
      <c r="C183" s="799">
        <v>9150</v>
      </c>
      <c r="D183" s="790">
        <v>9150</v>
      </c>
      <c r="E183" s="790">
        <v>0</v>
      </c>
      <c r="F183" s="791">
        <v>0</v>
      </c>
      <c r="G183" s="789"/>
      <c r="H183" s="789">
        <v>138</v>
      </c>
    </row>
    <row r="184" spans="1:8">
      <c r="A184" s="783">
        <v>179</v>
      </c>
      <c r="B184" s="789"/>
      <c r="C184" s="799">
        <v>9089</v>
      </c>
      <c r="D184" s="790">
        <v>6434</v>
      </c>
      <c r="E184" s="790">
        <v>2656</v>
      </c>
      <c r="F184" s="791">
        <v>0</v>
      </c>
      <c r="G184" s="789"/>
      <c r="H184" s="789">
        <v>137</v>
      </c>
    </row>
    <row r="185" spans="1:8">
      <c r="A185" s="788">
        <v>180</v>
      </c>
      <c r="B185" s="792"/>
      <c r="C185" s="800">
        <v>8909</v>
      </c>
      <c r="D185" s="793">
        <v>7751</v>
      </c>
      <c r="E185" s="793">
        <v>1158</v>
      </c>
      <c r="F185" s="794">
        <v>0</v>
      </c>
      <c r="G185" s="792"/>
      <c r="H185" s="792">
        <v>136</v>
      </c>
    </row>
    <row r="186" spans="1:8">
      <c r="A186" s="783">
        <v>181</v>
      </c>
      <c r="B186" s="789"/>
      <c r="C186" s="798">
        <v>8880</v>
      </c>
      <c r="D186" s="796">
        <v>5646</v>
      </c>
      <c r="E186" s="796">
        <v>3234</v>
      </c>
      <c r="F186" s="797">
        <v>0</v>
      </c>
      <c r="G186" s="789"/>
      <c r="H186" s="789">
        <v>135</v>
      </c>
    </row>
    <row r="187" spans="1:8">
      <c r="A187" s="783">
        <v>182</v>
      </c>
      <c r="B187" s="789"/>
      <c r="C187" s="799">
        <v>8840</v>
      </c>
      <c r="D187" s="790">
        <v>8206</v>
      </c>
      <c r="E187" s="790">
        <v>634</v>
      </c>
      <c r="F187" s="791">
        <v>0</v>
      </c>
      <c r="G187" s="789"/>
      <c r="H187" s="789">
        <v>134</v>
      </c>
    </row>
    <row r="188" spans="1:8">
      <c r="A188" s="783">
        <v>183</v>
      </c>
      <c r="B188" s="789"/>
      <c r="C188" s="799">
        <v>8649</v>
      </c>
      <c r="D188" s="790">
        <v>8582</v>
      </c>
      <c r="E188" s="790">
        <v>67</v>
      </c>
      <c r="F188" s="791">
        <v>0</v>
      </c>
      <c r="G188" s="789"/>
      <c r="H188" s="789">
        <v>131</v>
      </c>
    </row>
    <row r="189" spans="1:8">
      <c r="A189" s="783">
        <v>184</v>
      </c>
      <c r="B189" s="789"/>
      <c r="C189" s="799">
        <v>8640</v>
      </c>
      <c r="D189" s="790">
        <v>3593</v>
      </c>
      <c r="E189" s="790">
        <v>3953</v>
      </c>
      <c r="F189" s="791">
        <v>1094</v>
      </c>
      <c r="G189" s="789"/>
      <c r="H189" s="789">
        <v>126</v>
      </c>
    </row>
    <row r="190" spans="1:8">
      <c r="A190" s="788">
        <v>185</v>
      </c>
      <c r="B190" s="792"/>
      <c r="C190" s="800">
        <v>8610</v>
      </c>
      <c r="D190" s="793">
        <v>6503</v>
      </c>
      <c r="E190" s="793">
        <v>2107</v>
      </c>
      <c r="F190" s="794">
        <v>0</v>
      </c>
      <c r="G190" s="792"/>
      <c r="H190" s="792">
        <v>125</v>
      </c>
    </row>
    <row r="191" spans="1:8">
      <c r="A191" s="787">
        <v>186</v>
      </c>
      <c r="B191" s="795"/>
      <c r="C191" s="798">
        <v>8565</v>
      </c>
      <c r="D191" s="796">
        <v>6956</v>
      </c>
      <c r="E191" s="796">
        <v>0</v>
      </c>
      <c r="F191" s="797">
        <v>1609</v>
      </c>
      <c r="G191" s="795"/>
      <c r="H191" s="795">
        <v>124</v>
      </c>
    </row>
    <row r="192" spans="1:8">
      <c r="A192" s="783">
        <v>187</v>
      </c>
      <c r="B192" s="789"/>
      <c r="C192" s="799">
        <v>8561</v>
      </c>
      <c r="D192" s="790">
        <v>6303</v>
      </c>
      <c r="E192" s="790">
        <v>2171</v>
      </c>
      <c r="F192" s="791">
        <v>87</v>
      </c>
      <c r="G192" s="789"/>
      <c r="H192" s="789">
        <v>124</v>
      </c>
    </row>
    <row r="193" spans="1:8">
      <c r="A193" s="783">
        <v>188</v>
      </c>
      <c r="B193" s="789"/>
      <c r="C193" s="799">
        <v>8276</v>
      </c>
      <c r="D193" s="790">
        <v>7060</v>
      </c>
      <c r="E193" s="790">
        <v>1216</v>
      </c>
      <c r="F193" s="791">
        <v>0</v>
      </c>
      <c r="G193" s="789"/>
      <c r="H193" s="789">
        <v>123</v>
      </c>
    </row>
    <row r="194" spans="1:8">
      <c r="A194" s="783">
        <v>189</v>
      </c>
      <c r="B194" s="789"/>
      <c r="C194" s="799">
        <v>8250</v>
      </c>
      <c r="D194" s="790">
        <v>2419</v>
      </c>
      <c r="E194" s="790">
        <v>5413</v>
      </c>
      <c r="F194" s="791">
        <v>418</v>
      </c>
      <c r="G194" s="789"/>
      <c r="H194" s="789">
        <v>121</v>
      </c>
    </row>
    <row r="195" spans="1:8">
      <c r="A195" s="788">
        <v>190</v>
      </c>
      <c r="B195" s="792"/>
      <c r="C195" s="800">
        <v>8143</v>
      </c>
      <c r="D195" s="793">
        <v>6931</v>
      </c>
      <c r="E195" s="793">
        <v>708</v>
      </c>
      <c r="F195" s="794">
        <v>504</v>
      </c>
      <c r="G195" s="792"/>
      <c r="H195" s="792">
        <v>119</v>
      </c>
    </row>
    <row r="196" spans="1:8">
      <c r="A196" s="783">
        <v>191</v>
      </c>
      <c r="B196" s="789"/>
      <c r="C196" s="798">
        <v>8085</v>
      </c>
      <c r="D196" s="796">
        <v>4678</v>
      </c>
      <c r="E196" s="796">
        <v>2123</v>
      </c>
      <c r="F196" s="797">
        <v>1284</v>
      </c>
      <c r="G196" s="789"/>
      <c r="H196" s="789">
        <v>117</v>
      </c>
    </row>
    <row r="197" spans="1:8">
      <c r="A197" s="783">
        <v>192</v>
      </c>
      <c r="B197" s="789"/>
      <c r="C197" s="799">
        <v>8065</v>
      </c>
      <c r="D197" s="790">
        <v>5273</v>
      </c>
      <c r="E197" s="790">
        <v>2793</v>
      </c>
      <c r="F197" s="791">
        <v>0</v>
      </c>
      <c r="G197" s="789"/>
      <c r="H197" s="789">
        <v>116</v>
      </c>
    </row>
    <row r="198" spans="1:8">
      <c r="A198" s="783">
        <v>193</v>
      </c>
      <c r="B198" s="789"/>
      <c r="C198" s="799">
        <v>8005</v>
      </c>
      <c r="D198" s="790">
        <v>5186</v>
      </c>
      <c r="E198" s="790">
        <v>2819</v>
      </c>
      <c r="F198" s="791">
        <v>0</v>
      </c>
      <c r="G198" s="789"/>
      <c r="H198" s="789">
        <v>116</v>
      </c>
    </row>
    <row r="199" spans="1:8">
      <c r="A199" s="783">
        <v>194</v>
      </c>
      <c r="B199" s="789"/>
      <c r="C199" s="799">
        <v>8001</v>
      </c>
      <c r="D199" s="790">
        <v>7529</v>
      </c>
      <c r="E199" s="790">
        <v>472</v>
      </c>
      <c r="F199" s="791">
        <v>0</v>
      </c>
      <c r="G199" s="789"/>
      <c r="H199" s="789">
        <v>110</v>
      </c>
    </row>
    <row r="200" spans="1:8">
      <c r="A200" s="788">
        <v>195</v>
      </c>
      <c r="B200" s="792"/>
      <c r="C200" s="800">
        <v>7978</v>
      </c>
      <c r="D200" s="793">
        <v>7196</v>
      </c>
      <c r="E200" s="793">
        <v>783</v>
      </c>
      <c r="F200" s="794">
        <v>0</v>
      </c>
      <c r="G200" s="789"/>
      <c r="H200" s="792">
        <v>110</v>
      </c>
    </row>
    <row r="201" spans="1:8">
      <c r="A201" s="787">
        <v>196</v>
      </c>
      <c r="B201" s="795"/>
      <c r="C201" s="798">
        <v>7906</v>
      </c>
      <c r="D201" s="796">
        <v>7186</v>
      </c>
      <c r="E201" s="796">
        <v>720</v>
      </c>
      <c r="F201" s="797">
        <v>0</v>
      </c>
      <c r="G201" s="795"/>
      <c r="H201" s="795">
        <v>110</v>
      </c>
    </row>
    <row r="202" spans="1:8">
      <c r="A202" s="783">
        <v>197</v>
      </c>
      <c r="B202" s="789"/>
      <c r="C202" s="799">
        <v>7841</v>
      </c>
      <c r="D202" s="790">
        <v>7246</v>
      </c>
      <c r="E202" s="790">
        <v>595</v>
      </c>
      <c r="F202" s="791">
        <v>0</v>
      </c>
      <c r="G202" s="789"/>
      <c r="H202" s="789">
        <v>107</v>
      </c>
    </row>
    <row r="203" spans="1:8">
      <c r="A203" s="783">
        <v>198</v>
      </c>
      <c r="B203" s="789"/>
      <c r="C203" s="799">
        <v>7764</v>
      </c>
      <c r="D203" s="790">
        <v>7669</v>
      </c>
      <c r="E203" s="790">
        <v>46</v>
      </c>
      <c r="F203" s="791">
        <v>48</v>
      </c>
      <c r="G203" s="789"/>
      <c r="H203" s="789">
        <v>107</v>
      </c>
    </row>
    <row r="204" spans="1:8">
      <c r="A204" s="783">
        <v>199</v>
      </c>
      <c r="B204" s="789"/>
      <c r="C204" s="799">
        <v>7657</v>
      </c>
      <c r="D204" s="790">
        <v>3880</v>
      </c>
      <c r="E204" s="790">
        <v>3070</v>
      </c>
      <c r="F204" s="791">
        <v>707</v>
      </c>
      <c r="G204" s="789"/>
      <c r="H204" s="789">
        <v>104</v>
      </c>
    </row>
    <row r="205" spans="1:8">
      <c r="A205" s="788">
        <v>200</v>
      </c>
      <c r="B205" s="792"/>
      <c r="C205" s="800">
        <v>7638</v>
      </c>
      <c r="D205" s="793">
        <v>4836</v>
      </c>
      <c r="E205" s="793">
        <v>2803</v>
      </c>
      <c r="F205" s="794">
        <v>0</v>
      </c>
      <c r="G205" s="792"/>
      <c r="H205" s="792">
        <v>104</v>
      </c>
    </row>
    <row r="206" spans="1:8">
      <c r="A206" s="783">
        <v>201</v>
      </c>
      <c r="B206" s="789"/>
      <c r="C206" s="798">
        <v>7628</v>
      </c>
      <c r="D206" s="796">
        <v>7628</v>
      </c>
      <c r="E206" s="796">
        <v>0</v>
      </c>
      <c r="F206" s="797">
        <v>0</v>
      </c>
      <c r="G206" s="789"/>
      <c r="H206" s="789">
        <v>103</v>
      </c>
    </row>
    <row r="207" spans="1:8">
      <c r="A207" s="783">
        <v>202</v>
      </c>
      <c r="B207" s="789"/>
      <c r="C207" s="799">
        <v>7562</v>
      </c>
      <c r="D207" s="790">
        <v>5741</v>
      </c>
      <c r="E207" s="790">
        <v>110</v>
      </c>
      <c r="F207" s="791">
        <v>1712</v>
      </c>
      <c r="G207" s="789"/>
      <c r="H207" s="789">
        <v>102</v>
      </c>
    </row>
    <row r="208" spans="1:8">
      <c r="A208" s="783">
        <v>203</v>
      </c>
      <c r="B208" s="789"/>
      <c r="C208" s="799">
        <v>7531</v>
      </c>
      <c r="D208" s="790">
        <v>4888</v>
      </c>
      <c r="E208" s="790">
        <v>2643</v>
      </c>
      <c r="F208" s="791">
        <v>0</v>
      </c>
      <c r="G208" s="789"/>
      <c r="H208" s="789">
        <v>100</v>
      </c>
    </row>
    <row r="209" spans="1:8">
      <c r="A209" s="783">
        <v>204</v>
      </c>
      <c r="B209" s="789"/>
      <c r="C209" s="799">
        <v>7517</v>
      </c>
      <c r="D209" s="790">
        <v>7517</v>
      </c>
      <c r="E209" s="790">
        <v>0</v>
      </c>
      <c r="F209" s="791">
        <v>0</v>
      </c>
      <c r="G209" s="789"/>
      <c r="H209" s="789">
        <v>96</v>
      </c>
    </row>
    <row r="210" spans="1:8">
      <c r="A210" s="788">
        <v>205</v>
      </c>
      <c r="B210" s="792"/>
      <c r="C210" s="800">
        <v>7484</v>
      </c>
      <c r="D210" s="793">
        <v>7484</v>
      </c>
      <c r="E210" s="793">
        <v>0</v>
      </c>
      <c r="F210" s="794">
        <v>0</v>
      </c>
      <c r="G210" s="792"/>
      <c r="H210" s="792">
        <v>93</v>
      </c>
    </row>
    <row r="211" spans="1:8">
      <c r="A211" s="787">
        <v>206</v>
      </c>
      <c r="B211" s="795"/>
      <c r="C211" s="798">
        <v>7426</v>
      </c>
      <c r="D211" s="796">
        <v>7043</v>
      </c>
      <c r="E211" s="796">
        <v>273</v>
      </c>
      <c r="F211" s="797">
        <v>110</v>
      </c>
      <c r="G211" s="795"/>
      <c r="H211" s="795">
        <v>93</v>
      </c>
    </row>
    <row r="212" spans="1:8">
      <c r="A212" s="783">
        <v>207</v>
      </c>
      <c r="B212" s="789"/>
      <c r="C212" s="799">
        <v>7354</v>
      </c>
      <c r="D212" s="790">
        <v>6561</v>
      </c>
      <c r="E212" s="790">
        <v>792</v>
      </c>
      <c r="F212" s="791">
        <v>0</v>
      </c>
      <c r="G212" s="789"/>
      <c r="H212" s="789">
        <v>92</v>
      </c>
    </row>
    <row r="213" spans="1:8">
      <c r="A213" s="783">
        <v>208</v>
      </c>
      <c r="B213" s="789"/>
      <c r="C213" s="799">
        <v>7213</v>
      </c>
      <c r="D213" s="790">
        <v>5032</v>
      </c>
      <c r="E213" s="790">
        <v>1247</v>
      </c>
      <c r="F213" s="791">
        <v>935</v>
      </c>
      <c r="G213" s="789"/>
      <c r="H213" s="789">
        <v>89</v>
      </c>
    </row>
    <row r="214" spans="1:8">
      <c r="A214" s="783">
        <v>209</v>
      </c>
      <c r="B214" s="789"/>
      <c r="C214" s="799">
        <v>7140</v>
      </c>
      <c r="D214" s="790">
        <v>7140</v>
      </c>
      <c r="E214" s="790">
        <v>0</v>
      </c>
      <c r="F214" s="791">
        <v>0</v>
      </c>
      <c r="G214" s="789"/>
      <c r="H214" s="789">
        <v>88</v>
      </c>
    </row>
    <row r="215" spans="1:8">
      <c r="A215" s="788">
        <v>210</v>
      </c>
      <c r="B215" s="792"/>
      <c r="C215" s="800">
        <v>7082</v>
      </c>
      <c r="D215" s="793">
        <v>6436</v>
      </c>
      <c r="E215" s="793">
        <v>603</v>
      </c>
      <c r="F215" s="794">
        <v>44</v>
      </c>
      <c r="G215" s="792"/>
      <c r="H215" s="792">
        <v>87</v>
      </c>
    </row>
    <row r="216" spans="1:8">
      <c r="A216" s="783">
        <v>211</v>
      </c>
      <c r="B216" s="789"/>
      <c r="C216" s="798">
        <v>6925</v>
      </c>
      <c r="D216" s="796">
        <v>6314</v>
      </c>
      <c r="E216" s="796">
        <v>610</v>
      </c>
      <c r="F216" s="797">
        <v>0</v>
      </c>
      <c r="G216" s="789"/>
      <c r="H216" s="789">
        <v>87</v>
      </c>
    </row>
    <row r="217" spans="1:8">
      <c r="A217" s="783">
        <v>212</v>
      </c>
      <c r="B217" s="789"/>
      <c r="C217" s="799">
        <v>6896</v>
      </c>
      <c r="D217" s="790">
        <v>6583</v>
      </c>
      <c r="E217" s="790">
        <v>314</v>
      </c>
      <c r="F217" s="791">
        <v>0</v>
      </c>
      <c r="G217" s="789"/>
      <c r="H217" s="789">
        <v>86</v>
      </c>
    </row>
    <row r="218" spans="1:8">
      <c r="A218" s="783">
        <v>213</v>
      </c>
      <c r="B218" s="789"/>
      <c r="C218" s="799">
        <v>6892</v>
      </c>
      <c r="D218" s="790">
        <v>3908</v>
      </c>
      <c r="E218" s="790">
        <v>2699</v>
      </c>
      <c r="F218" s="791">
        <v>285</v>
      </c>
      <c r="G218" s="789"/>
      <c r="H218" s="789">
        <v>85</v>
      </c>
    </row>
    <row r="219" spans="1:8">
      <c r="A219" s="783">
        <v>214</v>
      </c>
      <c r="B219" s="789"/>
      <c r="C219" s="799">
        <v>6875</v>
      </c>
      <c r="D219" s="790">
        <v>6861</v>
      </c>
      <c r="E219" s="790">
        <v>0</v>
      </c>
      <c r="F219" s="791">
        <v>14</v>
      </c>
      <c r="G219" s="789"/>
      <c r="H219" s="789">
        <v>84</v>
      </c>
    </row>
    <row r="220" spans="1:8">
      <c r="A220" s="788">
        <v>215</v>
      </c>
      <c r="B220" s="792"/>
      <c r="C220" s="800">
        <v>6783</v>
      </c>
      <c r="D220" s="793">
        <v>2060</v>
      </c>
      <c r="E220" s="793">
        <v>4006</v>
      </c>
      <c r="F220" s="794">
        <v>716</v>
      </c>
      <c r="G220" s="792"/>
      <c r="H220" s="792">
        <v>81</v>
      </c>
    </row>
    <row r="221" spans="1:8">
      <c r="A221" s="787">
        <v>216</v>
      </c>
      <c r="B221" s="795"/>
      <c r="C221" s="798">
        <v>6704</v>
      </c>
      <c r="D221" s="796">
        <v>2553</v>
      </c>
      <c r="E221" s="796">
        <v>4122</v>
      </c>
      <c r="F221" s="797">
        <v>28</v>
      </c>
      <c r="G221" s="795"/>
      <c r="H221" s="795">
        <v>80</v>
      </c>
    </row>
    <row r="222" spans="1:8">
      <c r="A222" s="783">
        <v>217</v>
      </c>
      <c r="B222" s="789"/>
      <c r="C222" s="799">
        <v>6611</v>
      </c>
      <c r="D222" s="790">
        <v>4762</v>
      </c>
      <c r="E222" s="790">
        <v>0</v>
      </c>
      <c r="F222" s="791">
        <v>1849</v>
      </c>
      <c r="G222" s="789"/>
      <c r="H222" s="789">
        <v>77</v>
      </c>
    </row>
    <row r="223" spans="1:8">
      <c r="A223" s="783">
        <v>218</v>
      </c>
      <c r="B223" s="789"/>
      <c r="C223" s="799">
        <v>6581</v>
      </c>
      <c r="D223" s="790">
        <v>729</v>
      </c>
      <c r="E223" s="790">
        <v>5608</v>
      </c>
      <c r="F223" s="791">
        <v>243</v>
      </c>
      <c r="G223" s="789"/>
      <c r="H223" s="789">
        <v>75</v>
      </c>
    </row>
    <row r="224" spans="1:8">
      <c r="A224" s="783">
        <v>219</v>
      </c>
      <c r="B224" s="789"/>
      <c r="C224" s="799">
        <v>6342</v>
      </c>
      <c r="D224" s="790">
        <v>6342</v>
      </c>
      <c r="E224" s="790">
        <v>0</v>
      </c>
      <c r="F224" s="791">
        <v>0</v>
      </c>
      <c r="G224" s="789"/>
      <c r="H224" s="789">
        <v>75</v>
      </c>
    </row>
    <row r="225" spans="1:8">
      <c r="A225" s="788">
        <v>220</v>
      </c>
      <c r="B225" s="792"/>
      <c r="C225" s="800">
        <v>6332</v>
      </c>
      <c r="D225" s="793">
        <v>777</v>
      </c>
      <c r="E225" s="793">
        <v>5048</v>
      </c>
      <c r="F225" s="794">
        <v>508</v>
      </c>
      <c r="G225" s="792"/>
      <c r="H225" s="792">
        <v>74</v>
      </c>
    </row>
    <row r="226" spans="1:8">
      <c r="A226" s="783">
        <v>221</v>
      </c>
      <c r="B226" s="789"/>
      <c r="C226" s="798">
        <v>6147</v>
      </c>
      <c r="D226" s="796">
        <v>3341</v>
      </c>
      <c r="E226" s="796">
        <v>2807</v>
      </c>
      <c r="F226" s="797">
        <v>0</v>
      </c>
      <c r="G226" s="789"/>
      <c r="H226" s="789">
        <v>74</v>
      </c>
    </row>
    <row r="227" spans="1:8">
      <c r="A227" s="783">
        <v>222</v>
      </c>
      <c r="B227" s="789"/>
      <c r="C227" s="799">
        <v>6133</v>
      </c>
      <c r="D227" s="790">
        <v>6133</v>
      </c>
      <c r="E227" s="790">
        <v>0</v>
      </c>
      <c r="F227" s="791">
        <v>0</v>
      </c>
      <c r="G227" s="789"/>
      <c r="H227" s="789">
        <v>73</v>
      </c>
    </row>
    <row r="228" spans="1:8">
      <c r="A228" s="783">
        <v>223</v>
      </c>
      <c r="B228" s="789"/>
      <c r="C228" s="799">
        <v>6095</v>
      </c>
      <c r="D228" s="790">
        <v>3632</v>
      </c>
      <c r="E228" s="790">
        <v>1867</v>
      </c>
      <c r="F228" s="791">
        <v>596</v>
      </c>
      <c r="G228" s="789"/>
      <c r="H228" s="789">
        <v>72</v>
      </c>
    </row>
    <row r="229" spans="1:8">
      <c r="A229" s="783">
        <v>224</v>
      </c>
      <c r="B229" s="789"/>
      <c r="C229" s="799">
        <v>6083</v>
      </c>
      <c r="D229" s="790">
        <v>5867</v>
      </c>
      <c r="E229" s="790">
        <v>0</v>
      </c>
      <c r="F229" s="791">
        <v>216</v>
      </c>
      <c r="G229" s="789"/>
      <c r="H229" s="789">
        <v>72</v>
      </c>
    </row>
    <row r="230" spans="1:8">
      <c r="A230" s="788">
        <v>225</v>
      </c>
      <c r="B230" s="792"/>
      <c r="C230" s="800">
        <v>5957</v>
      </c>
      <c r="D230" s="793">
        <v>1069</v>
      </c>
      <c r="E230" s="793">
        <v>4329</v>
      </c>
      <c r="F230" s="794">
        <v>560</v>
      </c>
      <c r="G230" s="792"/>
      <c r="H230" s="792">
        <v>71</v>
      </c>
    </row>
    <row r="231" spans="1:8">
      <c r="A231" s="787">
        <v>226</v>
      </c>
      <c r="B231" s="795"/>
      <c r="C231" s="798">
        <v>5955</v>
      </c>
      <c r="D231" s="796">
        <v>5405</v>
      </c>
      <c r="E231" s="796">
        <v>551</v>
      </c>
      <c r="F231" s="797">
        <v>0</v>
      </c>
      <c r="G231" s="795"/>
      <c r="H231" s="795">
        <v>70</v>
      </c>
    </row>
    <row r="232" spans="1:8">
      <c r="A232" s="783">
        <v>227</v>
      </c>
      <c r="B232" s="789"/>
      <c r="C232" s="799">
        <v>5947</v>
      </c>
      <c r="D232" s="790">
        <v>4708</v>
      </c>
      <c r="E232" s="790">
        <v>740</v>
      </c>
      <c r="F232" s="791">
        <v>499</v>
      </c>
      <c r="G232" s="789"/>
      <c r="H232" s="789">
        <v>69</v>
      </c>
    </row>
    <row r="233" spans="1:8">
      <c r="A233" s="783">
        <v>228</v>
      </c>
      <c r="B233" s="789"/>
      <c r="C233" s="799">
        <v>5945</v>
      </c>
      <c r="D233" s="790">
        <v>5200</v>
      </c>
      <c r="E233" s="790">
        <v>745</v>
      </c>
      <c r="F233" s="791">
        <v>0</v>
      </c>
      <c r="G233" s="789"/>
      <c r="H233" s="789">
        <v>67</v>
      </c>
    </row>
    <row r="234" spans="1:8">
      <c r="A234" s="783">
        <v>229</v>
      </c>
      <c r="B234" s="789"/>
      <c r="C234" s="799">
        <v>5923</v>
      </c>
      <c r="D234" s="790">
        <v>5560</v>
      </c>
      <c r="E234" s="790">
        <v>363</v>
      </c>
      <c r="F234" s="791">
        <v>0</v>
      </c>
      <c r="G234" s="789"/>
      <c r="H234" s="789">
        <v>66</v>
      </c>
    </row>
    <row r="235" spans="1:8">
      <c r="A235" s="788">
        <v>230</v>
      </c>
      <c r="B235" s="792"/>
      <c r="C235" s="800">
        <v>5854</v>
      </c>
      <c r="D235" s="793">
        <v>4791</v>
      </c>
      <c r="E235" s="793">
        <v>933</v>
      </c>
      <c r="F235" s="794">
        <v>131</v>
      </c>
      <c r="G235" s="792"/>
      <c r="H235" s="792">
        <v>66</v>
      </c>
    </row>
    <row r="236" spans="1:8">
      <c r="A236" s="783">
        <v>231</v>
      </c>
      <c r="B236" s="789"/>
      <c r="C236" s="798">
        <v>5846</v>
      </c>
      <c r="D236" s="796">
        <v>5110</v>
      </c>
      <c r="E236" s="796">
        <v>736</v>
      </c>
      <c r="F236" s="797">
        <v>0</v>
      </c>
      <c r="G236" s="789"/>
      <c r="H236" s="789">
        <v>66</v>
      </c>
    </row>
    <row r="237" spans="1:8">
      <c r="A237" s="783">
        <v>232</v>
      </c>
      <c r="B237" s="789"/>
      <c r="C237" s="799">
        <v>5779</v>
      </c>
      <c r="D237" s="790">
        <v>4700</v>
      </c>
      <c r="E237" s="790">
        <v>754</v>
      </c>
      <c r="F237" s="791">
        <v>325</v>
      </c>
      <c r="G237" s="789"/>
      <c r="H237" s="789">
        <v>65</v>
      </c>
    </row>
    <row r="238" spans="1:8">
      <c r="A238" s="783">
        <v>233</v>
      </c>
      <c r="B238" s="789"/>
      <c r="C238" s="799">
        <v>5498</v>
      </c>
      <c r="D238" s="790">
        <v>1073</v>
      </c>
      <c r="E238" s="790">
        <v>4197</v>
      </c>
      <c r="F238" s="791">
        <v>228</v>
      </c>
      <c r="G238" s="789"/>
      <c r="H238" s="789">
        <v>65</v>
      </c>
    </row>
    <row r="239" spans="1:8">
      <c r="A239" s="783">
        <v>234</v>
      </c>
      <c r="B239" s="789"/>
      <c r="C239" s="799">
        <v>5436</v>
      </c>
      <c r="D239" s="790">
        <v>4478</v>
      </c>
      <c r="E239" s="790">
        <v>477</v>
      </c>
      <c r="F239" s="791">
        <v>481</v>
      </c>
      <c r="G239" s="789"/>
      <c r="H239" s="789">
        <v>65</v>
      </c>
    </row>
    <row r="240" spans="1:8">
      <c r="A240" s="788">
        <v>235</v>
      </c>
      <c r="B240" s="792"/>
      <c r="C240" s="800">
        <v>5380</v>
      </c>
      <c r="D240" s="793">
        <v>3358</v>
      </c>
      <c r="E240" s="793">
        <v>1759</v>
      </c>
      <c r="F240" s="794">
        <v>263</v>
      </c>
      <c r="G240" s="792"/>
      <c r="H240" s="792">
        <v>65</v>
      </c>
    </row>
    <row r="241" spans="1:8">
      <c r="A241" s="787">
        <v>236</v>
      </c>
      <c r="B241" s="795"/>
      <c r="C241" s="798">
        <v>5344</v>
      </c>
      <c r="D241" s="796">
        <v>5344</v>
      </c>
      <c r="E241" s="796">
        <v>0</v>
      </c>
      <c r="F241" s="797">
        <v>0</v>
      </c>
      <c r="G241" s="795"/>
      <c r="H241" s="795">
        <v>63</v>
      </c>
    </row>
    <row r="242" spans="1:8">
      <c r="A242" s="783">
        <v>237</v>
      </c>
      <c r="B242" s="789"/>
      <c r="C242" s="799">
        <v>5252</v>
      </c>
      <c r="D242" s="790">
        <v>4680</v>
      </c>
      <c r="E242" s="790">
        <v>558</v>
      </c>
      <c r="F242" s="791">
        <v>13</v>
      </c>
      <c r="G242" s="789"/>
      <c r="H242" s="789">
        <v>62</v>
      </c>
    </row>
    <row r="243" spans="1:8">
      <c r="A243" s="783">
        <v>238</v>
      </c>
      <c r="B243" s="789"/>
      <c r="C243" s="799">
        <v>5181</v>
      </c>
      <c r="D243" s="790">
        <v>4539</v>
      </c>
      <c r="E243" s="790">
        <v>0</v>
      </c>
      <c r="F243" s="791">
        <v>642</v>
      </c>
      <c r="G243" s="789"/>
      <c r="H243" s="789">
        <v>62</v>
      </c>
    </row>
    <row r="244" spans="1:8">
      <c r="A244" s="783">
        <v>239</v>
      </c>
      <c r="B244" s="789"/>
      <c r="C244" s="799">
        <v>5150</v>
      </c>
      <c r="D244" s="790">
        <v>2026</v>
      </c>
      <c r="E244" s="790">
        <v>2844</v>
      </c>
      <c r="F244" s="791">
        <v>280</v>
      </c>
      <c r="G244" s="789"/>
      <c r="H244" s="789">
        <v>61</v>
      </c>
    </row>
    <row r="245" spans="1:8">
      <c r="A245" s="788">
        <v>240</v>
      </c>
      <c r="B245" s="792"/>
      <c r="C245" s="800">
        <v>5081</v>
      </c>
      <c r="D245" s="793">
        <v>3519</v>
      </c>
      <c r="E245" s="793">
        <v>306</v>
      </c>
      <c r="F245" s="794">
        <v>1257</v>
      </c>
      <c r="G245" s="792"/>
      <c r="H245" s="792">
        <v>61</v>
      </c>
    </row>
    <row r="246" spans="1:8">
      <c r="A246" s="783">
        <v>241</v>
      </c>
      <c r="B246" s="789"/>
      <c r="C246" s="798">
        <v>5046</v>
      </c>
      <c r="D246" s="796">
        <v>1900</v>
      </c>
      <c r="E246" s="796">
        <v>2529</v>
      </c>
      <c r="F246" s="797">
        <v>617</v>
      </c>
      <c r="G246" s="789"/>
      <c r="H246" s="789">
        <v>61</v>
      </c>
    </row>
    <row r="247" spans="1:8">
      <c r="A247" s="783">
        <v>242</v>
      </c>
      <c r="B247" s="789"/>
      <c r="C247" s="799">
        <v>5037</v>
      </c>
      <c r="D247" s="790">
        <v>2014</v>
      </c>
      <c r="E247" s="790">
        <v>2554</v>
      </c>
      <c r="F247" s="791">
        <v>470</v>
      </c>
      <c r="G247" s="789"/>
      <c r="H247" s="789">
        <v>61</v>
      </c>
    </row>
    <row r="248" spans="1:8">
      <c r="A248" s="783">
        <v>243</v>
      </c>
      <c r="B248" s="789"/>
      <c r="C248" s="799">
        <v>4944</v>
      </c>
      <c r="D248" s="790">
        <v>3749</v>
      </c>
      <c r="E248" s="790">
        <v>1195</v>
      </c>
      <c r="F248" s="791">
        <v>0</v>
      </c>
      <c r="G248" s="789"/>
      <c r="H248" s="789">
        <v>59</v>
      </c>
    </row>
    <row r="249" spans="1:8">
      <c r="A249" s="783">
        <v>244</v>
      </c>
      <c r="B249" s="789"/>
      <c r="C249" s="799">
        <v>4933</v>
      </c>
      <c r="D249" s="790">
        <v>4134</v>
      </c>
      <c r="E249" s="790">
        <v>799</v>
      </c>
      <c r="F249" s="791">
        <v>0</v>
      </c>
      <c r="G249" s="789"/>
      <c r="H249" s="789">
        <v>58</v>
      </c>
    </row>
    <row r="250" spans="1:8">
      <c r="A250" s="788">
        <v>245</v>
      </c>
      <c r="B250" s="792"/>
      <c r="C250" s="800">
        <v>4854</v>
      </c>
      <c r="D250" s="793">
        <v>3764</v>
      </c>
      <c r="E250" s="793">
        <v>1060</v>
      </c>
      <c r="F250" s="794">
        <v>30</v>
      </c>
      <c r="G250" s="792"/>
      <c r="H250" s="792">
        <v>57</v>
      </c>
    </row>
    <row r="251" spans="1:8">
      <c r="A251" s="787">
        <v>246</v>
      </c>
      <c r="B251" s="795"/>
      <c r="C251" s="798">
        <v>4845</v>
      </c>
      <c r="D251" s="796">
        <v>4845</v>
      </c>
      <c r="E251" s="796">
        <v>0</v>
      </c>
      <c r="F251" s="797">
        <v>0</v>
      </c>
      <c r="G251" s="795"/>
      <c r="H251" s="795">
        <v>57</v>
      </c>
    </row>
    <row r="252" spans="1:8">
      <c r="A252" s="783">
        <v>247</v>
      </c>
      <c r="B252" s="789"/>
      <c r="C252" s="799">
        <v>4832</v>
      </c>
      <c r="D252" s="790">
        <v>4217</v>
      </c>
      <c r="E252" s="790">
        <v>592</v>
      </c>
      <c r="F252" s="791">
        <v>24</v>
      </c>
      <c r="G252" s="789"/>
      <c r="H252" s="789">
        <v>57</v>
      </c>
    </row>
    <row r="253" spans="1:8">
      <c r="A253" s="783">
        <v>248</v>
      </c>
      <c r="B253" s="789"/>
      <c r="C253" s="799">
        <v>4828</v>
      </c>
      <c r="D253" s="790">
        <v>4828</v>
      </c>
      <c r="E253" s="790">
        <v>0</v>
      </c>
      <c r="F253" s="791">
        <v>0</v>
      </c>
      <c r="G253" s="789"/>
      <c r="H253" s="789">
        <v>55</v>
      </c>
    </row>
    <row r="254" spans="1:8">
      <c r="A254" s="783">
        <v>249</v>
      </c>
      <c r="B254" s="789"/>
      <c r="C254" s="799">
        <v>4817</v>
      </c>
      <c r="D254" s="790">
        <v>2906</v>
      </c>
      <c r="E254" s="790">
        <v>1910</v>
      </c>
      <c r="F254" s="791">
        <v>0</v>
      </c>
      <c r="G254" s="789"/>
      <c r="H254" s="789">
        <v>54</v>
      </c>
    </row>
    <row r="255" spans="1:8">
      <c r="A255" s="788">
        <v>250</v>
      </c>
      <c r="B255" s="792"/>
      <c r="C255" s="800">
        <v>4769</v>
      </c>
      <c r="D255" s="793">
        <v>3307</v>
      </c>
      <c r="E255" s="793">
        <v>1462</v>
      </c>
      <c r="F255" s="794">
        <v>0</v>
      </c>
      <c r="G255" s="792"/>
      <c r="H255" s="792">
        <v>54</v>
      </c>
    </row>
    <row r="256" spans="1:8">
      <c r="A256" s="783">
        <v>251</v>
      </c>
      <c r="B256" s="789"/>
      <c r="C256" s="798">
        <v>4752</v>
      </c>
      <c r="D256" s="796">
        <v>3755</v>
      </c>
      <c r="E256" s="796">
        <v>995</v>
      </c>
      <c r="F256" s="797">
        <v>2</v>
      </c>
      <c r="G256" s="789"/>
      <c r="H256" s="789">
        <v>54</v>
      </c>
    </row>
    <row r="257" spans="1:8">
      <c r="A257" s="783">
        <v>252</v>
      </c>
      <c r="B257" s="789"/>
      <c r="C257" s="799">
        <v>4729</v>
      </c>
      <c r="D257" s="790">
        <v>3827</v>
      </c>
      <c r="E257" s="790">
        <v>531</v>
      </c>
      <c r="F257" s="791">
        <v>371</v>
      </c>
      <c r="G257" s="789"/>
      <c r="H257" s="789">
        <v>54</v>
      </c>
    </row>
    <row r="258" spans="1:8">
      <c r="A258" s="783">
        <v>253</v>
      </c>
      <c r="B258" s="789"/>
      <c r="C258" s="799">
        <v>4638</v>
      </c>
      <c r="D258" s="790">
        <v>1664</v>
      </c>
      <c r="E258" s="790">
        <v>2944</v>
      </c>
      <c r="F258" s="791">
        <v>30</v>
      </c>
      <c r="G258" s="789"/>
      <c r="H258" s="789">
        <v>54</v>
      </c>
    </row>
    <row r="259" spans="1:8">
      <c r="A259" s="783">
        <v>254</v>
      </c>
      <c r="B259" s="789"/>
      <c r="C259" s="799">
        <v>4609</v>
      </c>
      <c r="D259" s="790">
        <v>1317</v>
      </c>
      <c r="E259" s="790">
        <v>3196</v>
      </c>
      <c r="F259" s="791">
        <v>97</v>
      </c>
      <c r="G259" s="789"/>
      <c r="H259" s="789">
        <v>52</v>
      </c>
    </row>
    <row r="260" spans="1:8">
      <c r="A260" s="788">
        <v>255</v>
      </c>
      <c r="B260" s="792"/>
      <c r="C260" s="800">
        <v>4571</v>
      </c>
      <c r="D260" s="793">
        <v>4571</v>
      </c>
      <c r="E260" s="793">
        <v>0</v>
      </c>
      <c r="F260" s="794">
        <v>0</v>
      </c>
      <c r="G260" s="792"/>
      <c r="H260" s="792">
        <v>52</v>
      </c>
    </row>
    <row r="261" spans="1:8">
      <c r="A261" s="787">
        <v>256</v>
      </c>
      <c r="B261" s="795"/>
      <c r="C261" s="798">
        <v>4551</v>
      </c>
      <c r="D261" s="796">
        <v>3167</v>
      </c>
      <c r="E261" s="796">
        <v>1353</v>
      </c>
      <c r="F261" s="797">
        <v>31</v>
      </c>
      <c r="G261" s="795"/>
      <c r="H261" s="795">
        <v>51</v>
      </c>
    </row>
    <row r="262" spans="1:8">
      <c r="A262" s="783">
        <v>257</v>
      </c>
      <c r="B262" s="789"/>
      <c r="C262" s="799">
        <v>4520</v>
      </c>
      <c r="D262" s="790">
        <v>3529</v>
      </c>
      <c r="E262" s="790">
        <v>285</v>
      </c>
      <c r="F262" s="791">
        <v>705</v>
      </c>
      <c r="G262" s="789"/>
      <c r="H262" s="789">
        <v>49</v>
      </c>
    </row>
    <row r="263" spans="1:8">
      <c r="A263" s="783">
        <v>258</v>
      </c>
      <c r="B263" s="789"/>
      <c r="C263" s="799">
        <v>4509</v>
      </c>
      <c r="D263" s="790">
        <v>3516</v>
      </c>
      <c r="E263" s="790">
        <v>724</v>
      </c>
      <c r="F263" s="791">
        <v>268</v>
      </c>
      <c r="G263" s="789"/>
      <c r="H263" s="789">
        <v>49</v>
      </c>
    </row>
    <row r="264" spans="1:8">
      <c r="A264" s="783">
        <v>259</v>
      </c>
      <c r="B264" s="789"/>
      <c r="C264" s="799">
        <v>4468</v>
      </c>
      <c r="D264" s="790">
        <v>4468</v>
      </c>
      <c r="E264" s="790">
        <v>0</v>
      </c>
      <c r="F264" s="791">
        <v>0</v>
      </c>
      <c r="G264" s="789"/>
      <c r="H264" s="789">
        <v>49</v>
      </c>
    </row>
    <row r="265" spans="1:8">
      <c r="A265" s="788">
        <v>260</v>
      </c>
      <c r="B265" s="792"/>
      <c r="C265" s="800">
        <v>4424</v>
      </c>
      <c r="D265" s="793">
        <v>4424</v>
      </c>
      <c r="E265" s="793">
        <v>0</v>
      </c>
      <c r="F265" s="794">
        <v>0</v>
      </c>
      <c r="G265" s="792"/>
      <c r="H265" s="792">
        <v>48</v>
      </c>
    </row>
    <row r="266" spans="1:8">
      <c r="A266" s="783">
        <v>261</v>
      </c>
      <c r="B266" s="789"/>
      <c r="C266" s="798">
        <v>4407</v>
      </c>
      <c r="D266" s="796">
        <v>2839</v>
      </c>
      <c r="E266" s="796">
        <v>1014</v>
      </c>
      <c r="F266" s="797">
        <v>554</v>
      </c>
      <c r="G266" s="789"/>
      <c r="H266" s="789">
        <v>48</v>
      </c>
    </row>
    <row r="267" spans="1:8">
      <c r="A267" s="783">
        <v>262</v>
      </c>
      <c r="B267" s="789"/>
      <c r="C267" s="799">
        <v>4337</v>
      </c>
      <c r="D267" s="790">
        <v>4337</v>
      </c>
      <c r="E267" s="790">
        <v>0</v>
      </c>
      <c r="F267" s="791">
        <v>0</v>
      </c>
      <c r="G267" s="789"/>
      <c r="H267" s="789">
        <v>48</v>
      </c>
    </row>
    <row r="268" spans="1:8">
      <c r="A268" s="783">
        <v>263</v>
      </c>
      <c r="B268" s="789"/>
      <c r="C268" s="799">
        <v>4335</v>
      </c>
      <c r="D268" s="790">
        <v>1724</v>
      </c>
      <c r="E268" s="790">
        <v>2121</v>
      </c>
      <c r="F268" s="791">
        <v>490</v>
      </c>
      <c r="G268" s="789"/>
      <c r="H268" s="789">
        <v>47</v>
      </c>
    </row>
    <row r="269" spans="1:8">
      <c r="A269" s="783">
        <v>264</v>
      </c>
      <c r="B269" s="789"/>
      <c r="C269" s="799">
        <v>4281</v>
      </c>
      <c r="D269" s="790">
        <v>771</v>
      </c>
      <c r="E269" s="790">
        <v>2921</v>
      </c>
      <c r="F269" s="791">
        <v>589</v>
      </c>
      <c r="G269" s="789"/>
      <c r="H269" s="789">
        <v>47</v>
      </c>
    </row>
    <row r="270" spans="1:8">
      <c r="A270" s="788">
        <v>265</v>
      </c>
      <c r="B270" s="792"/>
      <c r="C270" s="800">
        <v>4244</v>
      </c>
      <c r="D270" s="793">
        <v>4227</v>
      </c>
      <c r="E270" s="793">
        <v>17</v>
      </c>
      <c r="F270" s="794">
        <v>0</v>
      </c>
      <c r="G270" s="792"/>
      <c r="H270" s="792">
        <v>47</v>
      </c>
    </row>
    <row r="271" spans="1:8">
      <c r="A271" s="787">
        <v>266</v>
      </c>
      <c r="B271" s="795"/>
      <c r="C271" s="798">
        <v>4240</v>
      </c>
      <c r="D271" s="796">
        <v>4240</v>
      </c>
      <c r="E271" s="796">
        <v>0</v>
      </c>
      <c r="F271" s="797">
        <v>0</v>
      </c>
      <c r="G271" s="795"/>
      <c r="H271" s="795">
        <v>46</v>
      </c>
    </row>
    <row r="272" spans="1:8">
      <c r="A272" s="783">
        <v>267</v>
      </c>
      <c r="B272" s="789"/>
      <c r="C272" s="799">
        <v>4218</v>
      </c>
      <c r="D272" s="790">
        <v>4161</v>
      </c>
      <c r="E272" s="790">
        <v>58</v>
      </c>
      <c r="F272" s="791">
        <v>0</v>
      </c>
      <c r="G272" s="789"/>
      <c r="H272" s="789">
        <v>46</v>
      </c>
    </row>
    <row r="273" spans="1:8">
      <c r="A273" s="783">
        <v>268</v>
      </c>
      <c r="B273" s="789"/>
      <c r="C273" s="799">
        <v>4170</v>
      </c>
      <c r="D273" s="790">
        <v>2358</v>
      </c>
      <c r="E273" s="790">
        <v>1548</v>
      </c>
      <c r="F273" s="791">
        <v>264</v>
      </c>
      <c r="G273" s="789"/>
      <c r="H273" s="789">
        <v>45</v>
      </c>
    </row>
    <row r="274" spans="1:8">
      <c r="A274" s="783">
        <v>269</v>
      </c>
      <c r="B274" s="789"/>
      <c r="C274" s="799">
        <v>4159</v>
      </c>
      <c r="D274" s="790">
        <v>4159</v>
      </c>
      <c r="E274" s="790">
        <v>0</v>
      </c>
      <c r="F274" s="791">
        <v>0</v>
      </c>
      <c r="G274" s="789"/>
      <c r="H274" s="789">
        <v>45</v>
      </c>
    </row>
    <row r="275" spans="1:8">
      <c r="A275" s="788">
        <v>270</v>
      </c>
      <c r="B275" s="792"/>
      <c r="C275" s="800">
        <v>4100</v>
      </c>
      <c r="D275" s="793">
        <v>2848</v>
      </c>
      <c r="E275" s="793">
        <v>1252</v>
      </c>
      <c r="F275" s="794">
        <v>0</v>
      </c>
      <c r="G275" s="792"/>
      <c r="H275" s="792">
        <v>45</v>
      </c>
    </row>
    <row r="276" spans="1:8">
      <c r="A276" s="783">
        <v>271</v>
      </c>
      <c r="B276" s="789"/>
      <c r="C276" s="798">
        <v>4048</v>
      </c>
      <c r="D276" s="796">
        <v>4048</v>
      </c>
      <c r="E276" s="796">
        <v>0</v>
      </c>
      <c r="F276" s="797">
        <v>0</v>
      </c>
      <c r="G276" s="789"/>
      <c r="H276" s="789">
        <v>45</v>
      </c>
    </row>
    <row r="277" spans="1:8">
      <c r="A277" s="783">
        <v>272</v>
      </c>
      <c r="B277" s="789"/>
      <c r="C277" s="799">
        <v>4045</v>
      </c>
      <c r="D277" s="790">
        <v>3192</v>
      </c>
      <c r="E277" s="790">
        <v>508</v>
      </c>
      <c r="F277" s="791">
        <v>344</v>
      </c>
      <c r="G277" s="789"/>
      <c r="H277" s="789">
        <v>44</v>
      </c>
    </row>
    <row r="278" spans="1:8">
      <c r="A278" s="783">
        <v>273</v>
      </c>
      <c r="B278" s="789"/>
      <c r="C278" s="799">
        <v>4025</v>
      </c>
      <c r="D278" s="790">
        <v>2367</v>
      </c>
      <c r="E278" s="790">
        <v>1659</v>
      </c>
      <c r="F278" s="791">
        <v>0</v>
      </c>
      <c r="G278" s="789"/>
      <c r="H278" s="789">
        <v>43</v>
      </c>
    </row>
    <row r="279" spans="1:8">
      <c r="A279" s="783">
        <v>274</v>
      </c>
      <c r="B279" s="789"/>
      <c r="C279" s="799">
        <v>4024</v>
      </c>
      <c r="D279" s="790">
        <v>2936</v>
      </c>
      <c r="E279" s="790">
        <v>831</v>
      </c>
      <c r="F279" s="791">
        <v>257</v>
      </c>
      <c r="G279" s="789"/>
      <c r="H279" s="789">
        <v>43</v>
      </c>
    </row>
    <row r="280" spans="1:8">
      <c r="A280" s="788">
        <v>275</v>
      </c>
      <c r="B280" s="792"/>
      <c r="C280" s="800">
        <v>3985</v>
      </c>
      <c r="D280" s="793">
        <v>3985</v>
      </c>
      <c r="E280" s="793">
        <v>0</v>
      </c>
      <c r="F280" s="794">
        <v>0</v>
      </c>
      <c r="G280" s="792"/>
      <c r="H280" s="792">
        <v>43</v>
      </c>
    </row>
    <row r="281" spans="1:8">
      <c r="A281" s="787">
        <v>276</v>
      </c>
      <c r="B281" s="795"/>
      <c r="C281" s="798">
        <v>3879</v>
      </c>
      <c r="D281" s="796">
        <v>3140</v>
      </c>
      <c r="E281" s="796">
        <v>713</v>
      </c>
      <c r="F281" s="797">
        <v>26</v>
      </c>
      <c r="G281" s="795"/>
      <c r="H281" s="795">
        <v>42</v>
      </c>
    </row>
    <row r="282" spans="1:8">
      <c r="A282" s="783">
        <v>277</v>
      </c>
      <c r="B282" s="789"/>
      <c r="C282" s="799">
        <v>3865</v>
      </c>
      <c r="D282" s="790">
        <v>3081</v>
      </c>
      <c r="E282" s="790">
        <v>784</v>
      </c>
      <c r="F282" s="791">
        <v>0</v>
      </c>
      <c r="G282" s="789"/>
      <c r="H282" s="789">
        <v>42</v>
      </c>
    </row>
    <row r="283" spans="1:8">
      <c r="A283" s="783">
        <v>278</v>
      </c>
      <c r="B283" s="789"/>
      <c r="C283" s="799">
        <v>3863</v>
      </c>
      <c r="D283" s="790">
        <v>1932</v>
      </c>
      <c r="E283" s="790">
        <v>1643</v>
      </c>
      <c r="F283" s="791">
        <v>288</v>
      </c>
      <c r="G283" s="789"/>
      <c r="H283" s="789">
        <v>41</v>
      </c>
    </row>
    <row r="284" spans="1:8">
      <c r="A284" s="783">
        <v>279</v>
      </c>
      <c r="B284" s="789"/>
      <c r="C284" s="799">
        <v>3799</v>
      </c>
      <c r="D284" s="790">
        <v>3799</v>
      </c>
      <c r="E284" s="790">
        <v>0</v>
      </c>
      <c r="F284" s="791">
        <v>0</v>
      </c>
      <c r="G284" s="789"/>
      <c r="H284" s="789">
        <v>41</v>
      </c>
    </row>
    <row r="285" spans="1:8">
      <c r="A285" s="788">
        <v>280</v>
      </c>
      <c r="B285" s="792"/>
      <c r="C285" s="800">
        <v>3712</v>
      </c>
      <c r="D285" s="793">
        <v>2797</v>
      </c>
      <c r="E285" s="793">
        <v>421</v>
      </c>
      <c r="F285" s="794">
        <v>493</v>
      </c>
      <c r="G285" s="792"/>
      <c r="H285" s="792">
        <v>41</v>
      </c>
    </row>
    <row r="286" spans="1:8">
      <c r="A286" s="783">
        <v>281</v>
      </c>
      <c r="B286" s="789"/>
      <c r="C286" s="798">
        <v>3701</v>
      </c>
      <c r="D286" s="796">
        <v>3502</v>
      </c>
      <c r="E286" s="796">
        <v>134</v>
      </c>
      <c r="F286" s="797">
        <v>65</v>
      </c>
      <c r="G286" s="789"/>
      <c r="H286" s="789">
        <v>40</v>
      </c>
    </row>
    <row r="287" spans="1:8">
      <c r="A287" s="783">
        <v>282</v>
      </c>
      <c r="B287" s="789"/>
      <c r="C287" s="799">
        <v>3700</v>
      </c>
      <c r="D287" s="790">
        <v>797</v>
      </c>
      <c r="E287" s="790">
        <v>2521</v>
      </c>
      <c r="F287" s="791">
        <v>383</v>
      </c>
      <c r="G287" s="789"/>
      <c r="H287" s="789">
        <v>39</v>
      </c>
    </row>
    <row r="288" spans="1:8">
      <c r="A288" s="783">
        <v>283</v>
      </c>
      <c r="B288" s="789"/>
      <c r="C288" s="799">
        <v>3677</v>
      </c>
      <c r="D288" s="790">
        <v>3235</v>
      </c>
      <c r="E288" s="790">
        <v>299</v>
      </c>
      <c r="F288" s="791">
        <v>143</v>
      </c>
      <c r="G288" s="789"/>
      <c r="H288" s="789">
        <v>39</v>
      </c>
    </row>
    <row r="289" spans="1:8">
      <c r="A289" s="783">
        <v>284</v>
      </c>
      <c r="B289" s="789"/>
      <c r="C289" s="799">
        <v>3638</v>
      </c>
      <c r="D289" s="790">
        <v>101</v>
      </c>
      <c r="E289" s="790">
        <v>3537</v>
      </c>
      <c r="F289" s="791">
        <v>0</v>
      </c>
      <c r="G289" s="789"/>
      <c r="H289" s="789">
        <v>37</v>
      </c>
    </row>
    <row r="290" spans="1:8">
      <c r="A290" s="788">
        <v>285</v>
      </c>
      <c r="B290" s="792"/>
      <c r="C290" s="800">
        <v>3571</v>
      </c>
      <c r="D290" s="793">
        <v>3101</v>
      </c>
      <c r="E290" s="793">
        <v>471</v>
      </c>
      <c r="F290" s="794">
        <v>0</v>
      </c>
      <c r="G290" s="792"/>
      <c r="H290" s="792">
        <v>36</v>
      </c>
    </row>
    <row r="291" spans="1:8">
      <c r="A291" s="787">
        <v>286</v>
      </c>
      <c r="B291" s="795"/>
      <c r="C291" s="798">
        <v>3560</v>
      </c>
      <c r="D291" s="796">
        <v>1748</v>
      </c>
      <c r="E291" s="796">
        <v>1355</v>
      </c>
      <c r="F291" s="797">
        <v>457</v>
      </c>
      <c r="G291" s="795"/>
      <c r="H291" s="795">
        <v>36</v>
      </c>
    </row>
    <row r="292" spans="1:8">
      <c r="A292" s="783">
        <v>287</v>
      </c>
      <c r="B292" s="789"/>
      <c r="C292" s="799">
        <v>3539</v>
      </c>
      <c r="D292" s="790">
        <v>3539</v>
      </c>
      <c r="E292" s="790">
        <v>0</v>
      </c>
      <c r="F292" s="791">
        <v>0</v>
      </c>
      <c r="G292" s="789"/>
      <c r="H292" s="789">
        <v>36</v>
      </c>
    </row>
    <row r="293" spans="1:8">
      <c r="A293" s="783">
        <v>288</v>
      </c>
      <c r="B293" s="789"/>
      <c r="C293" s="799">
        <v>3504</v>
      </c>
      <c r="D293" s="790">
        <v>3504</v>
      </c>
      <c r="E293" s="790">
        <v>0</v>
      </c>
      <c r="F293" s="791">
        <v>0</v>
      </c>
      <c r="G293" s="789"/>
      <c r="H293" s="789">
        <v>36</v>
      </c>
    </row>
    <row r="294" spans="1:8">
      <c r="A294" s="783">
        <v>289</v>
      </c>
      <c r="B294" s="789"/>
      <c r="C294" s="799">
        <v>3483</v>
      </c>
      <c r="D294" s="790">
        <v>1020</v>
      </c>
      <c r="E294" s="790">
        <v>2169</v>
      </c>
      <c r="F294" s="791">
        <v>294</v>
      </c>
      <c r="G294" s="789"/>
      <c r="H294" s="789">
        <v>36</v>
      </c>
    </row>
    <row r="295" spans="1:8">
      <c r="A295" s="788">
        <v>290</v>
      </c>
      <c r="B295" s="792"/>
      <c r="C295" s="800">
        <v>3463</v>
      </c>
      <c r="D295" s="793">
        <v>3463</v>
      </c>
      <c r="E295" s="793">
        <v>0</v>
      </c>
      <c r="F295" s="794">
        <v>0</v>
      </c>
      <c r="G295" s="792"/>
      <c r="H295" s="792">
        <v>36</v>
      </c>
    </row>
    <row r="296" spans="1:8">
      <c r="A296" s="783">
        <v>291</v>
      </c>
      <c r="B296" s="789"/>
      <c r="C296" s="798">
        <v>3460</v>
      </c>
      <c r="D296" s="796">
        <v>187</v>
      </c>
      <c r="E296" s="796">
        <v>3077</v>
      </c>
      <c r="F296" s="797">
        <v>196</v>
      </c>
      <c r="G296" s="789"/>
      <c r="H296" s="789">
        <v>35</v>
      </c>
    </row>
    <row r="297" spans="1:8">
      <c r="A297" s="783">
        <v>292</v>
      </c>
      <c r="B297" s="789"/>
      <c r="C297" s="799">
        <v>3459</v>
      </c>
      <c r="D297" s="790">
        <v>3459</v>
      </c>
      <c r="E297" s="790">
        <v>0</v>
      </c>
      <c r="F297" s="791">
        <v>0</v>
      </c>
      <c r="G297" s="789"/>
      <c r="H297" s="789">
        <v>35</v>
      </c>
    </row>
    <row r="298" spans="1:8">
      <c r="A298" s="783">
        <v>293</v>
      </c>
      <c r="B298" s="789"/>
      <c r="C298" s="799">
        <v>3441</v>
      </c>
      <c r="D298" s="790">
        <v>3084</v>
      </c>
      <c r="E298" s="790">
        <v>357</v>
      </c>
      <c r="F298" s="791">
        <v>0</v>
      </c>
      <c r="G298" s="789"/>
      <c r="H298" s="789">
        <v>34</v>
      </c>
    </row>
    <row r="299" spans="1:8">
      <c r="A299" s="783">
        <v>294</v>
      </c>
      <c r="B299" s="789"/>
      <c r="C299" s="799">
        <v>3414</v>
      </c>
      <c r="D299" s="790">
        <v>3357</v>
      </c>
      <c r="E299" s="790">
        <v>57</v>
      </c>
      <c r="F299" s="791">
        <v>0</v>
      </c>
      <c r="G299" s="789"/>
      <c r="H299" s="789">
        <v>34</v>
      </c>
    </row>
    <row r="300" spans="1:8">
      <c r="A300" s="788">
        <v>295</v>
      </c>
      <c r="B300" s="792"/>
      <c r="C300" s="800">
        <v>3408</v>
      </c>
      <c r="D300" s="793">
        <v>3408</v>
      </c>
      <c r="E300" s="793">
        <v>0</v>
      </c>
      <c r="F300" s="794">
        <v>0</v>
      </c>
      <c r="G300" s="792"/>
      <c r="H300" s="792">
        <v>34</v>
      </c>
    </row>
    <row r="301" spans="1:8">
      <c r="A301" s="787">
        <v>296</v>
      </c>
      <c r="B301" s="795"/>
      <c r="C301" s="798">
        <v>3348</v>
      </c>
      <c r="D301" s="796">
        <v>3348</v>
      </c>
      <c r="E301" s="796">
        <v>0</v>
      </c>
      <c r="F301" s="797">
        <v>0</v>
      </c>
      <c r="G301" s="795"/>
      <c r="H301" s="795">
        <v>34</v>
      </c>
    </row>
    <row r="302" spans="1:8">
      <c r="A302" s="783">
        <v>297</v>
      </c>
      <c r="B302" s="789"/>
      <c r="C302" s="799">
        <v>3334</v>
      </c>
      <c r="D302" s="790">
        <v>3334</v>
      </c>
      <c r="E302" s="790">
        <v>0</v>
      </c>
      <c r="F302" s="791">
        <v>0</v>
      </c>
      <c r="G302" s="789"/>
      <c r="H302" s="789">
        <v>33</v>
      </c>
    </row>
    <row r="303" spans="1:8">
      <c r="A303" s="783">
        <v>298</v>
      </c>
      <c r="B303" s="789"/>
      <c r="C303" s="799">
        <v>3322</v>
      </c>
      <c r="D303" s="790">
        <v>3322</v>
      </c>
      <c r="E303" s="790">
        <v>0</v>
      </c>
      <c r="F303" s="791">
        <v>0</v>
      </c>
      <c r="G303" s="789"/>
      <c r="H303" s="789">
        <v>33</v>
      </c>
    </row>
    <row r="304" spans="1:8">
      <c r="A304" s="783">
        <v>299</v>
      </c>
      <c r="B304" s="789"/>
      <c r="C304" s="799">
        <v>3276</v>
      </c>
      <c r="D304" s="790">
        <v>3161</v>
      </c>
      <c r="E304" s="790">
        <v>73</v>
      </c>
      <c r="F304" s="791">
        <v>42</v>
      </c>
      <c r="G304" s="789"/>
      <c r="H304" s="789">
        <v>33</v>
      </c>
    </row>
    <row r="305" spans="1:8">
      <c r="A305" s="788">
        <v>300</v>
      </c>
      <c r="B305" s="792"/>
      <c r="C305" s="800">
        <v>3259</v>
      </c>
      <c r="D305" s="793">
        <v>3259</v>
      </c>
      <c r="E305" s="793">
        <v>0</v>
      </c>
      <c r="F305" s="794">
        <v>0</v>
      </c>
      <c r="G305" s="792"/>
      <c r="H305" s="792">
        <v>32</v>
      </c>
    </row>
    <row r="306" spans="1:8">
      <c r="A306" s="783">
        <v>301</v>
      </c>
      <c r="B306" s="789"/>
      <c r="C306" s="798">
        <v>3259</v>
      </c>
      <c r="D306" s="796">
        <v>2174</v>
      </c>
      <c r="E306" s="796">
        <v>427</v>
      </c>
      <c r="F306" s="797">
        <v>658</v>
      </c>
      <c r="G306" s="789"/>
      <c r="H306" s="789">
        <v>30</v>
      </c>
    </row>
    <row r="307" spans="1:8">
      <c r="A307" s="783">
        <v>302</v>
      </c>
      <c r="B307" s="789"/>
      <c r="C307" s="799">
        <v>3253</v>
      </c>
      <c r="D307" s="790">
        <v>3253</v>
      </c>
      <c r="E307" s="790">
        <v>0</v>
      </c>
      <c r="F307" s="791">
        <v>0</v>
      </c>
      <c r="G307" s="789"/>
      <c r="H307" s="789">
        <v>29</v>
      </c>
    </row>
    <row r="308" spans="1:8">
      <c r="A308" s="783">
        <v>303</v>
      </c>
      <c r="B308" s="789"/>
      <c r="C308" s="799">
        <v>3235</v>
      </c>
      <c r="D308" s="790">
        <v>2935</v>
      </c>
      <c r="E308" s="790">
        <v>89</v>
      </c>
      <c r="F308" s="791">
        <v>211</v>
      </c>
      <c r="G308" s="789"/>
      <c r="H308" s="789">
        <v>28</v>
      </c>
    </row>
    <row r="309" spans="1:8">
      <c r="A309" s="783">
        <v>304</v>
      </c>
      <c r="B309" s="789"/>
      <c r="C309" s="799">
        <v>3202</v>
      </c>
      <c r="D309" s="790">
        <v>3202</v>
      </c>
      <c r="E309" s="790">
        <v>0</v>
      </c>
      <c r="F309" s="791">
        <v>0</v>
      </c>
      <c r="G309" s="789"/>
      <c r="H309" s="789">
        <v>28</v>
      </c>
    </row>
    <row r="310" spans="1:8">
      <c r="A310" s="788">
        <v>305</v>
      </c>
      <c r="B310" s="792"/>
      <c r="C310" s="800">
        <v>3197</v>
      </c>
      <c r="D310" s="793">
        <v>2681</v>
      </c>
      <c r="E310" s="793">
        <v>382</v>
      </c>
      <c r="F310" s="794">
        <v>134</v>
      </c>
      <c r="G310" s="792"/>
      <c r="H310" s="792">
        <v>28</v>
      </c>
    </row>
    <row r="311" spans="1:8">
      <c r="A311" s="787">
        <v>306</v>
      </c>
      <c r="B311" s="795"/>
      <c r="C311" s="798">
        <v>3188</v>
      </c>
      <c r="D311" s="796">
        <v>828</v>
      </c>
      <c r="E311" s="796">
        <v>2100</v>
      </c>
      <c r="F311" s="797">
        <v>260</v>
      </c>
      <c r="G311" s="795"/>
      <c r="H311" s="795">
        <v>28</v>
      </c>
    </row>
    <row r="312" spans="1:8">
      <c r="A312" s="783">
        <v>307</v>
      </c>
      <c r="B312" s="789"/>
      <c r="C312" s="799">
        <v>3138</v>
      </c>
      <c r="D312" s="790">
        <v>3027</v>
      </c>
      <c r="E312" s="790">
        <v>110</v>
      </c>
      <c r="F312" s="791">
        <v>0</v>
      </c>
      <c r="G312" s="789"/>
      <c r="H312" s="789">
        <v>27</v>
      </c>
    </row>
    <row r="313" spans="1:8">
      <c r="A313" s="783">
        <v>308</v>
      </c>
      <c r="B313" s="789"/>
      <c r="C313" s="799">
        <v>3138</v>
      </c>
      <c r="D313" s="790">
        <v>3138</v>
      </c>
      <c r="E313" s="790">
        <v>0</v>
      </c>
      <c r="F313" s="791">
        <v>0</v>
      </c>
      <c r="G313" s="789"/>
      <c r="H313" s="789">
        <v>27</v>
      </c>
    </row>
    <row r="314" spans="1:8">
      <c r="A314" s="783">
        <v>309</v>
      </c>
      <c r="B314" s="789"/>
      <c r="C314" s="799">
        <v>3120</v>
      </c>
      <c r="D314" s="790">
        <v>1639</v>
      </c>
      <c r="E314" s="790">
        <v>1481</v>
      </c>
      <c r="F314" s="791">
        <v>0</v>
      </c>
      <c r="G314" s="789"/>
      <c r="H314" s="789">
        <v>26</v>
      </c>
    </row>
    <row r="315" spans="1:8">
      <c r="A315" s="788">
        <v>310</v>
      </c>
      <c r="B315" s="792"/>
      <c r="C315" s="800">
        <v>3117</v>
      </c>
      <c r="D315" s="793">
        <v>3040</v>
      </c>
      <c r="E315" s="793">
        <v>77</v>
      </c>
      <c r="F315" s="794">
        <v>0</v>
      </c>
      <c r="G315" s="792"/>
      <c r="H315" s="792">
        <v>26</v>
      </c>
    </row>
    <row r="316" spans="1:8">
      <c r="A316" s="783">
        <v>311</v>
      </c>
      <c r="B316" s="789"/>
      <c r="C316" s="798">
        <v>3105</v>
      </c>
      <c r="D316" s="796">
        <v>395</v>
      </c>
      <c r="E316" s="796">
        <v>2516</v>
      </c>
      <c r="F316" s="797">
        <v>193</v>
      </c>
      <c r="G316" s="789"/>
      <c r="H316" s="789">
        <v>26</v>
      </c>
    </row>
    <row r="317" spans="1:8">
      <c r="A317" s="783">
        <v>312</v>
      </c>
      <c r="B317" s="789"/>
      <c r="C317" s="799">
        <v>3101</v>
      </c>
      <c r="D317" s="790">
        <v>2973</v>
      </c>
      <c r="E317" s="790">
        <v>128</v>
      </c>
      <c r="F317" s="791">
        <v>0</v>
      </c>
      <c r="G317" s="789"/>
      <c r="H317" s="789">
        <v>26</v>
      </c>
    </row>
    <row r="318" spans="1:8">
      <c r="A318" s="783">
        <v>313</v>
      </c>
      <c r="B318" s="789"/>
      <c r="C318" s="799">
        <v>3074</v>
      </c>
      <c r="D318" s="790">
        <v>1908</v>
      </c>
      <c r="E318" s="790">
        <v>1166</v>
      </c>
      <c r="F318" s="791">
        <v>0</v>
      </c>
      <c r="G318" s="789"/>
      <c r="H318" s="789">
        <v>26</v>
      </c>
    </row>
    <row r="319" spans="1:8">
      <c r="A319" s="783">
        <v>314</v>
      </c>
      <c r="B319" s="789"/>
      <c r="C319" s="799">
        <v>3031</v>
      </c>
      <c r="D319" s="790">
        <v>2893</v>
      </c>
      <c r="E319" s="790">
        <v>138</v>
      </c>
      <c r="F319" s="791">
        <v>0</v>
      </c>
      <c r="G319" s="789"/>
      <c r="H319" s="789">
        <v>25</v>
      </c>
    </row>
    <row r="320" spans="1:8">
      <c r="A320" s="788">
        <v>315</v>
      </c>
      <c r="B320" s="792"/>
      <c r="C320" s="800">
        <v>3016</v>
      </c>
      <c r="D320" s="793">
        <v>3016</v>
      </c>
      <c r="E320" s="793">
        <v>0</v>
      </c>
      <c r="F320" s="794">
        <v>0</v>
      </c>
      <c r="G320" s="792"/>
      <c r="H320" s="792">
        <v>24</v>
      </c>
    </row>
    <row r="321" spans="1:8">
      <c r="A321" s="787">
        <v>316</v>
      </c>
      <c r="B321" s="795"/>
      <c r="C321" s="798">
        <v>2986</v>
      </c>
      <c r="D321" s="796">
        <v>520</v>
      </c>
      <c r="E321" s="796">
        <v>2260</v>
      </c>
      <c r="F321" s="797">
        <v>206</v>
      </c>
      <c r="G321" s="795"/>
      <c r="H321" s="795">
        <v>24</v>
      </c>
    </row>
    <row r="322" spans="1:8">
      <c r="A322" s="783">
        <v>317</v>
      </c>
      <c r="B322" s="789"/>
      <c r="C322" s="799">
        <v>2966</v>
      </c>
      <c r="D322" s="790">
        <v>2800</v>
      </c>
      <c r="E322" s="790">
        <v>35</v>
      </c>
      <c r="F322" s="791">
        <v>132</v>
      </c>
      <c r="G322" s="789"/>
      <c r="H322" s="789">
        <v>24</v>
      </c>
    </row>
    <row r="323" spans="1:8">
      <c r="A323" s="783">
        <v>318</v>
      </c>
      <c r="B323" s="789"/>
      <c r="C323" s="799">
        <v>2959</v>
      </c>
      <c r="D323" s="790">
        <v>1984</v>
      </c>
      <c r="E323" s="790">
        <v>695</v>
      </c>
      <c r="F323" s="791">
        <v>279</v>
      </c>
      <c r="G323" s="789"/>
      <c r="H323" s="789">
        <v>23</v>
      </c>
    </row>
    <row r="324" spans="1:8">
      <c r="A324" s="783">
        <v>319</v>
      </c>
      <c r="B324" s="789"/>
      <c r="C324" s="799">
        <v>2948</v>
      </c>
      <c r="D324" s="790">
        <v>2093</v>
      </c>
      <c r="E324" s="790">
        <v>770</v>
      </c>
      <c r="F324" s="791">
        <v>85</v>
      </c>
      <c r="G324" s="789"/>
      <c r="H324" s="789">
        <v>23</v>
      </c>
    </row>
    <row r="325" spans="1:8">
      <c r="A325" s="788">
        <v>320</v>
      </c>
      <c r="B325" s="792"/>
      <c r="C325" s="800">
        <v>2937</v>
      </c>
      <c r="D325" s="793">
        <v>968</v>
      </c>
      <c r="E325" s="793">
        <v>1799</v>
      </c>
      <c r="F325" s="794">
        <v>170</v>
      </c>
      <c r="G325" s="792"/>
      <c r="H325" s="792">
        <v>23</v>
      </c>
    </row>
    <row r="326" spans="1:8">
      <c r="A326" s="783">
        <v>321</v>
      </c>
      <c r="B326" s="789"/>
      <c r="C326" s="798">
        <v>2901</v>
      </c>
      <c r="D326" s="796">
        <v>2586</v>
      </c>
      <c r="E326" s="796">
        <v>315</v>
      </c>
      <c r="F326" s="797">
        <v>0</v>
      </c>
      <c r="G326" s="789"/>
      <c r="H326" s="795">
        <v>22</v>
      </c>
    </row>
    <row r="327" spans="1:8">
      <c r="A327" s="783">
        <v>322</v>
      </c>
      <c r="B327" s="789"/>
      <c r="C327" s="799">
        <v>2897</v>
      </c>
      <c r="D327" s="790">
        <v>2897</v>
      </c>
      <c r="E327" s="790">
        <v>0</v>
      </c>
      <c r="F327" s="791">
        <v>0</v>
      </c>
      <c r="G327" s="789"/>
      <c r="H327" s="789">
        <v>22</v>
      </c>
    </row>
    <row r="328" spans="1:8">
      <c r="A328" s="783">
        <v>323</v>
      </c>
      <c r="B328" s="789"/>
      <c r="C328" s="799">
        <v>2893</v>
      </c>
      <c r="D328" s="790">
        <v>184</v>
      </c>
      <c r="E328" s="790">
        <v>2678</v>
      </c>
      <c r="F328" s="791">
        <v>31</v>
      </c>
      <c r="G328" s="789"/>
      <c r="H328" s="789">
        <v>22</v>
      </c>
    </row>
    <row r="329" spans="1:8">
      <c r="A329" s="783">
        <v>324</v>
      </c>
      <c r="B329" s="789"/>
      <c r="C329" s="799">
        <v>2891</v>
      </c>
      <c r="D329" s="790">
        <v>2891</v>
      </c>
      <c r="E329" s="790">
        <v>0</v>
      </c>
      <c r="F329" s="791">
        <v>0</v>
      </c>
      <c r="G329" s="789"/>
      <c r="H329" s="789">
        <v>22</v>
      </c>
    </row>
    <row r="330" spans="1:8">
      <c r="A330" s="788">
        <v>325</v>
      </c>
      <c r="B330" s="792"/>
      <c r="C330" s="800">
        <v>2890</v>
      </c>
      <c r="D330" s="793">
        <v>1498</v>
      </c>
      <c r="E330" s="793">
        <v>0</v>
      </c>
      <c r="F330" s="794">
        <v>1392</v>
      </c>
      <c r="G330" s="792"/>
      <c r="H330" s="792">
        <v>21</v>
      </c>
    </row>
    <row r="331" spans="1:8">
      <c r="A331" s="787">
        <v>326</v>
      </c>
      <c r="B331" s="795"/>
      <c r="C331" s="798">
        <v>2868</v>
      </c>
      <c r="D331" s="796">
        <v>2857</v>
      </c>
      <c r="E331" s="796">
        <v>11</v>
      </c>
      <c r="F331" s="797">
        <v>0</v>
      </c>
      <c r="G331" s="795"/>
      <c r="H331" s="795">
        <v>21</v>
      </c>
    </row>
    <row r="332" spans="1:8">
      <c r="A332" s="783">
        <v>327</v>
      </c>
      <c r="B332" s="789"/>
      <c r="C332" s="799">
        <v>2815</v>
      </c>
      <c r="D332" s="790">
        <v>1703</v>
      </c>
      <c r="E332" s="790">
        <v>1102</v>
      </c>
      <c r="F332" s="791">
        <v>11</v>
      </c>
      <c r="G332" s="789"/>
      <c r="H332" s="789">
        <v>20</v>
      </c>
    </row>
    <row r="333" spans="1:8">
      <c r="A333" s="783">
        <v>328</v>
      </c>
      <c r="B333" s="789"/>
      <c r="C333" s="799">
        <v>2812</v>
      </c>
      <c r="D333" s="790">
        <v>1418</v>
      </c>
      <c r="E333" s="790">
        <v>680</v>
      </c>
      <c r="F333" s="791">
        <v>714</v>
      </c>
      <c r="G333" s="789"/>
      <c r="H333" s="789">
        <v>19</v>
      </c>
    </row>
    <row r="334" spans="1:8">
      <c r="A334" s="783">
        <v>329</v>
      </c>
      <c r="B334" s="789"/>
      <c r="C334" s="799">
        <v>2794</v>
      </c>
      <c r="D334" s="790">
        <v>1833</v>
      </c>
      <c r="E334" s="790">
        <v>961</v>
      </c>
      <c r="F334" s="791">
        <v>0</v>
      </c>
      <c r="G334" s="789"/>
      <c r="H334" s="789">
        <v>18</v>
      </c>
    </row>
    <row r="335" spans="1:8">
      <c r="A335" s="788">
        <v>330</v>
      </c>
      <c r="B335" s="792"/>
      <c r="C335" s="800">
        <v>2787</v>
      </c>
      <c r="D335" s="793">
        <v>1926</v>
      </c>
      <c r="E335" s="793">
        <v>453</v>
      </c>
      <c r="F335" s="794">
        <v>408</v>
      </c>
      <c r="G335" s="792"/>
      <c r="H335" s="792">
        <v>17</v>
      </c>
    </row>
    <row r="336" spans="1:8">
      <c r="A336" s="783">
        <v>331</v>
      </c>
      <c r="B336" s="789"/>
      <c r="C336" s="798">
        <v>2786</v>
      </c>
      <c r="D336" s="796">
        <v>2592</v>
      </c>
      <c r="E336" s="796">
        <v>194</v>
      </c>
      <c r="F336" s="797">
        <v>0</v>
      </c>
      <c r="G336" s="789"/>
      <c r="H336" s="795">
        <v>17</v>
      </c>
    </row>
    <row r="337" spans="1:8">
      <c r="A337" s="783">
        <v>332</v>
      </c>
      <c r="B337" s="789"/>
      <c r="C337" s="799">
        <v>2759</v>
      </c>
      <c r="D337" s="790">
        <v>2759</v>
      </c>
      <c r="E337" s="790">
        <v>0</v>
      </c>
      <c r="F337" s="791">
        <v>0</v>
      </c>
      <c r="G337" s="789"/>
      <c r="H337" s="789">
        <v>16</v>
      </c>
    </row>
    <row r="338" spans="1:8">
      <c r="A338" s="783">
        <v>333</v>
      </c>
      <c r="B338" s="789"/>
      <c r="C338" s="799">
        <v>2735</v>
      </c>
      <c r="D338" s="790">
        <v>2279</v>
      </c>
      <c r="E338" s="790">
        <v>134</v>
      </c>
      <c r="F338" s="791">
        <v>323</v>
      </c>
      <c r="G338" s="789"/>
      <c r="H338" s="789">
        <v>16</v>
      </c>
    </row>
    <row r="339" spans="1:8">
      <c r="A339" s="783">
        <v>334</v>
      </c>
      <c r="B339" s="789"/>
      <c r="C339" s="799">
        <v>2707</v>
      </c>
      <c r="D339" s="790">
        <v>2707</v>
      </c>
      <c r="E339" s="790">
        <v>0</v>
      </c>
      <c r="F339" s="791">
        <v>0</v>
      </c>
      <c r="G339" s="789"/>
      <c r="H339" s="789">
        <v>16</v>
      </c>
    </row>
    <row r="340" spans="1:8">
      <c r="A340" s="788">
        <v>335</v>
      </c>
      <c r="B340" s="792"/>
      <c r="C340" s="800">
        <v>2695</v>
      </c>
      <c r="D340" s="793">
        <v>2605</v>
      </c>
      <c r="E340" s="793">
        <v>90</v>
      </c>
      <c r="F340" s="794">
        <v>0</v>
      </c>
      <c r="G340" s="792"/>
      <c r="H340" s="792">
        <v>16</v>
      </c>
    </row>
    <row r="341" spans="1:8">
      <c r="A341" s="787">
        <v>336</v>
      </c>
      <c r="B341" s="795"/>
      <c r="C341" s="798">
        <v>2688</v>
      </c>
      <c r="D341" s="796">
        <v>2165</v>
      </c>
      <c r="E341" s="796">
        <v>243</v>
      </c>
      <c r="F341" s="797">
        <v>281</v>
      </c>
      <c r="G341" s="795"/>
      <c r="H341" s="795">
        <v>16</v>
      </c>
    </row>
    <row r="342" spans="1:8">
      <c r="A342" s="783">
        <v>337</v>
      </c>
      <c r="B342" s="789"/>
      <c r="C342" s="799">
        <v>2687</v>
      </c>
      <c r="D342" s="790">
        <v>1221</v>
      </c>
      <c r="E342" s="790">
        <v>1248</v>
      </c>
      <c r="F342" s="791">
        <v>217</v>
      </c>
      <c r="G342" s="789"/>
      <c r="H342" s="789">
        <v>15</v>
      </c>
    </row>
    <row r="343" spans="1:8">
      <c r="A343" s="783">
        <v>338</v>
      </c>
      <c r="B343" s="789"/>
      <c r="C343" s="799">
        <v>2680</v>
      </c>
      <c r="D343" s="790">
        <v>2649</v>
      </c>
      <c r="E343" s="790">
        <v>0</v>
      </c>
      <c r="F343" s="791">
        <v>31</v>
      </c>
      <c r="G343" s="789"/>
      <c r="H343" s="789">
        <v>15</v>
      </c>
    </row>
    <row r="344" spans="1:8">
      <c r="A344" s="783">
        <v>339</v>
      </c>
      <c r="B344" s="789"/>
      <c r="C344" s="799">
        <v>2663</v>
      </c>
      <c r="D344" s="790">
        <v>2583</v>
      </c>
      <c r="E344" s="790">
        <v>81</v>
      </c>
      <c r="F344" s="791">
        <v>0</v>
      </c>
      <c r="G344" s="789"/>
      <c r="H344" s="789">
        <v>15</v>
      </c>
    </row>
    <row r="345" spans="1:8">
      <c r="A345" s="788">
        <v>340</v>
      </c>
      <c r="B345" s="792"/>
      <c r="C345" s="800">
        <v>2662</v>
      </c>
      <c r="D345" s="793">
        <v>2631</v>
      </c>
      <c r="E345" s="793">
        <v>30</v>
      </c>
      <c r="F345" s="794">
        <v>0</v>
      </c>
      <c r="G345" s="792"/>
      <c r="H345" s="792">
        <v>15</v>
      </c>
    </row>
    <row r="346" spans="1:8">
      <c r="A346" s="783">
        <v>341</v>
      </c>
      <c r="B346" s="789"/>
      <c r="C346" s="798">
        <v>2656</v>
      </c>
      <c r="D346" s="796">
        <v>1759</v>
      </c>
      <c r="E346" s="796">
        <v>897</v>
      </c>
      <c r="F346" s="797">
        <v>0</v>
      </c>
      <c r="G346" s="789"/>
      <c r="H346" s="789">
        <v>14</v>
      </c>
    </row>
    <row r="347" spans="1:8">
      <c r="A347" s="783">
        <v>342</v>
      </c>
      <c r="B347" s="789"/>
      <c r="C347" s="799">
        <v>2654</v>
      </c>
      <c r="D347" s="790">
        <v>1593</v>
      </c>
      <c r="E347" s="790">
        <v>983</v>
      </c>
      <c r="F347" s="791">
        <v>78</v>
      </c>
      <c r="G347" s="789"/>
      <c r="H347" s="789">
        <v>13</v>
      </c>
    </row>
    <row r="348" spans="1:8">
      <c r="A348" s="783">
        <v>343</v>
      </c>
      <c r="B348" s="789"/>
      <c r="C348" s="799">
        <v>2638</v>
      </c>
      <c r="D348" s="790">
        <v>2638</v>
      </c>
      <c r="E348" s="790">
        <v>0</v>
      </c>
      <c r="F348" s="791">
        <v>0</v>
      </c>
      <c r="G348" s="789"/>
      <c r="H348" s="789">
        <v>13</v>
      </c>
    </row>
    <row r="349" spans="1:8">
      <c r="A349" s="783">
        <v>344</v>
      </c>
      <c r="B349" s="789"/>
      <c r="C349" s="799">
        <v>2638</v>
      </c>
      <c r="D349" s="790">
        <v>2638</v>
      </c>
      <c r="E349" s="790">
        <v>0</v>
      </c>
      <c r="F349" s="791">
        <v>0</v>
      </c>
      <c r="G349" s="789"/>
      <c r="H349" s="789">
        <v>13</v>
      </c>
    </row>
    <row r="350" spans="1:8">
      <c r="A350" s="788">
        <v>345</v>
      </c>
      <c r="B350" s="792"/>
      <c r="C350" s="800">
        <v>2628</v>
      </c>
      <c r="D350" s="793">
        <v>2373</v>
      </c>
      <c r="E350" s="793">
        <v>256</v>
      </c>
      <c r="F350" s="794">
        <v>0</v>
      </c>
      <c r="G350" s="792"/>
      <c r="H350" s="792">
        <v>10</v>
      </c>
    </row>
    <row r="351" spans="1:8">
      <c r="A351" s="787">
        <v>346</v>
      </c>
      <c r="B351" s="795"/>
      <c r="C351" s="798">
        <v>2627</v>
      </c>
      <c r="D351" s="796">
        <v>2627</v>
      </c>
      <c r="E351" s="796">
        <v>0</v>
      </c>
      <c r="F351" s="797">
        <v>0</v>
      </c>
      <c r="G351" s="795"/>
      <c r="H351" s="795" t="s">
        <v>121</v>
      </c>
    </row>
    <row r="352" spans="1:8">
      <c r="A352" s="783">
        <v>347</v>
      </c>
      <c r="B352" s="789"/>
      <c r="C352" s="799">
        <v>2625</v>
      </c>
      <c r="D352" s="790">
        <v>2187</v>
      </c>
      <c r="E352" s="790">
        <v>104</v>
      </c>
      <c r="F352" s="791">
        <v>334</v>
      </c>
      <c r="G352" s="789"/>
      <c r="H352" s="789" t="s">
        <v>121</v>
      </c>
    </row>
    <row r="353" spans="1:8">
      <c r="A353" s="783">
        <v>348</v>
      </c>
      <c r="B353" s="789"/>
      <c r="C353" s="799">
        <v>2589</v>
      </c>
      <c r="D353" s="790">
        <v>1975</v>
      </c>
      <c r="E353" s="790">
        <v>0</v>
      </c>
      <c r="F353" s="791">
        <v>614</v>
      </c>
      <c r="G353" s="789"/>
      <c r="H353" s="789" t="s">
        <v>121</v>
      </c>
    </row>
    <row r="354" spans="1:8">
      <c r="A354" s="783">
        <v>349</v>
      </c>
      <c r="B354" s="789"/>
      <c r="C354" s="799">
        <v>2589</v>
      </c>
      <c r="D354" s="790">
        <v>1307</v>
      </c>
      <c r="E354" s="790">
        <v>1056</v>
      </c>
      <c r="F354" s="791">
        <v>227</v>
      </c>
      <c r="G354" s="789"/>
      <c r="H354" s="789" t="s">
        <v>121</v>
      </c>
    </row>
    <row r="355" spans="1:8">
      <c r="A355" s="788">
        <v>350</v>
      </c>
      <c r="B355" s="792"/>
      <c r="C355" s="800">
        <v>2552</v>
      </c>
      <c r="D355" s="793">
        <v>2552</v>
      </c>
      <c r="E355" s="793">
        <v>0</v>
      </c>
      <c r="F355" s="794">
        <v>0</v>
      </c>
      <c r="G355" s="792"/>
      <c r="H355" s="792" t="s">
        <v>121</v>
      </c>
    </row>
    <row r="356" spans="1:8">
      <c r="A356" s="783">
        <v>351</v>
      </c>
      <c r="B356" s="789"/>
      <c r="C356" s="798">
        <v>2550</v>
      </c>
      <c r="D356" s="796">
        <v>864</v>
      </c>
      <c r="E356" s="796">
        <v>1655</v>
      </c>
      <c r="F356" s="797">
        <v>31</v>
      </c>
      <c r="G356" s="789"/>
      <c r="H356" s="789"/>
    </row>
    <row r="357" spans="1:8">
      <c r="A357" s="783">
        <v>352</v>
      </c>
      <c r="B357" s="789"/>
      <c r="C357" s="799">
        <v>2528</v>
      </c>
      <c r="D357" s="790">
        <v>2281</v>
      </c>
      <c r="E357" s="790">
        <v>42</v>
      </c>
      <c r="F357" s="791">
        <v>205</v>
      </c>
      <c r="G357" s="789"/>
      <c r="H357" s="789"/>
    </row>
    <row r="358" spans="1:8">
      <c r="A358" s="783">
        <v>353</v>
      </c>
      <c r="B358" s="789"/>
      <c r="C358" s="799">
        <v>2522</v>
      </c>
      <c r="D358" s="790">
        <v>1525</v>
      </c>
      <c r="E358" s="790">
        <v>716</v>
      </c>
      <c r="F358" s="791">
        <v>281</v>
      </c>
      <c r="G358" s="789"/>
      <c r="H358" s="789"/>
    </row>
    <row r="359" spans="1:8">
      <c r="A359" s="783">
        <v>354</v>
      </c>
      <c r="B359" s="789"/>
      <c r="C359" s="799">
        <v>2503</v>
      </c>
      <c r="D359" s="790">
        <v>2461</v>
      </c>
      <c r="E359" s="790">
        <v>42</v>
      </c>
      <c r="F359" s="791">
        <v>0</v>
      </c>
      <c r="G359" s="789"/>
      <c r="H359" s="789"/>
    </row>
    <row r="360" spans="1:8">
      <c r="A360" s="788">
        <v>355</v>
      </c>
      <c r="B360" s="792"/>
      <c r="C360" s="800">
        <v>2497</v>
      </c>
      <c r="D360" s="793">
        <v>1241</v>
      </c>
      <c r="E360" s="793">
        <v>1021</v>
      </c>
      <c r="F360" s="794">
        <v>235</v>
      </c>
      <c r="G360" s="792"/>
      <c r="H360" s="792"/>
    </row>
    <row r="361" spans="1:8">
      <c r="A361" s="787">
        <v>356</v>
      </c>
      <c r="B361" s="795"/>
      <c r="C361" s="798">
        <v>2486</v>
      </c>
      <c r="D361" s="796">
        <v>2266</v>
      </c>
      <c r="E361" s="796">
        <v>220</v>
      </c>
      <c r="F361" s="797">
        <v>0</v>
      </c>
      <c r="G361" s="795"/>
      <c r="H361" s="795"/>
    </row>
    <row r="362" spans="1:8">
      <c r="A362" s="783">
        <v>357</v>
      </c>
      <c r="B362" s="789"/>
      <c r="C362" s="799">
        <v>2475</v>
      </c>
      <c r="D362" s="790">
        <v>1812</v>
      </c>
      <c r="E362" s="790">
        <v>359</v>
      </c>
      <c r="F362" s="791">
        <v>304</v>
      </c>
      <c r="G362" s="789"/>
      <c r="H362" s="789"/>
    </row>
    <row r="363" spans="1:8">
      <c r="A363" s="783">
        <v>358</v>
      </c>
      <c r="B363" s="789"/>
      <c r="C363" s="799">
        <v>2425</v>
      </c>
      <c r="D363" s="790">
        <v>1949</v>
      </c>
      <c r="E363" s="790">
        <v>153</v>
      </c>
      <c r="F363" s="791">
        <v>322</v>
      </c>
      <c r="G363" s="789"/>
      <c r="H363" s="789"/>
    </row>
    <row r="364" spans="1:8">
      <c r="A364" s="783">
        <v>359</v>
      </c>
      <c r="B364" s="789"/>
      <c r="C364" s="799">
        <v>2411</v>
      </c>
      <c r="D364" s="790">
        <v>2150</v>
      </c>
      <c r="E364" s="790">
        <v>171</v>
      </c>
      <c r="F364" s="791">
        <v>90</v>
      </c>
      <c r="G364" s="789"/>
      <c r="H364" s="789"/>
    </row>
    <row r="365" spans="1:8">
      <c r="A365" s="788">
        <v>360</v>
      </c>
      <c r="B365" s="792"/>
      <c r="C365" s="800">
        <v>2403</v>
      </c>
      <c r="D365" s="793">
        <v>1923</v>
      </c>
      <c r="E365" s="793">
        <v>108</v>
      </c>
      <c r="F365" s="794">
        <v>372</v>
      </c>
      <c r="G365" s="792"/>
      <c r="H365" s="792"/>
    </row>
    <row r="366" spans="1:8">
      <c r="A366" s="783">
        <v>361</v>
      </c>
      <c r="B366" s="789"/>
      <c r="C366" s="798">
        <v>2378</v>
      </c>
      <c r="D366" s="796">
        <v>2378</v>
      </c>
      <c r="E366" s="796">
        <v>0</v>
      </c>
      <c r="F366" s="797">
        <v>0</v>
      </c>
      <c r="G366" s="789"/>
      <c r="H366" s="789"/>
    </row>
    <row r="367" spans="1:8">
      <c r="A367" s="783">
        <v>362</v>
      </c>
      <c r="B367" s="789"/>
      <c r="C367" s="799">
        <v>2343</v>
      </c>
      <c r="D367" s="790">
        <v>2343</v>
      </c>
      <c r="E367" s="790">
        <v>0</v>
      </c>
      <c r="F367" s="791">
        <v>0</v>
      </c>
      <c r="G367" s="789"/>
      <c r="H367" s="789"/>
    </row>
    <row r="368" spans="1:8">
      <c r="A368" s="783">
        <v>363</v>
      </c>
      <c r="B368" s="789"/>
      <c r="C368" s="799">
        <v>2333</v>
      </c>
      <c r="D368" s="790">
        <v>1418</v>
      </c>
      <c r="E368" s="790">
        <v>406</v>
      </c>
      <c r="F368" s="791">
        <v>509</v>
      </c>
      <c r="G368" s="789"/>
      <c r="H368" s="789"/>
    </row>
    <row r="369" spans="1:8">
      <c r="A369" s="783">
        <v>364</v>
      </c>
      <c r="B369" s="789"/>
      <c r="C369" s="799">
        <v>2327</v>
      </c>
      <c r="D369" s="790">
        <v>1593</v>
      </c>
      <c r="E369" s="790">
        <v>653</v>
      </c>
      <c r="F369" s="791">
        <v>81</v>
      </c>
      <c r="G369" s="789"/>
      <c r="H369" s="789"/>
    </row>
    <row r="370" spans="1:8">
      <c r="A370" s="788">
        <v>365</v>
      </c>
      <c r="B370" s="792"/>
      <c r="C370" s="800">
        <v>2314</v>
      </c>
      <c r="D370" s="793">
        <v>2082</v>
      </c>
      <c r="E370" s="793">
        <v>20</v>
      </c>
      <c r="F370" s="794">
        <v>212</v>
      </c>
      <c r="G370" s="792"/>
      <c r="H370" s="792"/>
    </row>
    <row r="371" spans="1:8">
      <c r="A371" s="787">
        <v>366</v>
      </c>
      <c r="B371" s="795"/>
      <c r="C371" s="798">
        <v>2261</v>
      </c>
      <c r="D371" s="796">
        <v>2250</v>
      </c>
      <c r="E371" s="796">
        <v>11</v>
      </c>
      <c r="F371" s="797">
        <v>0</v>
      </c>
      <c r="G371" s="795"/>
      <c r="H371" s="795"/>
    </row>
    <row r="372" spans="1:8">
      <c r="A372" s="783">
        <v>367</v>
      </c>
      <c r="B372" s="789"/>
      <c r="C372" s="799">
        <v>2250</v>
      </c>
      <c r="D372" s="790">
        <v>1952</v>
      </c>
      <c r="E372" s="790">
        <v>50</v>
      </c>
      <c r="F372" s="791">
        <v>248</v>
      </c>
      <c r="G372" s="789"/>
      <c r="H372" s="789"/>
    </row>
    <row r="373" spans="1:8">
      <c r="A373" s="783">
        <v>368</v>
      </c>
      <c r="B373" s="789"/>
      <c r="C373" s="799">
        <v>2239</v>
      </c>
      <c r="D373" s="790">
        <v>2164</v>
      </c>
      <c r="E373" s="790">
        <v>19</v>
      </c>
      <c r="F373" s="791">
        <v>57</v>
      </c>
      <c r="G373" s="789"/>
      <c r="H373" s="789"/>
    </row>
    <row r="374" spans="1:8">
      <c r="A374" s="783">
        <v>369</v>
      </c>
      <c r="B374" s="789"/>
      <c r="C374" s="799">
        <v>2239</v>
      </c>
      <c r="D374" s="790">
        <v>2239</v>
      </c>
      <c r="E374" s="790">
        <v>0</v>
      </c>
      <c r="F374" s="791">
        <v>0</v>
      </c>
      <c r="G374" s="789"/>
      <c r="H374" s="789"/>
    </row>
    <row r="375" spans="1:8">
      <c r="A375" s="788">
        <v>370</v>
      </c>
      <c r="B375" s="792"/>
      <c r="C375" s="800">
        <v>2232</v>
      </c>
      <c r="D375" s="793">
        <v>962</v>
      </c>
      <c r="E375" s="793">
        <v>1163</v>
      </c>
      <c r="F375" s="794">
        <v>108</v>
      </c>
      <c r="G375" s="792"/>
      <c r="H375" s="792"/>
    </row>
    <row r="376" spans="1:8">
      <c r="A376" s="783">
        <v>371</v>
      </c>
      <c r="B376" s="789"/>
      <c r="C376" s="798">
        <v>2232</v>
      </c>
      <c r="D376" s="796">
        <v>2232</v>
      </c>
      <c r="E376" s="796">
        <v>0</v>
      </c>
      <c r="F376" s="797">
        <v>0</v>
      </c>
      <c r="G376" s="789"/>
      <c r="H376" s="789"/>
    </row>
    <row r="377" spans="1:8">
      <c r="A377" s="783">
        <v>372</v>
      </c>
      <c r="B377" s="789"/>
      <c r="C377" s="799">
        <v>2221</v>
      </c>
      <c r="D377" s="790">
        <v>2159</v>
      </c>
      <c r="E377" s="790">
        <v>62</v>
      </c>
      <c r="F377" s="791">
        <v>0</v>
      </c>
      <c r="G377" s="789"/>
      <c r="H377" s="789"/>
    </row>
    <row r="378" spans="1:8">
      <c r="A378" s="783">
        <v>373</v>
      </c>
      <c r="B378" s="789"/>
      <c r="C378" s="799">
        <v>2201</v>
      </c>
      <c r="D378" s="790">
        <v>2008</v>
      </c>
      <c r="E378" s="790">
        <v>193</v>
      </c>
      <c r="F378" s="791">
        <v>0</v>
      </c>
      <c r="G378" s="789"/>
      <c r="H378" s="789"/>
    </row>
    <row r="379" spans="1:8">
      <c r="A379" s="783">
        <v>374</v>
      </c>
      <c r="B379" s="789"/>
      <c r="C379" s="799">
        <v>2200</v>
      </c>
      <c r="D379" s="790">
        <v>1172</v>
      </c>
      <c r="E379" s="790">
        <v>900</v>
      </c>
      <c r="F379" s="791">
        <v>128</v>
      </c>
      <c r="G379" s="789"/>
      <c r="H379" s="789"/>
    </row>
    <row r="380" spans="1:8">
      <c r="A380" s="788">
        <v>375</v>
      </c>
      <c r="B380" s="792"/>
      <c r="C380" s="800">
        <v>2158</v>
      </c>
      <c r="D380" s="793">
        <v>1644</v>
      </c>
      <c r="E380" s="793">
        <v>405</v>
      </c>
      <c r="F380" s="794">
        <v>108</v>
      </c>
      <c r="G380" s="792"/>
      <c r="H380" s="792"/>
    </row>
    <row r="381" spans="1:8">
      <c r="A381" s="787">
        <v>376</v>
      </c>
      <c r="B381" s="795"/>
      <c r="C381" s="798">
        <v>2152</v>
      </c>
      <c r="D381" s="796">
        <v>1657</v>
      </c>
      <c r="E381" s="796">
        <v>332</v>
      </c>
      <c r="F381" s="797">
        <v>163</v>
      </c>
      <c r="G381" s="795"/>
      <c r="H381" s="795"/>
    </row>
    <row r="382" spans="1:8">
      <c r="A382" s="783">
        <v>377</v>
      </c>
      <c r="B382" s="789"/>
      <c r="C382" s="799">
        <v>2141</v>
      </c>
      <c r="D382" s="790">
        <v>1841</v>
      </c>
      <c r="E382" s="790">
        <v>0</v>
      </c>
      <c r="F382" s="791">
        <v>300</v>
      </c>
      <c r="G382" s="789"/>
      <c r="H382" s="789"/>
    </row>
    <row r="383" spans="1:8">
      <c r="A383" s="783">
        <v>378</v>
      </c>
      <c r="B383" s="789"/>
      <c r="C383" s="799">
        <v>2130</v>
      </c>
      <c r="D383" s="790">
        <v>913</v>
      </c>
      <c r="E383" s="790">
        <v>896</v>
      </c>
      <c r="F383" s="791">
        <v>321</v>
      </c>
      <c r="G383" s="789"/>
      <c r="H383" s="789"/>
    </row>
    <row r="384" spans="1:8">
      <c r="A384" s="783">
        <v>379</v>
      </c>
      <c r="B384" s="789"/>
      <c r="C384" s="799">
        <v>2112</v>
      </c>
      <c r="D384" s="790">
        <v>2112</v>
      </c>
      <c r="E384" s="790">
        <v>0</v>
      </c>
      <c r="F384" s="791">
        <v>0</v>
      </c>
      <c r="G384" s="789"/>
      <c r="H384" s="789"/>
    </row>
    <row r="385" spans="1:8">
      <c r="A385" s="788">
        <v>380</v>
      </c>
      <c r="B385" s="792"/>
      <c r="C385" s="800">
        <v>2103</v>
      </c>
      <c r="D385" s="793">
        <v>2103</v>
      </c>
      <c r="E385" s="793">
        <v>0</v>
      </c>
      <c r="F385" s="794">
        <v>0</v>
      </c>
      <c r="G385" s="792"/>
      <c r="H385" s="792"/>
    </row>
    <row r="386" spans="1:8">
      <c r="A386" s="783">
        <v>381</v>
      </c>
      <c r="B386" s="789"/>
      <c r="C386" s="798">
        <v>2089</v>
      </c>
      <c r="D386" s="796">
        <v>2089</v>
      </c>
      <c r="E386" s="796">
        <v>0</v>
      </c>
      <c r="F386" s="797">
        <v>0</v>
      </c>
      <c r="G386" s="789"/>
      <c r="H386" s="789"/>
    </row>
    <row r="387" spans="1:8">
      <c r="A387" s="783">
        <v>382</v>
      </c>
      <c r="B387" s="789"/>
      <c r="C387" s="799">
        <v>2072</v>
      </c>
      <c r="D387" s="790">
        <v>2072</v>
      </c>
      <c r="E387" s="790">
        <v>0</v>
      </c>
      <c r="F387" s="791">
        <v>0</v>
      </c>
      <c r="G387" s="789"/>
      <c r="H387" s="789"/>
    </row>
    <row r="388" spans="1:8">
      <c r="A388" s="783">
        <v>383</v>
      </c>
      <c r="B388" s="789"/>
      <c r="C388" s="799">
        <v>2067</v>
      </c>
      <c r="D388" s="790">
        <v>1805</v>
      </c>
      <c r="E388" s="790">
        <v>150</v>
      </c>
      <c r="F388" s="791">
        <v>112</v>
      </c>
      <c r="G388" s="789"/>
      <c r="H388" s="789"/>
    </row>
    <row r="389" spans="1:8">
      <c r="A389" s="783">
        <v>384</v>
      </c>
      <c r="B389" s="789"/>
      <c r="C389" s="799">
        <v>2059</v>
      </c>
      <c r="D389" s="790">
        <v>1036</v>
      </c>
      <c r="E389" s="790">
        <v>305</v>
      </c>
      <c r="F389" s="791">
        <v>717</v>
      </c>
      <c r="G389" s="789"/>
      <c r="H389" s="789"/>
    </row>
    <row r="390" spans="1:8">
      <c r="A390" s="788">
        <v>385</v>
      </c>
      <c r="B390" s="792"/>
      <c r="C390" s="800">
        <v>2048</v>
      </c>
      <c r="D390" s="793">
        <v>1355</v>
      </c>
      <c r="E390" s="793">
        <v>693</v>
      </c>
      <c r="F390" s="794">
        <v>0</v>
      </c>
      <c r="G390" s="792"/>
      <c r="H390" s="792"/>
    </row>
    <row r="391" spans="1:8">
      <c r="A391" s="787">
        <v>386</v>
      </c>
      <c r="B391" s="795"/>
      <c r="C391" s="798">
        <v>2038</v>
      </c>
      <c r="D391" s="796">
        <v>1992</v>
      </c>
      <c r="E391" s="796">
        <v>46</v>
      </c>
      <c r="F391" s="797">
        <v>0</v>
      </c>
      <c r="G391" s="795"/>
      <c r="H391" s="795"/>
    </row>
    <row r="392" spans="1:8">
      <c r="A392" s="783">
        <v>387</v>
      </c>
      <c r="B392" s="789"/>
      <c r="C392" s="799">
        <v>2034</v>
      </c>
      <c r="D392" s="790">
        <v>1807</v>
      </c>
      <c r="E392" s="790">
        <v>227</v>
      </c>
      <c r="F392" s="791">
        <v>0</v>
      </c>
      <c r="G392" s="789"/>
      <c r="H392" s="789"/>
    </row>
    <row r="393" spans="1:8">
      <c r="A393" s="783">
        <v>388</v>
      </c>
      <c r="B393" s="789"/>
      <c r="C393" s="799">
        <v>2023</v>
      </c>
      <c r="D393" s="790">
        <v>2023</v>
      </c>
      <c r="E393" s="790">
        <v>0</v>
      </c>
      <c r="F393" s="791">
        <v>0</v>
      </c>
      <c r="G393" s="789"/>
      <c r="H393" s="789"/>
    </row>
    <row r="394" spans="1:8">
      <c r="A394" s="783">
        <v>389</v>
      </c>
      <c r="B394" s="789"/>
      <c r="C394" s="799">
        <v>2022</v>
      </c>
      <c r="D394" s="790">
        <v>1967</v>
      </c>
      <c r="E394" s="790">
        <v>56</v>
      </c>
      <c r="F394" s="791">
        <v>0</v>
      </c>
      <c r="G394" s="789"/>
      <c r="H394" s="789"/>
    </row>
    <row r="395" spans="1:8">
      <c r="A395" s="788">
        <v>390</v>
      </c>
      <c r="B395" s="792"/>
      <c r="C395" s="800">
        <v>2012</v>
      </c>
      <c r="D395" s="793">
        <v>2012</v>
      </c>
      <c r="E395" s="793">
        <v>0</v>
      </c>
      <c r="F395" s="794">
        <v>0</v>
      </c>
      <c r="G395" s="792"/>
      <c r="H395" s="792"/>
    </row>
    <row r="396" spans="1:8">
      <c r="A396" s="783">
        <v>391</v>
      </c>
      <c r="B396" s="789"/>
      <c r="C396" s="798">
        <v>2011</v>
      </c>
      <c r="D396" s="796">
        <v>2011</v>
      </c>
      <c r="E396" s="796">
        <v>0</v>
      </c>
      <c r="F396" s="797">
        <v>0</v>
      </c>
      <c r="G396" s="789"/>
      <c r="H396" s="789"/>
    </row>
    <row r="397" spans="1:8">
      <c r="A397" s="783">
        <v>392</v>
      </c>
      <c r="B397" s="789"/>
      <c r="C397" s="799">
        <v>2000</v>
      </c>
      <c r="D397" s="790">
        <v>1442</v>
      </c>
      <c r="E397" s="790">
        <v>165</v>
      </c>
      <c r="F397" s="791">
        <v>393</v>
      </c>
      <c r="G397" s="789"/>
      <c r="H397" s="789"/>
    </row>
    <row r="398" spans="1:8">
      <c r="A398" s="783">
        <v>393</v>
      </c>
      <c r="B398" s="789"/>
      <c r="C398" s="799">
        <v>1999</v>
      </c>
      <c r="D398" s="790">
        <v>1693</v>
      </c>
      <c r="E398" s="790">
        <v>307</v>
      </c>
      <c r="F398" s="791">
        <v>0</v>
      </c>
      <c r="G398" s="789"/>
      <c r="H398" s="789"/>
    </row>
    <row r="399" spans="1:8">
      <c r="A399" s="783">
        <v>394</v>
      </c>
      <c r="B399" s="789"/>
      <c r="C399" s="799">
        <v>1985</v>
      </c>
      <c r="D399" s="790">
        <v>1985</v>
      </c>
      <c r="E399" s="790">
        <v>0</v>
      </c>
      <c r="F399" s="791">
        <v>0</v>
      </c>
      <c r="G399" s="789"/>
      <c r="H399" s="789"/>
    </row>
    <row r="400" spans="1:8">
      <c r="A400" s="788">
        <v>395</v>
      </c>
      <c r="B400" s="792"/>
      <c r="C400" s="800">
        <v>1951</v>
      </c>
      <c r="D400" s="793">
        <v>1900</v>
      </c>
      <c r="E400" s="793">
        <v>51</v>
      </c>
      <c r="F400" s="794">
        <v>0</v>
      </c>
      <c r="G400" s="792"/>
      <c r="H400" s="792"/>
    </row>
    <row r="401" spans="1:8">
      <c r="A401" s="787">
        <v>396</v>
      </c>
      <c r="B401" s="795"/>
      <c r="C401" s="798">
        <v>1947</v>
      </c>
      <c r="D401" s="796">
        <v>1857</v>
      </c>
      <c r="E401" s="796">
        <v>78</v>
      </c>
      <c r="F401" s="797">
        <v>11</v>
      </c>
      <c r="G401" s="795"/>
      <c r="H401" s="795"/>
    </row>
    <row r="402" spans="1:8">
      <c r="A402" s="783">
        <v>397</v>
      </c>
      <c r="B402" s="789"/>
      <c r="C402" s="799">
        <v>1945</v>
      </c>
      <c r="D402" s="790">
        <v>1945</v>
      </c>
      <c r="E402" s="790">
        <v>0</v>
      </c>
      <c r="F402" s="791">
        <v>0</v>
      </c>
      <c r="G402" s="789"/>
      <c r="H402" s="789"/>
    </row>
    <row r="403" spans="1:8">
      <c r="A403" s="783">
        <v>398</v>
      </c>
      <c r="B403" s="789"/>
      <c r="C403" s="799">
        <v>1942</v>
      </c>
      <c r="D403" s="790">
        <v>1926</v>
      </c>
      <c r="E403" s="790">
        <v>16</v>
      </c>
      <c r="F403" s="791">
        <v>0</v>
      </c>
      <c r="G403" s="789"/>
      <c r="H403" s="789"/>
    </row>
    <row r="404" spans="1:8">
      <c r="A404" s="783">
        <v>399</v>
      </c>
      <c r="B404" s="789"/>
      <c r="C404" s="799">
        <v>1935</v>
      </c>
      <c r="D404" s="790">
        <v>1898</v>
      </c>
      <c r="E404" s="790">
        <v>37</v>
      </c>
      <c r="F404" s="791">
        <v>0</v>
      </c>
      <c r="G404" s="789"/>
      <c r="H404" s="789"/>
    </row>
    <row r="405" spans="1:8">
      <c r="A405" s="788">
        <v>400</v>
      </c>
      <c r="B405" s="792"/>
      <c r="C405" s="800">
        <v>1895</v>
      </c>
      <c r="D405" s="793">
        <v>908</v>
      </c>
      <c r="E405" s="793">
        <v>834</v>
      </c>
      <c r="F405" s="794">
        <v>153</v>
      </c>
      <c r="G405" s="792"/>
      <c r="H405" s="792"/>
    </row>
    <row r="406" spans="1:8">
      <c r="A406" s="783">
        <v>401</v>
      </c>
      <c r="B406" s="789"/>
      <c r="C406" s="798">
        <v>1885</v>
      </c>
      <c r="D406" s="796">
        <v>1885</v>
      </c>
      <c r="E406" s="796">
        <v>0</v>
      </c>
      <c r="F406" s="797">
        <v>0</v>
      </c>
      <c r="G406" s="789"/>
      <c r="H406" s="789"/>
    </row>
    <row r="407" spans="1:8">
      <c r="A407" s="783">
        <v>402</v>
      </c>
      <c r="B407" s="789"/>
      <c r="C407" s="799">
        <v>1880</v>
      </c>
      <c r="D407" s="790">
        <v>1191</v>
      </c>
      <c r="E407" s="790">
        <v>690</v>
      </c>
      <c r="F407" s="791">
        <v>0</v>
      </c>
      <c r="G407" s="789"/>
      <c r="H407" s="789"/>
    </row>
    <row r="408" spans="1:8">
      <c r="A408" s="783">
        <v>403</v>
      </c>
      <c r="B408" s="789"/>
      <c r="C408" s="799">
        <v>1873</v>
      </c>
      <c r="D408" s="790">
        <v>504</v>
      </c>
      <c r="E408" s="790">
        <v>1369</v>
      </c>
      <c r="F408" s="791">
        <v>0</v>
      </c>
      <c r="G408" s="789"/>
      <c r="H408" s="789"/>
    </row>
    <row r="409" spans="1:8">
      <c r="A409" s="783">
        <v>404</v>
      </c>
      <c r="B409" s="789"/>
      <c r="C409" s="799">
        <v>1872</v>
      </c>
      <c r="D409" s="790">
        <v>474</v>
      </c>
      <c r="E409" s="790">
        <v>1352</v>
      </c>
      <c r="F409" s="791">
        <v>46</v>
      </c>
      <c r="G409" s="789"/>
      <c r="H409" s="789"/>
    </row>
    <row r="410" spans="1:8">
      <c r="A410" s="788">
        <v>405</v>
      </c>
      <c r="B410" s="792"/>
      <c r="C410" s="800">
        <v>1868</v>
      </c>
      <c r="D410" s="793">
        <v>1690</v>
      </c>
      <c r="E410" s="793">
        <v>157</v>
      </c>
      <c r="F410" s="794">
        <v>21</v>
      </c>
      <c r="G410" s="792"/>
      <c r="H410" s="792"/>
    </row>
    <row r="411" spans="1:8">
      <c r="A411" s="787">
        <v>406</v>
      </c>
      <c r="B411" s="795"/>
      <c r="C411" s="798">
        <v>1864</v>
      </c>
      <c r="D411" s="796">
        <v>1744</v>
      </c>
      <c r="E411" s="796">
        <v>120</v>
      </c>
      <c r="F411" s="797">
        <v>0</v>
      </c>
      <c r="G411" s="795"/>
      <c r="H411" s="795"/>
    </row>
    <row r="412" spans="1:8">
      <c r="A412" s="783">
        <v>407</v>
      </c>
      <c r="B412" s="789"/>
      <c r="C412" s="799">
        <v>1815</v>
      </c>
      <c r="D412" s="790">
        <v>1815</v>
      </c>
      <c r="E412" s="790">
        <v>0</v>
      </c>
      <c r="F412" s="791">
        <v>0</v>
      </c>
      <c r="G412" s="789"/>
      <c r="H412" s="789"/>
    </row>
    <row r="413" spans="1:8">
      <c r="A413" s="783">
        <v>408</v>
      </c>
      <c r="B413" s="789"/>
      <c r="C413" s="799">
        <v>1809</v>
      </c>
      <c r="D413" s="790">
        <v>1475</v>
      </c>
      <c r="E413" s="790">
        <v>225</v>
      </c>
      <c r="F413" s="791">
        <v>109</v>
      </c>
      <c r="G413" s="789"/>
      <c r="H413" s="789"/>
    </row>
    <row r="414" spans="1:8">
      <c r="A414" s="783">
        <v>409</v>
      </c>
      <c r="B414" s="789"/>
      <c r="C414" s="799">
        <v>1801</v>
      </c>
      <c r="D414" s="790">
        <v>1185</v>
      </c>
      <c r="E414" s="790">
        <v>358</v>
      </c>
      <c r="F414" s="791">
        <v>258</v>
      </c>
      <c r="G414" s="789"/>
      <c r="H414" s="789"/>
    </row>
    <row r="415" spans="1:8">
      <c r="A415" s="788">
        <v>410</v>
      </c>
      <c r="B415" s="792"/>
      <c r="C415" s="800">
        <v>1791</v>
      </c>
      <c r="D415" s="793">
        <v>1093</v>
      </c>
      <c r="E415" s="793">
        <v>188</v>
      </c>
      <c r="F415" s="794">
        <v>510</v>
      </c>
      <c r="G415" s="792"/>
      <c r="H415" s="792"/>
    </row>
    <row r="416" spans="1:8">
      <c r="A416" s="783">
        <v>411</v>
      </c>
      <c r="B416" s="789"/>
      <c r="C416" s="798">
        <v>1790</v>
      </c>
      <c r="D416" s="796">
        <v>1790</v>
      </c>
      <c r="E416" s="796">
        <v>0</v>
      </c>
      <c r="F416" s="797">
        <v>0</v>
      </c>
      <c r="G416" s="789"/>
      <c r="H416" s="789"/>
    </row>
    <row r="417" spans="1:8">
      <c r="A417" s="783">
        <v>412</v>
      </c>
      <c r="B417" s="789"/>
      <c r="C417" s="799">
        <v>1785</v>
      </c>
      <c r="D417" s="790">
        <v>1106</v>
      </c>
      <c r="E417" s="790">
        <v>441</v>
      </c>
      <c r="F417" s="791">
        <v>238</v>
      </c>
      <c r="G417" s="789"/>
      <c r="H417" s="789"/>
    </row>
    <row r="418" spans="1:8">
      <c r="A418" s="783">
        <v>413</v>
      </c>
      <c r="B418" s="789"/>
      <c r="C418" s="799">
        <v>1783</v>
      </c>
      <c r="D418" s="790">
        <v>693</v>
      </c>
      <c r="E418" s="790">
        <v>881</v>
      </c>
      <c r="F418" s="791">
        <v>209</v>
      </c>
      <c r="G418" s="789"/>
      <c r="H418" s="789"/>
    </row>
    <row r="419" spans="1:8">
      <c r="A419" s="783">
        <v>414</v>
      </c>
      <c r="B419" s="789"/>
      <c r="C419" s="799">
        <v>1780</v>
      </c>
      <c r="D419" s="790">
        <v>1384</v>
      </c>
      <c r="E419" s="790">
        <v>308</v>
      </c>
      <c r="F419" s="791">
        <v>88</v>
      </c>
      <c r="G419" s="789"/>
      <c r="H419" s="789"/>
    </row>
    <row r="420" spans="1:8">
      <c r="A420" s="788">
        <v>415</v>
      </c>
      <c r="B420" s="792"/>
      <c r="C420" s="800">
        <v>1772</v>
      </c>
      <c r="D420" s="793">
        <v>1772</v>
      </c>
      <c r="E420" s="793">
        <v>0</v>
      </c>
      <c r="F420" s="794">
        <v>0</v>
      </c>
      <c r="G420" s="792"/>
      <c r="H420" s="792"/>
    </row>
    <row r="421" spans="1:8">
      <c r="A421" s="787">
        <v>416</v>
      </c>
      <c r="B421" s="795"/>
      <c r="C421" s="798">
        <v>1770</v>
      </c>
      <c r="D421" s="796">
        <v>1770</v>
      </c>
      <c r="E421" s="796">
        <v>0</v>
      </c>
      <c r="F421" s="797">
        <v>0</v>
      </c>
      <c r="G421" s="795"/>
      <c r="H421" s="795"/>
    </row>
    <row r="422" spans="1:8">
      <c r="A422" s="783">
        <v>417</v>
      </c>
      <c r="B422" s="789"/>
      <c r="C422" s="799">
        <v>1766</v>
      </c>
      <c r="D422" s="790">
        <v>225</v>
      </c>
      <c r="E422" s="790">
        <v>1541</v>
      </c>
      <c r="F422" s="791">
        <v>0</v>
      </c>
      <c r="G422" s="789"/>
      <c r="H422" s="789"/>
    </row>
    <row r="423" spans="1:8">
      <c r="A423" s="783">
        <v>418</v>
      </c>
      <c r="B423" s="789"/>
      <c r="C423" s="799">
        <v>1751</v>
      </c>
      <c r="D423" s="790">
        <v>1548</v>
      </c>
      <c r="E423" s="790">
        <v>193</v>
      </c>
      <c r="F423" s="791">
        <v>10</v>
      </c>
      <c r="G423" s="789"/>
      <c r="H423" s="789"/>
    </row>
    <row r="424" spans="1:8">
      <c r="A424" s="783">
        <v>419</v>
      </c>
      <c r="B424" s="789"/>
      <c r="C424" s="799">
        <v>1743</v>
      </c>
      <c r="D424" s="790">
        <v>1644</v>
      </c>
      <c r="E424" s="790">
        <v>95</v>
      </c>
      <c r="F424" s="791">
        <v>5</v>
      </c>
      <c r="G424" s="789"/>
      <c r="H424" s="789"/>
    </row>
    <row r="425" spans="1:8">
      <c r="A425" s="788">
        <v>420</v>
      </c>
      <c r="B425" s="792"/>
      <c r="C425" s="800">
        <v>1727</v>
      </c>
      <c r="D425" s="793">
        <v>1725</v>
      </c>
      <c r="E425" s="793">
        <v>2</v>
      </c>
      <c r="F425" s="794">
        <v>0</v>
      </c>
      <c r="G425" s="792"/>
      <c r="H425" s="792"/>
    </row>
    <row r="426" spans="1:8">
      <c r="A426" s="783">
        <v>421</v>
      </c>
      <c r="B426" s="789"/>
      <c r="C426" s="798">
        <v>1724</v>
      </c>
      <c r="D426" s="796">
        <v>1669</v>
      </c>
      <c r="E426" s="796">
        <v>55</v>
      </c>
      <c r="F426" s="797">
        <v>0</v>
      </c>
      <c r="G426" s="789"/>
      <c r="H426" s="789"/>
    </row>
    <row r="427" spans="1:8">
      <c r="A427" s="783">
        <v>422</v>
      </c>
      <c r="B427" s="789"/>
      <c r="C427" s="799">
        <v>1711</v>
      </c>
      <c r="D427" s="790">
        <v>1496</v>
      </c>
      <c r="E427" s="790">
        <v>214</v>
      </c>
      <c r="F427" s="791">
        <v>0</v>
      </c>
      <c r="G427" s="789"/>
      <c r="H427" s="789"/>
    </row>
    <row r="428" spans="1:8">
      <c r="A428" s="783">
        <v>423</v>
      </c>
      <c r="B428" s="789"/>
      <c r="C428" s="799">
        <v>1699</v>
      </c>
      <c r="D428" s="790">
        <v>1580</v>
      </c>
      <c r="E428" s="790">
        <v>119</v>
      </c>
      <c r="F428" s="791">
        <v>0</v>
      </c>
      <c r="G428" s="789"/>
      <c r="H428" s="789"/>
    </row>
    <row r="429" spans="1:8">
      <c r="A429" s="783">
        <v>424</v>
      </c>
      <c r="B429" s="789"/>
      <c r="C429" s="799">
        <v>1699</v>
      </c>
      <c r="D429" s="790">
        <v>1699</v>
      </c>
      <c r="E429" s="790">
        <v>0</v>
      </c>
      <c r="F429" s="791">
        <v>0</v>
      </c>
      <c r="G429" s="789"/>
      <c r="H429" s="789"/>
    </row>
    <row r="430" spans="1:8">
      <c r="A430" s="788">
        <v>425</v>
      </c>
      <c r="B430" s="792"/>
      <c r="C430" s="800">
        <v>1688</v>
      </c>
      <c r="D430" s="793">
        <v>1010</v>
      </c>
      <c r="E430" s="793">
        <v>678</v>
      </c>
      <c r="F430" s="794">
        <v>0</v>
      </c>
      <c r="G430" s="792"/>
      <c r="H430" s="792"/>
    </row>
    <row r="431" spans="1:8">
      <c r="A431" s="787">
        <v>426</v>
      </c>
      <c r="B431" s="795"/>
      <c r="C431" s="798">
        <v>1686</v>
      </c>
      <c r="D431" s="796">
        <v>1482</v>
      </c>
      <c r="E431" s="796">
        <v>58</v>
      </c>
      <c r="F431" s="797">
        <v>146</v>
      </c>
      <c r="G431" s="795"/>
      <c r="H431" s="795"/>
    </row>
    <row r="432" spans="1:8">
      <c r="A432" s="783">
        <v>427</v>
      </c>
      <c r="B432" s="789"/>
      <c r="C432" s="799">
        <v>1686</v>
      </c>
      <c r="D432" s="790">
        <v>1335</v>
      </c>
      <c r="E432" s="790">
        <v>107</v>
      </c>
      <c r="F432" s="791">
        <v>244</v>
      </c>
      <c r="G432" s="789"/>
      <c r="H432" s="789"/>
    </row>
    <row r="433" spans="1:8">
      <c r="A433" s="783">
        <v>428</v>
      </c>
      <c r="B433" s="789"/>
      <c r="C433" s="799">
        <v>1673</v>
      </c>
      <c r="D433" s="790">
        <v>1658</v>
      </c>
      <c r="E433" s="790">
        <v>15</v>
      </c>
      <c r="F433" s="791">
        <v>0</v>
      </c>
      <c r="G433" s="789"/>
      <c r="H433" s="789"/>
    </row>
    <row r="434" spans="1:8">
      <c r="A434" s="783">
        <v>429</v>
      </c>
      <c r="B434" s="789"/>
      <c r="C434" s="799">
        <v>1658</v>
      </c>
      <c r="D434" s="790">
        <v>734</v>
      </c>
      <c r="E434" s="790">
        <v>613</v>
      </c>
      <c r="F434" s="791">
        <v>312</v>
      </c>
      <c r="G434" s="789"/>
      <c r="H434" s="789"/>
    </row>
    <row r="435" spans="1:8">
      <c r="A435" s="788">
        <v>430</v>
      </c>
      <c r="B435" s="792"/>
      <c r="C435" s="800">
        <v>1657</v>
      </c>
      <c r="D435" s="793">
        <v>1480</v>
      </c>
      <c r="E435" s="793">
        <v>177</v>
      </c>
      <c r="F435" s="794">
        <v>0</v>
      </c>
      <c r="G435" s="792"/>
      <c r="H435" s="792"/>
    </row>
    <row r="436" spans="1:8">
      <c r="A436" s="783">
        <v>431</v>
      </c>
      <c r="B436" s="789"/>
      <c r="C436" s="798">
        <v>1649</v>
      </c>
      <c r="D436" s="796">
        <v>1649</v>
      </c>
      <c r="E436" s="796">
        <v>0</v>
      </c>
      <c r="F436" s="797">
        <v>0</v>
      </c>
      <c r="G436" s="789"/>
      <c r="H436" s="789"/>
    </row>
    <row r="437" spans="1:8">
      <c r="A437" s="783">
        <v>432</v>
      </c>
      <c r="B437" s="789"/>
      <c r="C437" s="799">
        <v>1649</v>
      </c>
      <c r="D437" s="790">
        <v>589</v>
      </c>
      <c r="E437" s="790">
        <v>864</v>
      </c>
      <c r="F437" s="791">
        <v>197</v>
      </c>
      <c r="G437" s="789"/>
      <c r="H437" s="789"/>
    </row>
    <row r="438" spans="1:8">
      <c r="A438" s="783">
        <v>433</v>
      </c>
      <c r="B438" s="789"/>
      <c r="C438" s="799">
        <v>1647</v>
      </c>
      <c r="D438" s="790">
        <v>1636</v>
      </c>
      <c r="E438" s="790">
        <v>11</v>
      </c>
      <c r="F438" s="791">
        <v>0</v>
      </c>
      <c r="G438" s="789"/>
      <c r="H438" s="789"/>
    </row>
    <row r="439" spans="1:8">
      <c r="A439" s="783">
        <v>434</v>
      </c>
      <c r="B439" s="789"/>
      <c r="C439" s="799">
        <v>1645</v>
      </c>
      <c r="D439" s="790">
        <v>1489</v>
      </c>
      <c r="E439" s="790">
        <v>156</v>
      </c>
      <c r="F439" s="791">
        <v>0</v>
      </c>
      <c r="G439" s="789"/>
      <c r="H439" s="789"/>
    </row>
    <row r="440" spans="1:8">
      <c r="A440" s="788">
        <v>435</v>
      </c>
      <c r="B440" s="792"/>
      <c r="C440" s="800">
        <v>1645</v>
      </c>
      <c r="D440" s="793">
        <v>331</v>
      </c>
      <c r="E440" s="793">
        <v>1283</v>
      </c>
      <c r="F440" s="794">
        <v>31</v>
      </c>
      <c r="G440" s="792"/>
      <c r="H440" s="792"/>
    </row>
    <row r="441" spans="1:8">
      <c r="A441" s="787">
        <v>436</v>
      </c>
      <c r="B441" s="795"/>
      <c r="C441" s="798">
        <v>1643</v>
      </c>
      <c r="D441" s="796">
        <v>1643</v>
      </c>
      <c r="E441" s="796">
        <v>0</v>
      </c>
      <c r="F441" s="797">
        <v>0</v>
      </c>
      <c r="G441" s="795"/>
      <c r="H441" s="795"/>
    </row>
    <row r="442" spans="1:8">
      <c r="A442" s="783">
        <v>437</v>
      </c>
      <c r="B442" s="789"/>
      <c r="C442" s="799">
        <v>1637</v>
      </c>
      <c r="D442" s="790">
        <v>1480</v>
      </c>
      <c r="E442" s="790">
        <v>157</v>
      </c>
      <c r="F442" s="791">
        <v>0</v>
      </c>
      <c r="G442" s="789"/>
      <c r="H442" s="789"/>
    </row>
    <row r="443" spans="1:8">
      <c r="A443" s="783">
        <v>438</v>
      </c>
      <c r="B443" s="789"/>
      <c r="C443" s="799">
        <v>1634</v>
      </c>
      <c r="D443" s="790">
        <v>786</v>
      </c>
      <c r="E443" s="790">
        <v>700</v>
      </c>
      <c r="F443" s="791">
        <v>148</v>
      </c>
      <c r="G443" s="789"/>
      <c r="H443" s="789"/>
    </row>
    <row r="444" spans="1:8">
      <c r="A444" s="783">
        <v>439</v>
      </c>
      <c r="B444" s="789"/>
      <c r="C444" s="799">
        <v>1630</v>
      </c>
      <c r="D444" s="790">
        <v>1630</v>
      </c>
      <c r="E444" s="790">
        <v>0</v>
      </c>
      <c r="F444" s="791">
        <v>0</v>
      </c>
      <c r="G444" s="789"/>
      <c r="H444" s="789"/>
    </row>
    <row r="445" spans="1:8">
      <c r="A445" s="788">
        <v>440</v>
      </c>
      <c r="B445" s="792"/>
      <c r="C445" s="800">
        <v>1629</v>
      </c>
      <c r="D445" s="793">
        <v>1534</v>
      </c>
      <c r="E445" s="793">
        <v>95</v>
      </c>
      <c r="F445" s="794">
        <v>0</v>
      </c>
      <c r="G445" s="792"/>
      <c r="H445" s="792"/>
    </row>
    <row r="446" spans="1:8">
      <c r="A446" s="783">
        <v>441</v>
      </c>
      <c r="B446" s="789"/>
      <c r="C446" s="798">
        <v>1629</v>
      </c>
      <c r="D446" s="796">
        <v>358</v>
      </c>
      <c r="E446" s="796">
        <v>849</v>
      </c>
      <c r="F446" s="797">
        <v>422</v>
      </c>
      <c r="G446" s="789"/>
      <c r="H446" s="789"/>
    </row>
    <row r="447" spans="1:8">
      <c r="A447" s="783">
        <v>442</v>
      </c>
      <c r="B447" s="789"/>
      <c r="C447" s="799">
        <v>1610</v>
      </c>
      <c r="D447" s="790">
        <v>1610</v>
      </c>
      <c r="E447" s="790">
        <v>0</v>
      </c>
      <c r="F447" s="791">
        <v>0</v>
      </c>
      <c r="G447" s="789"/>
      <c r="H447" s="789"/>
    </row>
    <row r="448" spans="1:8">
      <c r="A448" s="783">
        <v>443</v>
      </c>
      <c r="B448" s="789"/>
      <c r="C448" s="799">
        <v>1603</v>
      </c>
      <c r="D448" s="790">
        <v>1335</v>
      </c>
      <c r="E448" s="790">
        <v>101</v>
      </c>
      <c r="F448" s="791">
        <v>167</v>
      </c>
      <c r="G448" s="789"/>
      <c r="H448" s="789"/>
    </row>
    <row r="449" spans="1:8">
      <c r="A449" s="783">
        <v>444</v>
      </c>
      <c r="B449" s="789"/>
      <c r="C449" s="799">
        <v>1597</v>
      </c>
      <c r="D449" s="790">
        <v>1525</v>
      </c>
      <c r="E449" s="790">
        <v>73</v>
      </c>
      <c r="F449" s="791">
        <v>0</v>
      </c>
      <c r="G449" s="789"/>
      <c r="H449" s="789"/>
    </row>
    <row r="450" spans="1:8">
      <c r="A450" s="788">
        <v>445</v>
      </c>
      <c r="B450" s="792"/>
      <c r="C450" s="800">
        <v>1596</v>
      </c>
      <c r="D450" s="793">
        <v>1586</v>
      </c>
      <c r="E450" s="793">
        <v>10</v>
      </c>
      <c r="F450" s="794">
        <v>0</v>
      </c>
      <c r="G450" s="792"/>
      <c r="H450" s="792"/>
    </row>
    <row r="451" spans="1:8">
      <c r="A451" s="787">
        <v>446</v>
      </c>
      <c r="B451" s="795"/>
      <c r="C451" s="798">
        <v>1589</v>
      </c>
      <c r="D451" s="796">
        <v>1589</v>
      </c>
      <c r="E451" s="796">
        <v>0</v>
      </c>
      <c r="F451" s="797">
        <v>0</v>
      </c>
      <c r="G451" s="795"/>
      <c r="H451" s="795"/>
    </row>
    <row r="452" spans="1:8">
      <c r="A452" s="783">
        <v>447</v>
      </c>
      <c r="B452" s="789"/>
      <c r="C452" s="799">
        <v>1585</v>
      </c>
      <c r="D452" s="790">
        <v>1585</v>
      </c>
      <c r="E452" s="790">
        <v>0</v>
      </c>
      <c r="F452" s="791">
        <v>0</v>
      </c>
      <c r="G452" s="789"/>
      <c r="H452" s="789"/>
    </row>
    <row r="453" spans="1:8">
      <c r="A453" s="783">
        <v>448</v>
      </c>
      <c r="B453" s="789"/>
      <c r="C453" s="799">
        <v>1569</v>
      </c>
      <c r="D453" s="790">
        <v>1569</v>
      </c>
      <c r="E453" s="790">
        <v>0</v>
      </c>
      <c r="F453" s="791">
        <v>0</v>
      </c>
      <c r="G453" s="789"/>
      <c r="H453" s="789"/>
    </row>
    <row r="454" spans="1:8">
      <c r="A454" s="783">
        <v>449</v>
      </c>
      <c r="B454" s="789"/>
      <c r="C454" s="799">
        <v>1566</v>
      </c>
      <c r="D454" s="790">
        <v>1535</v>
      </c>
      <c r="E454" s="790">
        <v>31</v>
      </c>
      <c r="F454" s="791">
        <v>0</v>
      </c>
      <c r="G454" s="789"/>
      <c r="H454" s="789"/>
    </row>
    <row r="455" spans="1:8">
      <c r="A455" s="788">
        <v>450</v>
      </c>
      <c r="B455" s="792"/>
      <c r="C455" s="800">
        <v>1563</v>
      </c>
      <c r="D455" s="793">
        <v>1554</v>
      </c>
      <c r="E455" s="793">
        <v>10</v>
      </c>
      <c r="F455" s="794">
        <v>0</v>
      </c>
      <c r="G455" s="792"/>
      <c r="H455" s="792"/>
    </row>
    <row r="456" spans="1:8">
      <c r="A456" s="783">
        <v>451</v>
      </c>
      <c r="B456" s="789"/>
      <c r="C456" s="798">
        <v>1553</v>
      </c>
      <c r="D456" s="796">
        <v>1553</v>
      </c>
      <c r="E456" s="796">
        <v>0</v>
      </c>
      <c r="F456" s="797">
        <v>0</v>
      </c>
      <c r="G456" s="789"/>
      <c r="H456" s="789"/>
    </row>
    <row r="457" spans="1:8">
      <c r="A457" s="783">
        <v>452</v>
      </c>
      <c r="B457" s="789"/>
      <c r="C457" s="799">
        <v>1539</v>
      </c>
      <c r="D457" s="790">
        <v>1112</v>
      </c>
      <c r="E457" s="790">
        <v>427</v>
      </c>
      <c r="F457" s="791">
        <v>0</v>
      </c>
      <c r="G457" s="789"/>
      <c r="H457" s="789"/>
    </row>
    <row r="458" spans="1:8">
      <c r="A458" s="783">
        <v>453</v>
      </c>
      <c r="B458" s="789"/>
      <c r="C458" s="799">
        <v>1528</v>
      </c>
      <c r="D458" s="790">
        <v>1200</v>
      </c>
      <c r="E458" s="790">
        <v>328</v>
      </c>
      <c r="F458" s="791">
        <v>0</v>
      </c>
      <c r="G458" s="789"/>
      <c r="H458" s="789"/>
    </row>
    <row r="459" spans="1:8">
      <c r="A459" s="783">
        <v>454</v>
      </c>
      <c r="B459" s="789"/>
      <c r="C459" s="799">
        <v>1524</v>
      </c>
      <c r="D459" s="790">
        <v>298</v>
      </c>
      <c r="E459" s="790">
        <v>1226</v>
      </c>
      <c r="F459" s="791">
        <v>0</v>
      </c>
      <c r="G459" s="789"/>
      <c r="H459" s="789"/>
    </row>
    <row r="460" spans="1:8">
      <c r="A460" s="788">
        <v>455</v>
      </c>
      <c r="B460" s="792"/>
      <c r="C460" s="800">
        <v>1524</v>
      </c>
      <c r="D460" s="793">
        <v>1422</v>
      </c>
      <c r="E460" s="793">
        <v>102</v>
      </c>
      <c r="F460" s="794">
        <v>0</v>
      </c>
      <c r="G460" s="792"/>
      <c r="H460" s="792"/>
    </row>
    <row r="461" spans="1:8">
      <c r="A461" s="787">
        <v>456</v>
      </c>
      <c r="B461" s="795"/>
      <c r="C461" s="798">
        <v>1520</v>
      </c>
      <c r="D461" s="796">
        <v>1355</v>
      </c>
      <c r="E461" s="796">
        <v>164</v>
      </c>
      <c r="F461" s="797">
        <v>0</v>
      </c>
      <c r="G461" s="795"/>
      <c r="H461" s="795"/>
    </row>
    <row r="462" spans="1:8">
      <c r="A462" s="783">
        <v>457</v>
      </c>
      <c r="B462" s="789"/>
      <c r="C462" s="799">
        <v>1518</v>
      </c>
      <c r="D462" s="790">
        <v>1229</v>
      </c>
      <c r="E462" s="790">
        <v>289</v>
      </c>
      <c r="F462" s="791">
        <v>0</v>
      </c>
      <c r="G462" s="789"/>
      <c r="H462" s="789"/>
    </row>
    <row r="463" spans="1:8">
      <c r="A463" s="783">
        <v>458</v>
      </c>
      <c r="B463" s="789"/>
      <c r="C463" s="799">
        <v>1514</v>
      </c>
      <c r="D463" s="790">
        <v>1514</v>
      </c>
      <c r="E463" s="790">
        <v>0</v>
      </c>
      <c r="F463" s="791">
        <v>0</v>
      </c>
      <c r="G463" s="789"/>
      <c r="H463" s="789"/>
    </row>
    <row r="464" spans="1:8">
      <c r="A464" s="783">
        <v>459</v>
      </c>
      <c r="B464" s="789"/>
      <c r="C464" s="799">
        <v>1513</v>
      </c>
      <c r="D464" s="790">
        <v>1235</v>
      </c>
      <c r="E464" s="790">
        <v>278</v>
      </c>
      <c r="F464" s="791">
        <v>0</v>
      </c>
      <c r="G464" s="789"/>
      <c r="H464" s="789"/>
    </row>
    <row r="465" spans="1:8">
      <c r="A465" s="788">
        <v>460</v>
      </c>
      <c r="B465" s="792"/>
      <c r="C465" s="800">
        <v>1508</v>
      </c>
      <c r="D465" s="793">
        <v>1307</v>
      </c>
      <c r="E465" s="793">
        <v>201</v>
      </c>
      <c r="F465" s="794">
        <v>0</v>
      </c>
      <c r="G465" s="792"/>
      <c r="H465" s="792"/>
    </row>
    <row r="466" spans="1:8">
      <c r="A466" s="783">
        <v>461</v>
      </c>
      <c r="B466" s="789"/>
      <c r="C466" s="798">
        <v>1503</v>
      </c>
      <c r="D466" s="796">
        <v>1461</v>
      </c>
      <c r="E466" s="796">
        <v>42</v>
      </c>
      <c r="F466" s="797">
        <v>0</v>
      </c>
      <c r="G466" s="789"/>
      <c r="H466" s="789"/>
    </row>
    <row r="467" spans="1:8">
      <c r="A467" s="783">
        <v>462</v>
      </c>
      <c r="B467" s="789"/>
      <c r="C467" s="799">
        <v>1502</v>
      </c>
      <c r="D467" s="790">
        <v>1405</v>
      </c>
      <c r="E467" s="790">
        <v>96</v>
      </c>
      <c r="F467" s="791">
        <v>0</v>
      </c>
      <c r="G467" s="789"/>
      <c r="H467" s="789"/>
    </row>
    <row r="468" spans="1:8">
      <c r="A468" s="783">
        <v>463</v>
      </c>
      <c r="B468" s="789"/>
      <c r="C468" s="799">
        <v>1500</v>
      </c>
      <c r="D468" s="790">
        <v>890</v>
      </c>
      <c r="E468" s="790">
        <v>604</v>
      </c>
      <c r="F468" s="791">
        <v>6</v>
      </c>
      <c r="G468" s="789"/>
      <c r="H468" s="789"/>
    </row>
    <row r="469" spans="1:8">
      <c r="A469" s="783">
        <v>464</v>
      </c>
      <c r="B469" s="789"/>
      <c r="C469" s="799">
        <v>1492</v>
      </c>
      <c r="D469" s="790">
        <v>1492</v>
      </c>
      <c r="E469" s="790">
        <v>0</v>
      </c>
      <c r="F469" s="791">
        <v>0</v>
      </c>
      <c r="G469" s="789"/>
      <c r="H469" s="789"/>
    </row>
    <row r="470" spans="1:8">
      <c r="A470" s="788">
        <v>465</v>
      </c>
      <c r="B470" s="792"/>
      <c r="C470" s="800">
        <v>1489</v>
      </c>
      <c r="D470" s="793">
        <v>1489</v>
      </c>
      <c r="E470" s="793">
        <v>0</v>
      </c>
      <c r="F470" s="794">
        <v>0</v>
      </c>
      <c r="G470" s="792"/>
      <c r="H470" s="792"/>
    </row>
    <row r="471" spans="1:8">
      <c r="A471" s="787">
        <v>466</v>
      </c>
      <c r="B471" s="795"/>
      <c r="C471" s="798">
        <v>1489</v>
      </c>
      <c r="D471" s="796">
        <v>1489</v>
      </c>
      <c r="E471" s="796">
        <v>0</v>
      </c>
      <c r="F471" s="797">
        <v>0</v>
      </c>
      <c r="G471" s="795"/>
      <c r="H471" s="795"/>
    </row>
    <row r="472" spans="1:8">
      <c r="A472" s="783">
        <v>467</v>
      </c>
      <c r="B472" s="789"/>
      <c r="C472" s="799">
        <v>1483</v>
      </c>
      <c r="D472" s="790">
        <v>1418</v>
      </c>
      <c r="E472" s="790">
        <v>65</v>
      </c>
      <c r="F472" s="791">
        <v>0</v>
      </c>
      <c r="G472" s="789"/>
      <c r="H472" s="789"/>
    </row>
    <row r="473" spans="1:8">
      <c r="A473" s="783">
        <v>468</v>
      </c>
      <c r="B473" s="789"/>
      <c r="C473" s="799">
        <v>1480</v>
      </c>
      <c r="D473" s="790">
        <v>1471</v>
      </c>
      <c r="E473" s="790">
        <v>9</v>
      </c>
      <c r="F473" s="791">
        <v>0</v>
      </c>
      <c r="G473" s="789"/>
      <c r="H473" s="789"/>
    </row>
    <row r="474" spans="1:8">
      <c r="A474" s="783">
        <v>469</v>
      </c>
      <c r="B474" s="789"/>
      <c r="C474" s="799">
        <v>1479</v>
      </c>
      <c r="D474" s="790">
        <v>1479</v>
      </c>
      <c r="E474" s="790">
        <v>0</v>
      </c>
      <c r="F474" s="791">
        <v>0</v>
      </c>
      <c r="G474" s="789"/>
      <c r="H474" s="789"/>
    </row>
    <row r="475" spans="1:8">
      <c r="A475" s="788">
        <v>470</v>
      </c>
      <c r="B475" s="792"/>
      <c r="C475" s="800">
        <v>1477</v>
      </c>
      <c r="D475" s="793">
        <v>1477</v>
      </c>
      <c r="E475" s="793">
        <v>0</v>
      </c>
      <c r="F475" s="794">
        <v>0</v>
      </c>
      <c r="G475" s="792"/>
      <c r="H475" s="792"/>
    </row>
    <row r="476" spans="1:8">
      <c r="A476" s="783">
        <v>471</v>
      </c>
      <c r="B476" s="789"/>
      <c r="C476" s="798">
        <v>1477</v>
      </c>
      <c r="D476" s="796">
        <v>1475</v>
      </c>
      <c r="E476" s="796">
        <v>1</v>
      </c>
      <c r="F476" s="797">
        <v>0</v>
      </c>
      <c r="G476" s="789"/>
      <c r="H476" s="789"/>
    </row>
    <row r="477" spans="1:8">
      <c r="A477" s="783">
        <v>472</v>
      </c>
      <c r="B477" s="789"/>
      <c r="C477" s="799">
        <v>1473</v>
      </c>
      <c r="D477" s="790">
        <v>459</v>
      </c>
      <c r="E477" s="790">
        <v>838</v>
      </c>
      <c r="F477" s="791">
        <v>176</v>
      </c>
      <c r="G477" s="789"/>
      <c r="H477" s="789"/>
    </row>
    <row r="478" spans="1:8">
      <c r="A478" s="783">
        <v>473</v>
      </c>
      <c r="B478" s="789"/>
      <c r="C478" s="799">
        <v>1471</v>
      </c>
      <c r="D478" s="790">
        <v>1303</v>
      </c>
      <c r="E478" s="790">
        <v>168</v>
      </c>
      <c r="F478" s="791">
        <v>0</v>
      </c>
      <c r="G478" s="789"/>
      <c r="H478" s="789"/>
    </row>
    <row r="479" spans="1:8">
      <c r="A479" s="783">
        <v>474</v>
      </c>
      <c r="B479" s="789"/>
      <c r="C479" s="799">
        <v>1447</v>
      </c>
      <c r="D479" s="790">
        <v>1430</v>
      </c>
      <c r="E479" s="790">
        <v>17</v>
      </c>
      <c r="F479" s="791">
        <v>0</v>
      </c>
      <c r="G479" s="789"/>
      <c r="H479" s="789"/>
    </row>
    <row r="480" spans="1:8">
      <c r="A480" s="788">
        <v>475</v>
      </c>
      <c r="B480" s="792"/>
      <c r="C480" s="800">
        <v>1438</v>
      </c>
      <c r="D480" s="793">
        <v>1216</v>
      </c>
      <c r="E480" s="793">
        <v>222</v>
      </c>
      <c r="F480" s="794">
        <v>0</v>
      </c>
      <c r="G480" s="792"/>
      <c r="H480" s="792"/>
    </row>
    <row r="481" spans="1:8">
      <c r="A481" s="787">
        <v>476</v>
      </c>
      <c r="B481" s="795"/>
      <c r="C481" s="798">
        <v>1435</v>
      </c>
      <c r="D481" s="796">
        <v>1380</v>
      </c>
      <c r="E481" s="796">
        <v>55</v>
      </c>
      <c r="F481" s="797">
        <v>0</v>
      </c>
      <c r="G481" s="795"/>
      <c r="H481" s="795"/>
    </row>
    <row r="482" spans="1:8">
      <c r="A482" s="783">
        <v>477</v>
      </c>
      <c r="B482" s="789"/>
      <c r="C482" s="799">
        <v>1435</v>
      </c>
      <c r="D482" s="790">
        <v>826</v>
      </c>
      <c r="E482" s="790">
        <v>500</v>
      </c>
      <c r="F482" s="791">
        <v>108</v>
      </c>
      <c r="G482" s="789"/>
      <c r="H482" s="789"/>
    </row>
    <row r="483" spans="1:8">
      <c r="A483" s="783">
        <v>478</v>
      </c>
      <c r="B483" s="789"/>
      <c r="C483" s="799">
        <v>1434</v>
      </c>
      <c r="D483" s="790">
        <v>812</v>
      </c>
      <c r="E483" s="790">
        <v>575</v>
      </c>
      <c r="F483" s="791">
        <v>47</v>
      </c>
      <c r="G483" s="789"/>
      <c r="H483" s="789"/>
    </row>
    <row r="484" spans="1:8">
      <c r="A484" s="783">
        <v>479</v>
      </c>
      <c r="B484" s="789"/>
      <c r="C484" s="799">
        <v>1432</v>
      </c>
      <c r="D484" s="790">
        <v>1432</v>
      </c>
      <c r="E484" s="790">
        <v>0</v>
      </c>
      <c r="F484" s="791">
        <v>0</v>
      </c>
      <c r="G484" s="789"/>
      <c r="H484" s="789"/>
    </row>
    <row r="485" spans="1:8">
      <c r="A485" s="788">
        <v>480</v>
      </c>
      <c r="B485" s="792"/>
      <c r="C485" s="800">
        <v>1431</v>
      </c>
      <c r="D485" s="793">
        <v>1431</v>
      </c>
      <c r="E485" s="793">
        <v>0</v>
      </c>
      <c r="F485" s="794">
        <v>0</v>
      </c>
      <c r="G485" s="792"/>
      <c r="H485" s="792"/>
    </row>
    <row r="486" spans="1:8">
      <c r="A486" s="783">
        <v>481</v>
      </c>
      <c r="B486" s="789"/>
      <c r="C486" s="798">
        <v>1419</v>
      </c>
      <c r="D486" s="796">
        <v>1373</v>
      </c>
      <c r="E486" s="796">
        <v>46</v>
      </c>
      <c r="F486" s="797">
        <v>0</v>
      </c>
      <c r="G486" s="789"/>
      <c r="H486" s="789"/>
    </row>
    <row r="487" spans="1:8">
      <c r="A487" s="783">
        <v>482</v>
      </c>
      <c r="B487" s="789"/>
      <c r="C487" s="799">
        <v>1407</v>
      </c>
      <c r="D487" s="790">
        <v>1259</v>
      </c>
      <c r="E487" s="790">
        <v>148</v>
      </c>
      <c r="F487" s="791">
        <v>0</v>
      </c>
      <c r="G487" s="789"/>
      <c r="H487" s="789"/>
    </row>
    <row r="488" spans="1:8">
      <c r="A488" s="783">
        <v>483</v>
      </c>
      <c r="B488" s="789"/>
      <c r="C488" s="799">
        <v>1407</v>
      </c>
      <c r="D488" s="790">
        <v>908</v>
      </c>
      <c r="E488" s="790">
        <v>0</v>
      </c>
      <c r="F488" s="791">
        <v>498</v>
      </c>
      <c r="G488" s="789"/>
      <c r="H488" s="789"/>
    </row>
    <row r="489" spans="1:8">
      <c r="A489" s="783">
        <v>484</v>
      </c>
      <c r="B489" s="789"/>
      <c r="C489" s="799">
        <v>1395</v>
      </c>
      <c r="D489" s="790">
        <v>1368</v>
      </c>
      <c r="E489" s="790">
        <v>28</v>
      </c>
      <c r="F489" s="791">
        <v>0</v>
      </c>
      <c r="G489" s="789"/>
      <c r="H489" s="789"/>
    </row>
    <row r="490" spans="1:8">
      <c r="A490" s="788">
        <v>485</v>
      </c>
      <c r="B490" s="792"/>
      <c r="C490" s="800">
        <v>1395</v>
      </c>
      <c r="D490" s="793">
        <v>1273</v>
      </c>
      <c r="E490" s="793">
        <v>111</v>
      </c>
      <c r="F490" s="794">
        <v>10</v>
      </c>
      <c r="G490" s="792"/>
      <c r="H490" s="792"/>
    </row>
    <row r="491" spans="1:8">
      <c r="A491" s="787">
        <v>486</v>
      </c>
      <c r="B491" s="795"/>
      <c r="C491" s="798">
        <v>1393</v>
      </c>
      <c r="D491" s="796">
        <v>843</v>
      </c>
      <c r="E491" s="796">
        <v>417</v>
      </c>
      <c r="F491" s="797">
        <v>133</v>
      </c>
      <c r="G491" s="795"/>
      <c r="H491" s="795"/>
    </row>
    <row r="492" spans="1:8">
      <c r="A492" s="783">
        <v>487</v>
      </c>
      <c r="B492" s="789"/>
      <c r="C492" s="799">
        <v>1383</v>
      </c>
      <c r="D492" s="790">
        <v>874</v>
      </c>
      <c r="E492" s="790">
        <v>295</v>
      </c>
      <c r="F492" s="791">
        <v>214</v>
      </c>
      <c r="G492" s="789"/>
      <c r="H492" s="789"/>
    </row>
    <row r="493" spans="1:8">
      <c r="A493" s="783">
        <v>488</v>
      </c>
      <c r="B493" s="789"/>
      <c r="C493" s="799">
        <v>1377</v>
      </c>
      <c r="D493" s="790">
        <v>1322</v>
      </c>
      <c r="E493" s="790">
        <v>54</v>
      </c>
      <c r="F493" s="791">
        <v>0</v>
      </c>
      <c r="G493" s="789"/>
      <c r="H493" s="789"/>
    </row>
    <row r="494" spans="1:8">
      <c r="A494" s="783">
        <v>489</v>
      </c>
      <c r="B494" s="789"/>
      <c r="C494" s="799">
        <v>1375</v>
      </c>
      <c r="D494" s="790">
        <v>1375</v>
      </c>
      <c r="E494" s="790">
        <v>0</v>
      </c>
      <c r="F494" s="791">
        <v>0</v>
      </c>
      <c r="G494" s="789"/>
      <c r="H494" s="789"/>
    </row>
    <row r="495" spans="1:8">
      <c r="A495" s="788">
        <v>490</v>
      </c>
      <c r="B495" s="792"/>
      <c r="C495" s="800">
        <v>1374</v>
      </c>
      <c r="D495" s="793">
        <v>1374</v>
      </c>
      <c r="E495" s="793">
        <v>0</v>
      </c>
      <c r="F495" s="794">
        <v>0</v>
      </c>
      <c r="G495" s="792"/>
      <c r="H495" s="792"/>
    </row>
    <row r="496" spans="1:8">
      <c r="A496" s="783">
        <v>491</v>
      </c>
      <c r="B496" s="789"/>
      <c r="C496" s="798">
        <v>1361</v>
      </c>
      <c r="D496" s="796">
        <v>1173</v>
      </c>
      <c r="E496" s="796">
        <v>29</v>
      </c>
      <c r="F496" s="797">
        <v>159</v>
      </c>
      <c r="G496" s="789"/>
      <c r="H496" s="789"/>
    </row>
    <row r="497" spans="1:8">
      <c r="A497" s="783">
        <v>492</v>
      </c>
      <c r="B497" s="789"/>
      <c r="C497" s="799">
        <v>1358</v>
      </c>
      <c r="D497" s="790">
        <v>1054</v>
      </c>
      <c r="E497" s="790">
        <v>243</v>
      </c>
      <c r="F497" s="791">
        <v>61</v>
      </c>
      <c r="G497" s="789"/>
      <c r="H497" s="789"/>
    </row>
    <row r="498" spans="1:8">
      <c r="A498" s="783">
        <v>493</v>
      </c>
      <c r="B498" s="789"/>
      <c r="C498" s="799">
        <v>1357</v>
      </c>
      <c r="D498" s="790">
        <v>992</v>
      </c>
      <c r="E498" s="790">
        <v>202</v>
      </c>
      <c r="F498" s="791">
        <v>163</v>
      </c>
      <c r="G498" s="789"/>
      <c r="H498" s="789"/>
    </row>
    <row r="499" spans="1:8">
      <c r="A499" s="783">
        <v>494</v>
      </c>
      <c r="B499" s="789"/>
      <c r="C499" s="799">
        <v>1355</v>
      </c>
      <c r="D499" s="790">
        <v>1038</v>
      </c>
      <c r="E499" s="790">
        <v>194</v>
      </c>
      <c r="F499" s="791">
        <v>123</v>
      </c>
      <c r="G499" s="789"/>
      <c r="H499" s="789"/>
    </row>
    <row r="500" spans="1:8">
      <c r="A500" s="788">
        <v>495</v>
      </c>
      <c r="B500" s="792"/>
      <c r="C500" s="800">
        <v>1353</v>
      </c>
      <c r="D500" s="793">
        <v>856</v>
      </c>
      <c r="E500" s="793">
        <v>497</v>
      </c>
      <c r="F500" s="794">
        <v>0</v>
      </c>
      <c r="G500" s="792"/>
      <c r="H500" s="792"/>
    </row>
    <row r="501" spans="1:8">
      <c r="A501" s="787">
        <v>496</v>
      </c>
      <c r="B501" s="795"/>
      <c r="C501" s="798">
        <v>1351</v>
      </c>
      <c r="D501" s="796">
        <v>1351</v>
      </c>
      <c r="E501" s="796">
        <v>0</v>
      </c>
      <c r="F501" s="797">
        <v>0</v>
      </c>
      <c r="G501" s="795"/>
      <c r="H501" s="795"/>
    </row>
    <row r="502" spans="1:8">
      <c r="A502" s="783">
        <v>497</v>
      </c>
      <c r="B502" s="789"/>
      <c r="C502" s="799">
        <v>1351</v>
      </c>
      <c r="D502" s="790">
        <v>1056</v>
      </c>
      <c r="E502" s="790">
        <v>148</v>
      </c>
      <c r="F502" s="791">
        <v>147</v>
      </c>
      <c r="G502" s="789"/>
      <c r="H502" s="789"/>
    </row>
    <row r="503" spans="1:8">
      <c r="A503" s="783">
        <v>498</v>
      </c>
      <c r="B503" s="789"/>
      <c r="C503" s="799">
        <v>1347</v>
      </c>
      <c r="D503" s="790">
        <v>1104</v>
      </c>
      <c r="E503" s="790">
        <v>0</v>
      </c>
      <c r="F503" s="791">
        <v>244</v>
      </c>
      <c r="G503" s="789"/>
      <c r="H503" s="789"/>
    </row>
    <row r="504" spans="1:8">
      <c r="A504" s="783">
        <v>499</v>
      </c>
      <c r="B504" s="789"/>
      <c r="C504" s="799">
        <v>1347</v>
      </c>
      <c r="D504" s="790">
        <v>1347</v>
      </c>
      <c r="E504" s="790">
        <v>0</v>
      </c>
      <c r="F504" s="791">
        <v>0</v>
      </c>
      <c r="G504" s="789"/>
      <c r="H504" s="789"/>
    </row>
    <row r="505" spans="1:8">
      <c r="A505" s="788">
        <v>500</v>
      </c>
      <c r="B505" s="792"/>
      <c r="C505" s="800">
        <v>1346</v>
      </c>
      <c r="D505" s="793">
        <v>1137</v>
      </c>
      <c r="E505" s="793">
        <v>101</v>
      </c>
      <c r="F505" s="794">
        <v>109</v>
      </c>
      <c r="G505" s="792"/>
      <c r="H505" s="792"/>
    </row>
    <row r="506" spans="1:8">
      <c r="A506" s="783">
        <v>501</v>
      </c>
      <c r="B506" s="789"/>
      <c r="C506" s="798">
        <v>1337</v>
      </c>
      <c r="D506" s="796">
        <v>875</v>
      </c>
      <c r="E506" s="796">
        <v>463</v>
      </c>
      <c r="F506" s="797">
        <v>0</v>
      </c>
      <c r="G506" s="789"/>
      <c r="H506" s="789"/>
    </row>
    <row r="507" spans="1:8">
      <c r="A507" s="783">
        <v>502</v>
      </c>
      <c r="B507" s="789"/>
      <c r="C507" s="799">
        <v>1336</v>
      </c>
      <c r="D507" s="790">
        <v>855</v>
      </c>
      <c r="E507" s="790">
        <v>58</v>
      </c>
      <c r="F507" s="791">
        <v>423</v>
      </c>
      <c r="G507" s="789"/>
      <c r="H507" s="789"/>
    </row>
    <row r="508" spans="1:8">
      <c r="A508" s="783">
        <v>503</v>
      </c>
      <c r="B508" s="789"/>
      <c r="C508" s="799">
        <v>1332</v>
      </c>
      <c r="D508" s="790">
        <v>1332</v>
      </c>
      <c r="E508" s="790">
        <v>0</v>
      </c>
      <c r="F508" s="791">
        <v>0</v>
      </c>
      <c r="G508" s="789"/>
      <c r="H508" s="789"/>
    </row>
    <row r="509" spans="1:8">
      <c r="A509" s="783">
        <v>504</v>
      </c>
      <c r="B509" s="789"/>
      <c r="C509" s="799">
        <v>1330</v>
      </c>
      <c r="D509" s="790">
        <v>1189</v>
      </c>
      <c r="E509" s="790">
        <v>141</v>
      </c>
      <c r="F509" s="791">
        <v>0</v>
      </c>
      <c r="G509" s="789"/>
      <c r="H509" s="789"/>
    </row>
    <row r="510" spans="1:8">
      <c r="A510" s="788">
        <v>505</v>
      </c>
      <c r="B510" s="792"/>
      <c r="C510" s="800">
        <v>1323</v>
      </c>
      <c r="D510" s="793">
        <v>911</v>
      </c>
      <c r="E510" s="793">
        <v>412</v>
      </c>
      <c r="F510" s="794">
        <v>0</v>
      </c>
      <c r="G510" s="792"/>
      <c r="H510" s="792"/>
    </row>
    <row r="511" spans="1:8">
      <c r="A511" s="787">
        <v>506</v>
      </c>
      <c r="B511" s="795"/>
      <c r="C511" s="798">
        <v>1323</v>
      </c>
      <c r="D511" s="796">
        <v>1323</v>
      </c>
      <c r="E511" s="796">
        <v>0</v>
      </c>
      <c r="F511" s="797">
        <v>0</v>
      </c>
      <c r="G511" s="795"/>
      <c r="H511" s="795"/>
    </row>
    <row r="512" spans="1:8">
      <c r="A512" s="783">
        <v>507</v>
      </c>
      <c r="B512" s="789"/>
      <c r="C512" s="799">
        <v>1321</v>
      </c>
      <c r="D512" s="790">
        <v>1321</v>
      </c>
      <c r="E512" s="790">
        <v>0</v>
      </c>
      <c r="F512" s="791">
        <v>0</v>
      </c>
      <c r="G512" s="789"/>
      <c r="H512" s="789"/>
    </row>
    <row r="513" spans="1:8">
      <c r="A513" s="783">
        <v>508</v>
      </c>
      <c r="B513" s="789"/>
      <c r="C513" s="799">
        <v>1311</v>
      </c>
      <c r="D513" s="790">
        <v>973</v>
      </c>
      <c r="E513" s="790">
        <v>338</v>
      </c>
      <c r="F513" s="791">
        <v>0</v>
      </c>
      <c r="G513" s="789"/>
      <c r="H513" s="789"/>
    </row>
    <row r="514" spans="1:8">
      <c r="A514" s="783">
        <v>509</v>
      </c>
      <c r="B514" s="789"/>
      <c r="C514" s="799">
        <v>1310</v>
      </c>
      <c r="D514" s="790">
        <v>60</v>
      </c>
      <c r="E514" s="790">
        <v>1250</v>
      </c>
      <c r="F514" s="791">
        <v>0</v>
      </c>
      <c r="G514" s="789"/>
      <c r="H514" s="789"/>
    </row>
    <row r="515" spans="1:8">
      <c r="A515" s="788">
        <v>510</v>
      </c>
      <c r="B515" s="792"/>
      <c r="C515" s="800">
        <v>1297</v>
      </c>
      <c r="D515" s="793">
        <v>1275</v>
      </c>
      <c r="E515" s="793">
        <v>23</v>
      </c>
      <c r="F515" s="794">
        <v>0</v>
      </c>
      <c r="G515" s="792"/>
      <c r="H515" s="792"/>
    </row>
    <row r="516" spans="1:8">
      <c r="A516" s="783">
        <v>511</v>
      </c>
      <c r="B516" s="789"/>
      <c r="C516" s="798">
        <v>1292</v>
      </c>
      <c r="D516" s="796">
        <v>1292</v>
      </c>
      <c r="E516" s="796">
        <v>0</v>
      </c>
      <c r="F516" s="797">
        <v>0</v>
      </c>
      <c r="G516" s="789"/>
      <c r="H516" s="789"/>
    </row>
    <row r="517" spans="1:8">
      <c r="A517" s="783">
        <v>512</v>
      </c>
      <c r="B517" s="789"/>
      <c r="C517" s="799">
        <v>1283</v>
      </c>
      <c r="D517" s="790">
        <v>1283</v>
      </c>
      <c r="E517" s="790">
        <v>0</v>
      </c>
      <c r="F517" s="791">
        <v>0</v>
      </c>
      <c r="G517" s="789"/>
      <c r="H517" s="789"/>
    </row>
    <row r="518" spans="1:8">
      <c r="A518" s="783">
        <v>513</v>
      </c>
      <c r="B518" s="789"/>
      <c r="C518" s="799">
        <v>1269</v>
      </c>
      <c r="D518" s="790">
        <v>1170</v>
      </c>
      <c r="E518" s="790">
        <v>98</v>
      </c>
      <c r="F518" s="791">
        <v>0</v>
      </c>
      <c r="G518" s="789"/>
      <c r="H518" s="789"/>
    </row>
    <row r="519" spans="1:8">
      <c r="A519" s="783">
        <v>514</v>
      </c>
      <c r="B519" s="789"/>
      <c r="C519" s="799">
        <v>1265</v>
      </c>
      <c r="D519" s="790">
        <v>751</v>
      </c>
      <c r="E519" s="790">
        <v>485</v>
      </c>
      <c r="F519" s="791">
        <v>28</v>
      </c>
      <c r="G519" s="789"/>
      <c r="H519" s="789"/>
    </row>
    <row r="520" spans="1:8">
      <c r="A520" s="788">
        <v>515</v>
      </c>
      <c r="B520" s="792"/>
      <c r="C520" s="800">
        <v>1260</v>
      </c>
      <c r="D520" s="793">
        <v>531</v>
      </c>
      <c r="E520" s="793">
        <v>467</v>
      </c>
      <c r="F520" s="794">
        <v>262</v>
      </c>
      <c r="G520" s="792"/>
      <c r="H520" s="792"/>
    </row>
    <row r="521" spans="1:8">
      <c r="A521" s="787">
        <v>516</v>
      </c>
      <c r="B521" s="795"/>
      <c r="C521" s="798">
        <v>1256</v>
      </c>
      <c r="D521" s="796">
        <v>1209</v>
      </c>
      <c r="E521" s="796">
        <v>42</v>
      </c>
      <c r="F521" s="797">
        <v>5</v>
      </c>
      <c r="G521" s="795"/>
      <c r="H521" s="795"/>
    </row>
    <row r="522" spans="1:8">
      <c r="A522" s="783">
        <v>517</v>
      </c>
      <c r="B522" s="789"/>
      <c r="C522" s="799">
        <v>1247</v>
      </c>
      <c r="D522" s="790">
        <v>1247</v>
      </c>
      <c r="E522" s="790">
        <v>0</v>
      </c>
      <c r="F522" s="791">
        <v>0</v>
      </c>
      <c r="G522" s="789"/>
      <c r="H522" s="789"/>
    </row>
    <row r="523" spans="1:8">
      <c r="A523" s="783">
        <v>518</v>
      </c>
      <c r="B523" s="789"/>
      <c r="C523" s="799">
        <v>1247</v>
      </c>
      <c r="D523" s="790">
        <v>972</v>
      </c>
      <c r="E523" s="790">
        <v>13</v>
      </c>
      <c r="F523" s="791">
        <v>262</v>
      </c>
      <c r="G523" s="789"/>
      <c r="H523" s="789"/>
    </row>
    <row r="524" spans="1:8">
      <c r="A524" s="783">
        <v>519</v>
      </c>
      <c r="B524" s="789"/>
      <c r="C524" s="799">
        <v>1236</v>
      </c>
      <c r="D524" s="790">
        <v>1217</v>
      </c>
      <c r="E524" s="790">
        <v>20</v>
      </c>
      <c r="F524" s="791">
        <v>0</v>
      </c>
      <c r="G524" s="789"/>
      <c r="H524" s="789"/>
    </row>
    <row r="525" spans="1:8">
      <c r="A525" s="788">
        <v>520</v>
      </c>
      <c r="B525" s="792"/>
      <c r="C525" s="800">
        <v>1236</v>
      </c>
      <c r="D525" s="793">
        <v>332</v>
      </c>
      <c r="E525" s="793">
        <v>807</v>
      </c>
      <c r="F525" s="794">
        <v>98</v>
      </c>
      <c r="G525" s="792"/>
      <c r="H525" s="792"/>
    </row>
    <row r="526" spans="1:8">
      <c r="A526" s="783">
        <v>521</v>
      </c>
      <c r="B526" s="789"/>
      <c r="C526" s="798">
        <v>1233</v>
      </c>
      <c r="D526" s="796">
        <v>1042</v>
      </c>
      <c r="E526" s="796">
        <v>38</v>
      </c>
      <c r="F526" s="797">
        <v>153</v>
      </c>
      <c r="G526" s="789"/>
      <c r="H526" s="789"/>
    </row>
    <row r="527" spans="1:8">
      <c r="A527" s="783">
        <v>522</v>
      </c>
      <c r="B527" s="789"/>
      <c r="C527" s="799">
        <v>1224</v>
      </c>
      <c r="D527" s="790">
        <v>1224</v>
      </c>
      <c r="E527" s="790">
        <v>0</v>
      </c>
      <c r="F527" s="791">
        <v>0</v>
      </c>
      <c r="G527" s="789"/>
      <c r="H527" s="789"/>
    </row>
    <row r="528" spans="1:8">
      <c r="A528" s="783">
        <v>523</v>
      </c>
      <c r="B528" s="789"/>
      <c r="C528" s="799">
        <v>1216</v>
      </c>
      <c r="D528" s="790">
        <v>85</v>
      </c>
      <c r="E528" s="790">
        <v>1022</v>
      </c>
      <c r="F528" s="791">
        <v>109</v>
      </c>
      <c r="G528" s="789"/>
      <c r="H528" s="789"/>
    </row>
    <row r="529" spans="1:8">
      <c r="A529" s="783">
        <v>524</v>
      </c>
      <c r="B529" s="789"/>
      <c r="C529" s="799">
        <v>1213</v>
      </c>
      <c r="D529" s="790">
        <v>992</v>
      </c>
      <c r="E529" s="790">
        <v>221</v>
      </c>
      <c r="F529" s="791">
        <v>0</v>
      </c>
      <c r="G529" s="789"/>
      <c r="H529" s="789"/>
    </row>
    <row r="530" spans="1:8">
      <c r="A530" s="788">
        <v>525</v>
      </c>
      <c r="B530" s="792"/>
      <c r="C530" s="800">
        <v>1208</v>
      </c>
      <c r="D530" s="793">
        <v>918</v>
      </c>
      <c r="E530" s="793">
        <v>140</v>
      </c>
      <c r="F530" s="794">
        <v>150</v>
      </c>
      <c r="G530" s="792"/>
      <c r="H530" s="792"/>
    </row>
    <row r="531" spans="1:8">
      <c r="A531" s="787">
        <v>526</v>
      </c>
      <c r="B531" s="795"/>
      <c r="C531" s="798">
        <v>1198</v>
      </c>
      <c r="D531" s="796">
        <v>1198</v>
      </c>
      <c r="E531" s="796">
        <v>0</v>
      </c>
      <c r="F531" s="797">
        <v>0</v>
      </c>
      <c r="G531" s="795"/>
      <c r="H531" s="795"/>
    </row>
    <row r="532" spans="1:8">
      <c r="A532" s="783">
        <v>527</v>
      </c>
      <c r="B532" s="789"/>
      <c r="C532" s="799">
        <v>1196</v>
      </c>
      <c r="D532" s="790">
        <v>1145</v>
      </c>
      <c r="E532" s="790">
        <v>52</v>
      </c>
      <c r="F532" s="791">
        <v>0</v>
      </c>
      <c r="G532" s="789"/>
      <c r="H532" s="789"/>
    </row>
    <row r="533" spans="1:8">
      <c r="A533" s="783">
        <v>528</v>
      </c>
      <c r="B533" s="789"/>
      <c r="C533" s="799">
        <v>1196</v>
      </c>
      <c r="D533" s="790">
        <v>816</v>
      </c>
      <c r="E533" s="790">
        <v>380</v>
      </c>
      <c r="F533" s="791">
        <v>0</v>
      </c>
      <c r="G533" s="789"/>
      <c r="H533" s="789"/>
    </row>
    <row r="534" spans="1:8">
      <c r="A534" s="783">
        <v>529</v>
      </c>
      <c r="B534" s="789"/>
      <c r="C534" s="799">
        <v>1196</v>
      </c>
      <c r="D534" s="790">
        <v>838</v>
      </c>
      <c r="E534" s="790">
        <v>185</v>
      </c>
      <c r="F534" s="791">
        <v>173</v>
      </c>
      <c r="G534" s="789"/>
      <c r="H534" s="789"/>
    </row>
    <row r="535" spans="1:8">
      <c r="A535" s="788">
        <v>530</v>
      </c>
      <c r="B535" s="792"/>
      <c r="C535" s="800">
        <v>1193</v>
      </c>
      <c r="D535" s="793">
        <v>1188</v>
      </c>
      <c r="E535" s="793">
        <v>5</v>
      </c>
      <c r="F535" s="794">
        <v>0</v>
      </c>
      <c r="G535" s="792"/>
      <c r="H535" s="792"/>
    </row>
    <row r="536" spans="1:8">
      <c r="A536" s="783">
        <v>531</v>
      </c>
      <c r="B536" s="789"/>
      <c r="C536" s="798">
        <v>1192</v>
      </c>
      <c r="D536" s="796">
        <v>861</v>
      </c>
      <c r="E536" s="796">
        <v>226</v>
      </c>
      <c r="F536" s="797">
        <v>105</v>
      </c>
      <c r="G536" s="789"/>
      <c r="H536" s="789"/>
    </row>
    <row r="537" spans="1:8">
      <c r="A537" s="783">
        <v>532</v>
      </c>
      <c r="B537" s="789"/>
      <c r="C537" s="799">
        <v>1188</v>
      </c>
      <c r="D537" s="790">
        <v>1091</v>
      </c>
      <c r="E537" s="790">
        <v>97</v>
      </c>
      <c r="F537" s="791">
        <v>0</v>
      </c>
      <c r="G537" s="789"/>
      <c r="H537" s="789"/>
    </row>
    <row r="538" spans="1:8">
      <c r="A538" s="783">
        <v>533</v>
      </c>
      <c r="B538" s="789"/>
      <c r="C538" s="799">
        <v>1183</v>
      </c>
      <c r="D538" s="790">
        <v>771</v>
      </c>
      <c r="E538" s="790">
        <v>286</v>
      </c>
      <c r="F538" s="791">
        <v>126</v>
      </c>
      <c r="G538" s="789"/>
      <c r="H538" s="789"/>
    </row>
    <row r="539" spans="1:8">
      <c r="A539" s="783">
        <v>534</v>
      </c>
      <c r="B539" s="789"/>
      <c r="C539" s="799">
        <v>1179</v>
      </c>
      <c r="D539" s="790">
        <v>1111</v>
      </c>
      <c r="E539" s="790">
        <v>69</v>
      </c>
      <c r="F539" s="791">
        <v>0</v>
      </c>
      <c r="G539" s="789"/>
      <c r="H539" s="789"/>
    </row>
    <row r="540" spans="1:8">
      <c r="A540" s="788">
        <v>535</v>
      </c>
      <c r="B540" s="792"/>
      <c r="C540" s="800">
        <v>1176</v>
      </c>
      <c r="D540" s="793">
        <v>1176</v>
      </c>
      <c r="E540" s="793">
        <v>0</v>
      </c>
      <c r="F540" s="794">
        <v>0</v>
      </c>
      <c r="G540" s="792"/>
      <c r="H540" s="792"/>
    </row>
    <row r="541" spans="1:8">
      <c r="A541" s="787">
        <v>536</v>
      </c>
      <c r="B541" s="795"/>
      <c r="C541" s="798">
        <v>1176</v>
      </c>
      <c r="D541" s="796">
        <v>1176</v>
      </c>
      <c r="E541" s="796">
        <v>0</v>
      </c>
      <c r="F541" s="797">
        <v>0</v>
      </c>
      <c r="G541" s="795"/>
      <c r="H541" s="795"/>
    </row>
    <row r="542" spans="1:8">
      <c r="A542" s="783">
        <v>537</v>
      </c>
      <c r="B542" s="789"/>
      <c r="C542" s="799">
        <v>1170</v>
      </c>
      <c r="D542" s="790">
        <v>1170</v>
      </c>
      <c r="E542" s="790">
        <v>0</v>
      </c>
      <c r="F542" s="791">
        <v>0</v>
      </c>
      <c r="G542" s="789"/>
      <c r="H542" s="789"/>
    </row>
    <row r="543" spans="1:8">
      <c r="A543" s="783">
        <v>538</v>
      </c>
      <c r="B543" s="789"/>
      <c r="C543" s="799">
        <v>1166</v>
      </c>
      <c r="D543" s="790">
        <v>1148</v>
      </c>
      <c r="E543" s="790">
        <v>17</v>
      </c>
      <c r="F543" s="791">
        <v>0</v>
      </c>
      <c r="G543" s="789"/>
      <c r="H543" s="789"/>
    </row>
    <row r="544" spans="1:8">
      <c r="A544" s="783">
        <v>539</v>
      </c>
      <c r="B544" s="789"/>
      <c r="C544" s="799">
        <v>1160</v>
      </c>
      <c r="D544" s="790">
        <v>1160</v>
      </c>
      <c r="E544" s="790">
        <v>0</v>
      </c>
      <c r="F544" s="791">
        <v>0</v>
      </c>
      <c r="G544" s="789"/>
      <c r="H544" s="789"/>
    </row>
    <row r="545" spans="1:8">
      <c r="A545" s="788">
        <v>540</v>
      </c>
      <c r="B545" s="792"/>
      <c r="C545" s="800">
        <v>1154</v>
      </c>
      <c r="D545" s="793">
        <v>0</v>
      </c>
      <c r="E545" s="793">
        <v>1154</v>
      </c>
      <c r="F545" s="794">
        <v>0</v>
      </c>
      <c r="G545" s="792"/>
      <c r="H545" s="792"/>
    </row>
    <row r="546" spans="1:8">
      <c r="A546" s="783">
        <v>541</v>
      </c>
      <c r="B546" s="789"/>
      <c r="C546" s="798">
        <v>1150</v>
      </c>
      <c r="D546" s="796">
        <v>1150</v>
      </c>
      <c r="E546" s="796">
        <v>0</v>
      </c>
      <c r="F546" s="797">
        <v>0</v>
      </c>
      <c r="G546" s="789"/>
      <c r="H546" s="789"/>
    </row>
    <row r="547" spans="1:8">
      <c r="A547" s="783">
        <v>542</v>
      </c>
      <c r="B547" s="789"/>
      <c r="C547" s="799">
        <v>1150</v>
      </c>
      <c r="D547" s="790">
        <v>817</v>
      </c>
      <c r="E547" s="790">
        <v>157</v>
      </c>
      <c r="F547" s="791">
        <v>175</v>
      </c>
      <c r="G547" s="789"/>
      <c r="H547" s="789"/>
    </row>
    <row r="548" spans="1:8">
      <c r="A548" s="783">
        <v>543</v>
      </c>
      <c r="B548" s="789"/>
      <c r="C548" s="799">
        <v>1139</v>
      </c>
      <c r="D548" s="790">
        <v>1139</v>
      </c>
      <c r="E548" s="790">
        <v>0</v>
      </c>
      <c r="F548" s="791">
        <v>0</v>
      </c>
      <c r="G548" s="789"/>
      <c r="H548" s="789"/>
    </row>
    <row r="549" spans="1:8">
      <c r="A549" s="783">
        <v>544</v>
      </c>
      <c r="B549" s="789"/>
      <c r="C549" s="799">
        <v>1135</v>
      </c>
      <c r="D549" s="790">
        <v>412</v>
      </c>
      <c r="E549" s="790">
        <v>459</v>
      </c>
      <c r="F549" s="791">
        <v>265</v>
      </c>
      <c r="G549" s="789"/>
      <c r="H549" s="789"/>
    </row>
    <row r="550" spans="1:8">
      <c r="A550" s="788">
        <v>545</v>
      </c>
      <c r="B550" s="792"/>
      <c r="C550" s="800">
        <v>1123</v>
      </c>
      <c r="D550" s="793">
        <v>1123</v>
      </c>
      <c r="E550" s="793">
        <v>0</v>
      </c>
      <c r="F550" s="794">
        <v>0</v>
      </c>
      <c r="G550" s="792"/>
      <c r="H550" s="792"/>
    </row>
    <row r="551" spans="1:8">
      <c r="A551" s="787">
        <v>546</v>
      </c>
      <c r="B551" s="795"/>
      <c r="C551" s="798">
        <v>1118</v>
      </c>
      <c r="D551" s="796">
        <v>893</v>
      </c>
      <c r="E551" s="796">
        <v>225</v>
      </c>
      <c r="F551" s="797">
        <v>0</v>
      </c>
      <c r="G551" s="795"/>
      <c r="H551" s="795"/>
    </row>
    <row r="552" spans="1:8">
      <c r="A552" s="783">
        <v>547</v>
      </c>
      <c r="B552" s="789"/>
      <c r="C552" s="799">
        <v>1117</v>
      </c>
      <c r="D552" s="790">
        <v>829</v>
      </c>
      <c r="E552" s="790">
        <v>0</v>
      </c>
      <c r="F552" s="791">
        <v>288</v>
      </c>
      <c r="G552" s="789"/>
      <c r="H552" s="789"/>
    </row>
    <row r="553" spans="1:8">
      <c r="A553" s="783">
        <v>548</v>
      </c>
      <c r="B553" s="789"/>
      <c r="C553" s="799">
        <v>1117</v>
      </c>
      <c r="D553" s="790">
        <v>847</v>
      </c>
      <c r="E553" s="790">
        <v>270</v>
      </c>
      <c r="F553" s="791">
        <v>0</v>
      </c>
      <c r="G553" s="789"/>
      <c r="H553" s="789"/>
    </row>
    <row r="554" spans="1:8">
      <c r="A554" s="783">
        <v>549</v>
      </c>
      <c r="B554" s="789"/>
      <c r="C554" s="799">
        <v>1116</v>
      </c>
      <c r="D554" s="790">
        <v>1077</v>
      </c>
      <c r="E554" s="790">
        <v>39</v>
      </c>
      <c r="F554" s="791">
        <v>0</v>
      </c>
      <c r="G554" s="789"/>
      <c r="H554" s="789"/>
    </row>
    <row r="555" spans="1:8">
      <c r="A555" s="788">
        <v>550</v>
      </c>
      <c r="B555" s="792"/>
      <c r="C555" s="800">
        <v>1114</v>
      </c>
      <c r="D555" s="793">
        <v>896</v>
      </c>
      <c r="E555" s="793">
        <v>112</v>
      </c>
      <c r="F555" s="794">
        <v>105</v>
      </c>
      <c r="G555" s="792"/>
      <c r="H555" s="792"/>
    </row>
    <row r="556" spans="1:8">
      <c r="A556" s="783">
        <v>551</v>
      </c>
      <c r="B556" s="789"/>
      <c r="C556" s="798">
        <v>1110</v>
      </c>
      <c r="D556" s="796">
        <v>723</v>
      </c>
      <c r="E556" s="796">
        <v>44</v>
      </c>
      <c r="F556" s="797">
        <v>343</v>
      </c>
      <c r="G556" s="789"/>
      <c r="H556" s="789"/>
    </row>
    <row r="557" spans="1:8">
      <c r="A557" s="783">
        <v>552</v>
      </c>
      <c r="B557" s="789"/>
      <c r="C557" s="799">
        <v>1109</v>
      </c>
      <c r="D557" s="790">
        <v>361</v>
      </c>
      <c r="E557" s="790">
        <v>494</v>
      </c>
      <c r="F557" s="791">
        <v>255</v>
      </c>
      <c r="G557" s="789"/>
      <c r="H557" s="789"/>
    </row>
    <row r="558" spans="1:8">
      <c r="A558" s="783">
        <v>553</v>
      </c>
      <c r="B558" s="789"/>
      <c r="C558" s="799">
        <v>1107</v>
      </c>
      <c r="D558" s="790">
        <v>872</v>
      </c>
      <c r="E558" s="790">
        <v>36</v>
      </c>
      <c r="F558" s="791">
        <v>199</v>
      </c>
      <c r="G558" s="789"/>
      <c r="H558" s="789"/>
    </row>
    <row r="559" spans="1:8">
      <c r="A559" s="783">
        <v>554</v>
      </c>
      <c r="B559" s="789"/>
      <c r="C559" s="799">
        <v>1107</v>
      </c>
      <c r="D559" s="790">
        <v>887</v>
      </c>
      <c r="E559" s="790">
        <v>220</v>
      </c>
      <c r="F559" s="791">
        <v>0</v>
      </c>
      <c r="G559" s="789"/>
      <c r="H559" s="789"/>
    </row>
    <row r="560" spans="1:8">
      <c r="A560" s="788">
        <v>555</v>
      </c>
      <c r="B560" s="792"/>
      <c r="C560" s="800">
        <v>1105</v>
      </c>
      <c r="D560" s="793">
        <v>989</v>
      </c>
      <c r="E560" s="793">
        <v>9</v>
      </c>
      <c r="F560" s="794">
        <v>107</v>
      </c>
      <c r="G560" s="792"/>
      <c r="H560" s="792"/>
    </row>
    <row r="561" spans="1:8">
      <c r="A561" s="787">
        <v>556</v>
      </c>
      <c r="B561" s="795"/>
      <c r="C561" s="798">
        <v>1092</v>
      </c>
      <c r="D561" s="796">
        <v>982</v>
      </c>
      <c r="E561" s="796">
        <v>110</v>
      </c>
      <c r="F561" s="797">
        <v>0</v>
      </c>
      <c r="G561" s="795"/>
      <c r="H561" s="795"/>
    </row>
    <row r="562" spans="1:8">
      <c r="A562" s="783">
        <v>557</v>
      </c>
      <c r="B562" s="789"/>
      <c r="C562" s="799">
        <v>1087</v>
      </c>
      <c r="D562" s="790">
        <v>816</v>
      </c>
      <c r="E562" s="790">
        <v>95</v>
      </c>
      <c r="F562" s="791">
        <v>176</v>
      </c>
      <c r="G562" s="789"/>
      <c r="H562" s="789"/>
    </row>
    <row r="563" spans="1:8">
      <c r="A563" s="783">
        <v>558</v>
      </c>
      <c r="B563" s="789"/>
      <c r="C563" s="799">
        <v>1087</v>
      </c>
      <c r="D563" s="790">
        <v>1087</v>
      </c>
      <c r="E563" s="790">
        <v>0</v>
      </c>
      <c r="F563" s="791">
        <v>0</v>
      </c>
      <c r="G563" s="789"/>
      <c r="H563" s="789"/>
    </row>
    <row r="564" spans="1:8">
      <c r="A564" s="783">
        <v>559</v>
      </c>
      <c r="B564" s="789"/>
      <c r="C564" s="799">
        <v>1083</v>
      </c>
      <c r="D564" s="790">
        <v>1083</v>
      </c>
      <c r="E564" s="790">
        <v>0</v>
      </c>
      <c r="F564" s="791">
        <v>0</v>
      </c>
      <c r="G564" s="789"/>
      <c r="H564" s="789"/>
    </row>
    <row r="565" spans="1:8">
      <c r="A565" s="788">
        <v>560</v>
      </c>
      <c r="B565" s="792"/>
      <c r="C565" s="800">
        <v>1078</v>
      </c>
      <c r="D565" s="793">
        <v>1078</v>
      </c>
      <c r="E565" s="793">
        <v>0</v>
      </c>
      <c r="F565" s="794">
        <v>0</v>
      </c>
      <c r="G565" s="792"/>
      <c r="H565" s="792"/>
    </row>
    <row r="566" spans="1:8">
      <c r="A566" s="783">
        <v>561</v>
      </c>
      <c r="B566" s="789"/>
      <c r="C566" s="798">
        <v>1074</v>
      </c>
      <c r="D566" s="796">
        <v>1051</v>
      </c>
      <c r="E566" s="796">
        <v>0</v>
      </c>
      <c r="F566" s="797">
        <v>23</v>
      </c>
      <c r="G566" s="789"/>
      <c r="H566" s="789"/>
    </row>
    <row r="567" spans="1:8">
      <c r="A567" s="783">
        <v>562</v>
      </c>
      <c r="B567" s="789"/>
      <c r="C567" s="799">
        <v>1067</v>
      </c>
      <c r="D567" s="790">
        <v>666</v>
      </c>
      <c r="E567" s="790">
        <v>6</v>
      </c>
      <c r="F567" s="791">
        <v>395</v>
      </c>
      <c r="G567" s="789"/>
      <c r="H567" s="789"/>
    </row>
    <row r="568" spans="1:8">
      <c r="A568" s="783">
        <v>563</v>
      </c>
      <c r="B568" s="789"/>
      <c r="C568" s="799">
        <v>1064</v>
      </c>
      <c r="D568" s="790">
        <v>791</v>
      </c>
      <c r="E568" s="790">
        <v>273</v>
      </c>
      <c r="F568" s="791">
        <v>0</v>
      </c>
      <c r="G568" s="789"/>
      <c r="H568" s="789"/>
    </row>
    <row r="569" spans="1:8">
      <c r="A569" s="783">
        <v>564</v>
      </c>
      <c r="B569" s="789"/>
      <c r="C569" s="799">
        <v>1062</v>
      </c>
      <c r="D569" s="790">
        <v>608</v>
      </c>
      <c r="E569" s="790">
        <v>426</v>
      </c>
      <c r="F569" s="791">
        <v>27</v>
      </c>
      <c r="G569" s="789"/>
      <c r="H569" s="789"/>
    </row>
    <row r="570" spans="1:8">
      <c r="A570" s="788">
        <v>565</v>
      </c>
      <c r="B570" s="792"/>
      <c r="C570" s="800">
        <v>1061</v>
      </c>
      <c r="D570" s="793">
        <v>1061</v>
      </c>
      <c r="E570" s="793">
        <v>0</v>
      </c>
      <c r="F570" s="794">
        <v>0</v>
      </c>
      <c r="G570" s="792"/>
      <c r="H570" s="792"/>
    </row>
    <row r="571" spans="1:8">
      <c r="A571" s="787">
        <v>566</v>
      </c>
      <c r="B571" s="795"/>
      <c r="C571" s="798">
        <v>1057</v>
      </c>
      <c r="D571" s="796">
        <v>857</v>
      </c>
      <c r="E571" s="796">
        <v>0</v>
      </c>
      <c r="F571" s="797">
        <v>201</v>
      </c>
      <c r="G571" s="795"/>
      <c r="H571" s="795"/>
    </row>
    <row r="572" spans="1:8">
      <c r="A572" s="783">
        <v>567</v>
      </c>
      <c r="B572" s="789"/>
      <c r="C572" s="799">
        <v>1057</v>
      </c>
      <c r="D572" s="790">
        <v>1039</v>
      </c>
      <c r="E572" s="790">
        <v>18</v>
      </c>
      <c r="F572" s="791">
        <v>0</v>
      </c>
      <c r="G572" s="789"/>
      <c r="H572" s="789"/>
    </row>
    <row r="573" spans="1:8">
      <c r="A573" s="783">
        <v>568</v>
      </c>
      <c r="B573" s="789"/>
      <c r="C573" s="799">
        <v>1054</v>
      </c>
      <c r="D573" s="790">
        <v>996</v>
      </c>
      <c r="E573" s="790">
        <v>57</v>
      </c>
      <c r="F573" s="791">
        <v>0</v>
      </c>
      <c r="G573" s="789"/>
      <c r="H573" s="789"/>
    </row>
    <row r="574" spans="1:8">
      <c r="A574" s="783">
        <v>569</v>
      </c>
      <c r="B574" s="789"/>
      <c r="C574" s="799">
        <v>1038</v>
      </c>
      <c r="D574" s="790">
        <v>1038</v>
      </c>
      <c r="E574" s="790">
        <v>0</v>
      </c>
      <c r="F574" s="791">
        <v>0</v>
      </c>
      <c r="G574" s="789"/>
      <c r="H574" s="789"/>
    </row>
    <row r="575" spans="1:8">
      <c r="A575" s="788">
        <v>570</v>
      </c>
      <c r="B575" s="792"/>
      <c r="C575" s="800">
        <v>1036</v>
      </c>
      <c r="D575" s="793">
        <v>783</v>
      </c>
      <c r="E575" s="793">
        <v>253</v>
      </c>
      <c r="F575" s="794">
        <v>0</v>
      </c>
      <c r="G575" s="792"/>
      <c r="H575" s="792"/>
    </row>
    <row r="576" spans="1:8">
      <c r="A576" s="783">
        <v>571</v>
      </c>
      <c r="B576" s="789"/>
      <c r="C576" s="798">
        <v>1028</v>
      </c>
      <c r="D576" s="796">
        <v>869</v>
      </c>
      <c r="E576" s="796">
        <v>90</v>
      </c>
      <c r="F576" s="797">
        <v>69</v>
      </c>
      <c r="G576" s="789"/>
      <c r="H576" s="789"/>
    </row>
    <row r="577" spans="1:8">
      <c r="A577" s="783">
        <v>572</v>
      </c>
      <c r="B577" s="789"/>
      <c r="C577" s="799">
        <v>1026</v>
      </c>
      <c r="D577" s="790">
        <v>683</v>
      </c>
      <c r="E577" s="790">
        <v>343</v>
      </c>
      <c r="F577" s="791">
        <v>0</v>
      </c>
      <c r="G577" s="789"/>
      <c r="H577" s="789"/>
    </row>
    <row r="578" spans="1:8">
      <c r="A578" s="783">
        <v>573</v>
      </c>
      <c r="B578" s="789"/>
      <c r="C578" s="799">
        <v>1026</v>
      </c>
      <c r="D578" s="790">
        <v>1026</v>
      </c>
      <c r="E578" s="790">
        <v>0</v>
      </c>
      <c r="F578" s="791">
        <v>0</v>
      </c>
      <c r="G578" s="789"/>
      <c r="H578" s="789"/>
    </row>
    <row r="579" spans="1:8">
      <c r="A579" s="783">
        <v>574</v>
      </c>
      <c r="B579" s="789"/>
      <c r="C579" s="799">
        <v>1025</v>
      </c>
      <c r="D579" s="790">
        <v>696</v>
      </c>
      <c r="E579" s="790">
        <v>39</v>
      </c>
      <c r="F579" s="791">
        <v>290</v>
      </c>
      <c r="G579" s="789"/>
      <c r="H579" s="789"/>
    </row>
    <row r="580" spans="1:8">
      <c r="A580" s="788">
        <v>575</v>
      </c>
      <c r="B580" s="792"/>
      <c r="C580" s="800">
        <v>1020</v>
      </c>
      <c r="D580" s="793">
        <v>974</v>
      </c>
      <c r="E580" s="793">
        <v>47</v>
      </c>
      <c r="F580" s="794">
        <v>0</v>
      </c>
      <c r="G580" s="792"/>
      <c r="H580" s="792"/>
    </row>
    <row r="581" spans="1:8">
      <c r="A581" s="787">
        <v>576</v>
      </c>
      <c r="B581" s="795"/>
      <c r="C581" s="798">
        <v>1018</v>
      </c>
      <c r="D581" s="796">
        <v>909</v>
      </c>
      <c r="E581" s="796">
        <v>109</v>
      </c>
      <c r="F581" s="797">
        <v>0</v>
      </c>
      <c r="G581" s="795"/>
      <c r="H581" s="795"/>
    </row>
    <row r="582" spans="1:8">
      <c r="A582" s="783">
        <v>577</v>
      </c>
      <c r="B582" s="789"/>
      <c r="C582" s="799">
        <v>1016</v>
      </c>
      <c r="D582" s="790">
        <v>1016</v>
      </c>
      <c r="E582" s="790">
        <v>0</v>
      </c>
      <c r="F582" s="791">
        <v>0</v>
      </c>
      <c r="G582" s="789"/>
      <c r="H582" s="789"/>
    </row>
    <row r="583" spans="1:8">
      <c r="A583" s="783">
        <v>578</v>
      </c>
      <c r="B583" s="789"/>
      <c r="C583" s="799">
        <v>1015</v>
      </c>
      <c r="D583" s="790">
        <v>1015</v>
      </c>
      <c r="E583" s="790">
        <v>0</v>
      </c>
      <c r="F583" s="791">
        <v>0</v>
      </c>
      <c r="G583" s="789"/>
      <c r="H583" s="789"/>
    </row>
    <row r="584" spans="1:8">
      <c r="A584" s="783">
        <v>579</v>
      </c>
      <c r="B584" s="789"/>
      <c r="C584" s="799">
        <v>1009</v>
      </c>
      <c r="D584" s="790">
        <v>641</v>
      </c>
      <c r="E584" s="790">
        <v>368</v>
      </c>
      <c r="F584" s="791">
        <v>0</v>
      </c>
      <c r="G584" s="789"/>
      <c r="H584" s="789"/>
    </row>
    <row r="585" spans="1:8">
      <c r="A585" s="788">
        <v>580</v>
      </c>
      <c r="B585" s="792"/>
      <c r="C585" s="800">
        <v>1008</v>
      </c>
      <c r="D585" s="793">
        <v>954</v>
      </c>
      <c r="E585" s="793">
        <v>54</v>
      </c>
      <c r="F585" s="794">
        <v>0</v>
      </c>
      <c r="G585" s="792"/>
      <c r="H585" s="792"/>
    </row>
    <row r="586" spans="1:8">
      <c r="A586" s="783">
        <v>581</v>
      </c>
      <c r="B586" s="789"/>
      <c r="C586" s="798">
        <v>1008</v>
      </c>
      <c r="D586" s="796">
        <v>992</v>
      </c>
      <c r="E586" s="796">
        <v>0</v>
      </c>
      <c r="F586" s="797">
        <v>16</v>
      </c>
      <c r="G586" s="789"/>
      <c r="H586" s="789"/>
    </row>
    <row r="587" spans="1:8">
      <c r="A587" s="783">
        <v>582</v>
      </c>
      <c r="B587" s="789"/>
      <c r="C587" s="799">
        <v>1006</v>
      </c>
      <c r="D587" s="790">
        <v>419</v>
      </c>
      <c r="E587" s="790">
        <v>310</v>
      </c>
      <c r="F587" s="791">
        <v>277</v>
      </c>
      <c r="G587" s="789"/>
      <c r="H587" s="789"/>
    </row>
    <row r="588" spans="1:8">
      <c r="A588" s="783">
        <v>583</v>
      </c>
      <c r="B588" s="789"/>
      <c r="C588" s="799">
        <v>1000</v>
      </c>
      <c r="D588" s="790">
        <v>882</v>
      </c>
      <c r="E588" s="790">
        <v>118</v>
      </c>
      <c r="F588" s="791">
        <v>0</v>
      </c>
      <c r="G588" s="789"/>
      <c r="H588" s="789"/>
    </row>
    <row r="589" spans="1:8">
      <c r="A589" s="783">
        <v>584</v>
      </c>
      <c r="B589" s="789"/>
      <c r="C589" s="799">
        <v>988</v>
      </c>
      <c r="D589" s="790">
        <v>954</v>
      </c>
      <c r="E589" s="790">
        <v>34</v>
      </c>
      <c r="F589" s="791">
        <v>0</v>
      </c>
      <c r="G589" s="789"/>
      <c r="H589" s="789"/>
    </row>
    <row r="590" spans="1:8">
      <c r="A590" s="788">
        <v>585</v>
      </c>
      <c r="B590" s="792"/>
      <c r="C590" s="800">
        <v>988</v>
      </c>
      <c r="D590" s="793">
        <v>928</v>
      </c>
      <c r="E590" s="793">
        <v>60</v>
      </c>
      <c r="F590" s="794">
        <v>0</v>
      </c>
      <c r="G590" s="792"/>
      <c r="H590" s="792"/>
    </row>
    <row r="591" spans="1:8">
      <c r="A591" s="787">
        <v>586</v>
      </c>
      <c r="B591" s="795"/>
      <c r="C591" s="798">
        <v>985</v>
      </c>
      <c r="D591" s="796">
        <v>985</v>
      </c>
      <c r="E591" s="796">
        <v>0</v>
      </c>
      <c r="F591" s="797">
        <v>0</v>
      </c>
      <c r="G591" s="795"/>
      <c r="H591" s="795"/>
    </row>
    <row r="592" spans="1:8">
      <c r="A592" s="783">
        <v>587</v>
      </c>
      <c r="B592" s="789"/>
      <c r="C592" s="799">
        <v>963</v>
      </c>
      <c r="D592" s="790">
        <v>963</v>
      </c>
      <c r="E592" s="790">
        <v>0</v>
      </c>
      <c r="F592" s="791">
        <v>0</v>
      </c>
      <c r="G592" s="789"/>
      <c r="H592" s="789"/>
    </row>
    <row r="593" spans="1:8">
      <c r="A593" s="783">
        <v>588</v>
      </c>
      <c r="B593" s="789"/>
      <c r="C593" s="799">
        <v>958</v>
      </c>
      <c r="D593" s="790">
        <v>958</v>
      </c>
      <c r="E593" s="790">
        <v>0</v>
      </c>
      <c r="F593" s="791">
        <v>0</v>
      </c>
      <c r="G593" s="789"/>
      <c r="H593" s="789"/>
    </row>
    <row r="594" spans="1:8">
      <c r="A594" s="783">
        <v>589</v>
      </c>
      <c r="B594" s="789"/>
      <c r="C594" s="799">
        <v>955</v>
      </c>
      <c r="D594" s="790">
        <v>838</v>
      </c>
      <c r="E594" s="790">
        <v>117</v>
      </c>
      <c r="F594" s="791">
        <v>0</v>
      </c>
      <c r="G594" s="789"/>
      <c r="H594" s="789"/>
    </row>
    <row r="595" spans="1:8">
      <c r="A595" s="788">
        <v>590</v>
      </c>
      <c r="B595" s="792"/>
      <c r="C595" s="800">
        <v>955</v>
      </c>
      <c r="D595" s="793">
        <v>935</v>
      </c>
      <c r="E595" s="793">
        <v>20</v>
      </c>
      <c r="F595" s="794">
        <v>0</v>
      </c>
      <c r="G595" s="792"/>
      <c r="H595" s="792"/>
    </row>
    <row r="596" spans="1:8">
      <c r="A596" s="783">
        <v>591</v>
      </c>
      <c r="B596" s="789"/>
      <c r="C596" s="798">
        <v>953</v>
      </c>
      <c r="D596" s="796">
        <v>706</v>
      </c>
      <c r="E596" s="796">
        <v>203</v>
      </c>
      <c r="F596" s="797">
        <v>44</v>
      </c>
      <c r="G596" s="789"/>
      <c r="H596" s="789"/>
    </row>
    <row r="597" spans="1:8">
      <c r="A597" s="783">
        <v>592</v>
      </c>
      <c r="B597" s="789"/>
      <c r="C597" s="799">
        <v>949</v>
      </c>
      <c r="D597" s="790">
        <v>843</v>
      </c>
      <c r="E597" s="790">
        <v>107</v>
      </c>
      <c r="F597" s="791">
        <v>0</v>
      </c>
      <c r="G597" s="789"/>
      <c r="H597" s="789"/>
    </row>
    <row r="598" spans="1:8">
      <c r="A598" s="783">
        <v>593</v>
      </c>
      <c r="B598" s="789"/>
      <c r="C598" s="799">
        <v>947</v>
      </c>
      <c r="D598" s="790">
        <v>621</v>
      </c>
      <c r="E598" s="790">
        <v>266</v>
      </c>
      <c r="F598" s="791">
        <v>60</v>
      </c>
      <c r="G598" s="789"/>
      <c r="H598" s="789"/>
    </row>
    <row r="599" spans="1:8">
      <c r="A599" s="783">
        <v>594</v>
      </c>
      <c r="B599" s="789"/>
      <c r="C599" s="799">
        <v>945</v>
      </c>
      <c r="D599" s="790">
        <v>945</v>
      </c>
      <c r="E599" s="790">
        <v>0</v>
      </c>
      <c r="F599" s="791">
        <v>0</v>
      </c>
      <c r="G599" s="789"/>
      <c r="H599" s="789"/>
    </row>
    <row r="600" spans="1:8">
      <c r="A600" s="788">
        <v>595</v>
      </c>
      <c r="B600" s="792"/>
      <c r="C600" s="800">
        <v>945</v>
      </c>
      <c r="D600" s="793">
        <v>431</v>
      </c>
      <c r="E600" s="793">
        <v>513</v>
      </c>
      <c r="F600" s="794">
        <v>0</v>
      </c>
      <c r="G600" s="792"/>
      <c r="H600" s="792"/>
    </row>
    <row r="601" spans="1:8">
      <c r="A601" s="787">
        <v>596</v>
      </c>
      <c r="B601" s="795"/>
      <c r="C601" s="798">
        <v>943</v>
      </c>
      <c r="D601" s="796">
        <v>594</v>
      </c>
      <c r="E601" s="796">
        <v>147</v>
      </c>
      <c r="F601" s="797">
        <v>202</v>
      </c>
      <c r="G601" s="795"/>
      <c r="H601" s="795"/>
    </row>
    <row r="602" spans="1:8">
      <c r="A602" s="783">
        <v>597</v>
      </c>
      <c r="B602" s="789"/>
      <c r="C602" s="799">
        <v>941</v>
      </c>
      <c r="D602" s="790">
        <v>941</v>
      </c>
      <c r="E602" s="790">
        <v>0</v>
      </c>
      <c r="F602" s="791">
        <v>0</v>
      </c>
      <c r="G602" s="789"/>
      <c r="H602" s="789"/>
    </row>
    <row r="603" spans="1:8">
      <c r="A603" s="783">
        <v>598</v>
      </c>
      <c r="B603" s="789"/>
      <c r="C603" s="799">
        <v>940</v>
      </c>
      <c r="D603" s="790">
        <v>857</v>
      </c>
      <c r="E603" s="790">
        <v>84</v>
      </c>
      <c r="F603" s="791">
        <v>0</v>
      </c>
      <c r="G603" s="789"/>
      <c r="H603" s="789"/>
    </row>
    <row r="604" spans="1:8">
      <c r="A604" s="783">
        <v>599</v>
      </c>
      <c r="B604" s="789"/>
      <c r="C604" s="799">
        <v>938</v>
      </c>
      <c r="D604" s="790">
        <v>938</v>
      </c>
      <c r="E604" s="790">
        <v>0</v>
      </c>
      <c r="F604" s="791">
        <v>0</v>
      </c>
      <c r="G604" s="789"/>
      <c r="H604" s="789"/>
    </row>
    <row r="605" spans="1:8">
      <c r="A605" s="788">
        <v>600</v>
      </c>
      <c r="B605" s="792"/>
      <c r="C605" s="800">
        <v>930</v>
      </c>
      <c r="D605" s="793">
        <v>723</v>
      </c>
      <c r="E605" s="793">
        <v>207</v>
      </c>
      <c r="F605" s="794">
        <v>0</v>
      </c>
      <c r="G605" s="792"/>
      <c r="H605" s="792"/>
    </row>
    <row r="606" spans="1:8">
      <c r="A606" s="783">
        <v>601</v>
      </c>
      <c r="B606" s="789"/>
      <c r="C606" s="798">
        <v>926</v>
      </c>
      <c r="D606" s="796">
        <v>617</v>
      </c>
      <c r="E606" s="796">
        <v>111</v>
      </c>
      <c r="F606" s="797">
        <v>198</v>
      </c>
      <c r="G606" s="789"/>
      <c r="H606" s="789"/>
    </row>
    <row r="607" spans="1:8">
      <c r="A607" s="783">
        <v>602</v>
      </c>
      <c r="B607" s="789"/>
      <c r="C607" s="799">
        <v>908</v>
      </c>
      <c r="D607" s="790">
        <v>819</v>
      </c>
      <c r="E607" s="790">
        <v>14</v>
      </c>
      <c r="F607" s="791">
        <v>74</v>
      </c>
      <c r="G607" s="789"/>
      <c r="H607" s="789"/>
    </row>
    <row r="608" spans="1:8">
      <c r="A608" s="783">
        <v>603</v>
      </c>
      <c r="B608" s="789"/>
      <c r="C608" s="799">
        <v>900</v>
      </c>
      <c r="D608" s="790">
        <v>900</v>
      </c>
      <c r="E608" s="790">
        <v>0</v>
      </c>
      <c r="F608" s="791">
        <v>0</v>
      </c>
      <c r="G608" s="789"/>
      <c r="H608" s="789"/>
    </row>
    <row r="609" spans="1:8">
      <c r="A609" s="783">
        <v>604</v>
      </c>
      <c r="B609" s="789"/>
      <c r="C609" s="799">
        <v>898</v>
      </c>
      <c r="D609" s="790">
        <v>294</v>
      </c>
      <c r="E609" s="790">
        <v>604</v>
      </c>
      <c r="F609" s="791">
        <v>0</v>
      </c>
      <c r="G609" s="789"/>
      <c r="H609" s="789"/>
    </row>
    <row r="610" spans="1:8">
      <c r="A610" s="788">
        <v>605</v>
      </c>
      <c r="B610" s="792"/>
      <c r="C610" s="800">
        <v>892</v>
      </c>
      <c r="D610" s="793">
        <v>835</v>
      </c>
      <c r="E610" s="793">
        <v>58</v>
      </c>
      <c r="F610" s="794">
        <v>0</v>
      </c>
      <c r="G610" s="792"/>
      <c r="H610" s="792"/>
    </row>
    <row r="611" spans="1:8">
      <c r="A611" s="787">
        <v>606</v>
      </c>
      <c r="B611" s="795"/>
      <c r="C611" s="798">
        <v>892</v>
      </c>
      <c r="D611" s="796">
        <v>884</v>
      </c>
      <c r="E611" s="796">
        <v>8</v>
      </c>
      <c r="F611" s="797">
        <v>0</v>
      </c>
      <c r="G611" s="795"/>
      <c r="H611" s="795"/>
    </row>
    <row r="612" spans="1:8">
      <c r="A612" s="783">
        <v>607</v>
      </c>
      <c r="B612" s="789"/>
      <c r="C612" s="799">
        <v>892</v>
      </c>
      <c r="D612" s="790">
        <v>25</v>
      </c>
      <c r="E612" s="790">
        <v>867</v>
      </c>
      <c r="F612" s="791">
        <v>0</v>
      </c>
      <c r="G612" s="789"/>
      <c r="H612" s="789"/>
    </row>
    <row r="613" spans="1:8">
      <c r="A613" s="783">
        <v>608</v>
      </c>
      <c r="B613" s="789"/>
      <c r="C613" s="799">
        <v>889</v>
      </c>
      <c r="D613" s="790">
        <v>879</v>
      </c>
      <c r="E613" s="790">
        <v>11</v>
      </c>
      <c r="F613" s="791">
        <v>0</v>
      </c>
      <c r="G613" s="789"/>
      <c r="H613" s="789"/>
    </row>
    <row r="614" spans="1:8">
      <c r="A614" s="783">
        <v>609</v>
      </c>
      <c r="B614" s="789"/>
      <c r="C614" s="799">
        <v>889</v>
      </c>
      <c r="D614" s="790">
        <v>889</v>
      </c>
      <c r="E614" s="790">
        <v>0</v>
      </c>
      <c r="F614" s="791">
        <v>0</v>
      </c>
      <c r="G614" s="789"/>
      <c r="H614" s="789"/>
    </row>
    <row r="615" spans="1:8">
      <c r="A615" s="788">
        <v>610</v>
      </c>
      <c r="B615" s="792"/>
      <c r="C615" s="800">
        <v>885</v>
      </c>
      <c r="D615" s="793">
        <v>885</v>
      </c>
      <c r="E615" s="793">
        <v>0</v>
      </c>
      <c r="F615" s="794">
        <v>0</v>
      </c>
      <c r="G615" s="792"/>
      <c r="H615" s="792"/>
    </row>
    <row r="616" spans="1:8">
      <c r="A616" s="783">
        <v>611</v>
      </c>
      <c r="B616" s="789"/>
      <c r="C616" s="798">
        <v>880</v>
      </c>
      <c r="D616" s="796">
        <v>463</v>
      </c>
      <c r="E616" s="796">
        <v>417</v>
      </c>
      <c r="F616" s="797">
        <v>0</v>
      </c>
      <c r="G616" s="789"/>
      <c r="H616" s="789"/>
    </row>
    <row r="617" spans="1:8">
      <c r="A617" s="783">
        <v>612</v>
      </c>
      <c r="B617" s="789"/>
      <c r="C617" s="799">
        <v>874</v>
      </c>
      <c r="D617" s="790">
        <v>834</v>
      </c>
      <c r="E617" s="790">
        <v>40</v>
      </c>
      <c r="F617" s="791">
        <v>0</v>
      </c>
      <c r="G617" s="789"/>
      <c r="H617" s="789"/>
    </row>
    <row r="618" spans="1:8">
      <c r="A618" s="783">
        <v>613</v>
      </c>
      <c r="B618" s="789"/>
      <c r="C618" s="799">
        <v>863</v>
      </c>
      <c r="D618" s="790">
        <v>843</v>
      </c>
      <c r="E618" s="790">
        <v>20</v>
      </c>
      <c r="F618" s="791">
        <v>0</v>
      </c>
      <c r="G618" s="789"/>
      <c r="H618" s="789"/>
    </row>
    <row r="619" spans="1:8">
      <c r="A619" s="783">
        <v>614</v>
      </c>
      <c r="B619" s="789"/>
      <c r="C619" s="799">
        <v>861</v>
      </c>
      <c r="D619" s="790">
        <v>861</v>
      </c>
      <c r="E619" s="790">
        <v>0</v>
      </c>
      <c r="F619" s="791">
        <v>0</v>
      </c>
      <c r="G619" s="789"/>
      <c r="H619" s="789"/>
    </row>
    <row r="620" spans="1:8">
      <c r="A620" s="788">
        <v>615</v>
      </c>
      <c r="B620" s="792"/>
      <c r="C620" s="800">
        <v>861</v>
      </c>
      <c r="D620" s="793">
        <v>861</v>
      </c>
      <c r="E620" s="793">
        <v>0</v>
      </c>
      <c r="F620" s="794">
        <v>0</v>
      </c>
      <c r="G620" s="792"/>
      <c r="H620" s="792"/>
    </row>
    <row r="621" spans="1:8">
      <c r="A621" s="787">
        <v>616</v>
      </c>
      <c r="B621" s="795"/>
      <c r="C621" s="798">
        <v>860</v>
      </c>
      <c r="D621" s="796">
        <v>743</v>
      </c>
      <c r="E621" s="796">
        <v>118</v>
      </c>
      <c r="F621" s="797">
        <v>0</v>
      </c>
      <c r="G621" s="795"/>
      <c r="H621" s="795"/>
    </row>
    <row r="622" spans="1:8">
      <c r="A622" s="783">
        <v>617</v>
      </c>
      <c r="B622" s="789"/>
      <c r="C622" s="799">
        <v>860</v>
      </c>
      <c r="D622" s="790">
        <v>860</v>
      </c>
      <c r="E622" s="790">
        <v>0</v>
      </c>
      <c r="F622" s="791">
        <v>0</v>
      </c>
      <c r="G622" s="789"/>
      <c r="H622" s="789"/>
    </row>
    <row r="623" spans="1:8">
      <c r="A623" s="783">
        <v>618</v>
      </c>
      <c r="B623" s="789"/>
      <c r="C623" s="799">
        <v>858</v>
      </c>
      <c r="D623" s="790">
        <v>740</v>
      </c>
      <c r="E623" s="790">
        <v>118</v>
      </c>
      <c r="F623" s="791">
        <v>0</v>
      </c>
      <c r="G623" s="789"/>
      <c r="H623" s="789"/>
    </row>
    <row r="624" spans="1:8">
      <c r="A624" s="783">
        <v>619</v>
      </c>
      <c r="B624" s="789"/>
      <c r="C624" s="799">
        <v>858</v>
      </c>
      <c r="D624" s="790">
        <v>579</v>
      </c>
      <c r="E624" s="790">
        <v>101</v>
      </c>
      <c r="F624" s="791">
        <v>177</v>
      </c>
      <c r="G624" s="789"/>
      <c r="H624" s="789"/>
    </row>
    <row r="625" spans="1:8">
      <c r="A625" s="788">
        <v>620</v>
      </c>
      <c r="B625" s="792"/>
      <c r="C625" s="800">
        <v>856</v>
      </c>
      <c r="D625" s="793">
        <v>726</v>
      </c>
      <c r="E625" s="793">
        <v>0</v>
      </c>
      <c r="F625" s="794">
        <v>130</v>
      </c>
      <c r="G625" s="792"/>
      <c r="H625" s="792"/>
    </row>
    <row r="626" spans="1:8">
      <c r="A626" s="783">
        <v>621</v>
      </c>
      <c r="B626" s="789"/>
      <c r="C626" s="798">
        <v>855</v>
      </c>
      <c r="D626" s="796">
        <v>509</v>
      </c>
      <c r="E626" s="796">
        <v>202</v>
      </c>
      <c r="F626" s="797">
        <v>144</v>
      </c>
      <c r="G626" s="789"/>
      <c r="H626" s="789"/>
    </row>
    <row r="627" spans="1:8">
      <c r="A627" s="783">
        <v>622</v>
      </c>
      <c r="B627" s="789"/>
      <c r="C627" s="799">
        <v>850</v>
      </c>
      <c r="D627" s="790">
        <v>825</v>
      </c>
      <c r="E627" s="790">
        <v>14</v>
      </c>
      <c r="F627" s="791">
        <v>11</v>
      </c>
      <c r="G627" s="789"/>
      <c r="H627" s="789"/>
    </row>
    <row r="628" spans="1:8">
      <c r="A628" s="783">
        <v>623</v>
      </c>
      <c r="B628" s="789"/>
      <c r="C628" s="799">
        <v>848</v>
      </c>
      <c r="D628" s="790">
        <v>817</v>
      </c>
      <c r="E628" s="790">
        <v>31</v>
      </c>
      <c r="F628" s="791">
        <v>0</v>
      </c>
      <c r="G628" s="789"/>
      <c r="H628" s="789"/>
    </row>
    <row r="629" spans="1:8">
      <c r="A629" s="783">
        <v>624</v>
      </c>
      <c r="B629" s="789"/>
      <c r="C629" s="799">
        <v>844</v>
      </c>
      <c r="D629" s="790">
        <v>688</v>
      </c>
      <c r="E629" s="790">
        <v>155</v>
      </c>
      <c r="F629" s="791">
        <v>0</v>
      </c>
      <c r="G629" s="789"/>
      <c r="H629" s="789"/>
    </row>
    <row r="630" spans="1:8">
      <c r="A630" s="788">
        <v>625</v>
      </c>
      <c r="B630" s="792"/>
      <c r="C630" s="800">
        <v>843</v>
      </c>
      <c r="D630" s="793">
        <v>843</v>
      </c>
      <c r="E630" s="793">
        <v>0</v>
      </c>
      <c r="F630" s="794">
        <v>0</v>
      </c>
      <c r="G630" s="792"/>
      <c r="H630" s="792"/>
    </row>
    <row r="631" spans="1:8">
      <c r="A631" s="787">
        <v>626</v>
      </c>
      <c r="B631" s="795"/>
      <c r="C631" s="798">
        <v>843</v>
      </c>
      <c r="D631" s="796">
        <v>843</v>
      </c>
      <c r="E631" s="796">
        <v>0</v>
      </c>
      <c r="F631" s="797">
        <v>0</v>
      </c>
      <c r="G631" s="795"/>
      <c r="H631" s="795"/>
    </row>
    <row r="632" spans="1:8">
      <c r="A632" s="783">
        <v>627</v>
      </c>
      <c r="B632" s="789"/>
      <c r="C632" s="799">
        <v>842</v>
      </c>
      <c r="D632" s="790">
        <v>402</v>
      </c>
      <c r="E632" s="790">
        <v>439</v>
      </c>
      <c r="F632" s="791">
        <v>0</v>
      </c>
      <c r="G632" s="789"/>
      <c r="H632" s="789"/>
    </row>
    <row r="633" spans="1:8">
      <c r="A633" s="783">
        <v>628</v>
      </c>
      <c r="B633" s="789"/>
      <c r="C633" s="799">
        <v>841</v>
      </c>
      <c r="D633" s="790">
        <v>712</v>
      </c>
      <c r="E633" s="790">
        <v>0</v>
      </c>
      <c r="F633" s="791">
        <v>129</v>
      </c>
      <c r="G633" s="789"/>
      <c r="H633" s="789"/>
    </row>
    <row r="634" spans="1:8">
      <c r="A634" s="783">
        <v>629</v>
      </c>
      <c r="B634" s="789"/>
      <c r="C634" s="799">
        <v>833</v>
      </c>
      <c r="D634" s="790">
        <v>734</v>
      </c>
      <c r="E634" s="790">
        <v>57</v>
      </c>
      <c r="F634" s="791">
        <v>43</v>
      </c>
      <c r="G634" s="789"/>
      <c r="H634" s="789"/>
    </row>
    <row r="635" spans="1:8">
      <c r="A635" s="788">
        <v>630</v>
      </c>
      <c r="B635" s="792"/>
      <c r="C635" s="800">
        <v>829</v>
      </c>
      <c r="D635" s="793">
        <v>829</v>
      </c>
      <c r="E635" s="793">
        <v>0</v>
      </c>
      <c r="F635" s="794">
        <v>0</v>
      </c>
      <c r="G635" s="792"/>
      <c r="H635" s="792"/>
    </row>
    <row r="636" spans="1:8">
      <c r="A636" s="783">
        <v>631</v>
      </c>
      <c r="B636" s="789"/>
      <c r="C636" s="798">
        <v>828</v>
      </c>
      <c r="D636" s="796">
        <v>635</v>
      </c>
      <c r="E636" s="796">
        <v>193</v>
      </c>
      <c r="F636" s="797">
        <v>0</v>
      </c>
      <c r="G636" s="789"/>
      <c r="H636" s="789"/>
    </row>
    <row r="637" spans="1:8">
      <c r="A637" s="783">
        <v>632</v>
      </c>
      <c r="B637" s="789"/>
      <c r="C637" s="799">
        <v>827</v>
      </c>
      <c r="D637" s="790">
        <v>827</v>
      </c>
      <c r="E637" s="790">
        <v>0</v>
      </c>
      <c r="F637" s="791">
        <v>0</v>
      </c>
      <c r="G637" s="789"/>
      <c r="H637" s="789"/>
    </row>
    <row r="638" spans="1:8">
      <c r="A638" s="783">
        <v>633</v>
      </c>
      <c r="B638" s="789"/>
      <c r="C638" s="799">
        <v>824</v>
      </c>
      <c r="D638" s="790">
        <v>553</v>
      </c>
      <c r="E638" s="790">
        <v>55</v>
      </c>
      <c r="F638" s="791">
        <v>216</v>
      </c>
      <c r="G638" s="789"/>
      <c r="H638" s="789"/>
    </row>
    <row r="639" spans="1:8">
      <c r="A639" s="783">
        <v>634</v>
      </c>
      <c r="B639" s="789"/>
      <c r="C639" s="799">
        <v>821</v>
      </c>
      <c r="D639" s="790">
        <v>795</v>
      </c>
      <c r="E639" s="790">
        <v>26</v>
      </c>
      <c r="F639" s="791">
        <v>0</v>
      </c>
      <c r="G639" s="789"/>
      <c r="H639" s="789"/>
    </row>
    <row r="640" spans="1:8">
      <c r="A640" s="788">
        <v>635</v>
      </c>
      <c r="B640" s="792"/>
      <c r="C640" s="800">
        <v>813</v>
      </c>
      <c r="D640" s="793">
        <v>813</v>
      </c>
      <c r="E640" s="793">
        <v>0</v>
      </c>
      <c r="F640" s="794">
        <v>0</v>
      </c>
      <c r="G640" s="792"/>
      <c r="H640" s="792"/>
    </row>
    <row r="641" spans="1:8">
      <c r="A641" s="787">
        <v>636</v>
      </c>
      <c r="B641" s="795"/>
      <c r="C641" s="798">
        <v>803</v>
      </c>
      <c r="D641" s="796">
        <v>803</v>
      </c>
      <c r="E641" s="796">
        <v>0</v>
      </c>
      <c r="F641" s="797">
        <v>0</v>
      </c>
      <c r="G641" s="795"/>
      <c r="H641" s="795"/>
    </row>
    <row r="642" spans="1:8">
      <c r="A642" s="783">
        <v>637</v>
      </c>
      <c r="B642" s="789"/>
      <c r="C642" s="799">
        <v>802</v>
      </c>
      <c r="D642" s="790">
        <v>802</v>
      </c>
      <c r="E642" s="790">
        <v>0</v>
      </c>
      <c r="F642" s="791">
        <v>0</v>
      </c>
      <c r="G642" s="789"/>
      <c r="H642" s="789"/>
    </row>
    <row r="643" spans="1:8">
      <c r="A643" s="783">
        <v>638</v>
      </c>
      <c r="B643" s="789"/>
      <c r="C643" s="799">
        <v>798</v>
      </c>
      <c r="D643" s="790">
        <v>798</v>
      </c>
      <c r="E643" s="790">
        <v>0</v>
      </c>
      <c r="F643" s="791">
        <v>0</v>
      </c>
      <c r="G643" s="789"/>
      <c r="H643" s="789"/>
    </row>
    <row r="644" spans="1:8">
      <c r="A644" s="783">
        <v>639</v>
      </c>
      <c r="B644" s="789"/>
      <c r="C644" s="799">
        <v>798</v>
      </c>
      <c r="D644" s="790">
        <v>793</v>
      </c>
      <c r="E644" s="790">
        <v>4</v>
      </c>
      <c r="F644" s="791">
        <v>0</v>
      </c>
      <c r="G644" s="789"/>
      <c r="H644" s="789"/>
    </row>
    <row r="645" spans="1:8">
      <c r="A645" s="788">
        <v>640</v>
      </c>
      <c r="B645" s="792"/>
      <c r="C645" s="800">
        <v>794</v>
      </c>
      <c r="D645" s="793">
        <v>783</v>
      </c>
      <c r="E645" s="793">
        <v>11</v>
      </c>
      <c r="F645" s="794">
        <v>0</v>
      </c>
      <c r="G645" s="792"/>
      <c r="H645" s="792"/>
    </row>
    <row r="646" spans="1:8">
      <c r="A646" s="783">
        <v>641</v>
      </c>
      <c r="B646" s="789"/>
      <c r="C646" s="798">
        <v>791</v>
      </c>
      <c r="D646" s="796">
        <v>791</v>
      </c>
      <c r="E646" s="796">
        <v>0</v>
      </c>
      <c r="F646" s="797">
        <v>0</v>
      </c>
      <c r="G646" s="789"/>
      <c r="H646" s="789"/>
    </row>
    <row r="647" spans="1:8">
      <c r="A647" s="783">
        <v>642</v>
      </c>
      <c r="B647" s="789"/>
      <c r="C647" s="799">
        <v>791</v>
      </c>
      <c r="D647" s="790">
        <v>584</v>
      </c>
      <c r="E647" s="790">
        <v>202</v>
      </c>
      <c r="F647" s="791">
        <v>5</v>
      </c>
      <c r="G647" s="789"/>
      <c r="H647" s="789"/>
    </row>
    <row r="648" spans="1:8">
      <c r="A648" s="783">
        <v>643</v>
      </c>
      <c r="B648" s="789"/>
      <c r="C648" s="799">
        <v>785</v>
      </c>
      <c r="D648" s="790">
        <v>785</v>
      </c>
      <c r="E648" s="790">
        <v>0</v>
      </c>
      <c r="F648" s="791">
        <v>0</v>
      </c>
      <c r="G648" s="789"/>
      <c r="H648" s="789"/>
    </row>
    <row r="649" spans="1:8">
      <c r="A649" s="783">
        <v>644</v>
      </c>
      <c r="B649" s="789"/>
      <c r="C649" s="799">
        <v>783</v>
      </c>
      <c r="D649" s="790">
        <v>783</v>
      </c>
      <c r="E649" s="790">
        <v>0</v>
      </c>
      <c r="F649" s="791">
        <v>0</v>
      </c>
      <c r="G649" s="789"/>
      <c r="H649" s="789"/>
    </row>
    <row r="650" spans="1:8">
      <c r="A650" s="788">
        <v>645</v>
      </c>
      <c r="B650" s="792"/>
      <c r="C650" s="800">
        <v>782</v>
      </c>
      <c r="D650" s="793">
        <v>765</v>
      </c>
      <c r="E650" s="793">
        <v>17</v>
      </c>
      <c r="F650" s="794">
        <v>0</v>
      </c>
      <c r="G650" s="792"/>
      <c r="H650" s="792"/>
    </row>
    <row r="651" spans="1:8">
      <c r="A651" s="787">
        <v>646</v>
      </c>
      <c r="B651" s="795"/>
      <c r="C651" s="798">
        <v>782</v>
      </c>
      <c r="D651" s="796">
        <v>771</v>
      </c>
      <c r="E651" s="796">
        <v>0</v>
      </c>
      <c r="F651" s="797">
        <v>10</v>
      </c>
      <c r="G651" s="795"/>
      <c r="H651" s="795"/>
    </row>
    <row r="652" spans="1:8">
      <c r="A652" s="783">
        <v>647</v>
      </c>
      <c r="B652" s="789"/>
      <c r="C652" s="799">
        <v>780</v>
      </c>
      <c r="D652" s="790">
        <v>780</v>
      </c>
      <c r="E652" s="790">
        <v>0</v>
      </c>
      <c r="F652" s="791">
        <v>0</v>
      </c>
      <c r="G652" s="789"/>
      <c r="H652" s="789"/>
    </row>
    <row r="653" spans="1:8">
      <c r="A653" s="783">
        <v>648</v>
      </c>
      <c r="B653" s="789"/>
      <c r="C653" s="799">
        <v>778</v>
      </c>
      <c r="D653" s="790">
        <v>759</v>
      </c>
      <c r="E653" s="790">
        <v>19</v>
      </c>
      <c r="F653" s="791">
        <v>0</v>
      </c>
      <c r="G653" s="789"/>
      <c r="H653" s="789"/>
    </row>
    <row r="654" spans="1:8">
      <c r="A654" s="783">
        <v>649</v>
      </c>
      <c r="B654" s="789"/>
      <c r="C654" s="799">
        <v>772</v>
      </c>
      <c r="D654" s="790">
        <v>485</v>
      </c>
      <c r="E654" s="790">
        <v>168</v>
      </c>
      <c r="F654" s="791">
        <v>120</v>
      </c>
      <c r="G654" s="789"/>
      <c r="H654" s="789"/>
    </row>
    <row r="655" spans="1:8">
      <c r="A655" s="788">
        <v>650</v>
      </c>
      <c r="B655" s="792"/>
      <c r="C655" s="800">
        <v>772</v>
      </c>
      <c r="D655" s="793">
        <v>614</v>
      </c>
      <c r="E655" s="793">
        <v>22</v>
      </c>
      <c r="F655" s="794">
        <v>136</v>
      </c>
      <c r="G655" s="792"/>
      <c r="H655" s="792"/>
    </row>
    <row r="656" spans="1:8">
      <c r="A656" s="783">
        <v>651</v>
      </c>
      <c r="B656" s="789"/>
      <c r="C656" s="798">
        <v>766</v>
      </c>
      <c r="D656" s="796">
        <v>195</v>
      </c>
      <c r="E656" s="796">
        <v>571</v>
      </c>
      <c r="F656" s="797">
        <v>0</v>
      </c>
      <c r="G656" s="789"/>
      <c r="H656" s="789"/>
    </row>
    <row r="657" spans="1:8">
      <c r="A657" s="783">
        <v>652</v>
      </c>
      <c r="B657" s="789"/>
      <c r="C657" s="799">
        <v>766</v>
      </c>
      <c r="D657" s="790">
        <v>766</v>
      </c>
      <c r="E657" s="790">
        <v>0</v>
      </c>
      <c r="F657" s="791">
        <v>0</v>
      </c>
      <c r="G657" s="789"/>
      <c r="H657" s="789"/>
    </row>
    <row r="658" spans="1:8">
      <c r="A658" s="783">
        <v>653</v>
      </c>
      <c r="B658" s="789"/>
      <c r="C658" s="799">
        <v>762</v>
      </c>
      <c r="D658" s="790">
        <v>762</v>
      </c>
      <c r="E658" s="790">
        <v>0</v>
      </c>
      <c r="F658" s="791">
        <v>0</v>
      </c>
      <c r="G658" s="789"/>
      <c r="H658" s="789"/>
    </row>
    <row r="659" spans="1:8">
      <c r="A659" s="783">
        <v>654</v>
      </c>
      <c r="B659" s="789"/>
      <c r="C659" s="799">
        <v>759</v>
      </c>
      <c r="D659" s="790">
        <v>759</v>
      </c>
      <c r="E659" s="790">
        <v>0</v>
      </c>
      <c r="F659" s="791">
        <v>0</v>
      </c>
      <c r="G659" s="789"/>
      <c r="H659" s="789"/>
    </row>
    <row r="660" spans="1:8">
      <c r="A660" s="788">
        <v>655</v>
      </c>
      <c r="B660" s="792"/>
      <c r="C660" s="800">
        <v>757</v>
      </c>
      <c r="D660" s="793">
        <v>737</v>
      </c>
      <c r="E660" s="793">
        <v>21</v>
      </c>
      <c r="F660" s="794">
        <v>0</v>
      </c>
      <c r="G660" s="792"/>
      <c r="H660" s="792"/>
    </row>
    <row r="661" spans="1:8">
      <c r="A661" s="787">
        <v>656</v>
      </c>
      <c r="B661" s="795"/>
      <c r="C661" s="798">
        <v>746</v>
      </c>
      <c r="D661" s="796">
        <v>711</v>
      </c>
      <c r="E661" s="796">
        <v>36</v>
      </c>
      <c r="F661" s="797">
        <v>0</v>
      </c>
      <c r="G661" s="795"/>
      <c r="H661" s="795"/>
    </row>
    <row r="662" spans="1:8">
      <c r="A662" s="783">
        <v>657</v>
      </c>
      <c r="B662" s="789"/>
      <c r="C662" s="799">
        <v>746</v>
      </c>
      <c r="D662" s="790">
        <v>746</v>
      </c>
      <c r="E662" s="790">
        <v>0</v>
      </c>
      <c r="F662" s="791">
        <v>0</v>
      </c>
      <c r="G662" s="789"/>
      <c r="H662" s="789"/>
    </row>
    <row r="663" spans="1:8">
      <c r="A663" s="783">
        <v>658</v>
      </c>
      <c r="B663" s="789"/>
      <c r="C663" s="799">
        <v>743</v>
      </c>
      <c r="D663" s="790">
        <v>733</v>
      </c>
      <c r="E663" s="790">
        <v>10</v>
      </c>
      <c r="F663" s="791">
        <v>0</v>
      </c>
      <c r="G663" s="789"/>
      <c r="H663" s="789"/>
    </row>
    <row r="664" spans="1:8">
      <c r="A664" s="783">
        <v>659</v>
      </c>
      <c r="B664" s="789"/>
      <c r="C664" s="799">
        <v>741</v>
      </c>
      <c r="D664" s="790">
        <v>741</v>
      </c>
      <c r="E664" s="790">
        <v>0</v>
      </c>
      <c r="F664" s="791">
        <v>0</v>
      </c>
      <c r="G664" s="789"/>
      <c r="H664" s="789"/>
    </row>
    <row r="665" spans="1:8">
      <c r="A665" s="788">
        <v>660</v>
      </c>
      <c r="B665" s="792"/>
      <c r="C665" s="800">
        <v>739</v>
      </c>
      <c r="D665" s="793">
        <v>613</v>
      </c>
      <c r="E665" s="793">
        <v>126</v>
      </c>
      <c r="F665" s="794">
        <v>0</v>
      </c>
      <c r="G665" s="792"/>
      <c r="H665" s="792"/>
    </row>
    <row r="666" spans="1:8">
      <c r="A666" s="783">
        <v>661</v>
      </c>
      <c r="B666" s="789"/>
      <c r="C666" s="798">
        <v>737</v>
      </c>
      <c r="D666" s="796">
        <v>737</v>
      </c>
      <c r="E666" s="796">
        <v>0</v>
      </c>
      <c r="F666" s="797">
        <v>0</v>
      </c>
      <c r="G666" s="789"/>
      <c r="H666" s="789"/>
    </row>
    <row r="667" spans="1:8">
      <c r="A667" s="783">
        <v>662</v>
      </c>
      <c r="B667" s="789"/>
      <c r="C667" s="799">
        <v>735</v>
      </c>
      <c r="D667" s="790">
        <v>735</v>
      </c>
      <c r="E667" s="790">
        <v>0</v>
      </c>
      <c r="F667" s="791">
        <v>0</v>
      </c>
      <c r="G667" s="789"/>
      <c r="H667" s="789"/>
    </row>
    <row r="668" spans="1:8">
      <c r="A668" s="783">
        <v>663</v>
      </c>
      <c r="B668" s="789"/>
      <c r="C668" s="799">
        <v>734</v>
      </c>
      <c r="D668" s="790">
        <v>734</v>
      </c>
      <c r="E668" s="790">
        <v>0</v>
      </c>
      <c r="F668" s="791">
        <v>0</v>
      </c>
      <c r="G668" s="789"/>
      <c r="H668" s="789"/>
    </row>
    <row r="669" spans="1:8">
      <c r="A669" s="783">
        <v>664</v>
      </c>
      <c r="B669" s="789"/>
      <c r="C669" s="799">
        <v>733</v>
      </c>
      <c r="D669" s="790">
        <v>483</v>
      </c>
      <c r="E669" s="790">
        <v>4</v>
      </c>
      <c r="F669" s="791">
        <v>246</v>
      </c>
      <c r="G669" s="789"/>
      <c r="H669" s="789"/>
    </row>
    <row r="670" spans="1:8">
      <c r="A670" s="788">
        <v>665</v>
      </c>
      <c r="B670" s="792"/>
      <c r="C670" s="800">
        <v>732</v>
      </c>
      <c r="D670" s="793">
        <v>732</v>
      </c>
      <c r="E670" s="793">
        <v>0</v>
      </c>
      <c r="F670" s="794">
        <v>0</v>
      </c>
      <c r="G670" s="792"/>
      <c r="H670" s="792"/>
    </row>
    <row r="671" spans="1:8">
      <c r="A671" s="787">
        <v>666</v>
      </c>
      <c r="B671" s="795"/>
      <c r="C671" s="798">
        <v>731</v>
      </c>
      <c r="D671" s="796">
        <v>731</v>
      </c>
      <c r="E671" s="796">
        <v>0</v>
      </c>
      <c r="F671" s="797">
        <v>0</v>
      </c>
      <c r="G671" s="795"/>
      <c r="H671" s="795"/>
    </row>
    <row r="672" spans="1:8">
      <c r="A672" s="783">
        <v>667</v>
      </c>
      <c r="B672" s="789"/>
      <c r="C672" s="799">
        <v>730</v>
      </c>
      <c r="D672" s="790">
        <v>574</v>
      </c>
      <c r="E672" s="790">
        <v>156</v>
      </c>
      <c r="F672" s="791">
        <v>0</v>
      </c>
      <c r="G672" s="789"/>
      <c r="H672" s="789"/>
    </row>
    <row r="673" spans="1:8">
      <c r="A673" s="783">
        <v>668</v>
      </c>
      <c r="B673" s="789"/>
      <c r="C673" s="799">
        <v>729</v>
      </c>
      <c r="D673" s="790">
        <v>132</v>
      </c>
      <c r="E673" s="790">
        <v>596</v>
      </c>
      <c r="F673" s="791">
        <v>0</v>
      </c>
      <c r="G673" s="789"/>
      <c r="H673" s="789"/>
    </row>
    <row r="674" spans="1:8">
      <c r="A674" s="783">
        <v>669</v>
      </c>
      <c r="B674" s="789"/>
      <c r="C674" s="799">
        <v>728</v>
      </c>
      <c r="D674" s="790">
        <v>527</v>
      </c>
      <c r="E674" s="790">
        <v>201</v>
      </c>
      <c r="F674" s="791">
        <v>0</v>
      </c>
      <c r="G674" s="789"/>
      <c r="H674" s="789"/>
    </row>
    <row r="675" spans="1:8">
      <c r="A675" s="788">
        <v>670</v>
      </c>
      <c r="B675" s="792"/>
      <c r="C675" s="800">
        <v>723</v>
      </c>
      <c r="D675" s="793">
        <v>523</v>
      </c>
      <c r="E675" s="793">
        <v>31</v>
      </c>
      <c r="F675" s="794">
        <v>169</v>
      </c>
      <c r="G675" s="792"/>
      <c r="H675" s="792"/>
    </row>
    <row r="676" spans="1:8">
      <c r="A676" s="783">
        <v>671</v>
      </c>
      <c r="B676" s="789"/>
      <c r="C676" s="798">
        <v>719</v>
      </c>
      <c r="D676" s="796">
        <v>719</v>
      </c>
      <c r="E676" s="796">
        <v>0</v>
      </c>
      <c r="F676" s="797">
        <v>0</v>
      </c>
      <c r="G676" s="789"/>
      <c r="H676" s="789"/>
    </row>
    <row r="677" spans="1:8">
      <c r="A677" s="783">
        <v>672</v>
      </c>
      <c r="B677" s="789"/>
      <c r="C677" s="799">
        <v>716</v>
      </c>
      <c r="D677" s="790">
        <v>716</v>
      </c>
      <c r="E677" s="790">
        <v>0</v>
      </c>
      <c r="F677" s="791">
        <v>0</v>
      </c>
      <c r="G677" s="789"/>
      <c r="H677" s="789"/>
    </row>
    <row r="678" spans="1:8">
      <c r="A678" s="783">
        <v>673</v>
      </c>
      <c r="B678" s="789"/>
      <c r="C678" s="799">
        <v>713</v>
      </c>
      <c r="D678" s="790">
        <v>422</v>
      </c>
      <c r="E678" s="790">
        <v>34</v>
      </c>
      <c r="F678" s="791">
        <v>258</v>
      </c>
      <c r="G678" s="789"/>
      <c r="H678" s="789"/>
    </row>
    <row r="679" spans="1:8">
      <c r="A679" s="783">
        <v>674</v>
      </c>
      <c r="B679" s="789"/>
      <c r="C679" s="799">
        <v>712</v>
      </c>
      <c r="D679" s="790">
        <v>596</v>
      </c>
      <c r="E679" s="790">
        <v>116</v>
      </c>
      <c r="F679" s="791">
        <v>0</v>
      </c>
      <c r="G679" s="789"/>
      <c r="H679" s="789"/>
    </row>
    <row r="680" spans="1:8">
      <c r="A680" s="788">
        <v>675</v>
      </c>
      <c r="B680" s="792"/>
      <c r="C680" s="800">
        <v>710</v>
      </c>
      <c r="D680" s="793">
        <v>655</v>
      </c>
      <c r="E680" s="793">
        <v>55</v>
      </c>
      <c r="F680" s="794">
        <v>0</v>
      </c>
      <c r="G680" s="792"/>
      <c r="H680" s="792"/>
    </row>
    <row r="681" spans="1:8">
      <c r="A681" s="787">
        <v>676</v>
      </c>
      <c r="B681" s="795"/>
      <c r="C681" s="798">
        <v>707</v>
      </c>
      <c r="D681" s="796">
        <v>690</v>
      </c>
      <c r="E681" s="796">
        <v>17</v>
      </c>
      <c r="F681" s="797">
        <v>0</v>
      </c>
      <c r="G681" s="795"/>
      <c r="H681" s="795"/>
    </row>
    <row r="682" spans="1:8">
      <c r="A682" s="783">
        <v>677</v>
      </c>
      <c r="B682" s="789"/>
      <c r="C682" s="799">
        <v>707</v>
      </c>
      <c r="D682" s="790">
        <v>605</v>
      </c>
      <c r="E682" s="790">
        <v>98</v>
      </c>
      <c r="F682" s="791">
        <v>5</v>
      </c>
      <c r="G682" s="789"/>
      <c r="H682" s="789"/>
    </row>
    <row r="683" spans="1:8">
      <c r="A683" s="783">
        <v>678</v>
      </c>
      <c r="B683" s="789"/>
      <c r="C683" s="799">
        <v>707</v>
      </c>
      <c r="D683" s="790">
        <v>684</v>
      </c>
      <c r="E683" s="790">
        <v>22</v>
      </c>
      <c r="F683" s="791">
        <v>0</v>
      </c>
      <c r="G683" s="789"/>
      <c r="H683" s="789"/>
    </row>
    <row r="684" spans="1:8">
      <c r="A684" s="783">
        <v>679</v>
      </c>
      <c r="B684" s="789"/>
      <c r="C684" s="799">
        <v>706</v>
      </c>
      <c r="D684" s="790">
        <v>611</v>
      </c>
      <c r="E684" s="790">
        <v>64</v>
      </c>
      <c r="F684" s="791">
        <v>31</v>
      </c>
      <c r="G684" s="789"/>
      <c r="H684" s="789"/>
    </row>
    <row r="685" spans="1:8">
      <c r="A685" s="788">
        <v>680</v>
      </c>
      <c r="B685" s="792"/>
      <c r="C685" s="800">
        <v>705</v>
      </c>
      <c r="D685" s="793">
        <v>286</v>
      </c>
      <c r="E685" s="793">
        <v>283</v>
      </c>
      <c r="F685" s="794">
        <v>136</v>
      </c>
      <c r="G685" s="792"/>
      <c r="H685" s="792"/>
    </row>
    <row r="686" spans="1:8">
      <c r="A686" s="783">
        <v>681</v>
      </c>
      <c r="B686" s="789"/>
      <c r="C686" s="798">
        <v>704</v>
      </c>
      <c r="D686" s="796">
        <v>704</v>
      </c>
      <c r="E686" s="796">
        <v>0</v>
      </c>
      <c r="F686" s="797">
        <v>0</v>
      </c>
      <c r="G686" s="789"/>
      <c r="H686" s="789"/>
    </row>
    <row r="687" spans="1:8">
      <c r="A687" s="783">
        <v>682</v>
      </c>
      <c r="B687" s="789"/>
      <c r="C687" s="799">
        <v>703</v>
      </c>
      <c r="D687" s="790">
        <v>104</v>
      </c>
      <c r="E687" s="790">
        <v>555</v>
      </c>
      <c r="F687" s="791">
        <v>44</v>
      </c>
      <c r="G687" s="789"/>
      <c r="H687" s="789"/>
    </row>
    <row r="688" spans="1:8">
      <c r="A688" s="783">
        <v>683</v>
      </c>
      <c r="B688" s="789"/>
      <c r="C688" s="799">
        <v>702</v>
      </c>
      <c r="D688" s="790">
        <v>96</v>
      </c>
      <c r="E688" s="790">
        <v>607</v>
      </c>
      <c r="F688" s="791">
        <v>0</v>
      </c>
      <c r="G688" s="789"/>
      <c r="H688" s="789"/>
    </row>
    <row r="689" spans="1:8">
      <c r="A689" s="783">
        <v>684</v>
      </c>
      <c r="B689" s="789"/>
      <c r="C689" s="799">
        <v>702</v>
      </c>
      <c r="D689" s="790">
        <v>702</v>
      </c>
      <c r="E689" s="790">
        <v>0</v>
      </c>
      <c r="F689" s="791">
        <v>0</v>
      </c>
      <c r="G689" s="789"/>
      <c r="H689" s="789"/>
    </row>
    <row r="690" spans="1:8">
      <c r="A690" s="788">
        <v>685</v>
      </c>
      <c r="B690" s="792"/>
      <c r="C690" s="800">
        <v>699</v>
      </c>
      <c r="D690" s="793">
        <v>699</v>
      </c>
      <c r="E690" s="793">
        <v>0</v>
      </c>
      <c r="F690" s="794">
        <v>0</v>
      </c>
      <c r="G690" s="792"/>
      <c r="H690" s="792"/>
    </row>
    <row r="691" spans="1:8">
      <c r="A691" s="787">
        <v>686</v>
      </c>
      <c r="B691" s="795"/>
      <c r="C691" s="798">
        <v>699</v>
      </c>
      <c r="D691" s="796">
        <v>627</v>
      </c>
      <c r="E691" s="796">
        <v>72</v>
      </c>
      <c r="F691" s="797">
        <v>0</v>
      </c>
      <c r="G691" s="795"/>
      <c r="H691" s="795"/>
    </row>
    <row r="692" spans="1:8">
      <c r="A692" s="783">
        <v>687</v>
      </c>
      <c r="B692" s="789"/>
      <c r="C692" s="799">
        <v>697</v>
      </c>
      <c r="D692" s="790">
        <v>607</v>
      </c>
      <c r="E692" s="790">
        <v>0</v>
      </c>
      <c r="F692" s="791">
        <v>90</v>
      </c>
      <c r="G692" s="789"/>
      <c r="H692" s="789"/>
    </row>
    <row r="693" spans="1:8">
      <c r="A693" s="783">
        <v>688</v>
      </c>
      <c r="B693" s="789"/>
      <c r="C693" s="799">
        <v>696</v>
      </c>
      <c r="D693" s="790">
        <v>696</v>
      </c>
      <c r="E693" s="790">
        <v>0</v>
      </c>
      <c r="F693" s="791">
        <v>0</v>
      </c>
      <c r="G693" s="789"/>
      <c r="H693" s="789"/>
    </row>
    <row r="694" spans="1:8">
      <c r="A694" s="783">
        <v>689</v>
      </c>
      <c r="B694" s="789"/>
      <c r="C694" s="799">
        <v>693</v>
      </c>
      <c r="D694" s="790">
        <v>613</v>
      </c>
      <c r="E694" s="790">
        <v>80</v>
      </c>
      <c r="F694" s="791">
        <v>0</v>
      </c>
      <c r="G694" s="789"/>
      <c r="H694" s="789"/>
    </row>
    <row r="695" spans="1:8">
      <c r="A695" s="788">
        <v>690</v>
      </c>
      <c r="B695" s="792"/>
      <c r="C695" s="800">
        <v>693</v>
      </c>
      <c r="D695" s="793">
        <v>552</v>
      </c>
      <c r="E695" s="793">
        <v>141</v>
      </c>
      <c r="F695" s="794">
        <v>0</v>
      </c>
      <c r="G695" s="792"/>
      <c r="H695" s="792"/>
    </row>
    <row r="696" spans="1:8">
      <c r="A696" s="783">
        <v>691</v>
      </c>
      <c r="B696" s="789"/>
      <c r="C696" s="798">
        <v>692</v>
      </c>
      <c r="D696" s="796">
        <v>332</v>
      </c>
      <c r="E696" s="796">
        <v>238</v>
      </c>
      <c r="F696" s="797">
        <v>123</v>
      </c>
      <c r="G696" s="789"/>
      <c r="H696" s="789"/>
    </row>
    <row r="697" spans="1:8">
      <c r="A697" s="783">
        <v>692</v>
      </c>
      <c r="B697" s="789"/>
      <c r="C697" s="799">
        <v>692</v>
      </c>
      <c r="D697" s="790">
        <v>581</v>
      </c>
      <c r="E697" s="790">
        <v>103</v>
      </c>
      <c r="F697" s="791">
        <v>8</v>
      </c>
      <c r="G697" s="789"/>
      <c r="H697" s="789"/>
    </row>
    <row r="698" spans="1:8">
      <c r="A698" s="783">
        <v>693</v>
      </c>
      <c r="B698" s="789"/>
      <c r="C698" s="799">
        <v>691</v>
      </c>
      <c r="D698" s="790">
        <v>682</v>
      </c>
      <c r="E698" s="790">
        <v>9</v>
      </c>
      <c r="F698" s="791">
        <v>0</v>
      </c>
      <c r="G698" s="789"/>
      <c r="H698" s="789"/>
    </row>
    <row r="699" spans="1:8">
      <c r="A699" s="783">
        <v>694</v>
      </c>
      <c r="B699" s="789"/>
      <c r="C699" s="799">
        <v>690</v>
      </c>
      <c r="D699" s="790">
        <v>278</v>
      </c>
      <c r="E699" s="790">
        <v>412</v>
      </c>
      <c r="F699" s="791">
        <v>0</v>
      </c>
      <c r="G699" s="789"/>
      <c r="H699" s="789"/>
    </row>
    <row r="700" spans="1:8">
      <c r="A700" s="788">
        <v>695</v>
      </c>
      <c r="B700" s="792"/>
      <c r="C700" s="800">
        <v>689</v>
      </c>
      <c r="D700" s="793">
        <v>689</v>
      </c>
      <c r="E700" s="793">
        <v>0</v>
      </c>
      <c r="F700" s="794">
        <v>0</v>
      </c>
      <c r="G700" s="792"/>
      <c r="H700" s="792"/>
    </row>
    <row r="701" spans="1:8">
      <c r="A701" s="787">
        <v>696</v>
      </c>
      <c r="B701" s="795"/>
      <c r="C701" s="798">
        <v>688</v>
      </c>
      <c r="D701" s="796">
        <v>230</v>
      </c>
      <c r="E701" s="796">
        <v>105</v>
      </c>
      <c r="F701" s="797">
        <v>353</v>
      </c>
      <c r="G701" s="795"/>
      <c r="H701" s="795"/>
    </row>
    <row r="702" spans="1:8">
      <c r="A702" s="783">
        <v>697</v>
      </c>
      <c r="B702" s="789"/>
      <c r="C702" s="799">
        <v>688</v>
      </c>
      <c r="D702" s="790">
        <v>570</v>
      </c>
      <c r="E702" s="790">
        <v>118</v>
      </c>
      <c r="F702" s="791">
        <v>0</v>
      </c>
      <c r="G702" s="789"/>
      <c r="H702" s="789"/>
    </row>
    <row r="703" spans="1:8">
      <c r="A703" s="783">
        <v>698</v>
      </c>
      <c r="B703" s="789"/>
      <c r="C703" s="799">
        <v>686</v>
      </c>
      <c r="D703" s="790">
        <v>617</v>
      </c>
      <c r="E703" s="790">
        <v>19</v>
      </c>
      <c r="F703" s="791">
        <v>50</v>
      </c>
      <c r="G703" s="789"/>
      <c r="H703" s="789"/>
    </row>
    <row r="704" spans="1:8">
      <c r="A704" s="783">
        <v>699</v>
      </c>
      <c r="B704" s="789"/>
      <c r="C704" s="799">
        <v>683</v>
      </c>
      <c r="D704" s="790">
        <v>476</v>
      </c>
      <c r="E704" s="790">
        <v>130</v>
      </c>
      <c r="F704" s="791">
        <v>77</v>
      </c>
      <c r="G704" s="789"/>
      <c r="H704" s="789"/>
    </row>
    <row r="705" spans="1:8">
      <c r="A705" s="788">
        <v>700</v>
      </c>
      <c r="B705" s="792"/>
      <c r="C705" s="800">
        <v>683</v>
      </c>
      <c r="D705" s="793">
        <v>683</v>
      </c>
      <c r="E705" s="793">
        <v>0</v>
      </c>
      <c r="F705" s="794">
        <v>0</v>
      </c>
      <c r="G705" s="792"/>
      <c r="H705" s="792"/>
    </row>
    <row r="706" spans="1:8">
      <c r="A706" s="783">
        <v>701</v>
      </c>
      <c r="B706" s="789"/>
      <c r="C706" s="798">
        <v>682</v>
      </c>
      <c r="D706" s="796">
        <v>682</v>
      </c>
      <c r="E706" s="796">
        <v>0</v>
      </c>
      <c r="F706" s="797">
        <v>0</v>
      </c>
      <c r="G706" s="789"/>
      <c r="H706" s="789"/>
    </row>
    <row r="707" spans="1:8">
      <c r="A707" s="783">
        <v>702</v>
      </c>
      <c r="B707" s="789"/>
      <c r="C707" s="799">
        <v>676</v>
      </c>
      <c r="D707" s="790">
        <v>637</v>
      </c>
      <c r="E707" s="790">
        <v>40</v>
      </c>
      <c r="F707" s="791">
        <v>0</v>
      </c>
      <c r="G707" s="789"/>
      <c r="H707" s="789"/>
    </row>
    <row r="708" spans="1:8">
      <c r="A708" s="783">
        <v>703</v>
      </c>
      <c r="B708" s="789"/>
      <c r="C708" s="799">
        <v>676</v>
      </c>
      <c r="D708" s="790">
        <v>676</v>
      </c>
      <c r="E708" s="790">
        <v>0</v>
      </c>
      <c r="F708" s="791">
        <v>0</v>
      </c>
      <c r="G708" s="789"/>
      <c r="H708" s="789"/>
    </row>
    <row r="709" spans="1:8">
      <c r="A709" s="783">
        <v>704</v>
      </c>
      <c r="B709" s="789"/>
      <c r="C709" s="799">
        <v>674</v>
      </c>
      <c r="D709" s="790">
        <v>614</v>
      </c>
      <c r="E709" s="790">
        <v>60</v>
      </c>
      <c r="F709" s="791">
        <v>0</v>
      </c>
      <c r="G709" s="789"/>
      <c r="H709" s="789"/>
    </row>
    <row r="710" spans="1:8">
      <c r="A710" s="788">
        <v>705</v>
      </c>
      <c r="B710" s="792"/>
      <c r="C710" s="800">
        <v>673</v>
      </c>
      <c r="D710" s="793">
        <v>673</v>
      </c>
      <c r="E710" s="793">
        <v>0</v>
      </c>
      <c r="F710" s="794">
        <v>0</v>
      </c>
      <c r="G710" s="792"/>
      <c r="H710" s="792"/>
    </row>
    <row r="711" spans="1:8">
      <c r="A711" s="787">
        <v>706</v>
      </c>
      <c r="B711" s="795"/>
      <c r="C711" s="798">
        <v>671</v>
      </c>
      <c r="D711" s="796">
        <v>429</v>
      </c>
      <c r="E711" s="796">
        <v>242</v>
      </c>
      <c r="F711" s="797">
        <v>0</v>
      </c>
      <c r="G711" s="795"/>
      <c r="H711" s="795"/>
    </row>
    <row r="712" spans="1:8">
      <c r="A712" s="783">
        <v>707</v>
      </c>
      <c r="B712" s="789"/>
      <c r="C712" s="799">
        <v>668</v>
      </c>
      <c r="D712" s="790">
        <v>196</v>
      </c>
      <c r="E712" s="790">
        <v>472</v>
      </c>
      <c r="F712" s="791">
        <v>0</v>
      </c>
      <c r="G712" s="789"/>
      <c r="H712" s="789"/>
    </row>
    <row r="713" spans="1:8">
      <c r="A713" s="783">
        <v>708</v>
      </c>
      <c r="B713" s="789"/>
      <c r="C713" s="799">
        <v>667</v>
      </c>
      <c r="D713" s="790">
        <v>645</v>
      </c>
      <c r="E713" s="790">
        <v>22</v>
      </c>
      <c r="F713" s="791">
        <v>0</v>
      </c>
      <c r="G713" s="789"/>
      <c r="H713" s="789"/>
    </row>
    <row r="714" spans="1:8">
      <c r="A714" s="783">
        <v>709</v>
      </c>
      <c r="B714" s="789"/>
      <c r="C714" s="799">
        <v>667</v>
      </c>
      <c r="D714" s="790">
        <v>650</v>
      </c>
      <c r="E714" s="790">
        <v>17</v>
      </c>
      <c r="F714" s="791">
        <v>0</v>
      </c>
      <c r="G714" s="789"/>
      <c r="H714" s="789"/>
    </row>
    <row r="715" spans="1:8">
      <c r="A715" s="788">
        <v>710</v>
      </c>
      <c r="B715" s="792"/>
      <c r="C715" s="800">
        <v>665</v>
      </c>
      <c r="D715" s="793">
        <v>564</v>
      </c>
      <c r="E715" s="793">
        <v>19</v>
      </c>
      <c r="F715" s="794">
        <v>82</v>
      </c>
      <c r="G715" s="792"/>
      <c r="H715" s="792"/>
    </row>
    <row r="716" spans="1:8">
      <c r="A716" s="783">
        <v>711</v>
      </c>
      <c r="B716" s="789"/>
      <c r="C716" s="798">
        <v>664</v>
      </c>
      <c r="D716" s="796">
        <v>341</v>
      </c>
      <c r="E716" s="796">
        <v>324</v>
      </c>
      <c r="F716" s="797">
        <v>0</v>
      </c>
      <c r="G716" s="789"/>
      <c r="H716" s="789"/>
    </row>
    <row r="717" spans="1:8">
      <c r="A717" s="783">
        <v>712</v>
      </c>
      <c r="B717" s="789"/>
      <c r="C717" s="799">
        <v>662</v>
      </c>
      <c r="D717" s="790">
        <v>640</v>
      </c>
      <c r="E717" s="790">
        <v>22</v>
      </c>
      <c r="F717" s="791">
        <v>0</v>
      </c>
      <c r="G717" s="789"/>
      <c r="H717" s="789"/>
    </row>
    <row r="718" spans="1:8">
      <c r="A718" s="783">
        <v>713</v>
      </c>
      <c r="B718" s="789"/>
      <c r="C718" s="799">
        <v>662</v>
      </c>
      <c r="D718" s="790">
        <v>648</v>
      </c>
      <c r="E718" s="790">
        <v>0</v>
      </c>
      <c r="F718" s="791">
        <v>14</v>
      </c>
      <c r="G718" s="789"/>
      <c r="H718" s="789"/>
    </row>
    <row r="719" spans="1:8">
      <c r="A719" s="783">
        <v>714</v>
      </c>
      <c r="B719" s="789"/>
      <c r="C719" s="799">
        <v>661</v>
      </c>
      <c r="D719" s="790">
        <v>342</v>
      </c>
      <c r="E719" s="790">
        <v>154</v>
      </c>
      <c r="F719" s="791">
        <v>165</v>
      </c>
      <c r="G719" s="789"/>
      <c r="H719" s="789"/>
    </row>
    <row r="720" spans="1:8">
      <c r="A720" s="788">
        <v>715</v>
      </c>
      <c r="B720" s="792"/>
      <c r="C720" s="800">
        <v>660</v>
      </c>
      <c r="D720" s="793">
        <v>576</v>
      </c>
      <c r="E720" s="793">
        <v>84</v>
      </c>
      <c r="F720" s="794">
        <v>0</v>
      </c>
      <c r="G720" s="792"/>
      <c r="H720" s="792"/>
    </row>
    <row r="721" spans="1:8">
      <c r="A721" s="787">
        <v>716</v>
      </c>
      <c r="B721" s="795"/>
      <c r="C721" s="798">
        <v>657</v>
      </c>
      <c r="D721" s="796">
        <v>565</v>
      </c>
      <c r="E721" s="796">
        <v>92</v>
      </c>
      <c r="F721" s="797">
        <v>0</v>
      </c>
      <c r="G721" s="795"/>
      <c r="H721" s="795"/>
    </row>
    <row r="722" spans="1:8">
      <c r="A722" s="783">
        <v>717</v>
      </c>
      <c r="B722" s="789"/>
      <c r="C722" s="799">
        <v>657</v>
      </c>
      <c r="D722" s="790">
        <v>570</v>
      </c>
      <c r="E722" s="790">
        <v>87</v>
      </c>
      <c r="F722" s="791">
        <v>0</v>
      </c>
      <c r="G722" s="789"/>
      <c r="H722" s="789"/>
    </row>
    <row r="723" spans="1:8">
      <c r="A723" s="783">
        <v>718</v>
      </c>
      <c r="B723" s="789"/>
      <c r="C723" s="799">
        <v>656</v>
      </c>
      <c r="D723" s="790">
        <v>656</v>
      </c>
      <c r="E723" s="790">
        <v>0</v>
      </c>
      <c r="F723" s="791">
        <v>0</v>
      </c>
      <c r="G723" s="789"/>
      <c r="H723" s="789"/>
    </row>
    <row r="724" spans="1:8">
      <c r="A724" s="783">
        <v>719</v>
      </c>
      <c r="B724" s="789"/>
      <c r="C724" s="799">
        <v>655</v>
      </c>
      <c r="D724" s="790">
        <v>655</v>
      </c>
      <c r="E724" s="790">
        <v>0</v>
      </c>
      <c r="F724" s="791">
        <v>0</v>
      </c>
      <c r="G724" s="789"/>
      <c r="H724" s="789"/>
    </row>
    <row r="725" spans="1:8">
      <c r="A725" s="788">
        <v>720</v>
      </c>
      <c r="B725" s="792"/>
      <c r="C725" s="800">
        <v>655</v>
      </c>
      <c r="D725" s="793">
        <v>592</v>
      </c>
      <c r="E725" s="793">
        <v>18</v>
      </c>
      <c r="F725" s="794">
        <v>46</v>
      </c>
      <c r="G725" s="792"/>
      <c r="H725" s="792"/>
    </row>
    <row r="726" spans="1:8">
      <c r="A726" s="783">
        <v>721</v>
      </c>
      <c r="B726" s="789"/>
      <c r="C726" s="798">
        <v>653</v>
      </c>
      <c r="D726" s="796">
        <v>582</v>
      </c>
      <c r="E726" s="796">
        <v>31</v>
      </c>
      <c r="F726" s="797">
        <v>40</v>
      </c>
      <c r="G726" s="789"/>
      <c r="H726" s="789"/>
    </row>
    <row r="727" spans="1:8">
      <c r="A727" s="783">
        <v>722</v>
      </c>
      <c r="B727" s="789"/>
      <c r="C727" s="799">
        <v>653</v>
      </c>
      <c r="D727" s="790">
        <v>398</v>
      </c>
      <c r="E727" s="790">
        <v>223</v>
      </c>
      <c r="F727" s="791">
        <v>31</v>
      </c>
      <c r="G727" s="789"/>
      <c r="H727" s="789"/>
    </row>
    <row r="728" spans="1:8">
      <c r="A728" s="783">
        <v>723</v>
      </c>
      <c r="B728" s="789"/>
      <c r="C728" s="799">
        <v>645</v>
      </c>
      <c r="D728" s="790">
        <v>484</v>
      </c>
      <c r="E728" s="790">
        <v>0</v>
      </c>
      <c r="F728" s="791">
        <v>161</v>
      </c>
      <c r="G728" s="789"/>
      <c r="H728" s="789"/>
    </row>
    <row r="729" spans="1:8">
      <c r="A729" s="783">
        <v>724</v>
      </c>
      <c r="B729" s="789"/>
      <c r="C729" s="799">
        <v>644</v>
      </c>
      <c r="D729" s="790">
        <v>644</v>
      </c>
      <c r="E729" s="790">
        <v>0</v>
      </c>
      <c r="F729" s="791">
        <v>0</v>
      </c>
      <c r="G729" s="789"/>
      <c r="H729" s="789"/>
    </row>
    <row r="730" spans="1:8">
      <c r="A730" s="788">
        <v>725</v>
      </c>
      <c r="B730" s="792"/>
      <c r="C730" s="800">
        <v>635</v>
      </c>
      <c r="D730" s="793">
        <v>635</v>
      </c>
      <c r="E730" s="793">
        <v>0</v>
      </c>
      <c r="F730" s="794">
        <v>0</v>
      </c>
      <c r="G730" s="792"/>
      <c r="H730" s="792"/>
    </row>
    <row r="731" spans="1:8">
      <c r="A731" s="787">
        <v>726</v>
      </c>
      <c r="B731" s="795"/>
      <c r="C731" s="798">
        <v>635</v>
      </c>
      <c r="D731" s="796">
        <v>547</v>
      </c>
      <c r="E731" s="796">
        <v>4</v>
      </c>
      <c r="F731" s="797">
        <v>85</v>
      </c>
      <c r="G731" s="795"/>
      <c r="H731" s="795"/>
    </row>
    <row r="732" spans="1:8">
      <c r="A732" s="783">
        <v>727</v>
      </c>
      <c r="B732" s="789"/>
      <c r="C732" s="799">
        <v>634</v>
      </c>
      <c r="D732" s="790">
        <v>634</v>
      </c>
      <c r="E732" s="790">
        <v>0</v>
      </c>
      <c r="F732" s="791">
        <v>0</v>
      </c>
      <c r="G732" s="789"/>
      <c r="H732" s="789"/>
    </row>
    <row r="733" spans="1:8">
      <c r="A733" s="783">
        <v>728</v>
      </c>
      <c r="B733" s="789"/>
      <c r="C733" s="799">
        <v>634</v>
      </c>
      <c r="D733" s="790">
        <v>634</v>
      </c>
      <c r="E733" s="790">
        <v>0</v>
      </c>
      <c r="F733" s="791">
        <v>0</v>
      </c>
      <c r="G733" s="789"/>
      <c r="H733" s="789"/>
    </row>
    <row r="734" spans="1:8">
      <c r="A734" s="783">
        <v>729</v>
      </c>
      <c r="B734" s="789"/>
      <c r="C734" s="799">
        <v>634</v>
      </c>
      <c r="D734" s="790">
        <v>461</v>
      </c>
      <c r="E734" s="790">
        <v>53</v>
      </c>
      <c r="F734" s="791">
        <v>120</v>
      </c>
      <c r="G734" s="789"/>
      <c r="H734" s="789"/>
    </row>
    <row r="735" spans="1:8">
      <c r="A735" s="788">
        <v>730</v>
      </c>
      <c r="B735" s="792"/>
      <c r="C735" s="800">
        <v>633</v>
      </c>
      <c r="D735" s="793">
        <v>488</v>
      </c>
      <c r="E735" s="793">
        <v>55</v>
      </c>
      <c r="F735" s="794">
        <v>89</v>
      </c>
      <c r="G735" s="792"/>
      <c r="H735" s="792"/>
    </row>
    <row r="736" spans="1:8">
      <c r="A736" s="783">
        <v>731</v>
      </c>
      <c r="B736" s="789"/>
      <c r="C736" s="798">
        <v>633</v>
      </c>
      <c r="D736" s="796">
        <v>200</v>
      </c>
      <c r="E736" s="796">
        <v>210</v>
      </c>
      <c r="F736" s="797">
        <v>223</v>
      </c>
      <c r="G736" s="789"/>
      <c r="H736" s="789"/>
    </row>
    <row r="737" spans="1:8">
      <c r="A737" s="783">
        <v>732</v>
      </c>
      <c r="B737" s="789"/>
      <c r="C737" s="799">
        <v>631</v>
      </c>
      <c r="D737" s="790">
        <v>631</v>
      </c>
      <c r="E737" s="790">
        <v>0</v>
      </c>
      <c r="F737" s="791">
        <v>0</v>
      </c>
      <c r="G737" s="789"/>
      <c r="H737" s="789"/>
    </row>
    <row r="738" spans="1:8">
      <c r="A738" s="783">
        <v>733</v>
      </c>
      <c r="B738" s="789"/>
      <c r="C738" s="799">
        <v>631</v>
      </c>
      <c r="D738" s="790">
        <v>631</v>
      </c>
      <c r="E738" s="790">
        <v>0</v>
      </c>
      <c r="F738" s="791">
        <v>0</v>
      </c>
      <c r="G738" s="789"/>
      <c r="H738" s="789"/>
    </row>
    <row r="739" spans="1:8">
      <c r="A739" s="783">
        <v>734</v>
      </c>
      <c r="B739" s="789"/>
      <c r="C739" s="799">
        <v>624</v>
      </c>
      <c r="D739" s="790">
        <v>334</v>
      </c>
      <c r="E739" s="790">
        <v>95</v>
      </c>
      <c r="F739" s="791">
        <v>195</v>
      </c>
      <c r="G739" s="789"/>
      <c r="H739" s="789"/>
    </row>
    <row r="740" spans="1:8">
      <c r="A740" s="788">
        <v>735</v>
      </c>
      <c r="B740" s="792"/>
      <c r="C740" s="800">
        <v>616</v>
      </c>
      <c r="D740" s="793">
        <v>616</v>
      </c>
      <c r="E740" s="793">
        <v>0</v>
      </c>
      <c r="F740" s="794">
        <v>0</v>
      </c>
      <c r="G740" s="792"/>
      <c r="H740" s="792"/>
    </row>
    <row r="741" spans="1:8">
      <c r="A741" s="787">
        <v>736</v>
      </c>
      <c r="B741" s="795"/>
      <c r="C741" s="798">
        <v>614</v>
      </c>
      <c r="D741" s="796">
        <v>525</v>
      </c>
      <c r="E741" s="796">
        <v>89</v>
      </c>
      <c r="F741" s="797">
        <v>0</v>
      </c>
      <c r="G741" s="795"/>
      <c r="H741" s="795"/>
    </row>
    <row r="742" spans="1:8">
      <c r="A742" s="783">
        <v>737</v>
      </c>
      <c r="B742" s="789"/>
      <c r="C742" s="799">
        <v>613</v>
      </c>
      <c r="D742" s="790">
        <v>533</v>
      </c>
      <c r="E742" s="790">
        <v>80</v>
      </c>
      <c r="F742" s="791">
        <v>0</v>
      </c>
      <c r="G742" s="789"/>
      <c r="H742" s="789"/>
    </row>
    <row r="743" spans="1:8">
      <c r="A743" s="783">
        <v>738</v>
      </c>
      <c r="B743" s="789"/>
      <c r="C743" s="799">
        <v>613</v>
      </c>
      <c r="D743" s="790">
        <v>613</v>
      </c>
      <c r="E743" s="790">
        <v>0</v>
      </c>
      <c r="F743" s="791">
        <v>0</v>
      </c>
      <c r="G743" s="789"/>
      <c r="H743" s="789"/>
    </row>
    <row r="744" spans="1:8">
      <c r="A744" s="783">
        <v>739</v>
      </c>
      <c r="B744" s="789"/>
      <c r="C744" s="799">
        <v>613</v>
      </c>
      <c r="D744" s="790">
        <v>613</v>
      </c>
      <c r="E744" s="790">
        <v>0</v>
      </c>
      <c r="F744" s="791">
        <v>0</v>
      </c>
      <c r="G744" s="789"/>
      <c r="H744" s="789"/>
    </row>
    <row r="745" spans="1:8">
      <c r="A745" s="788">
        <v>740</v>
      </c>
      <c r="B745" s="792"/>
      <c r="C745" s="800">
        <v>612</v>
      </c>
      <c r="D745" s="793">
        <v>612</v>
      </c>
      <c r="E745" s="793">
        <v>0</v>
      </c>
      <c r="F745" s="794">
        <v>0</v>
      </c>
      <c r="G745" s="792"/>
      <c r="H745" s="792"/>
    </row>
    <row r="746" spans="1:8">
      <c r="A746" s="783">
        <v>741</v>
      </c>
      <c r="B746" s="789"/>
      <c r="C746" s="798">
        <v>612</v>
      </c>
      <c r="D746" s="796">
        <v>612</v>
      </c>
      <c r="E746" s="796">
        <v>0</v>
      </c>
      <c r="F746" s="797">
        <v>0</v>
      </c>
      <c r="G746" s="789"/>
      <c r="H746" s="789"/>
    </row>
    <row r="747" spans="1:8">
      <c r="A747" s="783">
        <v>742</v>
      </c>
      <c r="B747" s="789"/>
      <c r="C747" s="799">
        <v>610</v>
      </c>
      <c r="D747" s="790">
        <v>610</v>
      </c>
      <c r="E747" s="790">
        <v>0</v>
      </c>
      <c r="F747" s="791">
        <v>0</v>
      </c>
      <c r="G747" s="789"/>
      <c r="H747" s="789"/>
    </row>
    <row r="748" spans="1:8">
      <c r="A748" s="783">
        <v>743</v>
      </c>
      <c r="B748" s="789"/>
      <c r="C748" s="799">
        <v>607</v>
      </c>
      <c r="D748" s="790">
        <v>607</v>
      </c>
      <c r="E748" s="790">
        <v>0</v>
      </c>
      <c r="F748" s="791">
        <v>0</v>
      </c>
      <c r="G748" s="789"/>
      <c r="H748" s="789"/>
    </row>
    <row r="749" spans="1:8">
      <c r="A749" s="783">
        <v>744</v>
      </c>
      <c r="B749" s="789"/>
      <c r="C749" s="799">
        <v>603</v>
      </c>
      <c r="D749" s="790">
        <v>572</v>
      </c>
      <c r="E749" s="790">
        <v>31</v>
      </c>
      <c r="F749" s="791">
        <v>0</v>
      </c>
      <c r="G749" s="789"/>
      <c r="H749" s="789"/>
    </row>
    <row r="750" spans="1:8">
      <c r="A750" s="788">
        <v>745</v>
      </c>
      <c r="B750" s="792"/>
      <c r="C750" s="800">
        <v>603</v>
      </c>
      <c r="D750" s="793">
        <v>589</v>
      </c>
      <c r="E750" s="793">
        <v>14</v>
      </c>
      <c r="F750" s="794">
        <v>0</v>
      </c>
      <c r="G750" s="792"/>
      <c r="H750" s="792"/>
    </row>
    <row r="751" spans="1:8">
      <c r="A751" s="787">
        <v>746</v>
      </c>
      <c r="B751" s="795"/>
      <c r="C751" s="798">
        <v>600</v>
      </c>
      <c r="D751" s="796">
        <v>105</v>
      </c>
      <c r="E751" s="796">
        <v>452</v>
      </c>
      <c r="F751" s="797">
        <v>43</v>
      </c>
      <c r="G751" s="795"/>
      <c r="H751" s="795"/>
    </row>
    <row r="752" spans="1:8">
      <c r="A752" s="783">
        <v>747</v>
      </c>
      <c r="B752" s="789"/>
      <c r="C752" s="799">
        <v>599</v>
      </c>
      <c r="D752" s="790">
        <v>397</v>
      </c>
      <c r="E752" s="790">
        <v>38</v>
      </c>
      <c r="F752" s="791">
        <v>164</v>
      </c>
      <c r="G752" s="789"/>
      <c r="H752" s="789"/>
    </row>
    <row r="753" spans="1:8">
      <c r="A753" s="783">
        <v>748</v>
      </c>
      <c r="B753" s="789"/>
      <c r="C753" s="799">
        <v>599</v>
      </c>
      <c r="D753" s="790">
        <v>599</v>
      </c>
      <c r="E753" s="790">
        <v>0</v>
      </c>
      <c r="F753" s="791">
        <v>0</v>
      </c>
      <c r="G753" s="789"/>
      <c r="H753" s="789"/>
    </row>
    <row r="754" spans="1:8">
      <c r="A754" s="783">
        <v>749</v>
      </c>
      <c r="B754" s="789"/>
      <c r="C754" s="799">
        <v>599</v>
      </c>
      <c r="D754" s="790">
        <v>599</v>
      </c>
      <c r="E754" s="790">
        <v>0</v>
      </c>
      <c r="F754" s="791">
        <v>0</v>
      </c>
      <c r="G754" s="789"/>
      <c r="H754" s="789"/>
    </row>
    <row r="755" spans="1:8">
      <c r="A755" s="788">
        <v>750</v>
      </c>
      <c r="B755" s="792"/>
      <c r="C755" s="800">
        <v>591</v>
      </c>
      <c r="D755" s="793">
        <v>258</v>
      </c>
      <c r="E755" s="793">
        <v>195</v>
      </c>
      <c r="F755" s="794">
        <v>138</v>
      </c>
      <c r="G755" s="792"/>
      <c r="H755" s="792"/>
    </row>
    <row r="756" spans="1:8">
      <c r="A756" s="783">
        <v>751</v>
      </c>
      <c r="B756" s="789"/>
      <c r="C756" s="798">
        <v>591</v>
      </c>
      <c r="D756" s="796">
        <v>591</v>
      </c>
      <c r="E756" s="796">
        <v>0</v>
      </c>
      <c r="F756" s="797">
        <v>0</v>
      </c>
      <c r="G756" s="789"/>
      <c r="H756" s="789"/>
    </row>
    <row r="757" spans="1:8">
      <c r="A757" s="783">
        <v>752</v>
      </c>
      <c r="B757" s="789"/>
      <c r="C757" s="799">
        <v>591</v>
      </c>
      <c r="D757" s="790">
        <v>591</v>
      </c>
      <c r="E757" s="790">
        <v>0</v>
      </c>
      <c r="F757" s="791">
        <v>0</v>
      </c>
      <c r="G757" s="789"/>
      <c r="H757" s="789"/>
    </row>
    <row r="758" spans="1:8">
      <c r="A758" s="783">
        <v>753</v>
      </c>
      <c r="B758" s="789"/>
      <c r="C758" s="799">
        <v>590</v>
      </c>
      <c r="D758" s="790">
        <v>471</v>
      </c>
      <c r="E758" s="790">
        <v>120</v>
      </c>
      <c r="F758" s="791">
        <v>0</v>
      </c>
      <c r="G758" s="789"/>
      <c r="H758" s="789"/>
    </row>
    <row r="759" spans="1:8">
      <c r="A759" s="783">
        <v>754</v>
      </c>
      <c r="B759" s="789"/>
      <c r="C759" s="799">
        <v>588</v>
      </c>
      <c r="D759" s="790">
        <v>486</v>
      </c>
      <c r="E759" s="790">
        <v>9</v>
      </c>
      <c r="F759" s="791">
        <v>92</v>
      </c>
      <c r="G759" s="789"/>
      <c r="H759" s="789"/>
    </row>
    <row r="760" spans="1:8">
      <c r="A760" s="788">
        <v>755</v>
      </c>
      <c r="B760" s="792"/>
      <c r="C760" s="800">
        <v>587</v>
      </c>
      <c r="D760" s="793">
        <v>566</v>
      </c>
      <c r="E760" s="793">
        <v>21</v>
      </c>
      <c r="F760" s="794">
        <v>0</v>
      </c>
      <c r="G760" s="792"/>
      <c r="H760" s="792"/>
    </row>
    <row r="761" spans="1:8">
      <c r="A761" s="787">
        <v>756</v>
      </c>
      <c r="B761" s="795"/>
      <c r="C761" s="798">
        <v>587</v>
      </c>
      <c r="D761" s="796">
        <v>587</v>
      </c>
      <c r="E761" s="796">
        <v>0</v>
      </c>
      <c r="F761" s="797">
        <v>0</v>
      </c>
      <c r="G761" s="795"/>
      <c r="H761" s="795"/>
    </row>
    <row r="762" spans="1:8">
      <c r="A762" s="783">
        <v>757</v>
      </c>
      <c r="B762" s="789"/>
      <c r="C762" s="799">
        <v>583</v>
      </c>
      <c r="D762" s="790">
        <v>475</v>
      </c>
      <c r="E762" s="790">
        <v>19</v>
      </c>
      <c r="F762" s="791">
        <v>89</v>
      </c>
      <c r="G762" s="789"/>
      <c r="H762" s="789"/>
    </row>
    <row r="763" spans="1:8">
      <c r="A763" s="783">
        <v>758</v>
      </c>
      <c r="B763" s="789"/>
      <c r="C763" s="799">
        <v>582</v>
      </c>
      <c r="D763" s="790">
        <v>489</v>
      </c>
      <c r="E763" s="790">
        <v>0</v>
      </c>
      <c r="F763" s="791">
        <v>94</v>
      </c>
      <c r="G763" s="789"/>
      <c r="H763" s="789"/>
    </row>
    <row r="764" spans="1:8">
      <c r="A764" s="783">
        <v>759</v>
      </c>
      <c r="B764" s="789"/>
      <c r="C764" s="799">
        <v>580</v>
      </c>
      <c r="D764" s="790">
        <v>401</v>
      </c>
      <c r="E764" s="790">
        <v>10</v>
      </c>
      <c r="F764" s="791">
        <v>169</v>
      </c>
      <c r="G764" s="789"/>
      <c r="H764" s="789"/>
    </row>
    <row r="765" spans="1:8">
      <c r="A765" s="788">
        <v>760</v>
      </c>
      <c r="B765" s="792"/>
      <c r="C765" s="800">
        <v>580</v>
      </c>
      <c r="D765" s="793">
        <v>548</v>
      </c>
      <c r="E765" s="793">
        <v>32</v>
      </c>
      <c r="F765" s="794">
        <v>0</v>
      </c>
      <c r="G765" s="792"/>
      <c r="H765" s="792"/>
    </row>
    <row r="766" spans="1:8">
      <c r="A766" s="783">
        <v>761</v>
      </c>
      <c r="B766" s="789"/>
      <c r="C766" s="798">
        <v>579</v>
      </c>
      <c r="D766" s="796">
        <v>579</v>
      </c>
      <c r="E766" s="796">
        <v>0</v>
      </c>
      <c r="F766" s="797">
        <v>0</v>
      </c>
      <c r="G766" s="789"/>
      <c r="H766" s="789"/>
    </row>
    <row r="767" spans="1:8">
      <c r="A767" s="783">
        <v>762</v>
      </c>
      <c r="B767" s="789"/>
      <c r="C767" s="799">
        <v>579</v>
      </c>
      <c r="D767" s="790">
        <v>579</v>
      </c>
      <c r="E767" s="790">
        <v>0</v>
      </c>
      <c r="F767" s="791">
        <v>0</v>
      </c>
      <c r="G767" s="789"/>
      <c r="H767" s="789"/>
    </row>
    <row r="768" spans="1:8">
      <c r="A768" s="783">
        <v>763</v>
      </c>
      <c r="B768" s="789"/>
      <c r="C768" s="799">
        <v>579</v>
      </c>
      <c r="D768" s="790">
        <v>579</v>
      </c>
      <c r="E768" s="790">
        <v>0</v>
      </c>
      <c r="F768" s="791">
        <v>0</v>
      </c>
      <c r="G768" s="789"/>
      <c r="H768" s="789"/>
    </row>
    <row r="769" spans="1:8">
      <c r="A769" s="783">
        <v>764</v>
      </c>
      <c r="B769" s="789"/>
      <c r="C769" s="799">
        <v>578</v>
      </c>
      <c r="D769" s="790">
        <v>257</v>
      </c>
      <c r="E769" s="790">
        <v>209</v>
      </c>
      <c r="F769" s="791">
        <v>112</v>
      </c>
      <c r="G769" s="789"/>
      <c r="H769" s="789"/>
    </row>
    <row r="770" spans="1:8">
      <c r="A770" s="788">
        <v>765</v>
      </c>
      <c r="B770" s="792"/>
      <c r="C770" s="800">
        <v>577</v>
      </c>
      <c r="D770" s="793">
        <v>576</v>
      </c>
      <c r="E770" s="793">
        <v>1</v>
      </c>
      <c r="F770" s="794">
        <v>0</v>
      </c>
      <c r="G770" s="792"/>
      <c r="H770" s="792"/>
    </row>
    <row r="771" spans="1:8">
      <c r="A771" s="787">
        <v>766</v>
      </c>
      <c r="B771" s="795"/>
      <c r="C771" s="798">
        <v>576</v>
      </c>
      <c r="D771" s="796">
        <v>509</v>
      </c>
      <c r="E771" s="796">
        <v>36</v>
      </c>
      <c r="F771" s="797">
        <v>32</v>
      </c>
      <c r="G771" s="795"/>
      <c r="H771" s="795"/>
    </row>
    <row r="772" spans="1:8">
      <c r="A772" s="783">
        <v>767</v>
      </c>
      <c r="B772" s="789"/>
      <c r="C772" s="799">
        <v>574</v>
      </c>
      <c r="D772" s="790">
        <v>568</v>
      </c>
      <c r="E772" s="790">
        <v>6</v>
      </c>
      <c r="F772" s="791">
        <v>0</v>
      </c>
      <c r="G772" s="789"/>
      <c r="H772" s="789"/>
    </row>
    <row r="773" spans="1:8">
      <c r="A773" s="783">
        <v>768</v>
      </c>
      <c r="B773" s="789"/>
      <c r="C773" s="799">
        <v>574</v>
      </c>
      <c r="D773" s="790">
        <v>536</v>
      </c>
      <c r="E773" s="790">
        <v>38</v>
      </c>
      <c r="F773" s="791">
        <v>0</v>
      </c>
      <c r="G773" s="789"/>
      <c r="H773" s="789"/>
    </row>
    <row r="774" spans="1:8">
      <c r="A774" s="783">
        <v>769</v>
      </c>
      <c r="B774" s="789"/>
      <c r="C774" s="799">
        <v>570</v>
      </c>
      <c r="D774" s="790">
        <v>523</v>
      </c>
      <c r="E774" s="790">
        <v>47</v>
      </c>
      <c r="F774" s="791">
        <v>0</v>
      </c>
      <c r="G774" s="789"/>
      <c r="H774" s="789"/>
    </row>
    <row r="775" spans="1:8">
      <c r="A775" s="788">
        <v>770</v>
      </c>
      <c r="B775" s="792"/>
      <c r="C775" s="800">
        <v>565</v>
      </c>
      <c r="D775" s="793">
        <v>565</v>
      </c>
      <c r="E775" s="793">
        <v>0</v>
      </c>
      <c r="F775" s="794">
        <v>0</v>
      </c>
      <c r="G775" s="792"/>
      <c r="H775" s="792"/>
    </row>
    <row r="776" spans="1:8">
      <c r="A776" s="783">
        <v>771</v>
      </c>
      <c r="B776" s="789"/>
      <c r="C776" s="798">
        <v>561</v>
      </c>
      <c r="D776" s="796">
        <v>561</v>
      </c>
      <c r="E776" s="796">
        <v>0</v>
      </c>
      <c r="F776" s="797">
        <v>0</v>
      </c>
      <c r="G776" s="789"/>
      <c r="H776" s="789"/>
    </row>
    <row r="777" spans="1:8">
      <c r="A777" s="783">
        <v>772</v>
      </c>
      <c r="B777" s="789"/>
      <c r="C777" s="799">
        <v>558</v>
      </c>
      <c r="D777" s="790">
        <v>557</v>
      </c>
      <c r="E777" s="790">
        <v>2</v>
      </c>
      <c r="F777" s="791">
        <v>0</v>
      </c>
      <c r="G777" s="789"/>
      <c r="H777" s="789"/>
    </row>
    <row r="778" spans="1:8">
      <c r="A778" s="783">
        <v>773</v>
      </c>
      <c r="B778" s="789"/>
      <c r="C778" s="799">
        <v>556</v>
      </c>
      <c r="D778" s="790">
        <v>507</v>
      </c>
      <c r="E778" s="790">
        <v>49</v>
      </c>
      <c r="F778" s="791">
        <v>0</v>
      </c>
      <c r="G778" s="789"/>
      <c r="H778" s="789"/>
    </row>
    <row r="779" spans="1:8">
      <c r="A779" s="783">
        <v>774</v>
      </c>
      <c r="B779" s="789"/>
      <c r="C779" s="799">
        <v>555</v>
      </c>
      <c r="D779" s="790">
        <v>555</v>
      </c>
      <c r="E779" s="790">
        <v>0</v>
      </c>
      <c r="F779" s="791">
        <v>0</v>
      </c>
      <c r="G779" s="789"/>
      <c r="H779" s="789"/>
    </row>
    <row r="780" spans="1:8">
      <c r="A780" s="788">
        <v>775</v>
      </c>
      <c r="B780" s="792"/>
      <c r="C780" s="800">
        <v>554</v>
      </c>
      <c r="D780" s="793">
        <v>485</v>
      </c>
      <c r="E780" s="793">
        <v>0</v>
      </c>
      <c r="F780" s="794">
        <v>69</v>
      </c>
      <c r="G780" s="792"/>
      <c r="H780" s="792"/>
    </row>
    <row r="781" spans="1:8">
      <c r="A781" s="787">
        <v>776</v>
      </c>
      <c r="B781" s="795"/>
      <c r="C781" s="798">
        <v>553</v>
      </c>
      <c r="D781" s="796">
        <v>494</v>
      </c>
      <c r="E781" s="796">
        <v>27</v>
      </c>
      <c r="F781" s="797">
        <v>32</v>
      </c>
      <c r="G781" s="795"/>
      <c r="H781" s="795"/>
    </row>
    <row r="782" spans="1:8">
      <c r="A782" s="783">
        <v>777</v>
      </c>
      <c r="B782" s="789"/>
      <c r="C782" s="799">
        <v>552</v>
      </c>
      <c r="D782" s="790">
        <v>552</v>
      </c>
      <c r="E782" s="790">
        <v>0</v>
      </c>
      <c r="F782" s="791">
        <v>0</v>
      </c>
      <c r="G782" s="789"/>
      <c r="H782" s="789"/>
    </row>
    <row r="783" spans="1:8">
      <c r="A783" s="783">
        <v>778</v>
      </c>
      <c r="B783" s="789"/>
      <c r="C783" s="799">
        <v>552</v>
      </c>
      <c r="D783" s="790">
        <v>504</v>
      </c>
      <c r="E783" s="790">
        <v>48</v>
      </c>
      <c r="F783" s="791">
        <v>0</v>
      </c>
      <c r="G783" s="789"/>
      <c r="H783" s="789"/>
    </row>
    <row r="784" spans="1:8">
      <c r="A784" s="783">
        <v>779</v>
      </c>
      <c r="B784" s="789"/>
      <c r="C784" s="799">
        <v>552</v>
      </c>
      <c r="D784" s="790">
        <v>552</v>
      </c>
      <c r="E784" s="790">
        <v>0</v>
      </c>
      <c r="F784" s="791">
        <v>0</v>
      </c>
      <c r="G784" s="789"/>
      <c r="H784" s="789"/>
    </row>
    <row r="785" spans="1:8">
      <c r="A785" s="788">
        <v>780</v>
      </c>
      <c r="B785" s="792"/>
      <c r="C785" s="800">
        <v>547</v>
      </c>
      <c r="D785" s="793">
        <v>521</v>
      </c>
      <c r="E785" s="793">
        <v>26</v>
      </c>
      <c r="F785" s="794">
        <v>0</v>
      </c>
      <c r="G785" s="792"/>
      <c r="H785" s="792"/>
    </row>
    <row r="786" spans="1:8">
      <c r="A786" s="783">
        <v>781</v>
      </c>
      <c r="B786" s="789"/>
      <c r="C786" s="798">
        <v>546</v>
      </c>
      <c r="D786" s="796">
        <v>316</v>
      </c>
      <c r="E786" s="796">
        <v>95</v>
      </c>
      <c r="F786" s="797">
        <v>136</v>
      </c>
      <c r="G786" s="789"/>
      <c r="H786" s="789"/>
    </row>
    <row r="787" spans="1:8">
      <c r="A787" s="783">
        <v>782</v>
      </c>
      <c r="B787" s="789"/>
      <c r="C787" s="799">
        <v>545</v>
      </c>
      <c r="D787" s="790">
        <v>375</v>
      </c>
      <c r="E787" s="790">
        <v>0</v>
      </c>
      <c r="F787" s="791">
        <v>170</v>
      </c>
      <c r="G787" s="789"/>
      <c r="H787" s="789"/>
    </row>
    <row r="788" spans="1:8">
      <c r="A788" s="783">
        <v>783</v>
      </c>
      <c r="B788" s="789"/>
      <c r="C788" s="799">
        <v>544</v>
      </c>
      <c r="D788" s="790">
        <v>471</v>
      </c>
      <c r="E788" s="790">
        <v>73</v>
      </c>
      <c r="F788" s="791">
        <v>0</v>
      </c>
      <c r="G788" s="789"/>
      <c r="H788" s="789"/>
    </row>
    <row r="789" spans="1:8">
      <c r="A789" s="783">
        <v>784</v>
      </c>
      <c r="B789" s="789"/>
      <c r="C789" s="799">
        <v>544</v>
      </c>
      <c r="D789" s="790">
        <v>544</v>
      </c>
      <c r="E789" s="790">
        <v>0</v>
      </c>
      <c r="F789" s="791">
        <v>0</v>
      </c>
      <c r="G789" s="789"/>
      <c r="H789" s="789"/>
    </row>
    <row r="790" spans="1:8">
      <c r="A790" s="788">
        <v>785</v>
      </c>
      <c r="B790" s="792"/>
      <c r="C790" s="800">
        <v>543</v>
      </c>
      <c r="D790" s="793">
        <v>543</v>
      </c>
      <c r="E790" s="793">
        <v>0</v>
      </c>
      <c r="F790" s="794">
        <v>0</v>
      </c>
      <c r="G790" s="792"/>
      <c r="H790" s="792"/>
    </row>
    <row r="791" spans="1:8">
      <c r="A791" s="787">
        <v>786</v>
      </c>
      <c r="B791" s="795"/>
      <c r="C791" s="798">
        <v>538</v>
      </c>
      <c r="D791" s="796">
        <v>493</v>
      </c>
      <c r="E791" s="796">
        <v>34</v>
      </c>
      <c r="F791" s="797">
        <v>10</v>
      </c>
      <c r="G791" s="795"/>
      <c r="H791" s="795"/>
    </row>
    <row r="792" spans="1:8">
      <c r="A792" s="783">
        <v>787</v>
      </c>
      <c r="B792" s="789"/>
      <c r="C792" s="799">
        <v>536</v>
      </c>
      <c r="D792" s="790">
        <v>536</v>
      </c>
      <c r="E792" s="790">
        <v>0</v>
      </c>
      <c r="F792" s="791">
        <v>0</v>
      </c>
      <c r="G792" s="789"/>
      <c r="H792" s="789"/>
    </row>
    <row r="793" spans="1:8">
      <c r="A793" s="783">
        <v>788</v>
      </c>
      <c r="B793" s="789"/>
      <c r="C793" s="799">
        <v>534</v>
      </c>
      <c r="D793" s="790">
        <v>382</v>
      </c>
      <c r="E793" s="790">
        <v>69</v>
      </c>
      <c r="F793" s="791">
        <v>83</v>
      </c>
      <c r="G793" s="789"/>
      <c r="H793" s="789"/>
    </row>
    <row r="794" spans="1:8">
      <c r="A794" s="783">
        <v>789</v>
      </c>
      <c r="B794" s="789"/>
      <c r="C794" s="799">
        <v>532</v>
      </c>
      <c r="D794" s="790">
        <v>532</v>
      </c>
      <c r="E794" s="790">
        <v>0</v>
      </c>
      <c r="F794" s="791">
        <v>0</v>
      </c>
      <c r="G794" s="789"/>
      <c r="H794" s="789"/>
    </row>
    <row r="795" spans="1:8">
      <c r="A795" s="788">
        <v>790</v>
      </c>
      <c r="B795" s="792"/>
      <c r="C795" s="800">
        <v>531</v>
      </c>
      <c r="D795" s="793">
        <v>531</v>
      </c>
      <c r="E795" s="793">
        <v>0</v>
      </c>
      <c r="F795" s="794">
        <v>0</v>
      </c>
      <c r="G795" s="792"/>
      <c r="H795" s="792"/>
    </row>
    <row r="796" spans="1:8">
      <c r="A796" s="783">
        <v>791</v>
      </c>
      <c r="B796" s="789"/>
      <c r="C796" s="798">
        <v>530</v>
      </c>
      <c r="D796" s="796">
        <v>530</v>
      </c>
      <c r="E796" s="796">
        <v>0</v>
      </c>
      <c r="F796" s="797">
        <v>0</v>
      </c>
      <c r="G796" s="789"/>
      <c r="H796" s="789"/>
    </row>
    <row r="797" spans="1:8">
      <c r="A797" s="783">
        <v>792</v>
      </c>
      <c r="B797" s="789"/>
      <c r="C797" s="799">
        <v>528</v>
      </c>
      <c r="D797" s="790">
        <v>399</v>
      </c>
      <c r="E797" s="790">
        <v>129</v>
      </c>
      <c r="F797" s="791">
        <v>0</v>
      </c>
      <c r="G797" s="789"/>
      <c r="H797" s="789"/>
    </row>
    <row r="798" spans="1:8">
      <c r="A798" s="783">
        <v>793</v>
      </c>
      <c r="B798" s="789"/>
      <c r="C798" s="799">
        <v>527</v>
      </c>
      <c r="D798" s="790">
        <v>201</v>
      </c>
      <c r="E798" s="790">
        <v>208</v>
      </c>
      <c r="F798" s="791">
        <v>118</v>
      </c>
      <c r="G798" s="789"/>
      <c r="H798" s="789"/>
    </row>
    <row r="799" spans="1:8">
      <c r="A799" s="783">
        <v>794</v>
      </c>
      <c r="B799" s="789"/>
      <c r="C799" s="799">
        <v>526</v>
      </c>
      <c r="D799" s="790">
        <v>467</v>
      </c>
      <c r="E799" s="790">
        <v>59</v>
      </c>
      <c r="F799" s="791">
        <v>0</v>
      </c>
      <c r="G799" s="789"/>
      <c r="H799" s="789"/>
    </row>
    <row r="800" spans="1:8">
      <c r="A800" s="788">
        <v>795</v>
      </c>
      <c r="B800" s="792"/>
      <c r="C800" s="800">
        <v>525</v>
      </c>
      <c r="D800" s="793">
        <v>525</v>
      </c>
      <c r="E800" s="793">
        <v>0</v>
      </c>
      <c r="F800" s="794">
        <v>0</v>
      </c>
      <c r="G800" s="792"/>
      <c r="H800" s="792"/>
    </row>
    <row r="801" spans="1:8">
      <c r="A801" s="787">
        <v>796</v>
      </c>
      <c r="B801" s="795"/>
      <c r="C801" s="798">
        <v>524</v>
      </c>
      <c r="D801" s="796">
        <v>462</v>
      </c>
      <c r="E801" s="796">
        <v>0</v>
      </c>
      <c r="F801" s="797">
        <v>62</v>
      </c>
      <c r="G801" s="795"/>
      <c r="H801" s="795"/>
    </row>
    <row r="802" spans="1:8">
      <c r="A802" s="783">
        <v>797</v>
      </c>
      <c r="B802" s="789"/>
      <c r="C802" s="799">
        <v>524</v>
      </c>
      <c r="D802" s="790">
        <v>114</v>
      </c>
      <c r="E802" s="790">
        <v>280</v>
      </c>
      <c r="F802" s="791">
        <v>130</v>
      </c>
      <c r="G802" s="789"/>
      <c r="H802" s="789"/>
    </row>
    <row r="803" spans="1:8">
      <c r="A803" s="783">
        <v>798</v>
      </c>
      <c r="B803" s="789"/>
      <c r="C803" s="799">
        <v>523</v>
      </c>
      <c r="D803" s="790">
        <v>523</v>
      </c>
      <c r="E803" s="790">
        <v>0</v>
      </c>
      <c r="F803" s="791">
        <v>0</v>
      </c>
      <c r="G803" s="789"/>
      <c r="H803" s="789"/>
    </row>
    <row r="804" spans="1:8">
      <c r="A804" s="783">
        <v>799</v>
      </c>
      <c r="B804" s="789"/>
      <c r="C804" s="799">
        <v>522</v>
      </c>
      <c r="D804" s="790">
        <v>396</v>
      </c>
      <c r="E804" s="790">
        <v>126</v>
      </c>
      <c r="F804" s="791">
        <v>0</v>
      </c>
      <c r="G804" s="789"/>
      <c r="H804" s="789"/>
    </row>
    <row r="805" spans="1:8">
      <c r="A805" s="788">
        <v>800</v>
      </c>
      <c r="B805" s="792"/>
      <c r="C805" s="800">
        <v>521</v>
      </c>
      <c r="D805" s="793">
        <v>470</v>
      </c>
      <c r="E805" s="793">
        <v>0</v>
      </c>
      <c r="F805" s="794">
        <v>51</v>
      </c>
      <c r="G805" s="792"/>
      <c r="H805" s="792"/>
    </row>
    <row r="806" spans="1:8">
      <c r="A806" s="783">
        <v>801</v>
      </c>
      <c r="B806" s="789"/>
      <c r="C806" s="798">
        <v>521</v>
      </c>
      <c r="D806" s="796">
        <v>521</v>
      </c>
      <c r="E806" s="796">
        <v>0</v>
      </c>
      <c r="F806" s="797">
        <v>0</v>
      </c>
      <c r="G806" s="789"/>
      <c r="H806" s="789"/>
    </row>
    <row r="807" spans="1:8">
      <c r="A807" s="783">
        <v>802</v>
      </c>
      <c r="B807" s="789"/>
      <c r="C807" s="799">
        <v>519</v>
      </c>
      <c r="D807" s="790">
        <v>420</v>
      </c>
      <c r="E807" s="790">
        <v>99</v>
      </c>
      <c r="F807" s="791">
        <v>0</v>
      </c>
      <c r="G807" s="789"/>
      <c r="H807" s="789"/>
    </row>
    <row r="808" spans="1:8">
      <c r="A808" s="783">
        <v>803</v>
      </c>
      <c r="B808" s="789"/>
      <c r="C808" s="799">
        <v>515</v>
      </c>
      <c r="D808" s="790">
        <v>515</v>
      </c>
      <c r="E808" s="790">
        <v>0</v>
      </c>
      <c r="F808" s="791">
        <v>0</v>
      </c>
      <c r="G808" s="789"/>
      <c r="H808" s="789"/>
    </row>
    <row r="809" spans="1:8">
      <c r="A809" s="783">
        <v>804</v>
      </c>
      <c r="B809" s="789"/>
      <c r="C809" s="799">
        <v>515</v>
      </c>
      <c r="D809" s="790">
        <v>515</v>
      </c>
      <c r="E809" s="790">
        <v>0</v>
      </c>
      <c r="F809" s="791">
        <v>0</v>
      </c>
      <c r="G809" s="789"/>
      <c r="H809" s="789"/>
    </row>
    <row r="810" spans="1:8">
      <c r="A810" s="788">
        <v>805</v>
      </c>
      <c r="B810" s="792"/>
      <c r="C810" s="800">
        <v>514</v>
      </c>
      <c r="D810" s="793">
        <v>463</v>
      </c>
      <c r="E810" s="793">
        <v>50</v>
      </c>
      <c r="F810" s="794">
        <v>0</v>
      </c>
      <c r="G810" s="792"/>
      <c r="H810" s="792"/>
    </row>
    <row r="811" spans="1:8">
      <c r="A811" s="787">
        <v>806</v>
      </c>
      <c r="B811" s="795"/>
      <c r="C811" s="798">
        <v>512</v>
      </c>
      <c r="D811" s="796">
        <v>512</v>
      </c>
      <c r="E811" s="796">
        <v>0</v>
      </c>
      <c r="F811" s="797">
        <v>0</v>
      </c>
      <c r="G811" s="795"/>
      <c r="H811" s="795"/>
    </row>
    <row r="812" spans="1:8">
      <c r="A812" s="783">
        <v>807</v>
      </c>
      <c r="B812" s="789"/>
      <c r="C812" s="799">
        <v>510</v>
      </c>
      <c r="D812" s="790">
        <v>510</v>
      </c>
      <c r="E812" s="790">
        <v>0</v>
      </c>
      <c r="F812" s="791">
        <v>0</v>
      </c>
      <c r="G812" s="789"/>
      <c r="H812" s="789"/>
    </row>
    <row r="813" spans="1:8">
      <c r="A813" s="783">
        <v>808</v>
      </c>
      <c r="B813" s="789"/>
      <c r="C813" s="799">
        <v>510</v>
      </c>
      <c r="D813" s="790">
        <v>506</v>
      </c>
      <c r="E813" s="790">
        <v>4</v>
      </c>
      <c r="F813" s="791">
        <v>0</v>
      </c>
      <c r="G813" s="789"/>
      <c r="H813" s="789"/>
    </row>
    <row r="814" spans="1:8">
      <c r="A814" s="783">
        <v>809</v>
      </c>
      <c r="B814" s="789"/>
      <c r="C814" s="799">
        <v>509</v>
      </c>
      <c r="D814" s="790">
        <v>506</v>
      </c>
      <c r="E814" s="790">
        <v>3</v>
      </c>
      <c r="F814" s="791">
        <v>0</v>
      </c>
      <c r="G814" s="789"/>
      <c r="H814" s="789"/>
    </row>
    <row r="815" spans="1:8">
      <c r="A815" s="788">
        <v>810</v>
      </c>
      <c r="B815" s="792"/>
      <c r="C815" s="800">
        <v>508</v>
      </c>
      <c r="D815" s="793">
        <v>341</v>
      </c>
      <c r="E815" s="793">
        <v>43</v>
      </c>
      <c r="F815" s="794">
        <v>124</v>
      </c>
      <c r="G815" s="792"/>
      <c r="H815" s="792"/>
    </row>
    <row r="816" spans="1:8">
      <c r="A816" s="783">
        <v>811</v>
      </c>
      <c r="B816" s="789"/>
      <c r="C816" s="798">
        <v>508</v>
      </c>
      <c r="D816" s="796">
        <v>508</v>
      </c>
      <c r="E816" s="796">
        <v>0</v>
      </c>
      <c r="F816" s="797">
        <v>0</v>
      </c>
      <c r="G816" s="789"/>
      <c r="H816" s="789"/>
    </row>
    <row r="817" spans="1:8">
      <c r="A817" s="783">
        <v>812</v>
      </c>
      <c r="B817" s="789"/>
      <c r="C817" s="799">
        <v>507</v>
      </c>
      <c r="D817" s="790">
        <v>341</v>
      </c>
      <c r="E817" s="790">
        <v>61</v>
      </c>
      <c r="F817" s="791">
        <v>105</v>
      </c>
      <c r="G817" s="789"/>
      <c r="H817" s="789"/>
    </row>
    <row r="818" spans="1:8">
      <c r="A818" s="783">
        <v>813</v>
      </c>
      <c r="B818" s="789"/>
      <c r="C818" s="799">
        <v>506</v>
      </c>
      <c r="D818" s="790">
        <v>506</v>
      </c>
      <c r="E818" s="790">
        <v>0</v>
      </c>
      <c r="F818" s="791">
        <v>0</v>
      </c>
      <c r="G818" s="789"/>
      <c r="H818" s="789"/>
    </row>
    <row r="819" spans="1:8">
      <c r="A819" s="783">
        <v>814</v>
      </c>
      <c r="B819" s="789"/>
      <c r="C819" s="799">
        <v>505</v>
      </c>
      <c r="D819" s="790">
        <v>505</v>
      </c>
      <c r="E819" s="790">
        <v>0</v>
      </c>
      <c r="F819" s="791">
        <v>0</v>
      </c>
      <c r="G819" s="789"/>
      <c r="H819" s="789"/>
    </row>
    <row r="820" spans="1:8">
      <c r="A820" s="788">
        <v>815</v>
      </c>
      <c r="B820" s="792"/>
      <c r="C820" s="800">
        <v>501</v>
      </c>
      <c r="D820" s="793">
        <v>501</v>
      </c>
      <c r="E820" s="793">
        <v>0</v>
      </c>
      <c r="F820" s="794">
        <v>0</v>
      </c>
      <c r="G820" s="792"/>
      <c r="H820" s="792"/>
    </row>
    <row r="821" spans="1:8">
      <c r="A821" s="787">
        <v>816</v>
      </c>
      <c r="B821" s="795"/>
      <c r="C821" s="798">
        <v>501</v>
      </c>
      <c r="D821" s="796">
        <v>368</v>
      </c>
      <c r="E821" s="796">
        <v>0</v>
      </c>
      <c r="F821" s="797">
        <v>133</v>
      </c>
      <c r="G821" s="795"/>
      <c r="H821" s="795"/>
    </row>
    <row r="822" spans="1:8">
      <c r="A822" s="783">
        <v>817</v>
      </c>
      <c r="B822" s="789"/>
      <c r="C822" s="799">
        <v>500</v>
      </c>
      <c r="D822" s="790">
        <v>243</v>
      </c>
      <c r="E822" s="790">
        <v>12</v>
      </c>
      <c r="F822" s="791">
        <v>245</v>
      </c>
      <c r="G822" s="789"/>
      <c r="H822" s="789"/>
    </row>
    <row r="823" spans="1:8">
      <c r="A823" s="783">
        <v>818</v>
      </c>
      <c r="B823" s="789"/>
      <c r="C823" s="799">
        <v>499</v>
      </c>
      <c r="D823" s="790">
        <v>264</v>
      </c>
      <c r="E823" s="790">
        <v>10</v>
      </c>
      <c r="F823" s="791">
        <v>226</v>
      </c>
      <c r="G823" s="789"/>
      <c r="H823" s="789"/>
    </row>
    <row r="824" spans="1:8">
      <c r="A824" s="783">
        <v>819</v>
      </c>
      <c r="B824" s="789"/>
      <c r="C824" s="799">
        <v>499</v>
      </c>
      <c r="D824" s="790">
        <v>484</v>
      </c>
      <c r="E824" s="790">
        <v>15</v>
      </c>
      <c r="F824" s="791">
        <v>0</v>
      </c>
      <c r="G824" s="789"/>
      <c r="H824" s="789"/>
    </row>
    <row r="825" spans="1:8">
      <c r="A825" s="788">
        <v>820</v>
      </c>
      <c r="B825" s="792"/>
      <c r="C825" s="800">
        <v>498</v>
      </c>
      <c r="D825" s="793">
        <v>498</v>
      </c>
      <c r="E825" s="793">
        <v>0</v>
      </c>
      <c r="F825" s="794">
        <v>0</v>
      </c>
      <c r="G825" s="792"/>
      <c r="H825" s="792"/>
    </row>
    <row r="826" spans="1:8">
      <c r="A826" s="783">
        <v>821</v>
      </c>
      <c r="B826" s="789"/>
      <c r="C826" s="798">
        <v>497</v>
      </c>
      <c r="D826" s="796">
        <v>118</v>
      </c>
      <c r="E826" s="796">
        <v>347</v>
      </c>
      <c r="F826" s="797">
        <v>32</v>
      </c>
      <c r="G826" s="789"/>
      <c r="H826" s="789"/>
    </row>
    <row r="827" spans="1:8">
      <c r="A827" s="783">
        <v>822</v>
      </c>
      <c r="B827" s="789"/>
      <c r="C827" s="799">
        <v>497</v>
      </c>
      <c r="D827" s="790">
        <v>497</v>
      </c>
      <c r="E827" s="790">
        <v>0</v>
      </c>
      <c r="F827" s="791">
        <v>0</v>
      </c>
      <c r="G827" s="789"/>
      <c r="H827" s="789"/>
    </row>
    <row r="828" spans="1:8">
      <c r="A828" s="783">
        <v>823</v>
      </c>
      <c r="B828" s="789"/>
      <c r="C828" s="799">
        <v>496</v>
      </c>
      <c r="D828" s="790">
        <v>496</v>
      </c>
      <c r="E828" s="790">
        <v>0</v>
      </c>
      <c r="F828" s="791">
        <v>0</v>
      </c>
      <c r="G828" s="789"/>
      <c r="H828" s="789"/>
    </row>
    <row r="829" spans="1:8">
      <c r="A829" s="783">
        <v>824</v>
      </c>
      <c r="B829" s="789"/>
      <c r="C829" s="799">
        <v>496</v>
      </c>
      <c r="D829" s="790">
        <v>479</v>
      </c>
      <c r="E829" s="790">
        <v>17</v>
      </c>
      <c r="F829" s="791">
        <v>0</v>
      </c>
      <c r="G829" s="789"/>
      <c r="H829" s="789"/>
    </row>
    <row r="830" spans="1:8">
      <c r="A830" s="788">
        <v>825</v>
      </c>
      <c r="B830" s="792"/>
      <c r="C830" s="800">
        <v>495</v>
      </c>
      <c r="D830" s="793">
        <v>489</v>
      </c>
      <c r="E830" s="793">
        <v>6</v>
      </c>
      <c r="F830" s="794">
        <v>0</v>
      </c>
      <c r="G830" s="792"/>
      <c r="H830" s="792"/>
    </row>
    <row r="831" spans="1:8">
      <c r="A831" s="787">
        <v>826</v>
      </c>
      <c r="B831" s="795"/>
      <c r="C831" s="798">
        <v>494</v>
      </c>
      <c r="D831" s="796">
        <v>487</v>
      </c>
      <c r="E831" s="796">
        <v>7</v>
      </c>
      <c r="F831" s="797">
        <v>0</v>
      </c>
      <c r="G831" s="795"/>
      <c r="H831" s="795"/>
    </row>
    <row r="832" spans="1:8">
      <c r="A832" s="783">
        <v>827</v>
      </c>
      <c r="B832" s="789"/>
      <c r="C832" s="799">
        <v>494</v>
      </c>
      <c r="D832" s="790">
        <v>362</v>
      </c>
      <c r="E832" s="790">
        <v>132</v>
      </c>
      <c r="F832" s="791">
        <v>0</v>
      </c>
      <c r="G832" s="789"/>
      <c r="H832" s="789"/>
    </row>
    <row r="833" spans="1:8">
      <c r="A833" s="783">
        <v>828</v>
      </c>
      <c r="B833" s="789"/>
      <c r="C833" s="799">
        <v>493</v>
      </c>
      <c r="D833" s="790">
        <v>493</v>
      </c>
      <c r="E833" s="790">
        <v>0</v>
      </c>
      <c r="F833" s="791">
        <v>0</v>
      </c>
      <c r="G833" s="789"/>
      <c r="H833" s="789"/>
    </row>
    <row r="834" spans="1:8">
      <c r="A834" s="783">
        <v>829</v>
      </c>
      <c r="B834" s="789"/>
      <c r="C834" s="799">
        <v>493</v>
      </c>
      <c r="D834" s="790">
        <v>493</v>
      </c>
      <c r="E834" s="790">
        <v>0</v>
      </c>
      <c r="F834" s="791">
        <v>0</v>
      </c>
      <c r="G834" s="789"/>
      <c r="H834" s="789"/>
    </row>
    <row r="835" spans="1:8">
      <c r="A835" s="788">
        <v>830</v>
      </c>
      <c r="B835" s="792"/>
      <c r="C835" s="800">
        <v>487</v>
      </c>
      <c r="D835" s="793">
        <v>487</v>
      </c>
      <c r="E835" s="793">
        <v>0</v>
      </c>
      <c r="F835" s="794">
        <v>0</v>
      </c>
      <c r="G835" s="792"/>
      <c r="H835" s="792"/>
    </row>
    <row r="836" spans="1:8">
      <c r="A836" s="783">
        <v>831</v>
      </c>
      <c r="B836" s="789"/>
      <c r="C836" s="798">
        <v>486</v>
      </c>
      <c r="D836" s="796">
        <v>486</v>
      </c>
      <c r="E836" s="796">
        <v>0</v>
      </c>
      <c r="F836" s="797">
        <v>0</v>
      </c>
      <c r="G836" s="789"/>
      <c r="H836" s="789"/>
    </row>
    <row r="837" spans="1:8">
      <c r="A837" s="783">
        <v>832</v>
      </c>
      <c r="B837" s="789"/>
      <c r="C837" s="799">
        <v>485</v>
      </c>
      <c r="D837" s="790">
        <v>485</v>
      </c>
      <c r="E837" s="790">
        <v>0</v>
      </c>
      <c r="F837" s="791">
        <v>0</v>
      </c>
      <c r="G837" s="789"/>
      <c r="H837" s="789"/>
    </row>
    <row r="838" spans="1:8">
      <c r="A838" s="783">
        <v>833</v>
      </c>
      <c r="B838" s="789"/>
      <c r="C838" s="799">
        <v>483</v>
      </c>
      <c r="D838" s="790">
        <v>483</v>
      </c>
      <c r="E838" s="790">
        <v>0</v>
      </c>
      <c r="F838" s="791">
        <v>0</v>
      </c>
      <c r="G838" s="789"/>
      <c r="H838" s="789"/>
    </row>
    <row r="839" spans="1:8">
      <c r="A839" s="783">
        <v>834</v>
      </c>
      <c r="B839" s="789"/>
      <c r="C839" s="799">
        <v>482</v>
      </c>
      <c r="D839" s="790">
        <v>266</v>
      </c>
      <c r="E839" s="790">
        <v>64</v>
      </c>
      <c r="F839" s="791">
        <v>152</v>
      </c>
      <c r="G839" s="789"/>
      <c r="H839" s="789"/>
    </row>
    <row r="840" spans="1:8">
      <c r="A840" s="788">
        <v>835</v>
      </c>
      <c r="B840" s="792"/>
      <c r="C840" s="800">
        <v>481</v>
      </c>
      <c r="D840" s="793">
        <v>346</v>
      </c>
      <c r="E840" s="793">
        <v>0</v>
      </c>
      <c r="F840" s="794">
        <v>135</v>
      </c>
      <c r="G840" s="792"/>
      <c r="H840" s="792"/>
    </row>
    <row r="841" spans="1:8">
      <c r="A841" s="787">
        <v>836</v>
      </c>
      <c r="B841" s="795"/>
      <c r="C841" s="798">
        <v>478</v>
      </c>
      <c r="D841" s="796">
        <v>478</v>
      </c>
      <c r="E841" s="796">
        <v>0</v>
      </c>
      <c r="F841" s="797">
        <v>0</v>
      </c>
      <c r="G841" s="795"/>
      <c r="H841" s="795"/>
    </row>
    <row r="842" spans="1:8">
      <c r="A842" s="783">
        <v>837</v>
      </c>
      <c r="B842" s="789"/>
      <c r="C842" s="799">
        <v>475</v>
      </c>
      <c r="D842" s="790">
        <v>456</v>
      </c>
      <c r="E842" s="790">
        <v>18</v>
      </c>
      <c r="F842" s="791">
        <v>0</v>
      </c>
      <c r="G842" s="789"/>
      <c r="H842" s="789"/>
    </row>
    <row r="843" spans="1:8">
      <c r="A843" s="783">
        <v>838</v>
      </c>
      <c r="B843" s="789"/>
      <c r="C843" s="799">
        <v>474</v>
      </c>
      <c r="D843" s="790">
        <v>473</v>
      </c>
      <c r="E843" s="790">
        <v>1</v>
      </c>
      <c r="F843" s="791">
        <v>0</v>
      </c>
      <c r="G843" s="789"/>
      <c r="H843" s="789"/>
    </row>
    <row r="844" spans="1:8">
      <c r="A844" s="783">
        <v>839</v>
      </c>
      <c r="B844" s="789"/>
      <c r="C844" s="799">
        <v>470</v>
      </c>
      <c r="D844" s="790">
        <v>470</v>
      </c>
      <c r="E844" s="790">
        <v>0</v>
      </c>
      <c r="F844" s="791">
        <v>0</v>
      </c>
      <c r="G844" s="789"/>
      <c r="H844" s="789"/>
    </row>
    <row r="845" spans="1:8">
      <c r="A845" s="788">
        <v>840</v>
      </c>
      <c r="B845" s="792"/>
      <c r="C845" s="800">
        <v>465</v>
      </c>
      <c r="D845" s="793">
        <v>465</v>
      </c>
      <c r="E845" s="793">
        <v>0</v>
      </c>
      <c r="F845" s="794">
        <v>0</v>
      </c>
      <c r="G845" s="792"/>
      <c r="H845" s="792"/>
    </row>
    <row r="846" spans="1:8">
      <c r="A846" s="783">
        <v>841</v>
      </c>
      <c r="B846" s="789"/>
      <c r="C846" s="798">
        <v>464</v>
      </c>
      <c r="D846" s="796">
        <v>464</v>
      </c>
      <c r="E846" s="796">
        <v>0</v>
      </c>
      <c r="F846" s="797">
        <v>0</v>
      </c>
      <c r="G846" s="789"/>
      <c r="H846" s="789"/>
    </row>
    <row r="847" spans="1:8">
      <c r="A847" s="783">
        <v>842</v>
      </c>
      <c r="B847" s="789"/>
      <c r="C847" s="799">
        <v>464</v>
      </c>
      <c r="D847" s="790">
        <v>261</v>
      </c>
      <c r="E847" s="790">
        <v>203</v>
      </c>
      <c r="F847" s="791">
        <v>0</v>
      </c>
      <c r="G847" s="789"/>
      <c r="H847" s="789"/>
    </row>
    <row r="848" spans="1:8">
      <c r="A848" s="783">
        <v>843</v>
      </c>
      <c r="B848" s="789"/>
      <c r="C848" s="799">
        <v>463</v>
      </c>
      <c r="D848" s="790">
        <v>305</v>
      </c>
      <c r="E848" s="790">
        <v>158</v>
      </c>
      <c r="F848" s="791">
        <v>0</v>
      </c>
      <c r="G848" s="789"/>
      <c r="H848" s="789"/>
    </row>
    <row r="849" spans="1:8">
      <c r="A849" s="783">
        <v>844</v>
      </c>
      <c r="B849" s="789"/>
      <c r="C849" s="799">
        <v>462</v>
      </c>
      <c r="D849" s="790">
        <v>125</v>
      </c>
      <c r="E849" s="790">
        <v>118</v>
      </c>
      <c r="F849" s="791">
        <v>219</v>
      </c>
      <c r="G849" s="789"/>
      <c r="H849" s="789"/>
    </row>
    <row r="850" spans="1:8">
      <c r="A850" s="788">
        <v>845</v>
      </c>
      <c r="B850" s="792"/>
      <c r="C850" s="800">
        <v>462</v>
      </c>
      <c r="D850" s="793">
        <v>462</v>
      </c>
      <c r="E850" s="793">
        <v>0</v>
      </c>
      <c r="F850" s="794">
        <v>0</v>
      </c>
      <c r="G850" s="792"/>
      <c r="H850" s="792"/>
    </row>
    <row r="851" spans="1:8">
      <c r="A851" s="787">
        <v>846</v>
      </c>
      <c r="B851" s="795"/>
      <c r="C851" s="798">
        <v>462</v>
      </c>
      <c r="D851" s="796">
        <v>428</v>
      </c>
      <c r="E851" s="796">
        <v>34</v>
      </c>
      <c r="F851" s="797">
        <v>0</v>
      </c>
      <c r="G851" s="795"/>
      <c r="H851" s="795"/>
    </row>
    <row r="852" spans="1:8">
      <c r="A852" s="783">
        <v>847</v>
      </c>
      <c r="B852" s="789"/>
      <c r="C852" s="799">
        <v>461</v>
      </c>
      <c r="D852" s="790">
        <v>452</v>
      </c>
      <c r="E852" s="790">
        <v>9</v>
      </c>
      <c r="F852" s="791">
        <v>0</v>
      </c>
      <c r="G852" s="789"/>
      <c r="H852" s="789"/>
    </row>
    <row r="853" spans="1:8">
      <c r="A853" s="783">
        <v>848</v>
      </c>
      <c r="B853" s="789"/>
      <c r="C853" s="799">
        <v>457</v>
      </c>
      <c r="D853" s="790">
        <v>457</v>
      </c>
      <c r="E853" s="790">
        <v>0</v>
      </c>
      <c r="F853" s="791">
        <v>0</v>
      </c>
      <c r="G853" s="789"/>
      <c r="H853" s="789"/>
    </row>
    <row r="854" spans="1:8">
      <c r="A854" s="783">
        <v>849</v>
      </c>
      <c r="B854" s="789"/>
      <c r="C854" s="799">
        <v>456</v>
      </c>
      <c r="D854" s="790">
        <v>308</v>
      </c>
      <c r="E854" s="790">
        <v>148</v>
      </c>
      <c r="F854" s="791">
        <v>0</v>
      </c>
      <c r="G854" s="789"/>
      <c r="H854" s="789"/>
    </row>
    <row r="855" spans="1:8">
      <c r="A855" s="788">
        <v>850</v>
      </c>
      <c r="B855" s="792"/>
      <c r="C855" s="800">
        <v>455</v>
      </c>
      <c r="D855" s="793">
        <v>450</v>
      </c>
      <c r="E855" s="793">
        <v>0</v>
      </c>
      <c r="F855" s="794">
        <v>5</v>
      </c>
      <c r="G855" s="792"/>
      <c r="H855" s="792"/>
    </row>
    <row r="856" spans="1:8">
      <c r="A856" s="783">
        <v>851</v>
      </c>
      <c r="B856" s="789"/>
      <c r="C856" s="798">
        <v>450</v>
      </c>
      <c r="D856" s="796">
        <v>310</v>
      </c>
      <c r="E856" s="796">
        <v>140</v>
      </c>
      <c r="F856" s="797">
        <v>0</v>
      </c>
      <c r="G856" s="789"/>
      <c r="H856" s="789"/>
    </row>
    <row r="857" spans="1:8">
      <c r="A857" s="783">
        <v>852</v>
      </c>
      <c r="B857" s="789"/>
      <c r="C857" s="799">
        <v>446</v>
      </c>
      <c r="D857" s="790">
        <v>346</v>
      </c>
      <c r="E857" s="790">
        <v>100</v>
      </c>
      <c r="F857" s="791">
        <v>0</v>
      </c>
      <c r="G857" s="789"/>
      <c r="H857" s="789"/>
    </row>
    <row r="858" spans="1:8">
      <c r="A858" s="783">
        <v>853</v>
      </c>
      <c r="B858" s="789"/>
      <c r="C858" s="799">
        <v>446</v>
      </c>
      <c r="D858" s="790">
        <v>241</v>
      </c>
      <c r="E858" s="790">
        <v>0</v>
      </c>
      <c r="F858" s="791">
        <v>205</v>
      </c>
      <c r="G858" s="789"/>
      <c r="H858" s="789"/>
    </row>
    <row r="859" spans="1:8">
      <c r="A859" s="783">
        <v>854</v>
      </c>
      <c r="B859" s="789"/>
      <c r="C859" s="799">
        <v>446</v>
      </c>
      <c r="D859" s="790">
        <v>366</v>
      </c>
      <c r="E859" s="790">
        <v>79</v>
      </c>
      <c r="F859" s="791">
        <v>0</v>
      </c>
      <c r="G859" s="789"/>
      <c r="H859" s="789"/>
    </row>
    <row r="860" spans="1:8">
      <c r="A860" s="788">
        <v>855</v>
      </c>
      <c r="B860" s="792"/>
      <c r="C860" s="800">
        <v>445</v>
      </c>
      <c r="D860" s="793">
        <v>392</v>
      </c>
      <c r="E860" s="793">
        <v>52</v>
      </c>
      <c r="F860" s="794">
        <v>0</v>
      </c>
      <c r="G860" s="792"/>
      <c r="H860" s="792"/>
    </row>
    <row r="861" spans="1:8">
      <c r="A861" s="787">
        <v>856</v>
      </c>
      <c r="B861" s="795"/>
      <c r="C861" s="798">
        <v>444</v>
      </c>
      <c r="D861" s="796">
        <v>439</v>
      </c>
      <c r="E861" s="796">
        <v>0</v>
      </c>
      <c r="F861" s="797">
        <v>5</v>
      </c>
      <c r="G861" s="795"/>
      <c r="H861" s="795"/>
    </row>
    <row r="862" spans="1:8">
      <c r="A862" s="783">
        <v>857</v>
      </c>
      <c r="B862" s="789"/>
      <c r="C862" s="799">
        <v>442</v>
      </c>
      <c r="D862" s="790">
        <v>202</v>
      </c>
      <c r="E862" s="790">
        <v>240</v>
      </c>
      <c r="F862" s="791">
        <v>0</v>
      </c>
      <c r="G862" s="789"/>
      <c r="H862" s="789"/>
    </row>
    <row r="863" spans="1:8">
      <c r="A863" s="783">
        <v>858</v>
      </c>
      <c r="B863" s="789"/>
      <c r="C863" s="799">
        <v>442</v>
      </c>
      <c r="D863" s="790">
        <v>442</v>
      </c>
      <c r="E863" s="790">
        <v>0</v>
      </c>
      <c r="F863" s="791">
        <v>0</v>
      </c>
      <c r="G863" s="789"/>
      <c r="H863" s="789"/>
    </row>
    <row r="864" spans="1:8">
      <c r="A864" s="783">
        <v>859</v>
      </c>
      <c r="B864" s="789"/>
      <c r="C864" s="799">
        <v>441</v>
      </c>
      <c r="D864" s="790">
        <v>258</v>
      </c>
      <c r="E864" s="790">
        <v>66</v>
      </c>
      <c r="F864" s="791">
        <v>117</v>
      </c>
      <c r="G864" s="789"/>
      <c r="H864" s="789"/>
    </row>
    <row r="865" spans="1:8">
      <c r="A865" s="788">
        <v>860</v>
      </c>
      <c r="B865" s="792"/>
      <c r="C865" s="800">
        <v>438</v>
      </c>
      <c r="D865" s="793">
        <v>377</v>
      </c>
      <c r="E865" s="793">
        <v>61</v>
      </c>
      <c r="F865" s="794">
        <v>0</v>
      </c>
      <c r="G865" s="792"/>
      <c r="H865" s="792"/>
    </row>
    <row r="866" spans="1:8">
      <c r="A866" s="783">
        <v>861</v>
      </c>
      <c r="B866" s="789"/>
      <c r="C866" s="798">
        <v>437</v>
      </c>
      <c r="D866" s="796">
        <v>403</v>
      </c>
      <c r="E866" s="796">
        <v>34</v>
      </c>
      <c r="F866" s="797">
        <v>0</v>
      </c>
      <c r="G866" s="789"/>
      <c r="H866" s="789"/>
    </row>
    <row r="867" spans="1:8">
      <c r="A867" s="783">
        <v>862</v>
      </c>
      <c r="B867" s="789"/>
      <c r="C867" s="799">
        <v>435</v>
      </c>
      <c r="D867" s="790">
        <v>435</v>
      </c>
      <c r="E867" s="790">
        <v>0</v>
      </c>
      <c r="F867" s="791">
        <v>0</v>
      </c>
      <c r="G867" s="789"/>
      <c r="H867" s="789"/>
    </row>
    <row r="868" spans="1:8">
      <c r="A868" s="783">
        <v>863</v>
      </c>
      <c r="B868" s="789"/>
      <c r="C868" s="799">
        <v>434</v>
      </c>
      <c r="D868" s="790">
        <v>7</v>
      </c>
      <c r="E868" s="790">
        <v>408</v>
      </c>
      <c r="F868" s="791">
        <v>19</v>
      </c>
      <c r="G868" s="789"/>
      <c r="H868" s="789"/>
    </row>
    <row r="869" spans="1:8">
      <c r="A869" s="783">
        <v>864</v>
      </c>
      <c r="B869" s="789"/>
      <c r="C869" s="799">
        <v>434</v>
      </c>
      <c r="D869" s="790">
        <v>412</v>
      </c>
      <c r="E869" s="790">
        <v>21</v>
      </c>
      <c r="F869" s="791">
        <v>0</v>
      </c>
      <c r="G869" s="789"/>
      <c r="H869" s="789"/>
    </row>
    <row r="870" spans="1:8">
      <c r="A870" s="788">
        <v>865</v>
      </c>
      <c r="B870" s="792"/>
      <c r="C870" s="800">
        <v>432</v>
      </c>
      <c r="D870" s="793">
        <v>371</v>
      </c>
      <c r="E870" s="793">
        <v>0</v>
      </c>
      <c r="F870" s="794">
        <v>61</v>
      </c>
      <c r="G870" s="792"/>
      <c r="H870" s="792"/>
    </row>
    <row r="871" spans="1:8">
      <c r="A871" s="787">
        <v>866</v>
      </c>
      <c r="B871" s="795"/>
      <c r="C871" s="798">
        <v>431</v>
      </c>
      <c r="D871" s="796">
        <v>431</v>
      </c>
      <c r="E871" s="796">
        <v>0</v>
      </c>
      <c r="F871" s="797">
        <v>0</v>
      </c>
      <c r="G871" s="795"/>
      <c r="H871" s="795"/>
    </row>
    <row r="872" spans="1:8">
      <c r="A872" s="783">
        <v>867</v>
      </c>
      <c r="B872" s="789"/>
      <c r="C872" s="799">
        <v>431</v>
      </c>
      <c r="D872" s="790">
        <v>276</v>
      </c>
      <c r="E872" s="790">
        <v>0</v>
      </c>
      <c r="F872" s="791">
        <v>154</v>
      </c>
      <c r="G872" s="789"/>
      <c r="H872" s="789"/>
    </row>
    <row r="873" spans="1:8">
      <c r="A873" s="783">
        <v>868</v>
      </c>
      <c r="B873" s="789"/>
      <c r="C873" s="799">
        <v>428</v>
      </c>
      <c r="D873" s="790">
        <v>428</v>
      </c>
      <c r="E873" s="790">
        <v>0</v>
      </c>
      <c r="F873" s="791">
        <v>0</v>
      </c>
      <c r="G873" s="789"/>
      <c r="H873" s="789"/>
    </row>
    <row r="874" spans="1:8">
      <c r="A874" s="783">
        <v>869</v>
      </c>
      <c r="B874" s="789"/>
      <c r="C874" s="799">
        <v>427</v>
      </c>
      <c r="D874" s="790">
        <v>269</v>
      </c>
      <c r="E874" s="790">
        <v>157</v>
      </c>
      <c r="F874" s="791">
        <v>0</v>
      </c>
      <c r="G874" s="789"/>
      <c r="H874" s="789"/>
    </row>
    <row r="875" spans="1:8">
      <c r="A875" s="788">
        <v>870</v>
      </c>
      <c r="B875" s="792"/>
      <c r="C875" s="800">
        <v>427</v>
      </c>
      <c r="D875" s="793">
        <v>406</v>
      </c>
      <c r="E875" s="793">
        <v>21</v>
      </c>
      <c r="F875" s="794">
        <v>0</v>
      </c>
      <c r="G875" s="792"/>
      <c r="H875" s="792"/>
    </row>
    <row r="876" spans="1:8">
      <c r="A876" s="783">
        <v>871</v>
      </c>
      <c r="B876" s="789"/>
      <c r="C876" s="798">
        <v>424</v>
      </c>
      <c r="D876" s="796">
        <v>424</v>
      </c>
      <c r="E876" s="796">
        <v>0</v>
      </c>
      <c r="F876" s="797">
        <v>0</v>
      </c>
      <c r="G876" s="789"/>
      <c r="H876" s="789"/>
    </row>
    <row r="877" spans="1:8">
      <c r="A877" s="783">
        <v>872</v>
      </c>
      <c r="B877" s="789"/>
      <c r="C877" s="799">
        <v>424</v>
      </c>
      <c r="D877" s="790">
        <v>424</v>
      </c>
      <c r="E877" s="790">
        <v>0</v>
      </c>
      <c r="F877" s="791">
        <v>0</v>
      </c>
      <c r="G877" s="789"/>
      <c r="H877" s="789"/>
    </row>
    <row r="878" spans="1:8">
      <c r="A878" s="783">
        <v>873</v>
      </c>
      <c r="B878" s="789"/>
      <c r="C878" s="799">
        <v>423</v>
      </c>
      <c r="D878" s="790">
        <v>233</v>
      </c>
      <c r="E878" s="790">
        <v>97</v>
      </c>
      <c r="F878" s="791">
        <v>94</v>
      </c>
      <c r="G878" s="789"/>
      <c r="H878" s="789"/>
    </row>
    <row r="879" spans="1:8">
      <c r="A879" s="783">
        <v>874</v>
      </c>
      <c r="B879" s="789"/>
      <c r="C879" s="799">
        <v>423</v>
      </c>
      <c r="D879" s="790">
        <v>423</v>
      </c>
      <c r="E879" s="790">
        <v>0</v>
      </c>
      <c r="F879" s="791">
        <v>0</v>
      </c>
      <c r="G879" s="789"/>
      <c r="H879" s="789"/>
    </row>
    <row r="880" spans="1:8">
      <c r="A880" s="788">
        <v>875</v>
      </c>
      <c r="B880" s="792"/>
      <c r="C880" s="800">
        <v>421</v>
      </c>
      <c r="D880" s="793">
        <v>405</v>
      </c>
      <c r="E880" s="793">
        <v>0</v>
      </c>
      <c r="F880" s="794">
        <v>16</v>
      </c>
      <c r="G880" s="792"/>
      <c r="H880" s="792"/>
    </row>
    <row r="881" spans="1:8">
      <c r="A881" s="787">
        <v>876</v>
      </c>
      <c r="B881" s="795"/>
      <c r="C881" s="798">
        <v>421</v>
      </c>
      <c r="D881" s="796">
        <v>312</v>
      </c>
      <c r="E881" s="796">
        <v>6</v>
      </c>
      <c r="F881" s="797">
        <v>103</v>
      </c>
      <c r="G881" s="795"/>
      <c r="H881" s="795"/>
    </row>
    <row r="882" spans="1:8">
      <c r="A882" s="783">
        <v>877</v>
      </c>
      <c r="B882" s="789"/>
      <c r="C882" s="799">
        <v>421</v>
      </c>
      <c r="D882" s="790">
        <v>405</v>
      </c>
      <c r="E882" s="790">
        <v>16</v>
      </c>
      <c r="F882" s="791">
        <v>0</v>
      </c>
      <c r="G882" s="789"/>
      <c r="H882" s="789"/>
    </row>
    <row r="883" spans="1:8">
      <c r="A883" s="783">
        <v>878</v>
      </c>
      <c r="B883" s="789"/>
      <c r="C883" s="799">
        <v>420</v>
      </c>
      <c r="D883" s="790">
        <v>415</v>
      </c>
      <c r="E883" s="790">
        <v>5</v>
      </c>
      <c r="F883" s="791">
        <v>0</v>
      </c>
      <c r="G883" s="789"/>
      <c r="H883" s="789"/>
    </row>
    <row r="884" spans="1:8">
      <c r="A884" s="783">
        <v>879</v>
      </c>
      <c r="B884" s="789"/>
      <c r="C884" s="799">
        <v>420</v>
      </c>
      <c r="D884" s="790">
        <v>420</v>
      </c>
      <c r="E884" s="790">
        <v>0</v>
      </c>
      <c r="F884" s="791">
        <v>0</v>
      </c>
      <c r="G884" s="789"/>
      <c r="H884" s="789"/>
    </row>
    <row r="885" spans="1:8">
      <c r="A885" s="788">
        <v>880</v>
      </c>
      <c r="B885" s="792"/>
      <c r="C885" s="800">
        <v>419</v>
      </c>
      <c r="D885" s="793">
        <v>375</v>
      </c>
      <c r="E885" s="793">
        <v>43</v>
      </c>
      <c r="F885" s="794">
        <v>0</v>
      </c>
      <c r="G885" s="792"/>
      <c r="H885" s="792"/>
    </row>
    <row r="886" spans="1:8">
      <c r="A886" s="783">
        <v>881</v>
      </c>
      <c r="B886" s="789"/>
      <c r="C886" s="798">
        <v>418</v>
      </c>
      <c r="D886" s="796">
        <v>418</v>
      </c>
      <c r="E886" s="796">
        <v>0</v>
      </c>
      <c r="F886" s="797">
        <v>0</v>
      </c>
      <c r="G886" s="789"/>
      <c r="H886" s="789"/>
    </row>
    <row r="887" spans="1:8">
      <c r="A887" s="783">
        <v>882</v>
      </c>
      <c r="B887" s="789"/>
      <c r="C887" s="799">
        <v>418</v>
      </c>
      <c r="D887" s="790">
        <v>418</v>
      </c>
      <c r="E887" s="790">
        <v>0</v>
      </c>
      <c r="F887" s="791">
        <v>0</v>
      </c>
      <c r="G887" s="789"/>
      <c r="H887" s="789"/>
    </row>
    <row r="888" spans="1:8">
      <c r="A888" s="783">
        <v>883</v>
      </c>
      <c r="B888" s="789"/>
      <c r="C888" s="799">
        <v>415</v>
      </c>
      <c r="D888" s="790">
        <v>411</v>
      </c>
      <c r="E888" s="790">
        <v>3</v>
      </c>
      <c r="F888" s="791">
        <v>0</v>
      </c>
      <c r="G888" s="789"/>
      <c r="H888" s="789"/>
    </row>
    <row r="889" spans="1:8">
      <c r="A889" s="783">
        <v>884</v>
      </c>
      <c r="B889" s="789"/>
      <c r="C889" s="799">
        <v>414</v>
      </c>
      <c r="D889" s="790">
        <v>414</v>
      </c>
      <c r="E889" s="790">
        <v>0</v>
      </c>
      <c r="F889" s="791">
        <v>0</v>
      </c>
      <c r="G889" s="789"/>
      <c r="H889" s="789"/>
    </row>
    <row r="890" spans="1:8">
      <c r="A890" s="788">
        <v>885</v>
      </c>
      <c r="B890" s="792"/>
      <c r="C890" s="800">
        <v>414</v>
      </c>
      <c r="D890" s="793">
        <v>325</v>
      </c>
      <c r="E890" s="793">
        <v>50</v>
      </c>
      <c r="F890" s="794">
        <v>39</v>
      </c>
      <c r="G890" s="792"/>
      <c r="H890" s="792"/>
    </row>
    <row r="891" spans="1:8">
      <c r="A891" s="787">
        <v>886</v>
      </c>
      <c r="B891" s="795"/>
      <c r="C891" s="798">
        <v>412</v>
      </c>
      <c r="D891" s="796">
        <v>399</v>
      </c>
      <c r="E891" s="796">
        <v>13</v>
      </c>
      <c r="F891" s="797">
        <v>0</v>
      </c>
      <c r="G891" s="795"/>
      <c r="H891" s="795"/>
    </row>
    <row r="892" spans="1:8">
      <c r="A892" s="783">
        <v>887</v>
      </c>
      <c r="B892" s="789"/>
      <c r="C892" s="799">
        <v>410</v>
      </c>
      <c r="D892" s="790">
        <v>326</v>
      </c>
      <c r="E892" s="790">
        <v>53</v>
      </c>
      <c r="F892" s="791">
        <v>31</v>
      </c>
      <c r="G892" s="789"/>
      <c r="H892" s="789"/>
    </row>
    <row r="893" spans="1:8">
      <c r="A893" s="783">
        <v>888</v>
      </c>
      <c r="B893" s="789"/>
      <c r="C893" s="799">
        <v>410</v>
      </c>
      <c r="D893" s="790">
        <v>410</v>
      </c>
      <c r="E893" s="790">
        <v>0</v>
      </c>
      <c r="F893" s="791">
        <v>0</v>
      </c>
      <c r="G893" s="789"/>
      <c r="H893" s="789"/>
    </row>
    <row r="894" spans="1:8">
      <c r="A894" s="783">
        <v>889</v>
      </c>
      <c r="B894" s="789"/>
      <c r="C894" s="799">
        <v>410</v>
      </c>
      <c r="D894" s="790">
        <v>410</v>
      </c>
      <c r="E894" s="790">
        <v>0</v>
      </c>
      <c r="F894" s="791">
        <v>0</v>
      </c>
      <c r="G894" s="789"/>
      <c r="H894" s="789"/>
    </row>
    <row r="895" spans="1:8">
      <c r="A895" s="788">
        <v>890</v>
      </c>
      <c r="B895" s="792"/>
      <c r="C895" s="800">
        <v>404</v>
      </c>
      <c r="D895" s="793">
        <v>188</v>
      </c>
      <c r="E895" s="793">
        <v>29</v>
      </c>
      <c r="F895" s="794">
        <v>188</v>
      </c>
      <c r="G895" s="792"/>
      <c r="H895" s="792"/>
    </row>
    <row r="896" spans="1:8">
      <c r="A896" s="783">
        <v>891</v>
      </c>
      <c r="B896" s="789"/>
      <c r="C896" s="798">
        <v>404</v>
      </c>
      <c r="D896" s="796">
        <v>404</v>
      </c>
      <c r="E896" s="796">
        <v>0</v>
      </c>
      <c r="F896" s="797">
        <v>0</v>
      </c>
      <c r="G896" s="789"/>
      <c r="H896" s="789"/>
    </row>
    <row r="897" spans="1:8">
      <c r="A897" s="783">
        <v>892</v>
      </c>
      <c r="B897" s="789"/>
      <c r="C897" s="799">
        <v>404</v>
      </c>
      <c r="D897" s="790">
        <v>342</v>
      </c>
      <c r="E897" s="790">
        <v>18</v>
      </c>
      <c r="F897" s="791">
        <v>44</v>
      </c>
      <c r="G897" s="789"/>
      <c r="H897" s="789"/>
    </row>
    <row r="898" spans="1:8">
      <c r="A898" s="783">
        <v>893</v>
      </c>
      <c r="B898" s="789"/>
      <c r="C898" s="799">
        <v>401</v>
      </c>
      <c r="D898" s="790">
        <v>266</v>
      </c>
      <c r="E898" s="790">
        <v>136</v>
      </c>
      <c r="F898" s="791">
        <v>0</v>
      </c>
      <c r="G898" s="789"/>
      <c r="H898" s="789"/>
    </row>
    <row r="899" spans="1:8">
      <c r="A899" s="783">
        <v>894</v>
      </c>
      <c r="B899" s="789"/>
      <c r="C899" s="799">
        <v>401</v>
      </c>
      <c r="D899" s="790">
        <v>355</v>
      </c>
      <c r="E899" s="790">
        <v>0</v>
      </c>
      <c r="F899" s="791">
        <v>46</v>
      </c>
      <c r="G899" s="789"/>
      <c r="H899" s="789"/>
    </row>
    <row r="900" spans="1:8">
      <c r="A900" s="788">
        <v>895</v>
      </c>
      <c r="B900" s="792"/>
      <c r="C900" s="800">
        <v>400</v>
      </c>
      <c r="D900" s="793">
        <v>400</v>
      </c>
      <c r="E900" s="793">
        <v>0</v>
      </c>
      <c r="F900" s="794">
        <v>0</v>
      </c>
      <c r="G900" s="792"/>
      <c r="H900" s="792"/>
    </row>
    <row r="901" spans="1:8">
      <c r="A901" s="787">
        <v>896</v>
      </c>
      <c r="B901" s="795"/>
      <c r="C901" s="798">
        <v>400</v>
      </c>
      <c r="D901" s="796">
        <v>300</v>
      </c>
      <c r="E901" s="796">
        <v>54</v>
      </c>
      <c r="F901" s="797">
        <v>46</v>
      </c>
      <c r="G901" s="795"/>
      <c r="H901" s="795"/>
    </row>
    <row r="902" spans="1:8">
      <c r="A902" s="783">
        <v>897</v>
      </c>
      <c r="B902" s="789"/>
      <c r="C902" s="799">
        <v>399</v>
      </c>
      <c r="D902" s="790">
        <v>9</v>
      </c>
      <c r="E902" s="790">
        <v>390</v>
      </c>
      <c r="F902" s="791">
        <v>0</v>
      </c>
      <c r="G902" s="789"/>
      <c r="H902" s="789"/>
    </row>
    <row r="903" spans="1:8">
      <c r="A903" s="783">
        <v>898</v>
      </c>
      <c r="B903" s="789"/>
      <c r="C903" s="799">
        <v>398</v>
      </c>
      <c r="D903" s="790">
        <v>393</v>
      </c>
      <c r="E903" s="790">
        <v>0</v>
      </c>
      <c r="F903" s="791">
        <v>5</v>
      </c>
      <c r="G903" s="789"/>
      <c r="H903" s="789"/>
    </row>
    <row r="904" spans="1:8">
      <c r="A904" s="783">
        <v>899</v>
      </c>
      <c r="B904" s="789"/>
      <c r="C904" s="799">
        <v>397</v>
      </c>
      <c r="D904" s="790">
        <v>0</v>
      </c>
      <c r="E904" s="790">
        <v>397</v>
      </c>
      <c r="F904" s="791">
        <v>0</v>
      </c>
      <c r="G904" s="789"/>
      <c r="H904" s="789"/>
    </row>
    <row r="905" spans="1:8">
      <c r="A905" s="788">
        <v>900</v>
      </c>
      <c r="B905" s="792"/>
      <c r="C905" s="800">
        <v>397</v>
      </c>
      <c r="D905" s="793">
        <v>283</v>
      </c>
      <c r="E905" s="793">
        <v>80</v>
      </c>
      <c r="F905" s="794">
        <v>34</v>
      </c>
      <c r="G905" s="792"/>
      <c r="H905" s="792"/>
    </row>
    <row r="906" spans="1:8">
      <c r="A906" s="783">
        <v>901</v>
      </c>
      <c r="B906" s="789"/>
      <c r="C906" s="798">
        <v>397</v>
      </c>
      <c r="D906" s="796">
        <v>311</v>
      </c>
      <c r="E906" s="796">
        <v>0</v>
      </c>
      <c r="F906" s="797">
        <v>86</v>
      </c>
      <c r="G906" s="789"/>
      <c r="H906" s="789"/>
    </row>
    <row r="907" spans="1:8">
      <c r="A907" s="783">
        <v>902</v>
      </c>
      <c r="B907" s="789"/>
      <c r="C907" s="799">
        <v>395</v>
      </c>
      <c r="D907" s="790">
        <v>395</v>
      </c>
      <c r="E907" s="790">
        <v>0</v>
      </c>
      <c r="F907" s="791">
        <v>0</v>
      </c>
      <c r="G907" s="789"/>
      <c r="H907" s="789"/>
    </row>
    <row r="908" spans="1:8">
      <c r="A908" s="783">
        <v>903</v>
      </c>
      <c r="B908" s="789"/>
      <c r="C908" s="799">
        <v>394</v>
      </c>
      <c r="D908" s="790">
        <v>226</v>
      </c>
      <c r="E908" s="790">
        <v>136</v>
      </c>
      <c r="F908" s="791">
        <v>31</v>
      </c>
      <c r="G908" s="789"/>
      <c r="H908" s="789"/>
    </row>
    <row r="909" spans="1:8">
      <c r="A909" s="783">
        <v>904</v>
      </c>
      <c r="B909" s="789"/>
      <c r="C909" s="799">
        <v>392</v>
      </c>
      <c r="D909" s="790">
        <v>351</v>
      </c>
      <c r="E909" s="790">
        <v>0</v>
      </c>
      <c r="F909" s="791">
        <v>42</v>
      </c>
      <c r="G909" s="789"/>
      <c r="H909" s="789"/>
    </row>
    <row r="910" spans="1:8">
      <c r="A910" s="788">
        <v>905</v>
      </c>
      <c r="B910" s="792"/>
      <c r="C910" s="800">
        <v>392</v>
      </c>
      <c r="D910" s="793">
        <v>360</v>
      </c>
      <c r="E910" s="793">
        <v>32</v>
      </c>
      <c r="F910" s="794">
        <v>0</v>
      </c>
      <c r="G910" s="792"/>
      <c r="H910" s="792"/>
    </row>
    <row r="911" spans="1:8">
      <c r="A911" s="787">
        <v>906</v>
      </c>
      <c r="B911" s="795"/>
      <c r="C911" s="798">
        <v>391</v>
      </c>
      <c r="D911" s="796">
        <v>391</v>
      </c>
      <c r="E911" s="796">
        <v>0</v>
      </c>
      <c r="F911" s="797">
        <v>0</v>
      </c>
      <c r="G911" s="795"/>
      <c r="H911" s="795"/>
    </row>
    <row r="912" spans="1:8">
      <c r="A912" s="783">
        <v>907</v>
      </c>
      <c r="B912" s="789"/>
      <c r="C912" s="799">
        <v>390</v>
      </c>
      <c r="D912" s="790">
        <v>390</v>
      </c>
      <c r="E912" s="790">
        <v>0</v>
      </c>
      <c r="F912" s="791">
        <v>0</v>
      </c>
      <c r="G912" s="789"/>
      <c r="H912" s="789"/>
    </row>
    <row r="913" spans="1:8">
      <c r="A913" s="783">
        <v>908</v>
      </c>
      <c r="B913" s="789"/>
      <c r="C913" s="799">
        <v>390</v>
      </c>
      <c r="D913" s="790">
        <v>296</v>
      </c>
      <c r="E913" s="790">
        <v>94</v>
      </c>
      <c r="F913" s="791">
        <v>0</v>
      </c>
      <c r="G913" s="789"/>
      <c r="H913" s="789"/>
    </row>
    <row r="914" spans="1:8">
      <c r="A914" s="783">
        <v>909</v>
      </c>
      <c r="B914" s="789"/>
      <c r="C914" s="799">
        <v>390</v>
      </c>
      <c r="D914" s="790">
        <v>199</v>
      </c>
      <c r="E914" s="790">
        <v>190</v>
      </c>
      <c r="F914" s="791">
        <v>0</v>
      </c>
      <c r="G914" s="789"/>
      <c r="H914" s="789"/>
    </row>
    <row r="915" spans="1:8">
      <c r="A915" s="788">
        <v>910</v>
      </c>
      <c r="B915" s="792"/>
      <c r="C915" s="800">
        <v>389</v>
      </c>
      <c r="D915" s="793">
        <v>383</v>
      </c>
      <c r="E915" s="793">
        <v>6</v>
      </c>
      <c r="F915" s="794">
        <v>0</v>
      </c>
      <c r="G915" s="792"/>
      <c r="H915" s="792"/>
    </row>
    <row r="916" spans="1:8">
      <c r="A916" s="783">
        <v>911</v>
      </c>
      <c r="B916" s="789"/>
      <c r="C916" s="798">
        <v>389</v>
      </c>
      <c r="D916" s="796">
        <v>353</v>
      </c>
      <c r="E916" s="796">
        <v>36</v>
      </c>
      <c r="F916" s="797">
        <v>0</v>
      </c>
      <c r="G916" s="789"/>
      <c r="H916" s="789"/>
    </row>
    <row r="917" spans="1:8">
      <c r="A917" s="783">
        <v>912</v>
      </c>
      <c r="B917" s="789"/>
      <c r="C917" s="799">
        <v>388</v>
      </c>
      <c r="D917" s="790">
        <v>388</v>
      </c>
      <c r="E917" s="790">
        <v>0</v>
      </c>
      <c r="F917" s="791">
        <v>0</v>
      </c>
      <c r="G917" s="789"/>
      <c r="H917" s="789"/>
    </row>
    <row r="918" spans="1:8">
      <c r="A918" s="783">
        <v>913</v>
      </c>
      <c r="B918" s="789"/>
      <c r="C918" s="799">
        <v>388</v>
      </c>
      <c r="D918" s="790">
        <v>388</v>
      </c>
      <c r="E918" s="790">
        <v>0</v>
      </c>
      <c r="F918" s="791">
        <v>0</v>
      </c>
      <c r="G918" s="789"/>
      <c r="H918" s="789"/>
    </row>
    <row r="919" spans="1:8">
      <c r="A919" s="783">
        <v>914</v>
      </c>
      <c r="B919" s="789"/>
      <c r="C919" s="799">
        <v>387</v>
      </c>
      <c r="D919" s="790">
        <v>330</v>
      </c>
      <c r="E919" s="790">
        <v>57</v>
      </c>
      <c r="F919" s="791">
        <v>0</v>
      </c>
      <c r="G919" s="789"/>
      <c r="H919" s="789"/>
    </row>
    <row r="920" spans="1:8">
      <c r="A920" s="788">
        <v>915</v>
      </c>
      <c r="B920" s="792"/>
      <c r="C920" s="800">
        <v>387</v>
      </c>
      <c r="D920" s="793">
        <v>202</v>
      </c>
      <c r="E920" s="793">
        <v>155</v>
      </c>
      <c r="F920" s="794">
        <v>30</v>
      </c>
      <c r="G920" s="792"/>
      <c r="H920" s="792"/>
    </row>
    <row r="921" spans="1:8">
      <c r="A921" s="787">
        <v>916</v>
      </c>
      <c r="B921" s="795"/>
      <c r="C921" s="798">
        <v>386</v>
      </c>
      <c r="D921" s="796">
        <v>167</v>
      </c>
      <c r="E921" s="796">
        <v>156</v>
      </c>
      <c r="F921" s="797">
        <v>63</v>
      </c>
      <c r="G921" s="795"/>
      <c r="H921" s="795"/>
    </row>
    <row r="922" spans="1:8">
      <c r="A922" s="783">
        <v>917</v>
      </c>
      <c r="B922" s="789"/>
      <c r="C922" s="799">
        <v>385</v>
      </c>
      <c r="D922" s="790">
        <v>385</v>
      </c>
      <c r="E922" s="790">
        <v>0</v>
      </c>
      <c r="F922" s="791">
        <v>0</v>
      </c>
      <c r="G922" s="789"/>
      <c r="H922" s="789"/>
    </row>
    <row r="923" spans="1:8">
      <c r="A923" s="783">
        <v>918</v>
      </c>
      <c r="B923" s="789"/>
      <c r="C923" s="799">
        <v>384</v>
      </c>
      <c r="D923" s="790">
        <v>309</v>
      </c>
      <c r="E923" s="790">
        <v>0</v>
      </c>
      <c r="F923" s="791">
        <v>76</v>
      </c>
      <c r="G923" s="789"/>
      <c r="H923" s="789"/>
    </row>
    <row r="924" spans="1:8">
      <c r="A924" s="783">
        <v>919</v>
      </c>
      <c r="B924" s="789"/>
      <c r="C924" s="799">
        <v>384</v>
      </c>
      <c r="D924" s="790">
        <v>370</v>
      </c>
      <c r="E924" s="790">
        <v>0</v>
      </c>
      <c r="F924" s="791">
        <v>14</v>
      </c>
      <c r="G924" s="789"/>
      <c r="H924" s="789"/>
    </row>
    <row r="925" spans="1:8">
      <c r="A925" s="788">
        <v>920</v>
      </c>
      <c r="B925" s="792"/>
      <c r="C925" s="800">
        <v>383</v>
      </c>
      <c r="D925" s="793">
        <v>383</v>
      </c>
      <c r="E925" s="793">
        <v>0</v>
      </c>
      <c r="F925" s="794">
        <v>0</v>
      </c>
      <c r="G925" s="792"/>
      <c r="H925" s="792"/>
    </row>
    <row r="926" spans="1:8">
      <c r="A926" s="783">
        <v>921</v>
      </c>
      <c r="B926" s="789"/>
      <c r="C926" s="798">
        <v>382</v>
      </c>
      <c r="D926" s="796">
        <v>270</v>
      </c>
      <c r="E926" s="796">
        <v>34</v>
      </c>
      <c r="F926" s="797">
        <v>79</v>
      </c>
      <c r="G926" s="789"/>
      <c r="H926" s="789"/>
    </row>
    <row r="927" spans="1:8">
      <c r="A927" s="783">
        <v>922</v>
      </c>
      <c r="B927" s="789"/>
      <c r="C927" s="799">
        <v>381</v>
      </c>
      <c r="D927" s="790">
        <v>208</v>
      </c>
      <c r="E927" s="790">
        <v>54</v>
      </c>
      <c r="F927" s="791">
        <v>119</v>
      </c>
      <c r="G927" s="789"/>
      <c r="H927" s="789"/>
    </row>
    <row r="928" spans="1:8">
      <c r="A928" s="783">
        <v>923</v>
      </c>
      <c r="B928" s="789"/>
      <c r="C928" s="799">
        <v>381</v>
      </c>
      <c r="D928" s="790">
        <v>351</v>
      </c>
      <c r="E928" s="790">
        <v>0</v>
      </c>
      <c r="F928" s="791">
        <v>30</v>
      </c>
      <c r="G928" s="789"/>
      <c r="H928" s="789"/>
    </row>
    <row r="929" spans="1:8">
      <c r="A929" s="783">
        <v>924</v>
      </c>
      <c r="B929" s="789"/>
      <c r="C929" s="799">
        <v>381</v>
      </c>
      <c r="D929" s="790">
        <v>381</v>
      </c>
      <c r="E929" s="790">
        <v>0</v>
      </c>
      <c r="F929" s="791">
        <v>0</v>
      </c>
      <c r="G929" s="789"/>
      <c r="H929" s="789"/>
    </row>
    <row r="930" spans="1:8">
      <c r="A930" s="788">
        <v>925</v>
      </c>
      <c r="B930" s="792"/>
      <c r="C930" s="800">
        <v>381</v>
      </c>
      <c r="D930" s="793">
        <v>265</v>
      </c>
      <c r="E930" s="793">
        <v>116</v>
      </c>
      <c r="F930" s="794">
        <v>0</v>
      </c>
      <c r="G930" s="792"/>
      <c r="H930" s="792"/>
    </row>
    <row r="931" spans="1:8">
      <c r="A931" s="787">
        <v>926</v>
      </c>
      <c r="B931" s="795"/>
      <c r="C931" s="798">
        <v>381</v>
      </c>
      <c r="D931" s="796">
        <v>199</v>
      </c>
      <c r="E931" s="796">
        <v>151</v>
      </c>
      <c r="F931" s="797">
        <v>31</v>
      </c>
      <c r="G931" s="795"/>
      <c r="H931" s="795"/>
    </row>
    <row r="932" spans="1:8">
      <c r="A932" s="783">
        <v>927</v>
      </c>
      <c r="B932" s="789"/>
      <c r="C932" s="799">
        <v>380</v>
      </c>
      <c r="D932" s="790">
        <v>352</v>
      </c>
      <c r="E932" s="790">
        <v>29</v>
      </c>
      <c r="F932" s="791">
        <v>0</v>
      </c>
      <c r="G932" s="789"/>
      <c r="H932" s="789"/>
    </row>
    <row r="933" spans="1:8">
      <c r="A933" s="783">
        <v>928</v>
      </c>
      <c r="B933" s="789"/>
      <c r="C933" s="799">
        <v>379</v>
      </c>
      <c r="D933" s="790">
        <v>361</v>
      </c>
      <c r="E933" s="790">
        <v>19</v>
      </c>
      <c r="F933" s="791">
        <v>0</v>
      </c>
      <c r="G933" s="789"/>
      <c r="H933" s="789"/>
    </row>
    <row r="934" spans="1:8">
      <c r="A934" s="783">
        <v>929</v>
      </c>
      <c r="B934" s="789"/>
      <c r="C934" s="799">
        <v>378</v>
      </c>
      <c r="D934" s="790">
        <v>351</v>
      </c>
      <c r="E934" s="790">
        <v>28</v>
      </c>
      <c r="F934" s="791">
        <v>0</v>
      </c>
      <c r="G934" s="789"/>
      <c r="H934" s="789"/>
    </row>
    <row r="935" spans="1:8">
      <c r="A935" s="788">
        <v>930</v>
      </c>
      <c r="B935" s="792"/>
      <c r="C935" s="800">
        <v>374</v>
      </c>
      <c r="D935" s="793">
        <v>374</v>
      </c>
      <c r="E935" s="793">
        <v>0</v>
      </c>
      <c r="F935" s="794">
        <v>0</v>
      </c>
      <c r="G935" s="792"/>
      <c r="H935" s="792"/>
    </row>
    <row r="936" spans="1:8">
      <c r="A936" s="783">
        <v>931</v>
      </c>
      <c r="B936" s="789"/>
      <c r="C936" s="798">
        <v>374</v>
      </c>
      <c r="D936" s="796">
        <v>280</v>
      </c>
      <c r="E936" s="796">
        <v>17</v>
      </c>
      <c r="F936" s="797">
        <v>77</v>
      </c>
      <c r="G936" s="789"/>
      <c r="H936" s="789"/>
    </row>
    <row r="937" spans="1:8">
      <c r="A937" s="783">
        <v>932</v>
      </c>
      <c r="B937" s="789"/>
      <c r="C937" s="799">
        <v>373</v>
      </c>
      <c r="D937" s="790">
        <v>272</v>
      </c>
      <c r="E937" s="790">
        <v>64</v>
      </c>
      <c r="F937" s="791">
        <v>37</v>
      </c>
      <c r="G937" s="789"/>
      <c r="H937" s="789"/>
    </row>
    <row r="938" spans="1:8">
      <c r="A938" s="783">
        <v>933</v>
      </c>
      <c r="B938" s="789"/>
      <c r="C938" s="799">
        <v>371</v>
      </c>
      <c r="D938" s="790">
        <v>371</v>
      </c>
      <c r="E938" s="790">
        <v>0</v>
      </c>
      <c r="F938" s="791">
        <v>0</v>
      </c>
      <c r="G938" s="789"/>
      <c r="H938" s="789"/>
    </row>
    <row r="939" spans="1:8">
      <c r="A939" s="783">
        <v>934</v>
      </c>
      <c r="B939" s="789"/>
      <c r="C939" s="799">
        <v>371</v>
      </c>
      <c r="D939" s="790">
        <v>282</v>
      </c>
      <c r="E939" s="790">
        <v>22</v>
      </c>
      <c r="F939" s="791">
        <v>66</v>
      </c>
      <c r="G939" s="789"/>
      <c r="H939" s="789"/>
    </row>
    <row r="940" spans="1:8">
      <c r="A940" s="788">
        <v>935</v>
      </c>
      <c r="B940" s="792"/>
      <c r="C940" s="800">
        <v>370</v>
      </c>
      <c r="D940" s="793">
        <v>294</v>
      </c>
      <c r="E940" s="793">
        <v>0</v>
      </c>
      <c r="F940" s="794">
        <v>76</v>
      </c>
      <c r="G940" s="792"/>
      <c r="H940" s="792"/>
    </row>
    <row r="941" spans="1:8">
      <c r="A941" s="787">
        <v>936</v>
      </c>
      <c r="B941" s="795"/>
      <c r="C941" s="798">
        <v>369</v>
      </c>
      <c r="D941" s="796">
        <v>334</v>
      </c>
      <c r="E941" s="796">
        <v>36</v>
      </c>
      <c r="F941" s="797">
        <v>0</v>
      </c>
      <c r="G941" s="795"/>
      <c r="H941" s="795"/>
    </row>
    <row r="942" spans="1:8">
      <c r="A942" s="783">
        <v>937</v>
      </c>
      <c r="B942" s="789"/>
      <c r="C942" s="799">
        <v>369</v>
      </c>
      <c r="D942" s="790">
        <v>369</v>
      </c>
      <c r="E942" s="790">
        <v>0</v>
      </c>
      <c r="F942" s="791">
        <v>0</v>
      </c>
      <c r="G942" s="789"/>
      <c r="H942" s="789"/>
    </row>
    <row r="943" spans="1:8">
      <c r="A943" s="783">
        <v>938</v>
      </c>
      <c r="B943" s="789"/>
      <c r="C943" s="799">
        <v>369</v>
      </c>
      <c r="D943" s="790">
        <v>369</v>
      </c>
      <c r="E943" s="790">
        <v>0</v>
      </c>
      <c r="F943" s="791">
        <v>0</v>
      </c>
      <c r="G943" s="789"/>
      <c r="H943" s="789"/>
    </row>
    <row r="944" spans="1:8">
      <c r="A944" s="783">
        <v>939</v>
      </c>
      <c r="B944" s="789"/>
      <c r="C944" s="799">
        <v>367</v>
      </c>
      <c r="D944" s="790">
        <v>225</v>
      </c>
      <c r="E944" s="790">
        <v>142</v>
      </c>
      <c r="F944" s="791">
        <v>0</v>
      </c>
      <c r="G944" s="789"/>
      <c r="H944" s="789"/>
    </row>
    <row r="945" spans="1:8">
      <c r="A945" s="788">
        <v>940</v>
      </c>
      <c r="B945" s="792"/>
      <c r="C945" s="800">
        <v>367</v>
      </c>
      <c r="D945" s="793">
        <v>367</v>
      </c>
      <c r="E945" s="793">
        <v>0</v>
      </c>
      <c r="F945" s="794">
        <v>0</v>
      </c>
      <c r="G945" s="792"/>
      <c r="H945" s="792"/>
    </row>
    <row r="946" spans="1:8">
      <c r="A946" s="783">
        <v>941</v>
      </c>
      <c r="B946" s="789"/>
      <c r="C946" s="798">
        <v>365</v>
      </c>
      <c r="D946" s="796">
        <v>351</v>
      </c>
      <c r="E946" s="796">
        <v>0</v>
      </c>
      <c r="F946" s="797">
        <v>14</v>
      </c>
      <c r="G946" s="789"/>
      <c r="H946" s="789"/>
    </row>
    <row r="947" spans="1:8">
      <c r="A947" s="783">
        <v>942</v>
      </c>
      <c r="B947" s="789"/>
      <c r="C947" s="799">
        <v>365</v>
      </c>
      <c r="D947" s="790">
        <v>365</v>
      </c>
      <c r="E947" s="790">
        <v>0</v>
      </c>
      <c r="F947" s="791">
        <v>0</v>
      </c>
      <c r="G947" s="789"/>
      <c r="H947" s="789"/>
    </row>
    <row r="948" spans="1:8">
      <c r="A948" s="783">
        <v>943</v>
      </c>
      <c r="B948" s="789"/>
      <c r="C948" s="799">
        <v>364</v>
      </c>
      <c r="D948" s="790">
        <v>324</v>
      </c>
      <c r="E948" s="790">
        <v>0</v>
      </c>
      <c r="F948" s="791">
        <v>41</v>
      </c>
      <c r="G948" s="789"/>
      <c r="H948" s="789"/>
    </row>
    <row r="949" spans="1:8">
      <c r="A949" s="783">
        <v>944</v>
      </c>
      <c r="B949" s="789"/>
      <c r="C949" s="799">
        <v>364</v>
      </c>
      <c r="D949" s="790">
        <v>364</v>
      </c>
      <c r="E949" s="790">
        <v>0</v>
      </c>
      <c r="F949" s="791">
        <v>0</v>
      </c>
      <c r="G949" s="789"/>
      <c r="H949" s="789"/>
    </row>
    <row r="950" spans="1:8">
      <c r="A950" s="788">
        <v>945</v>
      </c>
      <c r="B950" s="792"/>
      <c r="C950" s="800">
        <v>364</v>
      </c>
      <c r="D950" s="793">
        <v>364</v>
      </c>
      <c r="E950" s="793">
        <v>0</v>
      </c>
      <c r="F950" s="794">
        <v>0</v>
      </c>
      <c r="G950" s="792"/>
      <c r="H950" s="792"/>
    </row>
    <row r="951" spans="1:8">
      <c r="A951" s="787">
        <v>946</v>
      </c>
      <c r="B951" s="795"/>
      <c r="C951" s="798">
        <v>363</v>
      </c>
      <c r="D951" s="796">
        <v>323</v>
      </c>
      <c r="E951" s="796">
        <v>0</v>
      </c>
      <c r="F951" s="797">
        <v>40</v>
      </c>
      <c r="G951" s="795"/>
      <c r="H951" s="795"/>
    </row>
    <row r="952" spans="1:8">
      <c r="A952" s="783">
        <v>947</v>
      </c>
      <c r="B952" s="789"/>
      <c r="C952" s="799">
        <v>363</v>
      </c>
      <c r="D952" s="790">
        <v>225</v>
      </c>
      <c r="E952" s="790">
        <v>138</v>
      </c>
      <c r="F952" s="791">
        <v>0</v>
      </c>
      <c r="G952" s="789"/>
      <c r="H952" s="789"/>
    </row>
    <row r="953" spans="1:8">
      <c r="A953" s="783">
        <v>948</v>
      </c>
      <c r="B953" s="789"/>
      <c r="C953" s="799">
        <v>362</v>
      </c>
      <c r="D953" s="790">
        <v>362</v>
      </c>
      <c r="E953" s="790">
        <v>0</v>
      </c>
      <c r="F953" s="791">
        <v>0</v>
      </c>
      <c r="G953" s="789"/>
      <c r="H953" s="789"/>
    </row>
    <row r="954" spans="1:8">
      <c r="A954" s="783">
        <v>949</v>
      </c>
      <c r="B954" s="789"/>
      <c r="C954" s="799">
        <v>362</v>
      </c>
      <c r="D954" s="790">
        <v>362</v>
      </c>
      <c r="E954" s="790">
        <v>0</v>
      </c>
      <c r="F954" s="791">
        <v>0</v>
      </c>
      <c r="G954" s="789"/>
      <c r="H954" s="789"/>
    </row>
    <row r="955" spans="1:8">
      <c r="A955" s="788">
        <v>950</v>
      </c>
      <c r="B955" s="792"/>
      <c r="C955" s="800">
        <v>357</v>
      </c>
      <c r="D955" s="793">
        <v>261</v>
      </c>
      <c r="E955" s="793">
        <v>78</v>
      </c>
      <c r="F955" s="794">
        <v>17</v>
      </c>
      <c r="G955" s="792"/>
      <c r="H955" s="792"/>
    </row>
    <row r="956" spans="1:8">
      <c r="A956" s="783">
        <v>951</v>
      </c>
      <c r="B956" s="789"/>
      <c r="C956" s="798">
        <v>356</v>
      </c>
      <c r="D956" s="796">
        <v>355</v>
      </c>
      <c r="E956" s="796">
        <v>0</v>
      </c>
      <c r="F956" s="797">
        <v>1</v>
      </c>
      <c r="G956" s="789"/>
      <c r="H956" s="789"/>
    </row>
    <row r="957" spans="1:8">
      <c r="A957" s="783">
        <v>952</v>
      </c>
      <c r="B957" s="789"/>
      <c r="C957" s="799">
        <v>356</v>
      </c>
      <c r="D957" s="790">
        <v>321</v>
      </c>
      <c r="E957" s="790">
        <v>35</v>
      </c>
      <c r="F957" s="791">
        <v>0</v>
      </c>
      <c r="G957" s="789"/>
      <c r="H957" s="789"/>
    </row>
    <row r="958" spans="1:8">
      <c r="A958" s="783">
        <v>953</v>
      </c>
      <c r="B958" s="789"/>
      <c r="C958" s="799">
        <v>355</v>
      </c>
      <c r="D958" s="790">
        <v>162</v>
      </c>
      <c r="E958" s="790">
        <v>130</v>
      </c>
      <c r="F958" s="791">
        <v>63</v>
      </c>
      <c r="G958" s="789"/>
      <c r="H958" s="789"/>
    </row>
    <row r="959" spans="1:8">
      <c r="A959" s="783">
        <v>954</v>
      </c>
      <c r="B959" s="789"/>
      <c r="C959" s="799">
        <v>353</v>
      </c>
      <c r="D959" s="790">
        <v>327</v>
      </c>
      <c r="E959" s="790">
        <v>26</v>
      </c>
      <c r="F959" s="791">
        <v>0</v>
      </c>
      <c r="G959" s="789"/>
      <c r="H959" s="789"/>
    </row>
    <row r="960" spans="1:8">
      <c r="A960" s="788">
        <v>955</v>
      </c>
      <c r="B960" s="792"/>
      <c r="C960" s="800">
        <v>353</v>
      </c>
      <c r="D960" s="793">
        <v>326</v>
      </c>
      <c r="E960" s="793">
        <v>27</v>
      </c>
      <c r="F960" s="794">
        <v>0</v>
      </c>
      <c r="G960" s="792"/>
      <c r="H960" s="792"/>
    </row>
    <row r="961" spans="1:8">
      <c r="A961" s="787">
        <v>956</v>
      </c>
      <c r="B961" s="795"/>
      <c r="C961" s="798">
        <v>353</v>
      </c>
      <c r="D961" s="796">
        <v>353</v>
      </c>
      <c r="E961" s="796">
        <v>0</v>
      </c>
      <c r="F961" s="797">
        <v>0</v>
      </c>
      <c r="G961" s="795"/>
      <c r="H961" s="795"/>
    </row>
    <row r="962" spans="1:8">
      <c r="A962" s="783">
        <v>957</v>
      </c>
      <c r="B962" s="789"/>
      <c r="C962" s="799">
        <v>353</v>
      </c>
      <c r="D962" s="790">
        <v>353</v>
      </c>
      <c r="E962" s="790">
        <v>0</v>
      </c>
      <c r="F962" s="791">
        <v>0</v>
      </c>
      <c r="G962" s="789"/>
      <c r="H962" s="789"/>
    </row>
    <row r="963" spans="1:8">
      <c r="A963" s="783">
        <v>958</v>
      </c>
      <c r="B963" s="789"/>
      <c r="C963" s="799">
        <v>351</v>
      </c>
      <c r="D963" s="790">
        <v>74</v>
      </c>
      <c r="E963" s="790">
        <v>278</v>
      </c>
      <c r="F963" s="791">
        <v>0</v>
      </c>
      <c r="G963" s="789"/>
      <c r="H963" s="789"/>
    </row>
    <row r="964" spans="1:8">
      <c r="A964" s="783">
        <v>959</v>
      </c>
      <c r="B964" s="789"/>
      <c r="C964" s="799">
        <v>351</v>
      </c>
      <c r="D964" s="790">
        <v>351</v>
      </c>
      <c r="E964" s="790">
        <v>0</v>
      </c>
      <c r="F964" s="791">
        <v>0</v>
      </c>
      <c r="G964" s="789"/>
      <c r="H964" s="789"/>
    </row>
    <row r="965" spans="1:8">
      <c r="A965" s="788">
        <v>960</v>
      </c>
      <c r="B965" s="792"/>
      <c r="C965" s="800">
        <v>350</v>
      </c>
      <c r="D965" s="793">
        <v>236</v>
      </c>
      <c r="E965" s="793">
        <v>114</v>
      </c>
      <c r="F965" s="794">
        <v>0</v>
      </c>
      <c r="G965" s="792"/>
      <c r="H965" s="792"/>
    </row>
    <row r="966" spans="1:8">
      <c r="A966" s="783">
        <v>961</v>
      </c>
      <c r="B966" s="789"/>
      <c r="C966" s="798">
        <v>349</v>
      </c>
      <c r="D966" s="796">
        <v>349</v>
      </c>
      <c r="E966" s="796">
        <v>0</v>
      </c>
      <c r="F966" s="797">
        <v>0</v>
      </c>
      <c r="G966" s="789"/>
      <c r="H966" s="789"/>
    </row>
    <row r="967" spans="1:8">
      <c r="A967" s="783">
        <v>962</v>
      </c>
      <c r="B967" s="789"/>
      <c r="C967" s="799">
        <v>349</v>
      </c>
      <c r="D967" s="790">
        <v>218</v>
      </c>
      <c r="E967" s="790">
        <v>0</v>
      </c>
      <c r="F967" s="791">
        <v>131</v>
      </c>
      <c r="G967" s="789"/>
      <c r="H967" s="789"/>
    </row>
    <row r="968" spans="1:8">
      <c r="A968" s="783">
        <v>963</v>
      </c>
      <c r="B968" s="789"/>
      <c r="C968" s="799">
        <v>347</v>
      </c>
      <c r="D968" s="790">
        <v>347</v>
      </c>
      <c r="E968" s="790">
        <v>0</v>
      </c>
      <c r="F968" s="791">
        <v>0</v>
      </c>
      <c r="G968" s="789"/>
      <c r="H968" s="789"/>
    </row>
    <row r="969" spans="1:8">
      <c r="A969" s="783">
        <v>964</v>
      </c>
      <c r="B969" s="789"/>
      <c r="C969" s="799">
        <v>346</v>
      </c>
      <c r="D969" s="790">
        <v>328</v>
      </c>
      <c r="E969" s="790">
        <v>19</v>
      </c>
      <c r="F969" s="791">
        <v>0</v>
      </c>
      <c r="G969" s="789"/>
      <c r="H969" s="789"/>
    </row>
    <row r="970" spans="1:8">
      <c r="A970" s="788">
        <v>965</v>
      </c>
      <c r="B970" s="792"/>
      <c r="C970" s="800">
        <v>345</v>
      </c>
      <c r="D970" s="793">
        <v>168</v>
      </c>
      <c r="E970" s="793">
        <v>177</v>
      </c>
      <c r="F970" s="794">
        <v>0</v>
      </c>
      <c r="G970" s="792"/>
      <c r="H970" s="792"/>
    </row>
    <row r="971" spans="1:8">
      <c r="A971" s="787">
        <v>966</v>
      </c>
      <c r="B971" s="795"/>
      <c r="C971" s="798">
        <v>344</v>
      </c>
      <c r="D971" s="796">
        <v>344</v>
      </c>
      <c r="E971" s="796">
        <v>0</v>
      </c>
      <c r="F971" s="797">
        <v>0</v>
      </c>
      <c r="G971" s="795"/>
      <c r="H971" s="795"/>
    </row>
    <row r="972" spans="1:8">
      <c r="A972" s="783">
        <v>967</v>
      </c>
      <c r="B972" s="789"/>
      <c r="C972" s="799">
        <v>344</v>
      </c>
      <c r="D972" s="790">
        <v>344</v>
      </c>
      <c r="E972" s="790">
        <v>0</v>
      </c>
      <c r="F972" s="791">
        <v>0</v>
      </c>
      <c r="G972" s="789"/>
      <c r="H972" s="789"/>
    </row>
    <row r="973" spans="1:8">
      <c r="A973" s="783">
        <v>968</v>
      </c>
      <c r="B973" s="789"/>
      <c r="C973" s="799">
        <v>343</v>
      </c>
      <c r="D973" s="790">
        <v>343</v>
      </c>
      <c r="E973" s="790">
        <v>0</v>
      </c>
      <c r="F973" s="791">
        <v>0</v>
      </c>
      <c r="G973" s="789"/>
      <c r="H973" s="789"/>
    </row>
    <row r="974" spans="1:8">
      <c r="A974" s="783">
        <v>969</v>
      </c>
      <c r="B974" s="789"/>
      <c r="C974" s="799">
        <v>343</v>
      </c>
      <c r="D974" s="790">
        <v>343</v>
      </c>
      <c r="E974" s="790">
        <v>0</v>
      </c>
      <c r="F974" s="791">
        <v>0</v>
      </c>
      <c r="G974" s="789"/>
      <c r="H974" s="789"/>
    </row>
    <row r="975" spans="1:8">
      <c r="A975" s="788">
        <v>970</v>
      </c>
      <c r="B975" s="792"/>
      <c r="C975" s="800">
        <v>343</v>
      </c>
      <c r="D975" s="793">
        <v>343</v>
      </c>
      <c r="E975" s="793">
        <v>0</v>
      </c>
      <c r="F975" s="794">
        <v>0</v>
      </c>
      <c r="G975" s="792"/>
      <c r="H975" s="792"/>
    </row>
    <row r="976" spans="1:8">
      <c r="A976" s="783">
        <v>971</v>
      </c>
      <c r="B976" s="789"/>
      <c r="C976" s="798">
        <v>342</v>
      </c>
      <c r="D976" s="796">
        <v>267</v>
      </c>
      <c r="E976" s="796">
        <v>75</v>
      </c>
      <c r="F976" s="797">
        <v>0</v>
      </c>
      <c r="G976" s="789"/>
      <c r="H976" s="789"/>
    </row>
    <row r="977" spans="1:8">
      <c r="A977" s="783">
        <v>972</v>
      </c>
      <c r="B977" s="789"/>
      <c r="C977" s="799">
        <v>342</v>
      </c>
      <c r="D977" s="790">
        <v>296</v>
      </c>
      <c r="E977" s="790">
        <v>0</v>
      </c>
      <c r="F977" s="791">
        <v>46</v>
      </c>
      <c r="G977" s="789"/>
      <c r="H977" s="789"/>
    </row>
    <row r="978" spans="1:8">
      <c r="A978" s="783">
        <v>973</v>
      </c>
      <c r="B978" s="789"/>
      <c r="C978" s="799">
        <v>340</v>
      </c>
      <c r="D978" s="790">
        <v>290</v>
      </c>
      <c r="E978" s="790">
        <v>19</v>
      </c>
      <c r="F978" s="791">
        <v>31</v>
      </c>
      <c r="G978" s="789"/>
      <c r="H978" s="789"/>
    </row>
    <row r="979" spans="1:8">
      <c r="A979" s="783">
        <v>974</v>
      </c>
      <c r="B979" s="789"/>
      <c r="C979" s="799">
        <v>340</v>
      </c>
      <c r="D979" s="790">
        <v>277</v>
      </c>
      <c r="E979" s="790">
        <v>0</v>
      </c>
      <c r="F979" s="791">
        <v>63</v>
      </c>
      <c r="G979" s="789"/>
      <c r="H979" s="789"/>
    </row>
    <row r="980" spans="1:8">
      <c r="A980" s="788">
        <v>975</v>
      </c>
      <c r="B980" s="792"/>
      <c r="C980" s="800">
        <v>339</v>
      </c>
      <c r="D980" s="793">
        <v>247</v>
      </c>
      <c r="E980" s="793">
        <v>0</v>
      </c>
      <c r="F980" s="794">
        <v>92</v>
      </c>
      <c r="G980" s="792"/>
      <c r="H980" s="792"/>
    </row>
    <row r="981" spans="1:8">
      <c r="A981" s="787">
        <v>976</v>
      </c>
      <c r="B981" s="795"/>
      <c r="C981" s="798">
        <v>337</v>
      </c>
      <c r="D981" s="796">
        <v>337</v>
      </c>
      <c r="E981" s="796">
        <v>0</v>
      </c>
      <c r="F981" s="797">
        <v>0</v>
      </c>
      <c r="G981" s="795"/>
      <c r="H981" s="795"/>
    </row>
    <row r="982" spans="1:8">
      <c r="A982" s="783">
        <v>977</v>
      </c>
      <c r="B982" s="789"/>
      <c r="C982" s="799">
        <v>337</v>
      </c>
      <c r="D982" s="790">
        <v>337</v>
      </c>
      <c r="E982" s="790">
        <v>0</v>
      </c>
      <c r="F982" s="791">
        <v>0</v>
      </c>
      <c r="G982" s="789"/>
      <c r="H982" s="789"/>
    </row>
    <row r="983" spans="1:8">
      <c r="A983" s="783">
        <v>978</v>
      </c>
      <c r="B983" s="789"/>
      <c r="C983" s="799">
        <v>337</v>
      </c>
      <c r="D983" s="790">
        <v>337</v>
      </c>
      <c r="E983" s="790">
        <v>0</v>
      </c>
      <c r="F983" s="791">
        <v>0</v>
      </c>
      <c r="G983" s="789"/>
      <c r="H983" s="789"/>
    </row>
    <row r="984" spans="1:8">
      <c r="A984" s="783">
        <v>979</v>
      </c>
      <c r="B984" s="789"/>
      <c r="C984" s="799">
        <v>333</v>
      </c>
      <c r="D984" s="790">
        <v>333</v>
      </c>
      <c r="E984" s="790">
        <v>0</v>
      </c>
      <c r="F984" s="791">
        <v>0</v>
      </c>
      <c r="G984" s="789"/>
      <c r="H984" s="789"/>
    </row>
    <row r="985" spans="1:8">
      <c r="A985" s="788">
        <v>980</v>
      </c>
      <c r="B985" s="792"/>
      <c r="C985" s="800">
        <v>331</v>
      </c>
      <c r="D985" s="793">
        <v>247</v>
      </c>
      <c r="E985" s="793">
        <v>48</v>
      </c>
      <c r="F985" s="794">
        <v>36</v>
      </c>
      <c r="G985" s="792"/>
      <c r="H985" s="792"/>
    </row>
    <row r="986" spans="1:8">
      <c r="A986" s="783">
        <v>981</v>
      </c>
      <c r="B986" s="789"/>
      <c r="C986" s="798">
        <v>331</v>
      </c>
      <c r="D986" s="796">
        <v>219</v>
      </c>
      <c r="E986" s="796">
        <v>12</v>
      </c>
      <c r="F986" s="797">
        <v>100</v>
      </c>
      <c r="G986" s="789"/>
      <c r="H986" s="789"/>
    </row>
    <row r="987" spans="1:8">
      <c r="A987" s="783">
        <v>982</v>
      </c>
      <c r="B987" s="789"/>
      <c r="C987" s="799">
        <v>330</v>
      </c>
      <c r="D987" s="790">
        <v>94</v>
      </c>
      <c r="E987" s="790">
        <v>236</v>
      </c>
      <c r="F987" s="791">
        <v>0</v>
      </c>
      <c r="G987" s="789"/>
      <c r="H987" s="789"/>
    </row>
    <row r="988" spans="1:8">
      <c r="A988" s="783">
        <v>983</v>
      </c>
      <c r="B988" s="789"/>
      <c r="C988" s="799">
        <v>328</v>
      </c>
      <c r="D988" s="790">
        <v>328</v>
      </c>
      <c r="E988" s="790">
        <v>0</v>
      </c>
      <c r="F988" s="791">
        <v>0</v>
      </c>
      <c r="G988" s="789"/>
      <c r="H988" s="789"/>
    </row>
    <row r="989" spans="1:8">
      <c r="A989" s="783">
        <v>984</v>
      </c>
      <c r="B989" s="789"/>
      <c r="C989" s="799">
        <v>326</v>
      </c>
      <c r="D989" s="790">
        <v>326</v>
      </c>
      <c r="E989" s="790">
        <v>0</v>
      </c>
      <c r="F989" s="791">
        <v>0</v>
      </c>
      <c r="G989" s="789"/>
      <c r="H989" s="789"/>
    </row>
    <row r="990" spans="1:8">
      <c r="A990" s="788">
        <v>985</v>
      </c>
      <c r="B990" s="792"/>
      <c r="C990" s="800">
        <v>321</v>
      </c>
      <c r="D990" s="793">
        <v>307</v>
      </c>
      <c r="E990" s="793">
        <v>14</v>
      </c>
      <c r="F990" s="794">
        <v>0</v>
      </c>
      <c r="G990" s="792"/>
      <c r="H990" s="792"/>
    </row>
    <row r="991" spans="1:8">
      <c r="A991" s="787">
        <v>986</v>
      </c>
      <c r="B991" s="795"/>
      <c r="C991" s="798">
        <v>321</v>
      </c>
      <c r="D991" s="796">
        <v>271</v>
      </c>
      <c r="E991" s="796">
        <v>50</v>
      </c>
      <c r="F991" s="797">
        <v>0</v>
      </c>
      <c r="G991" s="795"/>
      <c r="H991" s="795"/>
    </row>
    <row r="992" spans="1:8">
      <c r="A992" s="783">
        <v>987</v>
      </c>
      <c r="B992" s="789"/>
      <c r="C992" s="799">
        <v>318</v>
      </c>
      <c r="D992" s="790">
        <v>318</v>
      </c>
      <c r="E992" s="790">
        <v>0</v>
      </c>
      <c r="F992" s="791">
        <v>0</v>
      </c>
      <c r="G992" s="789"/>
      <c r="H992" s="789"/>
    </row>
    <row r="993" spans="1:8">
      <c r="A993" s="783">
        <v>988</v>
      </c>
      <c r="B993" s="789"/>
      <c r="C993" s="799">
        <v>317</v>
      </c>
      <c r="D993" s="790">
        <v>200</v>
      </c>
      <c r="E993" s="790">
        <v>31</v>
      </c>
      <c r="F993" s="791">
        <v>87</v>
      </c>
      <c r="G993" s="789"/>
      <c r="H993" s="789"/>
    </row>
    <row r="994" spans="1:8">
      <c r="A994" s="783">
        <v>989</v>
      </c>
      <c r="B994" s="789"/>
      <c r="C994" s="799">
        <v>317</v>
      </c>
      <c r="D994" s="790">
        <v>229</v>
      </c>
      <c r="E994" s="790">
        <v>19</v>
      </c>
      <c r="F994" s="791">
        <v>69</v>
      </c>
      <c r="G994" s="789"/>
      <c r="H994" s="789"/>
    </row>
    <row r="995" spans="1:8">
      <c r="A995" s="788">
        <v>990</v>
      </c>
      <c r="B995" s="792"/>
      <c r="C995" s="800">
        <v>317</v>
      </c>
      <c r="D995" s="793">
        <v>249</v>
      </c>
      <c r="E995" s="793">
        <v>16</v>
      </c>
      <c r="F995" s="794">
        <v>51</v>
      </c>
      <c r="G995" s="792"/>
      <c r="H995" s="792"/>
    </row>
    <row r="996" spans="1:8">
      <c r="A996" s="783">
        <v>991</v>
      </c>
      <c r="B996" s="789"/>
      <c r="C996" s="798">
        <v>316</v>
      </c>
      <c r="D996" s="796">
        <v>233</v>
      </c>
      <c r="E996" s="796">
        <v>77</v>
      </c>
      <c r="F996" s="797">
        <v>5</v>
      </c>
      <c r="G996" s="789"/>
      <c r="H996" s="789"/>
    </row>
    <row r="997" spans="1:8">
      <c r="A997" s="783">
        <v>992</v>
      </c>
      <c r="B997" s="789"/>
      <c r="C997" s="799">
        <v>314</v>
      </c>
      <c r="D997" s="790">
        <v>235</v>
      </c>
      <c r="E997" s="790">
        <v>0</v>
      </c>
      <c r="F997" s="791">
        <v>78</v>
      </c>
      <c r="G997" s="789"/>
      <c r="H997" s="789"/>
    </row>
    <row r="998" spans="1:8">
      <c r="A998" s="783">
        <v>993</v>
      </c>
      <c r="B998" s="789"/>
      <c r="C998" s="799">
        <v>313</v>
      </c>
      <c r="D998" s="790">
        <v>276</v>
      </c>
      <c r="E998" s="790">
        <v>37</v>
      </c>
      <c r="F998" s="791">
        <v>0</v>
      </c>
      <c r="G998" s="789"/>
      <c r="H998" s="789"/>
    </row>
    <row r="999" spans="1:8">
      <c r="A999" s="783">
        <v>994</v>
      </c>
      <c r="B999" s="789"/>
      <c r="C999" s="799">
        <v>312</v>
      </c>
      <c r="D999" s="790">
        <v>274</v>
      </c>
      <c r="E999" s="790">
        <v>38</v>
      </c>
      <c r="F999" s="791">
        <v>0</v>
      </c>
      <c r="G999" s="789"/>
      <c r="H999" s="789"/>
    </row>
    <row r="1000" spans="1:8">
      <c r="A1000" s="788">
        <v>995</v>
      </c>
      <c r="B1000" s="792"/>
      <c r="C1000" s="800">
        <v>310</v>
      </c>
      <c r="D1000" s="793">
        <v>301</v>
      </c>
      <c r="E1000" s="793">
        <v>9</v>
      </c>
      <c r="F1000" s="794">
        <v>0</v>
      </c>
      <c r="G1000" s="792"/>
      <c r="H1000" s="792"/>
    </row>
    <row r="1001" spans="1:8">
      <c r="A1001" s="787">
        <v>996</v>
      </c>
      <c r="B1001" s="795"/>
      <c r="C1001" s="798">
        <v>309</v>
      </c>
      <c r="D1001" s="796">
        <v>309</v>
      </c>
      <c r="E1001" s="796">
        <v>0</v>
      </c>
      <c r="F1001" s="797">
        <v>0</v>
      </c>
      <c r="G1001" s="795"/>
      <c r="H1001" s="795"/>
    </row>
    <row r="1002" spans="1:8">
      <c r="A1002" s="783">
        <v>997</v>
      </c>
      <c r="B1002" s="789"/>
      <c r="C1002" s="799">
        <v>308</v>
      </c>
      <c r="D1002" s="790">
        <v>262</v>
      </c>
      <c r="E1002" s="790">
        <v>16</v>
      </c>
      <c r="F1002" s="791">
        <v>30</v>
      </c>
      <c r="G1002" s="789"/>
      <c r="H1002" s="789"/>
    </row>
    <row r="1003" spans="1:8">
      <c r="A1003" s="783">
        <v>998</v>
      </c>
      <c r="B1003" s="789"/>
      <c r="C1003" s="799">
        <v>307</v>
      </c>
      <c r="D1003" s="790">
        <v>175</v>
      </c>
      <c r="E1003" s="790">
        <v>0</v>
      </c>
      <c r="F1003" s="791">
        <v>132</v>
      </c>
      <c r="G1003" s="789"/>
      <c r="H1003" s="789"/>
    </row>
    <row r="1004" spans="1:8">
      <c r="A1004" s="783">
        <v>999</v>
      </c>
      <c r="B1004" s="789"/>
      <c r="C1004" s="799">
        <v>305</v>
      </c>
      <c r="D1004" s="790">
        <v>305</v>
      </c>
      <c r="E1004" s="790">
        <v>0</v>
      </c>
      <c r="F1004" s="791">
        <v>0</v>
      </c>
      <c r="G1004" s="789"/>
      <c r="H1004" s="789"/>
    </row>
    <row r="1005" spans="1:8">
      <c r="A1005" s="788">
        <v>1000</v>
      </c>
      <c r="B1005" s="792"/>
      <c r="C1005" s="800">
        <v>304</v>
      </c>
      <c r="D1005" s="793">
        <v>145</v>
      </c>
      <c r="E1005" s="793">
        <v>115</v>
      </c>
      <c r="F1005" s="794">
        <v>45</v>
      </c>
      <c r="G1005" s="792"/>
      <c r="H1005" s="792"/>
    </row>
    <row r="1006" spans="1:8">
      <c r="A1006" s="783">
        <v>1001</v>
      </c>
      <c r="B1006" s="789"/>
      <c r="C1006" s="798">
        <v>304</v>
      </c>
      <c r="D1006" s="796">
        <v>304</v>
      </c>
      <c r="E1006" s="796">
        <v>0</v>
      </c>
      <c r="F1006" s="797">
        <v>0</v>
      </c>
      <c r="G1006" s="789"/>
      <c r="H1006" s="789"/>
    </row>
    <row r="1007" spans="1:8">
      <c r="A1007" s="783">
        <v>1002</v>
      </c>
      <c r="B1007" s="789"/>
      <c r="C1007" s="799">
        <v>304</v>
      </c>
      <c r="D1007" s="790">
        <v>280</v>
      </c>
      <c r="E1007" s="790">
        <v>24</v>
      </c>
      <c r="F1007" s="791">
        <v>0</v>
      </c>
      <c r="G1007" s="789"/>
      <c r="H1007" s="789"/>
    </row>
    <row r="1008" spans="1:8">
      <c r="A1008" s="783">
        <v>1003</v>
      </c>
      <c r="B1008" s="789"/>
      <c r="C1008" s="799">
        <v>303</v>
      </c>
      <c r="D1008" s="790">
        <v>303</v>
      </c>
      <c r="E1008" s="790">
        <v>0</v>
      </c>
      <c r="F1008" s="791">
        <v>0</v>
      </c>
      <c r="G1008" s="789"/>
      <c r="H1008" s="789"/>
    </row>
    <row r="1009" spans="1:8">
      <c r="A1009" s="783">
        <v>1004</v>
      </c>
      <c r="B1009" s="789"/>
      <c r="C1009" s="799">
        <v>302</v>
      </c>
      <c r="D1009" s="790">
        <v>264</v>
      </c>
      <c r="E1009" s="790">
        <v>38</v>
      </c>
      <c r="F1009" s="791">
        <v>0</v>
      </c>
      <c r="G1009" s="789"/>
      <c r="H1009" s="789"/>
    </row>
    <row r="1010" spans="1:8">
      <c r="A1010" s="788">
        <v>1005</v>
      </c>
      <c r="B1010" s="792"/>
      <c r="C1010" s="800">
        <v>299</v>
      </c>
      <c r="D1010" s="793">
        <v>279</v>
      </c>
      <c r="E1010" s="793">
        <v>0</v>
      </c>
      <c r="F1010" s="794">
        <v>20</v>
      </c>
      <c r="G1010" s="792"/>
      <c r="H1010" s="792"/>
    </row>
    <row r="1011" spans="1:8">
      <c r="A1011" s="787">
        <v>1006</v>
      </c>
      <c r="B1011" s="795"/>
      <c r="C1011" s="798">
        <v>297</v>
      </c>
      <c r="D1011" s="796">
        <v>204</v>
      </c>
      <c r="E1011" s="796">
        <v>93</v>
      </c>
      <c r="F1011" s="797">
        <v>0</v>
      </c>
      <c r="G1011" s="795"/>
      <c r="H1011" s="795"/>
    </row>
    <row r="1012" spans="1:8">
      <c r="A1012" s="783">
        <v>1007</v>
      </c>
      <c r="B1012" s="789"/>
      <c r="C1012" s="799">
        <v>297</v>
      </c>
      <c r="D1012" s="790">
        <v>297</v>
      </c>
      <c r="E1012" s="790">
        <v>0</v>
      </c>
      <c r="F1012" s="791">
        <v>0</v>
      </c>
      <c r="G1012" s="789"/>
      <c r="H1012" s="789"/>
    </row>
    <row r="1013" spans="1:8">
      <c r="A1013" s="783">
        <v>1008</v>
      </c>
      <c r="B1013" s="789"/>
      <c r="C1013" s="799">
        <v>296</v>
      </c>
      <c r="D1013" s="790">
        <v>296</v>
      </c>
      <c r="E1013" s="790">
        <v>0</v>
      </c>
      <c r="F1013" s="791">
        <v>0</v>
      </c>
      <c r="G1013" s="789"/>
      <c r="H1013" s="789"/>
    </row>
    <row r="1014" spans="1:8">
      <c r="A1014" s="783">
        <v>1009</v>
      </c>
      <c r="B1014" s="789"/>
      <c r="C1014" s="799">
        <v>296</v>
      </c>
      <c r="D1014" s="790">
        <v>254</v>
      </c>
      <c r="E1014" s="790">
        <v>0</v>
      </c>
      <c r="F1014" s="791">
        <v>43</v>
      </c>
      <c r="G1014" s="789"/>
      <c r="H1014" s="789"/>
    </row>
    <row r="1015" spans="1:8">
      <c r="A1015" s="788">
        <v>1010</v>
      </c>
      <c r="B1015" s="792"/>
      <c r="C1015" s="800">
        <v>295</v>
      </c>
      <c r="D1015" s="793">
        <v>295</v>
      </c>
      <c r="E1015" s="793">
        <v>0</v>
      </c>
      <c r="F1015" s="794">
        <v>0</v>
      </c>
      <c r="G1015" s="792"/>
      <c r="H1015" s="792"/>
    </row>
    <row r="1016" spans="1:8">
      <c r="A1016" s="783">
        <v>1011</v>
      </c>
      <c r="B1016" s="789"/>
      <c r="C1016" s="798">
        <v>295</v>
      </c>
      <c r="D1016" s="796">
        <v>295</v>
      </c>
      <c r="E1016" s="796">
        <v>0</v>
      </c>
      <c r="F1016" s="797">
        <v>0</v>
      </c>
      <c r="G1016" s="789"/>
      <c r="H1016" s="789"/>
    </row>
    <row r="1017" spans="1:8">
      <c r="A1017" s="783">
        <v>1012</v>
      </c>
      <c r="B1017" s="789"/>
      <c r="C1017" s="799">
        <v>294</v>
      </c>
      <c r="D1017" s="790">
        <v>55</v>
      </c>
      <c r="E1017" s="790">
        <v>208</v>
      </c>
      <c r="F1017" s="791">
        <v>31</v>
      </c>
      <c r="G1017" s="789"/>
      <c r="H1017" s="789"/>
    </row>
    <row r="1018" spans="1:8">
      <c r="A1018" s="783">
        <v>1013</v>
      </c>
      <c r="B1018" s="789"/>
      <c r="C1018" s="799">
        <v>294</v>
      </c>
      <c r="D1018" s="790">
        <v>294</v>
      </c>
      <c r="E1018" s="790">
        <v>0</v>
      </c>
      <c r="F1018" s="791">
        <v>0</v>
      </c>
      <c r="G1018" s="789"/>
      <c r="H1018" s="789"/>
    </row>
    <row r="1019" spans="1:8">
      <c r="A1019" s="783">
        <v>1014</v>
      </c>
      <c r="B1019" s="789"/>
      <c r="C1019" s="799">
        <v>293</v>
      </c>
      <c r="D1019" s="790">
        <v>214</v>
      </c>
      <c r="E1019" s="790">
        <v>0</v>
      </c>
      <c r="F1019" s="791">
        <v>79</v>
      </c>
      <c r="G1019" s="789"/>
      <c r="H1019" s="789"/>
    </row>
    <row r="1020" spans="1:8">
      <c r="A1020" s="788">
        <v>1015</v>
      </c>
      <c r="B1020" s="792"/>
      <c r="C1020" s="800">
        <v>293</v>
      </c>
      <c r="D1020" s="793">
        <v>293</v>
      </c>
      <c r="E1020" s="793">
        <v>0</v>
      </c>
      <c r="F1020" s="794">
        <v>0</v>
      </c>
      <c r="G1020" s="792"/>
      <c r="H1020" s="792"/>
    </row>
    <row r="1021" spans="1:8">
      <c r="A1021" s="787">
        <v>1016</v>
      </c>
      <c r="B1021" s="795"/>
      <c r="C1021" s="798">
        <v>293</v>
      </c>
      <c r="D1021" s="796">
        <v>246</v>
      </c>
      <c r="E1021" s="796">
        <v>47</v>
      </c>
      <c r="F1021" s="797">
        <v>0</v>
      </c>
      <c r="G1021" s="795"/>
      <c r="H1021" s="795"/>
    </row>
    <row r="1022" spans="1:8">
      <c r="A1022" s="783">
        <v>1017</v>
      </c>
      <c r="B1022" s="789"/>
      <c r="C1022" s="799">
        <v>293</v>
      </c>
      <c r="D1022" s="790">
        <v>293</v>
      </c>
      <c r="E1022" s="790">
        <v>0</v>
      </c>
      <c r="F1022" s="791">
        <v>0</v>
      </c>
      <c r="G1022" s="789"/>
      <c r="H1022" s="789"/>
    </row>
    <row r="1023" spans="1:8">
      <c r="A1023" s="783">
        <v>1018</v>
      </c>
      <c r="B1023" s="789"/>
      <c r="C1023" s="799">
        <v>292</v>
      </c>
      <c r="D1023" s="790">
        <v>155</v>
      </c>
      <c r="E1023" s="790">
        <v>47</v>
      </c>
      <c r="F1023" s="791">
        <v>90</v>
      </c>
      <c r="G1023" s="789"/>
      <c r="H1023" s="789"/>
    </row>
    <row r="1024" spans="1:8">
      <c r="A1024" s="783">
        <v>1019</v>
      </c>
      <c r="B1024" s="789"/>
      <c r="C1024" s="799">
        <v>292</v>
      </c>
      <c r="D1024" s="790">
        <v>269</v>
      </c>
      <c r="E1024" s="790">
        <v>23</v>
      </c>
      <c r="F1024" s="791">
        <v>0</v>
      </c>
      <c r="G1024" s="789"/>
      <c r="H1024" s="789"/>
    </row>
    <row r="1025" spans="1:8">
      <c r="A1025" s="788">
        <v>1020</v>
      </c>
      <c r="B1025" s="792"/>
      <c r="C1025" s="800">
        <v>291</v>
      </c>
      <c r="D1025" s="793">
        <v>291</v>
      </c>
      <c r="E1025" s="793">
        <v>0</v>
      </c>
      <c r="F1025" s="794">
        <v>0</v>
      </c>
      <c r="G1025" s="792"/>
      <c r="H1025" s="792"/>
    </row>
    <row r="1026" spans="1:8">
      <c r="A1026" s="783">
        <v>1021</v>
      </c>
      <c r="B1026" s="789"/>
      <c r="C1026" s="798">
        <v>291</v>
      </c>
      <c r="D1026" s="796">
        <v>291</v>
      </c>
      <c r="E1026" s="796">
        <v>0</v>
      </c>
      <c r="F1026" s="797">
        <v>0</v>
      </c>
      <c r="G1026" s="789"/>
      <c r="H1026" s="789"/>
    </row>
    <row r="1027" spans="1:8">
      <c r="A1027" s="783">
        <v>1022</v>
      </c>
      <c r="B1027" s="789"/>
      <c r="C1027" s="799">
        <v>290</v>
      </c>
      <c r="D1027" s="790">
        <v>221</v>
      </c>
      <c r="E1027" s="790">
        <v>0</v>
      </c>
      <c r="F1027" s="791">
        <v>70</v>
      </c>
      <c r="G1027" s="789"/>
      <c r="H1027" s="789"/>
    </row>
    <row r="1028" spans="1:8">
      <c r="A1028" s="783">
        <v>1023</v>
      </c>
      <c r="B1028" s="789"/>
      <c r="C1028" s="799">
        <v>290</v>
      </c>
      <c r="D1028" s="790">
        <v>0</v>
      </c>
      <c r="E1028" s="790">
        <v>290</v>
      </c>
      <c r="F1028" s="791">
        <v>0</v>
      </c>
      <c r="G1028" s="789"/>
      <c r="H1028" s="789"/>
    </row>
    <row r="1029" spans="1:8">
      <c r="A1029" s="783">
        <v>1024</v>
      </c>
      <c r="B1029" s="789"/>
      <c r="C1029" s="799">
        <v>288</v>
      </c>
      <c r="D1029" s="790">
        <v>224</v>
      </c>
      <c r="E1029" s="790">
        <v>34</v>
      </c>
      <c r="F1029" s="791">
        <v>30</v>
      </c>
      <c r="G1029" s="789"/>
      <c r="H1029" s="789"/>
    </row>
    <row r="1030" spans="1:8">
      <c r="A1030" s="788">
        <v>1025</v>
      </c>
      <c r="B1030" s="792"/>
      <c r="C1030" s="800">
        <v>286</v>
      </c>
      <c r="D1030" s="793">
        <v>286</v>
      </c>
      <c r="E1030" s="793">
        <v>0</v>
      </c>
      <c r="F1030" s="794">
        <v>0</v>
      </c>
      <c r="G1030" s="792"/>
      <c r="H1030" s="792"/>
    </row>
    <row r="1031" spans="1:8">
      <c r="A1031" s="787">
        <v>1026</v>
      </c>
      <c r="B1031" s="795"/>
      <c r="C1031" s="798">
        <v>285</v>
      </c>
      <c r="D1031" s="796">
        <v>270</v>
      </c>
      <c r="E1031" s="796">
        <v>15</v>
      </c>
      <c r="F1031" s="797">
        <v>0</v>
      </c>
      <c r="G1031" s="795"/>
      <c r="H1031" s="795"/>
    </row>
    <row r="1032" spans="1:8">
      <c r="A1032" s="783">
        <v>1027</v>
      </c>
      <c r="B1032" s="789"/>
      <c r="C1032" s="799">
        <v>284</v>
      </c>
      <c r="D1032" s="790">
        <v>155</v>
      </c>
      <c r="E1032" s="790">
        <v>17</v>
      </c>
      <c r="F1032" s="791">
        <v>113</v>
      </c>
      <c r="G1032" s="789"/>
      <c r="H1032" s="789"/>
    </row>
    <row r="1033" spans="1:8">
      <c r="A1033" s="783">
        <v>1028</v>
      </c>
      <c r="B1033" s="789"/>
      <c r="C1033" s="799">
        <v>284</v>
      </c>
      <c r="D1033" s="790">
        <v>276</v>
      </c>
      <c r="E1033" s="790">
        <v>8</v>
      </c>
      <c r="F1033" s="791">
        <v>0</v>
      </c>
      <c r="G1033" s="789"/>
      <c r="H1033" s="789"/>
    </row>
    <row r="1034" spans="1:8">
      <c r="A1034" s="783">
        <v>1029</v>
      </c>
      <c r="B1034" s="789"/>
      <c r="C1034" s="799">
        <v>283</v>
      </c>
      <c r="D1034" s="790">
        <v>282</v>
      </c>
      <c r="E1034" s="790">
        <v>1</v>
      </c>
      <c r="F1034" s="791">
        <v>0</v>
      </c>
      <c r="G1034" s="789"/>
      <c r="H1034" s="789"/>
    </row>
    <row r="1035" spans="1:8">
      <c r="A1035" s="788">
        <v>1030</v>
      </c>
      <c r="B1035" s="792"/>
      <c r="C1035" s="800">
        <v>283</v>
      </c>
      <c r="D1035" s="793">
        <v>283</v>
      </c>
      <c r="E1035" s="793">
        <v>0</v>
      </c>
      <c r="F1035" s="794">
        <v>0</v>
      </c>
      <c r="G1035" s="792"/>
      <c r="H1035" s="792"/>
    </row>
    <row r="1036" spans="1:8">
      <c r="A1036" s="783">
        <v>1031</v>
      </c>
      <c r="B1036" s="789"/>
      <c r="C1036" s="798">
        <v>282</v>
      </c>
      <c r="D1036" s="796">
        <v>113</v>
      </c>
      <c r="E1036" s="796">
        <v>0</v>
      </c>
      <c r="F1036" s="797">
        <v>169</v>
      </c>
      <c r="G1036" s="789"/>
      <c r="H1036" s="789"/>
    </row>
    <row r="1037" spans="1:8">
      <c r="A1037" s="783">
        <v>1032</v>
      </c>
      <c r="B1037" s="789"/>
      <c r="C1037" s="799">
        <v>282</v>
      </c>
      <c r="D1037" s="790">
        <v>244</v>
      </c>
      <c r="E1037" s="790">
        <v>0</v>
      </c>
      <c r="F1037" s="791">
        <v>38</v>
      </c>
      <c r="G1037" s="789"/>
      <c r="H1037" s="789"/>
    </row>
    <row r="1038" spans="1:8">
      <c r="A1038" s="783">
        <v>1033</v>
      </c>
      <c r="B1038" s="789"/>
      <c r="C1038" s="799">
        <v>282</v>
      </c>
      <c r="D1038" s="790">
        <v>239</v>
      </c>
      <c r="E1038" s="790">
        <v>43</v>
      </c>
      <c r="F1038" s="791">
        <v>0</v>
      </c>
      <c r="G1038" s="789"/>
      <c r="H1038" s="789"/>
    </row>
    <row r="1039" spans="1:8">
      <c r="A1039" s="783">
        <v>1034</v>
      </c>
      <c r="B1039" s="789"/>
      <c r="C1039" s="799">
        <v>281</v>
      </c>
      <c r="D1039" s="790">
        <v>234</v>
      </c>
      <c r="E1039" s="790">
        <v>48</v>
      </c>
      <c r="F1039" s="791">
        <v>0</v>
      </c>
      <c r="G1039" s="789"/>
      <c r="H1039" s="789"/>
    </row>
    <row r="1040" spans="1:8">
      <c r="A1040" s="788">
        <v>1035</v>
      </c>
      <c r="B1040" s="792"/>
      <c r="C1040" s="800">
        <v>281</v>
      </c>
      <c r="D1040" s="793">
        <v>281</v>
      </c>
      <c r="E1040" s="793">
        <v>0</v>
      </c>
      <c r="F1040" s="794">
        <v>0</v>
      </c>
      <c r="G1040" s="792"/>
      <c r="H1040" s="792"/>
    </row>
    <row r="1041" spans="1:8">
      <c r="A1041" s="787">
        <v>1036</v>
      </c>
      <c r="B1041" s="795"/>
      <c r="C1041" s="798">
        <v>280</v>
      </c>
      <c r="D1041" s="796">
        <v>280</v>
      </c>
      <c r="E1041" s="796">
        <v>0</v>
      </c>
      <c r="F1041" s="797">
        <v>0</v>
      </c>
      <c r="G1041" s="795"/>
      <c r="H1041" s="795"/>
    </row>
    <row r="1042" spans="1:8">
      <c r="A1042" s="783">
        <v>1037</v>
      </c>
      <c r="B1042" s="789"/>
      <c r="C1042" s="799">
        <v>279</v>
      </c>
      <c r="D1042" s="790">
        <v>247</v>
      </c>
      <c r="E1042" s="790">
        <v>0</v>
      </c>
      <c r="F1042" s="791">
        <v>31</v>
      </c>
      <c r="G1042" s="789"/>
      <c r="H1042" s="789"/>
    </row>
    <row r="1043" spans="1:8">
      <c r="A1043" s="783">
        <v>1038</v>
      </c>
      <c r="B1043" s="789"/>
      <c r="C1043" s="799">
        <v>278</v>
      </c>
      <c r="D1043" s="790">
        <v>241</v>
      </c>
      <c r="E1043" s="790">
        <v>37</v>
      </c>
      <c r="F1043" s="791">
        <v>0</v>
      </c>
      <c r="G1043" s="789"/>
      <c r="H1043" s="789"/>
    </row>
    <row r="1044" spans="1:8">
      <c r="A1044" s="783">
        <v>1039</v>
      </c>
      <c r="B1044" s="789"/>
      <c r="C1044" s="799">
        <v>278</v>
      </c>
      <c r="D1044" s="790">
        <v>55</v>
      </c>
      <c r="E1044" s="790">
        <v>141</v>
      </c>
      <c r="F1044" s="791">
        <v>82</v>
      </c>
      <c r="G1044" s="789"/>
      <c r="H1044" s="789"/>
    </row>
    <row r="1045" spans="1:8">
      <c r="A1045" s="788">
        <v>1040</v>
      </c>
      <c r="B1045" s="792"/>
      <c r="C1045" s="800">
        <v>276</v>
      </c>
      <c r="D1045" s="793">
        <v>276</v>
      </c>
      <c r="E1045" s="793">
        <v>0</v>
      </c>
      <c r="F1045" s="794">
        <v>0</v>
      </c>
      <c r="G1045" s="792"/>
      <c r="H1045" s="792"/>
    </row>
    <row r="1046" spans="1:8">
      <c r="A1046" s="783">
        <v>1041</v>
      </c>
      <c r="B1046" s="789"/>
      <c r="C1046" s="798">
        <v>276</v>
      </c>
      <c r="D1046" s="796">
        <v>156</v>
      </c>
      <c r="E1046" s="796">
        <v>120</v>
      </c>
      <c r="F1046" s="797">
        <v>0</v>
      </c>
      <c r="G1046" s="789"/>
      <c r="H1046" s="789"/>
    </row>
    <row r="1047" spans="1:8">
      <c r="A1047" s="783">
        <v>1042</v>
      </c>
      <c r="B1047" s="789"/>
      <c r="C1047" s="799">
        <v>276</v>
      </c>
      <c r="D1047" s="790">
        <v>238</v>
      </c>
      <c r="E1047" s="790">
        <v>7</v>
      </c>
      <c r="F1047" s="791">
        <v>31</v>
      </c>
      <c r="G1047" s="789"/>
      <c r="H1047" s="789"/>
    </row>
    <row r="1048" spans="1:8">
      <c r="A1048" s="783">
        <v>1043</v>
      </c>
      <c r="B1048" s="789"/>
      <c r="C1048" s="799">
        <v>275</v>
      </c>
      <c r="D1048" s="790">
        <v>253</v>
      </c>
      <c r="E1048" s="790">
        <v>0</v>
      </c>
      <c r="F1048" s="791">
        <v>22</v>
      </c>
      <c r="G1048" s="789"/>
      <c r="H1048" s="789"/>
    </row>
    <row r="1049" spans="1:8">
      <c r="A1049" s="783">
        <v>1044</v>
      </c>
      <c r="B1049" s="789"/>
      <c r="C1049" s="799">
        <v>274</v>
      </c>
      <c r="D1049" s="790">
        <v>274</v>
      </c>
      <c r="E1049" s="790">
        <v>0</v>
      </c>
      <c r="F1049" s="791">
        <v>0</v>
      </c>
      <c r="G1049" s="789"/>
      <c r="H1049" s="789"/>
    </row>
    <row r="1050" spans="1:8">
      <c r="A1050" s="788">
        <v>1045</v>
      </c>
      <c r="B1050" s="792"/>
      <c r="C1050" s="800">
        <v>273</v>
      </c>
      <c r="D1050" s="793">
        <v>211</v>
      </c>
      <c r="E1050" s="793">
        <v>0</v>
      </c>
      <c r="F1050" s="794">
        <v>63</v>
      </c>
      <c r="G1050" s="792"/>
      <c r="H1050" s="792"/>
    </row>
    <row r="1051" spans="1:8">
      <c r="A1051" s="787">
        <v>1046</v>
      </c>
      <c r="B1051" s="795"/>
      <c r="C1051" s="798">
        <v>273</v>
      </c>
      <c r="D1051" s="796">
        <v>243</v>
      </c>
      <c r="E1051" s="796">
        <v>0</v>
      </c>
      <c r="F1051" s="797">
        <v>30</v>
      </c>
      <c r="G1051" s="795"/>
      <c r="H1051" s="795"/>
    </row>
    <row r="1052" spans="1:8">
      <c r="A1052" s="783">
        <v>1047</v>
      </c>
      <c r="B1052" s="789"/>
      <c r="C1052" s="799">
        <v>273</v>
      </c>
      <c r="D1052" s="790">
        <v>176</v>
      </c>
      <c r="E1052" s="790">
        <v>0</v>
      </c>
      <c r="F1052" s="791">
        <v>97</v>
      </c>
      <c r="G1052" s="789"/>
      <c r="H1052" s="789"/>
    </row>
    <row r="1053" spans="1:8">
      <c r="A1053" s="783">
        <v>1048</v>
      </c>
      <c r="B1053" s="789"/>
      <c r="C1053" s="799">
        <v>272</v>
      </c>
      <c r="D1053" s="790">
        <v>272</v>
      </c>
      <c r="E1053" s="790">
        <v>0</v>
      </c>
      <c r="F1053" s="791">
        <v>0</v>
      </c>
      <c r="G1053" s="789"/>
      <c r="H1053" s="789"/>
    </row>
    <row r="1054" spans="1:8">
      <c r="A1054" s="783">
        <v>1049</v>
      </c>
      <c r="B1054" s="789"/>
      <c r="C1054" s="799">
        <v>269</v>
      </c>
      <c r="D1054" s="790">
        <v>269</v>
      </c>
      <c r="E1054" s="790">
        <v>0</v>
      </c>
      <c r="F1054" s="791">
        <v>0</v>
      </c>
      <c r="G1054" s="789"/>
      <c r="H1054" s="789"/>
    </row>
    <row r="1055" spans="1:8">
      <c r="A1055" s="788">
        <v>1050</v>
      </c>
      <c r="B1055" s="792"/>
      <c r="C1055" s="800">
        <v>269</v>
      </c>
      <c r="D1055" s="793">
        <v>146</v>
      </c>
      <c r="E1055" s="793">
        <v>0</v>
      </c>
      <c r="F1055" s="794">
        <v>123</v>
      </c>
      <c r="G1055" s="792"/>
      <c r="H1055" s="792"/>
    </row>
    <row r="1056" spans="1:8">
      <c r="A1056" s="783">
        <v>1051</v>
      </c>
      <c r="B1056" s="789"/>
      <c r="C1056" s="798">
        <v>269</v>
      </c>
      <c r="D1056" s="796">
        <v>269</v>
      </c>
      <c r="E1056" s="796">
        <v>0</v>
      </c>
      <c r="F1056" s="797">
        <v>0</v>
      </c>
      <c r="G1056" s="789"/>
      <c r="H1056" s="789"/>
    </row>
    <row r="1057" spans="1:8">
      <c r="A1057" s="783">
        <v>1052</v>
      </c>
      <c r="B1057" s="789"/>
      <c r="C1057" s="799">
        <v>268</v>
      </c>
      <c r="D1057" s="790">
        <v>258</v>
      </c>
      <c r="E1057" s="790">
        <v>10</v>
      </c>
      <c r="F1057" s="791">
        <v>0</v>
      </c>
      <c r="G1057" s="789"/>
      <c r="H1057" s="789"/>
    </row>
    <row r="1058" spans="1:8">
      <c r="A1058" s="783">
        <v>1053</v>
      </c>
      <c r="B1058" s="789"/>
      <c r="C1058" s="799">
        <v>268</v>
      </c>
      <c r="D1058" s="790">
        <v>250</v>
      </c>
      <c r="E1058" s="790">
        <v>18</v>
      </c>
      <c r="F1058" s="791">
        <v>0</v>
      </c>
      <c r="G1058" s="789"/>
      <c r="H1058" s="789"/>
    </row>
    <row r="1059" spans="1:8">
      <c r="A1059" s="783">
        <v>1054</v>
      </c>
      <c r="B1059" s="789"/>
      <c r="C1059" s="799">
        <v>268</v>
      </c>
      <c r="D1059" s="790">
        <v>268</v>
      </c>
      <c r="E1059" s="790">
        <v>0</v>
      </c>
      <c r="F1059" s="791">
        <v>0</v>
      </c>
      <c r="G1059" s="789"/>
      <c r="H1059" s="789"/>
    </row>
    <row r="1060" spans="1:8">
      <c r="A1060" s="788">
        <v>1055</v>
      </c>
      <c r="B1060" s="792"/>
      <c r="C1060" s="800">
        <v>268</v>
      </c>
      <c r="D1060" s="793">
        <v>257</v>
      </c>
      <c r="E1060" s="793">
        <v>10</v>
      </c>
      <c r="F1060" s="794">
        <v>0</v>
      </c>
      <c r="G1060" s="792"/>
      <c r="H1060" s="792"/>
    </row>
    <row r="1061" spans="1:8">
      <c r="A1061" s="787">
        <v>1056</v>
      </c>
      <c r="B1061" s="795"/>
      <c r="C1061" s="798">
        <v>266</v>
      </c>
      <c r="D1061" s="796">
        <v>266</v>
      </c>
      <c r="E1061" s="796">
        <v>0</v>
      </c>
      <c r="F1061" s="797">
        <v>0</v>
      </c>
      <c r="G1061" s="795"/>
      <c r="H1061" s="795"/>
    </row>
    <row r="1062" spans="1:8">
      <c r="A1062" s="783">
        <v>1057</v>
      </c>
      <c r="B1062" s="789"/>
      <c r="C1062" s="799">
        <v>265</v>
      </c>
      <c r="D1062" s="790">
        <v>265</v>
      </c>
      <c r="E1062" s="790">
        <v>0</v>
      </c>
      <c r="F1062" s="791">
        <v>0</v>
      </c>
      <c r="G1062" s="789"/>
      <c r="H1062" s="789"/>
    </row>
    <row r="1063" spans="1:8">
      <c r="A1063" s="783">
        <v>1058</v>
      </c>
      <c r="B1063" s="789"/>
      <c r="C1063" s="799">
        <v>263</v>
      </c>
      <c r="D1063" s="790">
        <v>126</v>
      </c>
      <c r="E1063" s="790">
        <v>138</v>
      </c>
      <c r="F1063" s="791">
        <v>0</v>
      </c>
      <c r="G1063" s="789"/>
      <c r="H1063" s="789"/>
    </row>
    <row r="1064" spans="1:8">
      <c r="A1064" s="783">
        <v>1059</v>
      </c>
      <c r="B1064" s="789"/>
      <c r="C1064" s="799">
        <v>262</v>
      </c>
      <c r="D1064" s="790">
        <v>262</v>
      </c>
      <c r="E1064" s="790">
        <v>0</v>
      </c>
      <c r="F1064" s="791">
        <v>0</v>
      </c>
      <c r="G1064" s="789"/>
      <c r="H1064" s="789"/>
    </row>
    <row r="1065" spans="1:8">
      <c r="A1065" s="788">
        <v>1060</v>
      </c>
      <c r="B1065" s="792"/>
      <c r="C1065" s="800">
        <v>261</v>
      </c>
      <c r="D1065" s="793">
        <v>261</v>
      </c>
      <c r="E1065" s="793">
        <v>0</v>
      </c>
      <c r="F1065" s="794">
        <v>0</v>
      </c>
      <c r="G1065" s="792"/>
      <c r="H1065" s="792"/>
    </row>
    <row r="1066" spans="1:8">
      <c r="A1066" s="783">
        <v>1061</v>
      </c>
      <c r="B1066" s="789"/>
      <c r="C1066" s="798">
        <v>261</v>
      </c>
      <c r="D1066" s="796">
        <v>261</v>
      </c>
      <c r="E1066" s="796">
        <v>0</v>
      </c>
      <c r="F1066" s="797">
        <v>0</v>
      </c>
      <c r="G1066" s="789"/>
      <c r="H1066" s="789"/>
    </row>
    <row r="1067" spans="1:8">
      <c r="A1067" s="783">
        <v>1062</v>
      </c>
      <c r="B1067" s="789"/>
      <c r="C1067" s="799">
        <v>260</v>
      </c>
      <c r="D1067" s="790">
        <v>260</v>
      </c>
      <c r="E1067" s="790">
        <v>0</v>
      </c>
      <c r="F1067" s="791">
        <v>0</v>
      </c>
      <c r="G1067" s="789"/>
      <c r="H1067" s="789"/>
    </row>
    <row r="1068" spans="1:8">
      <c r="A1068" s="783">
        <v>1063</v>
      </c>
      <c r="B1068" s="789"/>
      <c r="C1068" s="799">
        <v>260</v>
      </c>
      <c r="D1068" s="790">
        <v>215</v>
      </c>
      <c r="E1068" s="790">
        <v>44</v>
      </c>
      <c r="F1068" s="791">
        <v>0</v>
      </c>
      <c r="G1068" s="789"/>
      <c r="H1068" s="789"/>
    </row>
    <row r="1069" spans="1:8">
      <c r="A1069" s="783">
        <v>1064</v>
      </c>
      <c r="B1069" s="789"/>
      <c r="C1069" s="799">
        <v>258</v>
      </c>
      <c r="D1069" s="790">
        <v>253</v>
      </c>
      <c r="E1069" s="790">
        <v>0</v>
      </c>
      <c r="F1069" s="791">
        <v>5</v>
      </c>
      <c r="G1069" s="789"/>
      <c r="H1069" s="789"/>
    </row>
    <row r="1070" spans="1:8">
      <c r="A1070" s="788">
        <v>1065</v>
      </c>
      <c r="B1070" s="792"/>
      <c r="C1070" s="800">
        <v>258</v>
      </c>
      <c r="D1070" s="793">
        <v>258</v>
      </c>
      <c r="E1070" s="793">
        <v>0</v>
      </c>
      <c r="F1070" s="794">
        <v>0</v>
      </c>
      <c r="G1070" s="792"/>
      <c r="H1070" s="792"/>
    </row>
    <row r="1071" spans="1:8">
      <c r="A1071" s="787">
        <v>1066</v>
      </c>
      <c r="B1071" s="795"/>
      <c r="C1071" s="798">
        <v>257</v>
      </c>
      <c r="D1071" s="796">
        <v>138</v>
      </c>
      <c r="E1071" s="796">
        <v>0</v>
      </c>
      <c r="F1071" s="797">
        <v>119</v>
      </c>
      <c r="G1071" s="795"/>
      <c r="H1071" s="795"/>
    </row>
    <row r="1072" spans="1:8">
      <c r="A1072" s="783">
        <v>1067</v>
      </c>
      <c r="B1072" s="789"/>
      <c r="C1072" s="799">
        <v>257</v>
      </c>
      <c r="D1072" s="790">
        <v>235</v>
      </c>
      <c r="E1072" s="790">
        <v>0</v>
      </c>
      <c r="F1072" s="791">
        <v>22</v>
      </c>
      <c r="G1072" s="789"/>
      <c r="H1072" s="789"/>
    </row>
    <row r="1073" spans="1:8">
      <c r="A1073" s="783">
        <v>1068</v>
      </c>
      <c r="B1073" s="789"/>
      <c r="C1073" s="799">
        <v>256</v>
      </c>
      <c r="D1073" s="790">
        <v>256</v>
      </c>
      <c r="E1073" s="790">
        <v>0</v>
      </c>
      <c r="F1073" s="791">
        <v>0</v>
      </c>
      <c r="G1073" s="789"/>
      <c r="H1073" s="789"/>
    </row>
    <row r="1074" spans="1:8">
      <c r="A1074" s="783">
        <v>1069</v>
      </c>
      <c r="B1074" s="789"/>
      <c r="C1074" s="799">
        <v>256</v>
      </c>
      <c r="D1074" s="790">
        <v>251</v>
      </c>
      <c r="E1074" s="790">
        <v>0</v>
      </c>
      <c r="F1074" s="791">
        <v>5</v>
      </c>
      <c r="G1074" s="789"/>
      <c r="H1074" s="789"/>
    </row>
    <row r="1075" spans="1:8">
      <c r="A1075" s="788">
        <v>1070</v>
      </c>
      <c r="B1075" s="792"/>
      <c r="C1075" s="800">
        <v>255</v>
      </c>
      <c r="D1075" s="793">
        <v>212</v>
      </c>
      <c r="E1075" s="793">
        <v>43</v>
      </c>
      <c r="F1075" s="794">
        <v>0</v>
      </c>
      <c r="G1075" s="792"/>
      <c r="H1075" s="792"/>
    </row>
    <row r="1076" spans="1:8">
      <c r="A1076" s="783">
        <v>1071</v>
      </c>
      <c r="B1076" s="789"/>
      <c r="C1076" s="798">
        <v>255</v>
      </c>
      <c r="D1076" s="796">
        <v>255</v>
      </c>
      <c r="E1076" s="796">
        <v>0</v>
      </c>
      <c r="F1076" s="797">
        <v>0</v>
      </c>
      <c r="G1076" s="789"/>
      <c r="H1076" s="789"/>
    </row>
    <row r="1077" spans="1:8">
      <c r="A1077" s="783">
        <v>1072</v>
      </c>
      <c r="B1077" s="789"/>
      <c r="C1077" s="799">
        <v>254</v>
      </c>
      <c r="D1077" s="790">
        <v>155</v>
      </c>
      <c r="E1077" s="790">
        <v>50</v>
      </c>
      <c r="F1077" s="791">
        <v>49</v>
      </c>
      <c r="G1077" s="789"/>
      <c r="H1077" s="789"/>
    </row>
    <row r="1078" spans="1:8">
      <c r="A1078" s="783">
        <v>1073</v>
      </c>
      <c r="B1078" s="789"/>
      <c r="C1078" s="799">
        <v>254</v>
      </c>
      <c r="D1078" s="790">
        <v>103</v>
      </c>
      <c r="E1078" s="790">
        <v>151</v>
      </c>
      <c r="F1078" s="791">
        <v>0</v>
      </c>
      <c r="G1078" s="789"/>
      <c r="H1078" s="789"/>
    </row>
    <row r="1079" spans="1:8">
      <c r="A1079" s="783">
        <v>1074</v>
      </c>
      <c r="B1079" s="789"/>
      <c r="C1079" s="799">
        <v>254</v>
      </c>
      <c r="D1079" s="790">
        <v>243</v>
      </c>
      <c r="E1079" s="790">
        <v>0</v>
      </c>
      <c r="F1079" s="791">
        <v>11</v>
      </c>
      <c r="G1079" s="789"/>
      <c r="H1079" s="789"/>
    </row>
    <row r="1080" spans="1:8">
      <c r="A1080" s="788">
        <v>1075</v>
      </c>
      <c r="B1080" s="792"/>
      <c r="C1080" s="800">
        <v>253</v>
      </c>
      <c r="D1080" s="793">
        <v>253</v>
      </c>
      <c r="E1080" s="793">
        <v>0</v>
      </c>
      <c r="F1080" s="794">
        <v>0</v>
      </c>
      <c r="G1080" s="792"/>
      <c r="H1080" s="792"/>
    </row>
    <row r="1081" spans="1:8">
      <c r="A1081" s="787">
        <v>1076</v>
      </c>
      <c r="B1081" s="795"/>
      <c r="C1081" s="798">
        <v>253</v>
      </c>
      <c r="D1081" s="796">
        <v>253</v>
      </c>
      <c r="E1081" s="796">
        <v>0</v>
      </c>
      <c r="F1081" s="797">
        <v>0</v>
      </c>
      <c r="G1081" s="795"/>
      <c r="H1081" s="795"/>
    </row>
    <row r="1082" spans="1:8">
      <c r="A1082" s="783">
        <v>1077</v>
      </c>
      <c r="B1082" s="789"/>
      <c r="C1082" s="799">
        <v>252</v>
      </c>
      <c r="D1082" s="790">
        <v>221</v>
      </c>
      <c r="E1082" s="790">
        <v>32</v>
      </c>
      <c r="F1082" s="791">
        <v>0</v>
      </c>
      <c r="G1082" s="789"/>
      <c r="H1082" s="789"/>
    </row>
    <row r="1083" spans="1:8">
      <c r="A1083" s="783">
        <v>1078</v>
      </c>
      <c r="B1083" s="789"/>
      <c r="C1083" s="799">
        <v>252</v>
      </c>
      <c r="D1083" s="790">
        <v>252</v>
      </c>
      <c r="E1083" s="790">
        <v>0</v>
      </c>
      <c r="F1083" s="791">
        <v>0</v>
      </c>
      <c r="G1083" s="789"/>
      <c r="H1083" s="789"/>
    </row>
    <row r="1084" spans="1:8">
      <c r="A1084" s="783">
        <v>1079</v>
      </c>
      <c r="B1084" s="789"/>
      <c r="C1084" s="799">
        <v>252</v>
      </c>
      <c r="D1084" s="790">
        <v>179</v>
      </c>
      <c r="E1084" s="790">
        <v>0</v>
      </c>
      <c r="F1084" s="791">
        <v>72</v>
      </c>
      <c r="G1084" s="789"/>
      <c r="H1084" s="789"/>
    </row>
    <row r="1085" spans="1:8">
      <c r="A1085" s="788">
        <v>1080</v>
      </c>
      <c r="B1085" s="792"/>
      <c r="C1085" s="800">
        <v>252</v>
      </c>
      <c r="D1085" s="793">
        <v>252</v>
      </c>
      <c r="E1085" s="793">
        <v>0</v>
      </c>
      <c r="F1085" s="794">
        <v>0</v>
      </c>
      <c r="G1085" s="792"/>
      <c r="H1085" s="792"/>
    </row>
    <row r="1086" spans="1:8">
      <c r="A1086" s="783">
        <v>1081</v>
      </c>
      <c r="B1086" s="789"/>
      <c r="C1086" s="798">
        <v>251</v>
      </c>
      <c r="D1086" s="796">
        <v>251</v>
      </c>
      <c r="E1086" s="796">
        <v>0</v>
      </c>
      <c r="F1086" s="797">
        <v>0</v>
      </c>
      <c r="G1086" s="789"/>
      <c r="H1086" s="789"/>
    </row>
    <row r="1087" spans="1:8">
      <c r="A1087" s="783">
        <v>1082</v>
      </c>
      <c r="B1087" s="789"/>
      <c r="C1087" s="799">
        <v>246</v>
      </c>
      <c r="D1087" s="790">
        <v>246</v>
      </c>
      <c r="E1087" s="790">
        <v>0</v>
      </c>
      <c r="F1087" s="791">
        <v>0</v>
      </c>
      <c r="G1087" s="789"/>
      <c r="H1087" s="789"/>
    </row>
    <row r="1088" spans="1:8">
      <c r="A1088" s="783">
        <v>1083</v>
      </c>
      <c r="B1088" s="789"/>
      <c r="C1088" s="799">
        <v>245</v>
      </c>
      <c r="D1088" s="790">
        <v>116</v>
      </c>
      <c r="E1088" s="790">
        <v>98</v>
      </c>
      <c r="F1088" s="791">
        <v>31</v>
      </c>
      <c r="G1088" s="789"/>
      <c r="H1088" s="789"/>
    </row>
    <row r="1089" spans="1:8">
      <c r="A1089" s="783">
        <v>1084</v>
      </c>
      <c r="B1089" s="789"/>
      <c r="C1089" s="799">
        <v>245</v>
      </c>
      <c r="D1089" s="790">
        <v>0</v>
      </c>
      <c r="E1089" s="790">
        <v>245</v>
      </c>
      <c r="F1089" s="791">
        <v>0</v>
      </c>
      <c r="G1089" s="789"/>
      <c r="H1089" s="789"/>
    </row>
    <row r="1090" spans="1:8">
      <c r="A1090" s="788">
        <v>1085</v>
      </c>
      <c r="B1090" s="792"/>
      <c r="C1090" s="800">
        <v>245</v>
      </c>
      <c r="D1090" s="793">
        <v>245</v>
      </c>
      <c r="E1090" s="793">
        <v>0</v>
      </c>
      <c r="F1090" s="794">
        <v>0</v>
      </c>
      <c r="G1090" s="792"/>
      <c r="H1090" s="792"/>
    </row>
    <row r="1091" spans="1:8">
      <c r="A1091" s="787">
        <v>1086</v>
      </c>
      <c r="B1091" s="795"/>
      <c r="C1091" s="798">
        <v>244</v>
      </c>
      <c r="D1091" s="796">
        <v>0</v>
      </c>
      <c r="E1091" s="796">
        <v>0</v>
      </c>
      <c r="F1091" s="797">
        <v>244</v>
      </c>
      <c r="G1091" s="795"/>
      <c r="H1091" s="795"/>
    </row>
    <row r="1092" spans="1:8">
      <c r="A1092" s="783">
        <v>1087</v>
      </c>
      <c r="B1092" s="789"/>
      <c r="C1092" s="799">
        <v>243</v>
      </c>
      <c r="D1092" s="790">
        <v>226</v>
      </c>
      <c r="E1092" s="790">
        <v>17</v>
      </c>
      <c r="F1092" s="791">
        <v>0</v>
      </c>
      <c r="G1092" s="789"/>
      <c r="H1092" s="789"/>
    </row>
    <row r="1093" spans="1:8">
      <c r="A1093" s="783">
        <v>1088</v>
      </c>
      <c r="B1093" s="789"/>
      <c r="C1093" s="799">
        <v>242</v>
      </c>
      <c r="D1093" s="790">
        <v>161</v>
      </c>
      <c r="E1093" s="790">
        <v>0</v>
      </c>
      <c r="F1093" s="791">
        <v>81</v>
      </c>
      <c r="G1093" s="789"/>
      <c r="H1093" s="789"/>
    </row>
    <row r="1094" spans="1:8">
      <c r="A1094" s="783">
        <v>1089</v>
      </c>
      <c r="B1094" s="789"/>
      <c r="C1094" s="799">
        <v>240</v>
      </c>
      <c r="D1094" s="790">
        <v>86</v>
      </c>
      <c r="E1094" s="790">
        <v>154</v>
      </c>
      <c r="F1094" s="791">
        <v>0</v>
      </c>
      <c r="G1094" s="789"/>
      <c r="H1094" s="789"/>
    </row>
    <row r="1095" spans="1:8">
      <c r="A1095" s="788">
        <v>1090</v>
      </c>
      <c r="B1095" s="792"/>
      <c r="C1095" s="800">
        <v>240</v>
      </c>
      <c r="D1095" s="793">
        <v>170</v>
      </c>
      <c r="E1095" s="793">
        <v>70</v>
      </c>
      <c r="F1095" s="794">
        <v>0</v>
      </c>
      <c r="G1095" s="792"/>
      <c r="H1095" s="792"/>
    </row>
    <row r="1096" spans="1:8">
      <c r="A1096" s="783">
        <v>1091</v>
      </c>
      <c r="B1096" s="789"/>
      <c r="C1096" s="798">
        <v>240</v>
      </c>
      <c r="D1096" s="796">
        <v>240</v>
      </c>
      <c r="E1096" s="796">
        <v>0</v>
      </c>
      <c r="F1096" s="797">
        <v>0</v>
      </c>
      <c r="G1096" s="789"/>
      <c r="H1096" s="789"/>
    </row>
    <row r="1097" spans="1:8">
      <c r="A1097" s="783">
        <v>1092</v>
      </c>
      <c r="B1097" s="789"/>
      <c r="C1097" s="799">
        <v>239</v>
      </c>
      <c r="D1097" s="790">
        <v>239</v>
      </c>
      <c r="E1097" s="790">
        <v>0</v>
      </c>
      <c r="F1097" s="791">
        <v>0</v>
      </c>
      <c r="G1097" s="789"/>
      <c r="H1097" s="789"/>
    </row>
    <row r="1098" spans="1:8">
      <c r="A1098" s="783">
        <v>1093</v>
      </c>
      <c r="B1098" s="789"/>
      <c r="C1098" s="799">
        <v>238</v>
      </c>
      <c r="D1098" s="790">
        <v>78</v>
      </c>
      <c r="E1098" s="790">
        <v>122</v>
      </c>
      <c r="F1098" s="791">
        <v>39</v>
      </c>
      <c r="G1098" s="789"/>
      <c r="H1098" s="789"/>
    </row>
    <row r="1099" spans="1:8">
      <c r="A1099" s="783">
        <v>1094</v>
      </c>
      <c r="B1099" s="789"/>
      <c r="C1099" s="799">
        <v>238</v>
      </c>
      <c r="D1099" s="790">
        <v>185</v>
      </c>
      <c r="E1099" s="790">
        <v>52</v>
      </c>
      <c r="F1099" s="791">
        <v>0</v>
      </c>
      <c r="G1099" s="789"/>
      <c r="H1099" s="789"/>
    </row>
    <row r="1100" spans="1:8">
      <c r="A1100" s="788">
        <v>1095</v>
      </c>
      <c r="B1100" s="792"/>
      <c r="C1100" s="800">
        <v>238</v>
      </c>
      <c r="D1100" s="793">
        <v>151</v>
      </c>
      <c r="E1100" s="793">
        <v>0</v>
      </c>
      <c r="F1100" s="794">
        <v>87</v>
      </c>
      <c r="G1100" s="792"/>
      <c r="H1100" s="792"/>
    </row>
    <row r="1101" spans="1:8">
      <c r="A1101" s="787">
        <v>1096</v>
      </c>
      <c r="B1101" s="795"/>
      <c r="C1101" s="798">
        <v>238</v>
      </c>
      <c r="D1101" s="796">
        <v>217</v>
      </c>
      <c r="E1101" s="796">
        <v>0</v>
      </c>
      <c r="F1101" s="797">
        <v>21</v>
      </c>
      <c r="G1101" s="795"/>
      <c r="H1101" s="795"/>
    </row>
    <row r="1102" spans="1:8">
      <c r="A1102" s="783">
        <v>1097</v>
      </c>
      <c r="B1102" s="789"/>
      <c r="C1102" s="799">
        <v>237</v>
      </c>
      <c r="D1102" s="790">
        <v>237</v>
      </c>
      <c r="E1102" s="790">
        <v>0</v>
      </c>
      <c r="F1102" s="791">
        <v>0</v>
      </c>
      <c r="G1102" s="789"/>
      <c r="H1102" s="789"/>
    </row>
    <row r="1103" spans="1:8">
      <c r="A1103" s="783">
        <v>1098</v>
      </c>
      <c r="B1103" s="789"/>
      <c r="C1103" s="799">
        <v>237</v>
      </c>
      <c r="D1103" s="790">
        <v>237</v>
      </c>
      <c r="E1103" s="790">
        <v>0</v>
      </c>
      <c r="F1103" s="791">
        <v>0</v>
      </c>
      <c r="G1103" s="789"/>
      <c r="H1103" s="789"/>
    </row>
    <row r="1104" spans="1:8">
      <c r="A1104" s="783">
        <v>1099</v>
      </c>
      <c r="B1104" s="789"/>
      <c r="C1104" s="799">
        <v>236</v>
      </c>
      <c r="D1104" s="790">
        <v>236</v>
      </c>
      <c r="E1104" s="790">
        <v>0</v>
      </c>
      <c r="F1104" s="791">
        <v>0</v>
      </c>
      <c r="G1104" s="789"/>
      <c r="H1104" s="789"/>
    </row>
    <row r="1105" spans="1:8">
      <c r="A1105" s="788">
        <v>1100</v>
      </c>
      <c r="B1105" s="792"/>
      <c r="C1105" s="800">
        <v>235</v>
      </c>
      <c r="D1105" s="793">
        <v>235</v>
      </c>
      <c r="E1105" s="793">
        <v>0</v>
      </c>
      <c r="F1105" s="794">
        <v>0</v>
      </c>
      <c r="G1105" s="792"/>
      <c r="H1105" s="792"/>
    </row>
    <row r="1106" spans="1:8">
      <c r="A1106" s="783">
        <v>1101</v>
      </c>
      <c r="B1106" s="789"/>
      <c r="C1106" s="798">
        <v>235</v>
      </c>
      <c r="D1106" s="796">
        <v>123</v>
      </c>
      <c r="E1106" s="796">
        <v>0</v>
      </c>
      <c r="F1106" s="797">
        <v>112</v>
      </c>
      <c r="G1106" s="789"/>
      <c r="H1106" s="789"/>
    </row>
    <row r="1107" spans="1:8">
      <c r="A1107" s="783">
        <v>1102</v>
      </c>
      <c r="B1107" s="789"/>
      <c r="C1107" s="799">
        <v>234</v>
      </c>
      <c r="D1107" s="790">
        <v>234</v>
      </c>
      <c r="E1107" s="790">
        <v>0</v>
      </c>
      <c r="F1107" s="791">
        <v>0</v>
      </c>
      <c r="G1107" s="789"/>
      <c r="H1107" s="789"/>
    </row>
    <row r="1108" spans="1:8">
      <c r="A1108" s="783">
        <v>1103</v>
      </c>
      <c r="B1108" s="789"/>
      <c r="C1108" s="799">
        <v>232</v>
      </c>
      <c r="D1108" s="790">
        <v>185</v>
      </c>
      <c r="E1108" s="790">
        <v>0</v>
      </c>
      <c r="F1108" s="791">
        <v>48</v>
      </c>
      <c r="G1108" s="789"/>
      <c r="H1108" s="789"/>
    </row>
    <row r="1109" spans="1:8">
      <c r="A1109" s="783">
        <v>1104</v>
      </c>
      <c r="B1109" s="789"/>
      <c r="C1109" s="799">
        <v>232</v>
      </c>
      <c r="D1109" s="790">
        <v>232</v>
      </c>
      <c r="E1109" s="790">
        <v>0</v>
      </c>
      <c r="F1109" s="791">
        <v>0</v>
      </c>
      <c r="G1109" s="789"/>
      <c r="H1109" s="789"/>
    </row>
    <row r="1110" spans="1:8">
      <c r="A1110" s="788">
        <v>1105</v>
      </c>
      <c r="B1110" s="792"/>
      <c r="C1110" s="800">
        <v>231</v>
      </c>
      <c r="D1110" s="793">
        <v>207</v>
      </c>
      <c r="E1110" s="793">
        <v>0</v>
      </c>
      <c r="F1110" s="794">
        <v>24</v>
      </c>
      <c r="G1110" s="792"/>
      <c r="H1110" s="792"/>
    </row>
    <row r="1111" spans="1:8">
      <c r="A1111" s="787">
        <v>1106</v>
      </c>
      <c r="B1111" s="795"/>
      <c r="C1111" s="798">
        <v>230</v>
      </c>
      <c r="D1111" s="796">
        <v>164</v>
      </c>
      <c r="E1111" s="796">
        <v>66</v>
      </c>
      <c r="F1111" s="797">
        <v>0</v>
      </c>
      <c r="G1111" s="795"/>
      <c r="H1111" s="795"/>
    </row>
    <row r="1112" spans="1:8">
      <c r="A1112" s="783">
        <v>1107</v>
      </c>
      <c r="B1112" s="789"/>
      <c r="C1112" s="799">
        <v>230</v>
      </c>
      <c r="D1112" s="790">
        <v>66</v>
      </c>
      <c r="E1112" s="790">
        <v>132</v>
      </c>
      <c r="F1112" s="791">
        <v>31</v>
      </c>
      <c r="G1112" s="789"/>
      <c r="H1112" s="789"/>
    </row>
    <row r="1113" spans="1:8">
      <c r="A1113" s="783">
        <v>1108</v>
      </c>
      <c r="B1113" s="789"/>
      <c r="C1113" s="799">
        <v>230</v>
      </c>
      <c r="D1113" s="790">
        <v>133</v>
      </c>
      <c r="E1113" s="790">
        <v>97</v>
      </c>
      <c r="F1113" s="791">
        <v>0</v>
      </c>
      <c r="G1113" s="789"/>
      <c r="H1113" s="789"/>
    </row>
    <row r="1114" spans="1:8">
      <c r="A1114" s="783">
        <v>1109</v>
      </c>
      <c r="B1114" s="789"/>
      <c r="C1114" s="799">
        <v>230</v>
      </c>
      <c r="D1114" s="790">
        <v>207</v>
      </c>
      <c r="E1114" s="790">
        <v>0</v>
      </c>
      <c r="F1114" s="791">
        <v>23</v>
      </c>
      <c r="G1114" s="789"/>
      <c r="H1114" s="789"/>
    </row>
    <row r="1115" spans="1:8">
      <c r="A1115" s="788">
        <v>1110</v>
      </c>
      <c r="B1115" s="792"/>
      <c r="C1115" s="800">
        <v>228</v>
      </c>
      <c r="D1115" s="793">
        <v>228</v>
      </c>
      <c r="E1115" s="793">
        <v>0</v>
      </c>
      <c r="F1115" s="794">
        <v>0</v>
      </c>
      <c r="G1115" s="792"/>
      <c r="H1115" s="792"/>
    </row>
    <row r="1116" spans="1:8">
      <c r="A1116" s="783">
        <v>1111</v>
      </c>
      <c r="B1116" s="789"/>
      <c r="C1116" s="798">
        <v>228</v>
      </c>
      <c r="D1116" s="796">
        <v>228</v>
      </c>
      <c r="E1116" s="796">
        <v>0</v>
      </c>
      <c r="F1116" s="797">
        <v>0</v>
      </c>
      <c r="G1116" s="789"/>
      <c r="H1116" s="789"/>
    </row>
    <row r="1117" spans="1:8">
      <c r="A1117" s="783">
        <v>1112</v>
      </c>
      <c r="B1117" s="789"/>
      <c r="C1117" s="799">
        <v>227</v>
      </c>
      <c r="D1117" s="790">
        <v>227</v>
      </c>
      <c r="E1117" s="790">
        <v>0</v>
      </c>
      <c r="F1117" s="791">
        <v>0</v>
      </c>
      <c r="G1117" s="789"/>
      <c r="H1117" s="789"/>
    </row>
    <row r="1118" spans="1:8">
      <c r="A1118" s="783">
        <v>1113</v>
      </c>
      <c r="B1118" s="789"/>
      <c r="C1118" s="799">
        <v>227</v>
      </c>
      <c r="D1118" s="790">
        <v>195</v>
      </c>
      <c r="E1118" s="790">
        <v>0</v>
      </c>
      <c r="F1118" s="791">
        <v>31</v>
      </c>
      <c r="G1118" s="789"/>
      <c r="H1118" s="789"/>
    </row>
    <row r="1119" spans="1:8">
      <c r="A1119" s="783">
        <v>1114</v>
      </c>
      <c r="B1119" s="789"/>
      <c r="C1119" s="799">
        <v>225</v>
      </c>
      <c r="D1119" s="790">
        <v>225</v>
      </c>
      <c r="E1119" s="790">
        <v>0</v>
      </c>
      <c r="F1119" s="791">
        <v>0</v>
      </c>
      <c r="G1119" s="789"/>
      <c r="H1119" s="789"/>
    </row>
    <row r="1120" spans="1:8">
      <c r="A1120" s="788">
        <v>1115</v>
      </c>
      <c r="B1120" s="792"/>
      <c r="C1120" s="800">
        <v>225</v>
      </c>
      <c r="D1120" s="793">
        <v>185</v>
      </c>
      <c r="E1120" s="793">
        <v>0</v>
      </c>
      <c r="F1120" s="794">
        <v>40</v>
      </c>
      <c r="G1120" s="792"/>
      <c r="H1120" s="792"/>
    </row>
    <row r="1121" spans="1:8">
      <c r="A1121" s="787">
        <v>1116</v>
      </c>
      <c r="B1121" s="795"/>
      <c r="C1121" s="798">
        <v>224</v>
      </c>
      <c r="D1121" s="796">
        <v>217</v>
      </c>
      <c r="E1121" s="796">
        <v>8</v>
      </c>
      <c r="F1121" s="797">
        <v>0</v>
      </c>
      <c r="G1121" s="795"/>
      <c r="H1121" s="795"/>
    </row>
    <row r="1122" spans="1:8">
      <c r="A1122" s="783">
        <v>1117</v>
      </c>
      <c r="B1122" s="789"/>
      <c r="C1122" s="799">
        <v>224</v>
      </c>
      <c r="D1122" s="790">
        <v>155</v>
      </c>
      <c r="E1122" s="790">
        <v>32</v>
      </c>
      <c r="F1122" s="791">
        <v>37</v>
      </c>
      <c r="G1122" s="789"/>
      <c r="H1122" s="789"/>
    </row>
    <row r="1123" spans="1:8">
      <c r="A1123" s="783">
        <v>1118</v>
      </c>
      <c r="B1123" s="789"/>
      <c r="C1123" s="799">
        <v>224</v>
      </c>
      <c r="D1123" s="790">
        <v>224</v>
      </c>
      <c r="E1123" s="790">
        <v>0</v>
      </c>
      <c r="F1123" s="791">
        <v>0</v>
      </c>
      <c r="G1123" s="789"/>
      <c r="H1123" s="789"/>
    </row>
    <row r="1124" spans="1:8">
      <c r="A1124" s="783">
        <v>1119</v>
      </c>
      <c r="B1124" s="789"/>
      <c r="C1124" s="799">
        <v>224</v>
      </c>
      <c r="D1124" s="790">
        <v>224</v>
      </c>
      <c r="E1124" s="790">
        <v>0</v>
      </c>
      <c r="F1124" s="791">
        <v>0</v>
      </c>
      <c r="G1124" s="789"/>
      <c r="H1124" s="789"/>
    </row>
    <row r="1125" spans="1:8">
      <c r="A1125" s="788">
        <v>1120</v>
      </c>
      <c r="B1125" s="792"/>
      <c r="C1125" s="800">
        <v>223</v>
      </c>
      <c r="D1125" s="793">
        <v>223</v>
      </c>
      <c r="E1125" s="793">
        <v>0</v>
      </c>
      <c r="F1125" s="794">
        <v>0</v>
      </c>
      <c r="G1125" s="792"/>
      <c r="H1125" s="792"/>
    </row>
    <row r="1126" spans="1:8">
      <c r="A1126" s="783">
        <v>1121</v>
      </c>
      <c r="B1126" s="789"/>
      <c r="C1126" s="798">
        <v>223</v>
      </c>
      <c r="D1126" s="796">
        <v>223</v>
      </c>
      <c r="E1126" s="796">
        <v>0</v>
      </c>
      <c r="F1126" s="797">
        <v>0</v>
      </c>
      <c r="G1126" s="789"/>
      <c r="H1126" s="789"/>
    </row>
    <row r="1127" spans="1:8">
      <c r="A1127" s="783">
        <v>1122</v>
      </c>
      <c r="B1127" s="789"/>
      <c r="C1127" s="799">
        <v>222</v>
      </c>
      <c r="D1127" s="790">
        <v>191</v>
      </c>
      <c r="E1127" s="790">
        <v>0</v>
      </c>
      <c r="F1127" s="791">
        <v>31</v>
      </c>
      <c r="G1127" s="789"/>
      <c r="H1127" s="789"/>
    </row>
    <row r="1128" spans="1:8">
      <c r="A1128" s="783">
        <v>1123</v>
      </c>
      <c r="B1128" s="789"/>
      <c r="C1128" s="799">
        <v>222</v>
      </c>
      <c r="D1128" s="790">
        <v>208</v>
      </c>
      <c r="E1128" s="790">
        <v>15</v>
      </c>
      <c r="F1128" s="791">
        <v>0</v>
      </c>
      <c r="G1128" s="789"/>
      <c r="H1128" s="789"/>
    </row>
    <row r="1129" spans="1:8">
      <c r="A1129" s="783">
        <v>1124</v>
      </c>
      <c r="B1129" s="789"/>
      <c r="C1129" s="799">
        <v>221</v>
      </c>
      <c r="D1129" s="790">
        <v>174</v>
      </c>
      <c r="E1129" s="790">
        <v>0</v>
      </c>
      <c r="F1129" s="791">
        <v>47</v>
      </c>
      <c r="G1129" s="789"/>
      <c r="H1129" s="789"/>
    </row>
    <row r="1130" spans="1:8">
      <c r="A1130" s="788">
        <v>1125</v>
      </c>
      <c r="B1130" s="792"/>
      <c r="C1130" s="800">
        <v>220</v>
      </c>
      <c r="D1130" s="793">
        <v>220</v>
      </c>
      <c r="E1130" s="793">
        <v>0</v>
      </c>
      <c r="F1130" s="794">
        <v>0</v>
      </c>
      <c r="G1130" s="792"/>
      <c r="H1130" s="792"/>
    </row>
    <row r="1131" spans="1:8">
      <c r="A1131" s="787">
        <v>1126</v>
      </c>
      <c r="B1131" s="795"/>
      <c r="C1131" s="798">
        <v>219</v>
      </c>
      <c r="D1131" s="796">
        <v>219</v>
      </c>
      <c r="E1131" s="796">
        <v>0</v>
      </c>
      <c r="F1131" s="797">
        <v>0</v>
      </c>
      <c r="G1131" s="795"/>
      <c r="H1131" s="795"/>
    </row>
    <row r="1132" spans="1:8">
      <c r="A1132" s="783">
        <v>1127</v>
      </c>
      <c r="B1132" s="789"/>
      <c r="C1132" s="799">
        <v>218</v>
      </c>
      <c r="D1132" s="790">
        <v>218</v>
      </c>
      <c r="E1132" s="790">
        <v>0</v>
      </c>
      <c r="F1132" s="791">
        <v>0</v>
      </c>
      <c r="G1132" s="789"/>
      <c r="H1132" s="789"/>
    </row>
    <row r="1133" spans="1:8">
      <c r="A1133" s="783">
        <v>1128</v>
      </c>
      <c r="B1133" s="789"/>
      <c r="C1133" s="799">
        <v>218</v>
      </c>
      <c r="D1133" s="790">
        <v>218</v>
      </c>
      <c r="E1133" s="790">
        <v>0</v>
      </c>
      <c r="F1133" s="791">
        <v>0</v>
      </c>
      <c r="G1133" s="789"/>
      <c r="H1133" s="789"/>
    </row>
    <row r="1134" spans="1:8">
      <c r="A1134" s="783">
        <v>1129</v>
      </c>
      <c r="B1134" s="789"/>
      <c r="C1134" s="799">
        <v>217</v>
      </c>
      <c r="D1134" s="790">
        <v>215</v>
      </c>
      <c r="E1134" s="790">
        <v>2</v>
      </c>
      <c r="F1134" s="791">
        <v>0</v>
      </c>
      <c r="G1134" s="789"/>
      <c r="H1134" s="789"/>
    </row>
    <row r="1135" spans="1:8">
      <c r="A1135" s="788">
        <v>1130</v>
      </c>
      <c r="B1135" s="792"/>
      <c r="C1135" s="800">
        <v>217</v>
      </c>
      <c r="D1135" s="793">
        <v>217</v>
      </c>
      <c r="E1135" s="793">
        <v>0</v>
      </c>
      <c r="F1135" s="794">
        <v>0</v>
      </c>
      <c r="G1135" s="792"/>
      <c r="H1135" s="792"/>
    </row>
    <row r="1136" spans="1:8">
      <c r="A1136" s="783">
        <v>1131</v>
      </c>
      <c r="B1136" s="789"/>
      <c r="C1136" s="798">
        <v>217</v>
      </c>
      <c r="D1136" s="796">
        <v>217</v>
      </c>
      <c r="E1136" s="796">
        <v>0</v>
      </c>
      <c r="F1136" s="797">
        <v>0</v>
      </c>
      <c r="G1136" s="789"/>
      <c r="H1136" s="789"/>
    </row>
    <row r="1137" spans="1:8">
      <c r="A1137" s="783">
        <v>1132</v>
      </c>
      <c r="B1137" s="789"/>
      <c r="C1137" s="799">
        <v>217</v>
      </c>
      <c r="D1137" s="790">
        <v>217</v>
      </c>
      <c r="E1137" s="790">
        <v>0</v>
      </c>
      <c r="F1137" s="791">
        <v>0</v>
      </c>
      <c r="G1137" s="789"/>
      <c r="H1137" s="789"/>
    </row>
    <row r="1138" spans="1:8">
      <c r="A1138" s="783">
        <v>1133</v>
      </c>
      <c r="B1138" s="789"/>
      <c r="C1138" s="799">
        <v>216</v>
      </c>
      <c r="D1138" s="790">
        <v>216</v>
      </c>
      <c r="E1138" s="790">
        <v>0</v>
      </c>
      <c r="F1138" s="791">
        <v>0</v>
      </c>
      <c r="G1138" s="789"/>
      <c r="H1138" s="789"/>
    </row>
    <row r="1139" spans="1:8">
      <c r="A1139" s="783">
        <v>1134</v>
      </c>
      <c r="B1139" s="789"/>
      <c r="C1139" s="799">
        <v>216</v>
      </c>
      <c r="D1139" s="790">
        <v>216</v>
      </c>
      <c r="E1139" s="790">
        <v>0</v>
      </c>
      <c r="F1139" s="791">
        <v>0</v>
      </c>
      <c r="G1139" s="789"/>
      <c r="H1139" s="789"/>
    </row>
    <row r="1140" spans="1:8">
      <c r="A1140" s="788">
        <v>1135</v>
      </c>
      <c r="B1140" s="792"/>
      <c r="C1140" s="800">
        <v>216</v>
      </c>
      <c r="D1140" s="793">
        <v>200</v>
      </c>
      <c r="E1140" s="793">
        <v>0</v>
      </c>
      <c r="F1140" s="794">
        <v>16</v>
      </c>
      <c r="G1140" s="792"/>
      <c r="H1140" s="792"/>
    </row>
    <row r="1141" spans="1:8">
      <c r="A1141" s="787">
        <v>1136</v>
      </c>
      <c r="B1141" s="795"/>
      <c r="C1141" s="798">
        <v>216</v>
      </c>
      <c r="D1141" s="796">
        <v>196</v>
      </c>
      <c r="E1141" s="796">
        <v>20</v>
      </c>
      <c r="F1141" s="797">
        <v>0</v>
      </c>
      <c r="G1141" s="795"/>
      <c r="H1141" s="795"/>
    </row>
    <row r="1142" spans="1:8">
      <c r="A1142" s="783">
        <v>1137</v>
      </c>
      <c r="B1142" s="789"/>
      <c r="C1142" s="799">
        <v>215</v>
      </c>
      <c r="D1142" s="790">
        <v>215</v>
      </c>
      <c r="E1142" s="790">
        <v>0</v>
      </c>
      <c r="F1142" s="791">
        <v>0</v>
      </c>
      <c r="G1142" s="789"/>
      <c r="H1142" s="789"/>
    </row>
    <row r="1143" spans="1:8">
      <c r="A1143" s="783">
        <v>1138</v>
      </c>
      <c r="B1143" s="789"/>
      <c r="C1143" s="799">
        <v>215</v>
      </c>
      <c r="D1143" s="790">
        <v>159</v>
      </c>
      <c r="E1143" s="790">
        <v>56</v>
      </c>
      <c r="F1143" s="791">
        <v>0</v>
      </c>
      <c r="G1143" s="789"/>
      <c r="H1143" s="789"/>
    </row>
    <row r="1144" spans="1:8">
      <c r="A1144" s="783">
        <v>1139</v>
      </c>
      <c r="B1144" s="789"/>
      <c r="C1144" s="799">
        <v>214</v>
      </c>
      <c r="D1144" s="790">
        <v>7</v>
      </c>
      <c r="E1144" s="790">
        <v>197</v>
      </c>
      <c r="F1144" s="791">
        <v>10</v>
      </c>
      <c r="G1144" s="789"/>
      <c r="H1144" s="789"/>
    </row>
    <row r="1145" spans="1:8">
      <c r="A1145" s="788">
        <v>1140</v>
      </c>
      <c r="B1145" s="792"/>
      <c r="C1145" s="800">
        <v>214</v>
      </c>
      <c r="D1145" s="793">
        <v>190</v>
      </c>
      <c r="E1145" s="793">
        <v>24</v>
      </c>
      <c r="F1145" s="794">
        <v>0</v>
      </c>
      <c r="G1145" s="792"/>
      <c r="H1145" s="792"/>
    </row>
    <row r="1146" spans="1:8">
      <c r="A1146" s="783">
        <v>1141</v>
      </c>
      <c r="B1146" s="789"/>
      <c r="C1146" s="798">
        <v>214</v>
      </c>
      <c r="D1146" s="796">
        <v>178</v>
      </c>
      <c r="E1146" s="796">
        <v>0</v>
      </c>
      <c r="F1146" s="797">
        <v>35</v>
      </c>
      <c r="G1146" s="789"/>
      <c r="H1146" s="789"/>
    </row>
    <row r="1147" spans="1:8">
      <c r="A1147" s="783">
        <v>1142</v>
      </c>
      <c r="B1147" s="789"/>
      <c r="C1147" s="799">
        <v>213</v>
      </c>
      <c r="D1147" s="790">
        <v>213</v>
      </c>
      <c r="E1147" s="790">
        <v>0</v>
      </c>
      <c r="F1147" s="791">
        <v>0</v>
      </c>
      <c r="G1147" s="789"/>
      <c r="H1147" s="789"/>
    </row>
    <row r="1148" spans="1:8">
      <c r="A1148" s="783">
        <v>1143</v>
      </c>
      <c r="B1148" s="789"/>
      <c r="C1148" s="799">
        <v>213</v>
      </c>
      <c r="D1148" s="790">
        <v>213</v>
      </c>
      <c r="E1148" s="790">
        <v>0</v>
      </c>
      <c r="F1148" s="791">
        <v>0</v>
      </c>
      <c r="G1148" s="789"/>
      <c r="H1148" s="789"/>
    </row>
    <row r="1149" spans="1:8">
      <c r="A1149" s="783">
        <v>1144</v>
      </c>
      <c r="B1149" s="789"/>
      <c r="C1149" s="799">
        <v>213</v>
      </c>
      <c r="D1149" s="790">
        <v>213</v>
      </c>
      <c r="E1149" s="790">
        <v>0</v>
      </c>
      <c r="F1149" s="791">
        <v>0</v>
      </c>
      <c r="G1149" s="789"/>
      <c r="H1149" s="789"/>
    </row>
    <row r="1150" spans="1:8">
      <c r="A1150" s="788">
        <v>1145</v>
      </c>
      <c r="B1150" s="792"/>
      <c r="C1150" s="800">
        <v>212</v>
      </c>
      <c r="D1150" s="793">
        <v>212</v>
      </c>
      <c r="E1150" s="793">
        <v>0</v>
      </c>
      <c r="F1150" s="794">
        <v>0</v>
      </c>
      <c r="G1150" s="792"/>
      <c r="H1150" s="792"/>
    </row>
    <row r="1151" spans="1:8">
      <c r="A1151" s="787">
        <v>1146</v>
      </c>
      <c r="B1151" s="795"/>
      <c r="C1151" s="798">
        <v>211</v>
      </c>
      <c r="D1151" s="796">
        <v>211</v>
      </c>
      <c r="E1151" s="796">
        <v>0</v>
      </c>
      <c r="F1151" s="797">
        <v>0</v>
      </c>
      <c r="G1151" s="795"/>
      <c r="H1151" s="795"/>
    </row>
    <row r="1152" spans="1:8">
      <c r="A1152" s="783">
        <v>1147</v>
      </c>
      <c r="B1152" s="789"/>
      <c r="C1152" s="799">
        <v>211</v>
      </c>
      <c r="D1152" s="790">
        <v>211</v>
      </c>
      <c r="E1152" s="790">
        <v>0</v>
      </c>
      <c r="F1152" s="791">
        <v>0</v>
      </c>
      <c r="G1152" s="789"/>
      <c r="H1152" s="789"/>
    </row>
    <row r="1153" spans="1:8">
      <c r="A1153" s="783">
        <v>1148</v>
      </c>
      <c r="B1153" s="789"/>
      <c r="C1153" s="799">
        <v>210</v>
      </c>
      <c r="D1153" s="790">
        <v>210</v>
      </c>
      <c r="E1153" s="790">
        <v>0</v>
      </c>
      <c r="F1153" s="791">
        <v>0</v>
      </c>
      <c r="G1153" s="789"/>
      <c r="H1153" s="789"/>
    </row>
    <row r="1154" spans="1:8">
      <c r="A1154" s="783">
        <v>1149</v>
      </c>
      <c r="B1154" s="789"/>
      <c r="C1154" s="799">
        <v>210</v>
      </c>
      <c r="D1154" s="790">
        <v>210</v>
      </c>
      <c r="E1154" s="790">
        <v>0</v>
      </c>
      <c r="F1154" s="791">
        <v>0</v>
      </c>
      <c r="G1154" s="789"/>
      <c r="H1154" s="789"/>
    </row>
    <row r="1155" spans="1:8">
      <c r="A1155" s="788">
        <v>1150</v>
      </c>
      <c r="B1155" s="792"/>
      <c r="C1155" s="800">
        <v>210</v>
      </c>
      <c r="D1155" s="793">
        <v>210</v>
      </c>
      <c r="E1155" s="793">
        <v>0</v>
      </c>
      <c r="F1155" s="794">
        <v>0</v>
      </c>
      <c r="G1155" s="792"/>
      <c r="H1155" s="792"/>
    </row>
    <row r="1156" spans="1:8">
      <c r="A1156" s="783">
        <v>1151</v>
      </c>
      <c r="B1156" s="789"/>
      <c r="C1156" s="798">
        <v>209</v>
      </c>
      <c r="D1156" s="796">
        <v>209</v>
      </c>
      <c r="E1156" s="796">
        <v>0</v>
      </c>
      <c r="F1156" s="797">
        <v>0</v>
      </c>
      <c r="G1156" s="789"/>
      <c r="H1156" s="789"/>
    </row>
    <row r="1157" spans="1:8">
      <c r="A1157" s="783">
        <v>1152</v>
      </c>
      <c r="B1157" s="789"/>
      <c r="C1157" s="799">
        <v>207</v>
      </c>
      <c r="D1157" s="790">
        <v>162</v>
      </c>
      <c r="E1157" s="790">
        <v>0</v>
      </c>
      <c r="F1157" s="791">
        <v>45</v>
      </c>
      <c r="G1157" s="789"/>
      <c r="H1157" s="789"/>
    </row>
    <row r="1158" spans="1:8">
      <c r="A1158" s="783">
        <v>1153</v>
      </c>
      <c r="B1158" s="789"/>
      <c r="C1158" s="799">
        <v>206</v>
      </c>
      <c r="D1158" s="790">
        <v>185</v>
      </c>
      <c r="E1158" s="790">
        <v>0</v>
      </c>
      <c r="F1158" s="791">
        <v>21</v>
      </c>
      <c r="G1158" s="789"/>
      <c r="H1158" s="789"/>
    </row>
    <row r="1159" spans="1:8">
      <c r="A1159" s="783">
        <v>1154</v>
      </c>
      <c r="B1159" s="789"/>
      <c r="C1159" s="799">
        <v>206</v>
      </c>
      <c r="D1159" s="790">
        <v>206</v>
      </c>
      <c r="E1159" s="790">
        <v>0</v>
      </c>
      <c r="F1159" s="791">
        <v>0</v>
      </c>
      <c r="G1159" s="789"/>
      <c r="H1159" s="789"/>
    </row>
    <row r="1160" spans="1:8">
      <c r="A1160" s="788">
        <v>1155</v>
      </c>
      <c r="B1160" s="792"/>
      <c r="C1160" s="800">
        <v>205</v>
      </c>
      <c r="D1160" s="793">
        <v>205</v>
      </c>
      <c r="E1160" s="793">
        <v>0</v>
      </c>
      <c r="F1160" s="794">
        <v>0</v>
      </c>
      <c r="G1160" s="792"/>
      <c r="H1160" s="792"/>
    </row>
    <row r="1161" spans="1:8">
      <c r="A1161" s="787">
        <v>1156</v>
      </c>
      <c r="B1161" s="795"/>
      <c r="C1161" s="798">
        <v>205</v>
      </c>
      <c r="D1161" s="796">
        <v>186</v>
      </c>
      <c r="E1161" s="796">
        <v>19</v>
      </c>
      <c r="F1161" s="797">
        <v>0</v>
      </c>
      <c r="G1161" s="795"/>
      <c r="H1161" s="795"/>
    </row>
    <row r="1162" spans="1:8">
      <c r="A1162" s="783">
        <v>1157</v>
      </c>
      <c r="B1162" s="789"/>
      <c r="C1162" s="799">
        <v>205</v>
      </c>
      <c r="D1162" s="790">
        <v>197</v>
      </c>
      <c r="E1162" s="790">
        <v>8</v>
      </c>
      <c r="F1162" s="791">
        <v>0</v>
      </c>
      <c r="G1162" s="789"/>
      <c r="H1162" s="789"/>
    </row>
    <row r="1163" spans="1:8">
      <c r="A1163" s="783">
        <v>1158</v>
      </c>
      <c r="B1163" s="789"/>
      <c r="C1163" s="799">
        <v>205</v>
      </c>
      <c r="D1163" s="790">
        <v>205</v>
      </c>
      <c r="E1163" s="790">
        <v>0</v>
      </c>
      <c r="F1163" s="791">
        <v>0</v>
      </c>
      <c r="G1163" s="789"/>
      <c r="H1163" s="789"/>
    </row>
    <row r="1164" spans="1:8">
      <c r="A1164" s="783">
        <v>1159</v>
      </c>
      <c r="B1164" s="789"/>
      <c r="C1164" s="799">
        <v>205</v>
      </c>
      <c r="D1164" s="790">
        <v>170</v>
      </c>
      <c r="E1164" s="790">
        <v>0</v>
      </c>
      <c r="F1164" s="791">
        <v>35</v>
      </c>
      <c r="G1164" s="789"/>
      <c r="H1164" s="789"/>
    </row>
    <row r="1165" spans="1:8">
      <c r="A1165" s="788">
        <v>1160</v>
      </c>
      <c r="B1165" s="792"/>
      <c r="C1165" s="800">
        <v>204</v>
      </c>
      <c r="D1165" s="793">
        <v>157</v>
      </c>
      <c r="E1165" s="793">
        <v>0</v>
      </c>
      <c r="F1165" s="794">
        <v>47</v>
      </c>
      <c r="G1165" s="792"/>
      <c r="H1165" s="792"/>
    </row>
    <row r="1166" spans="1:8">
      <c r="A1166" s="783">
        <v>1161</v>
      </c>
      <c r="B1166" s="789"/>
      <c r="C1166" s="798">
        <v>204</v>
      </c>
      <c r="D1166" s="796">
        <v>151</v>
      </c>
      <c r="E1166" s="796">
        <v>0</v>
      </c>
      <c r="F1166" s="797">
        <v>52</v>
      </c>
      <c r="G1166" s="789"/>
      <c r="H1166" s="789"/>
    </row>
    <row r="1167" spans="1:8">
      <c r="A1167" s="783">
        <v>1162</v>
      </c>
      <c r="B1167" s="789"/>
      <c r="C1167" s="799">
        <v>204</v>
      </c>
      <c r="D1167" s="790">
        <v>118</v>
      </c>
      <c r="E1167" s="790">
        <v>31</v>
      </c>
      <c r="F1167" s="791">
        <v>55</v>
      </c>
      <c r="G1167" s="789"/>
      <c r="H1167" s="789"/>
    </row>
    <row r="1168" spans="1:8">
      <c r="A1168" s="783">
        <v>1163</v>
      </c>
      <c r="B1168" s="789"/>
      <c r="C1168" s="799">
        <v>202</v>
      </c>
      <c r="D1168" s="790">
        <v>202</v>
      </c>
      <c r="E1168" s="790">
        <v>0</v>
      </c>
      <c r="F1168" s="791">
        <v>0</v>
      </c>
      <c r="G1168" s="789"/>
      <c r="H1168" s="789"/>
    </row>
    <row r="1169" spans="1:8">
      <c r="A1169" s="783">
        <v>1164</v>
      </c>
      <c r="B1169" s="789"/>
      <c r="C1169" s="799">
        <v>202</v>
      </c>
      <c r="D1169" s="790">
        <v>180</v>
      </c>
      <c r="E1169" s="790">
        <v>16</v>
      </c>
      <c r="F1169" s="791">
        <v>5</v>
      </c>
      <c r="G1169" s="789"/>
      <c r="H1169" s="789"/>
    </row>
    <row r="1170" spans="1:8">
      <c r="A1170" s="788">
        <v>1165</v>
      </c>
      <c r="B1170" s="792"/>
      <c r="C1170" s="800">
        <v>202</v>
      </c>
      <c r="D1170" s="793">
        <v>195</v>
      </c>
      <c r="E1170" s="793">
        <v>7</v>
      </c>
      <c r="F1170" s="794">
        <v>0</v>
      </c>
      <c r="G1170" s="792"/>
      <c r="H1170" s="792"/>
    </row>
    <row r="1171" spans="1:8">
      <c r="A1171" s="787">
        <v>1166</v>
      </c>
      <c r="B1171" s="795"/>
      <c r="C1171" s="798">
        <v>202</v>
      </c>
      <c r="D1171" s="796">
        <v>184</v>
      </c>
      <c r="E1171" s="796">
        <v>18</v>
      </c>
      <c r="F1171" s="797">
        <v>0</v>
      </c>
      <c r="G1171" s="795"/>
      <c r="H1171" s="795"/>
    </row>
    <row r="1172" spans="1:8">
      <c r="A1172" s="783">
        <v>1167</v>
      </c>
      <c r="B1172" s="789"/>
      <c r="C1172" s="799">
        <v>201</v>
      </c>
      <c r="D1172" s="790">
        <v>201</v>
      </c>
      <c r="E1172" s="790">
        <v>0</v>
      </c>
      <c r="F1172" s="791">
        <v>0</v>
      </c>
      <c r="G1172" s="789"/>
      <c r="H1172" s="789"/>
    </row>
    <row r="1173" spans="1:8">
      <c r="A1173" s="783">
        <v>1168</v>
      </c>
      <c r="B1173" s="789"/>
      <c r="C1173" s="799">
        <v>200</v>
      </c>
      <c r="D1173" s="790">
        <v>200</v>
      </c>
      <c r="E1173" s="790">
        <v>0</v>
      </c>
      <c r="F1173" s="791">
        <v>0</v>
      </c>
      <c r="G1173" s="789"/>
      <c r="H1173" s="789"/>
    </row>
    <row r="1174" spans="1:8">
      <c r="A1174" s="783">
        <v>1169</v>
      </c>
      <c r="B1174" s="789"/>
      <c r="C1174" s="799">
        <v>200</v>
      </c>
      <c r="D1174" s="790">
        <v>186</v>
      </c>
      <c r="E1174" s="790">
        <v>0</v>
      </c>
      <c r="F1174" s="791">
        <v>14</v>
      </c>
      <c r="G1174" s="789"/>
      <c r="H1174" s="789"/>
    </row>
    <row r="1175" spans="1:8">
      <c r="A1175" s="788">
        <v>1170</v>
      </c>
      <c r="B1175" s="792"/>
      <c r="C1175" s="800">
        <v>200</v>
      </c>
      <c r="D1175" s="793">
        <v>163</v>
      </c>
      <c r="E1175" s="793">
        <v>37</v>
      </c>
      <c r="F1175" s="794">
        <v>0</v>
      </c>
      <c r="G1175" s="792"/>
      <c r="H1175" s="792"/>
    </row>
    <row r="1176" spans="1:8">
      <c r="A1176" s="783">
        <v>1171</v>
      </c>
      <c r="B1176" s="789"/>
      <c r="C1176" s="798">
        <v>200</v>
      </c>
      <c r="D1176" s="796">
        <v>200</v>
      </c>
      <c r="E1176" s="796">
        <v>0</v>
      </c>
      <c r="F1176" s="797">
        <v>0</v>
      </c>
      <c r="G1176" s="789"/>
      <c r="H1176" s="789"/>
    </row>
    <row r="1177" spans="1:8">
      <c r="A1177" s="783">
        <v>1172</v>
      </c>
      <c r="B1177" s="789"/>
      <c r="C1177" s="799">
        <v>200</v>
      </c>
      <c r="D1177" s="790">
        <v>200</v>
      </c>
      <c r="E1177" s="790">
        <v>0</v>
      </c>
      <c r="F1177" s="791">
        <v>0</v>
      </c>
      <c r="G1177" s="789"/>
      <c r="H1177" s="789"/>
    </row>
    <row r="1178" spans="1:8">
      <c r="A1178" s="783">
        <v>1173</v>
      </c>
      <c r="B1178" s="789"/>
      <c r="C1178" s="799">
        <v>199</v>
      </c>
      <c r="D1178" s="790">
        <v>199</v>
      </c>
      <c r="E1178" s="790">
        <v>0</v>
      </c>
      <c r="F1178" s="791">
        <v>0</v>
      </c>
      <c r="G1178" s="789"/>
      <c r="H1178" s="789"/>
    </row>
    <row r="1179" spans="1:8">
      <c r="A1179" s="783">
        <v>1174</v>
      </c>
      <c r="B1179" s="789"/>
      <c r="C1179" s="799">
        <v>199</v>
      </c>
      <c r="D1179" s="790">
        <v>194</v>
      </c>
      <c r="E1179" s="790">
        <v>0</v>
      </c>
      <c r="F1179" s="791">
        <v>5</v>
      </c>
      <c r="G1179" s="789"/>
      <c r="H1179" s="789"/>
    </row>
    <row r="1180" spans="1:8">
      <c r="A1180" s="788">
        <v>1175</v>
      </c>
      <c r="B1180" s="792"/>
      <c r="C1180" s="800">
        <v>199</v>
      </c>
      <c r="D1180" s="793">
        <v>199</v>
      </c>
      <c r="E1180" s="793">
        <v>0</v>
      </c>
      <c r="F1180" s="794">
        <v>0</v>
      </c>
      <c r="G1180" s="792"/>
      <c r="H1180" s="792"/>
    </row>
    <row r="1181" spans="1:8">
      <c r="A1181" s="787">
        <v>1176</v>
      </c>
      <c r="B1181" s="795"/>
      <c r="C1181" s="798">
        <v>199</v>
      </c>
      <c r="D1181" s="796">
        <v>149</v>
      </c>
      <c r="E1181" s="796">
        <v>0</v>
      </c>
      <c r="F1181" s="797">
        <v>49</v>
      </c>
      <c r="G1181" s="795"/>
      <c r="H1181" s="795"/>
    </row>
    <row r="1182" spans="1:8">
      <c r="A1182" s="783">
        <v>1177</v>
      </c>
      <c r="B1182" s="789"/>
      <c r="C1182" s="799">
        <v>198</v>
      </c>
      <c r="D1182" s="790">
        <v>144</v>
      </c>
      <c r="E1182" s="790">
        <v>23</v>
      </c>
      <c r="F1182" s="791">
        <v>31</v>
      </c>
      <c r="G1182" s="789"/>
      <c r="H1182" s="789"/>
    </row>
    <row r="1183" spans="1:8">
      <c r="A1183" s="783">
        <v>1178</v>
      </c>
      <c r="B1183" s="789"/>
      <c r="C1183" s="799">
        <v>198</v>
      </c>
      <c r="D1183" s="790">
        <v>198</v>
      </c>
      <c r="E1183" s="790">
        <v>0</v>
      </c>
      <c r="F1183" s="791">
        <v>0</v>
      </c>
      <c r="G1183" s="789"/>
      <c r="H1183" s="789"/>
    </row>
    <row r="1184" spans="1:8">
      <c r="A1184" s="783">
        <v>1179</v>
      </c>
      <c r="B1184" s="789"/>
      <c r="C1184" s="799">
        <v>197</v>
      </c>
      <c r="D1184" s="790">
        <v>172</v>
      </c>
      <c r="E1184" s="790">
        <v>25</v>
      </c>
      <c r="F1184" s="791">
        <v>0</v>
      </c>
      <c r="G1184" s="789"/>
      <c r="H1184" s="789"/>
    </row>
    <row r="1185" spans="1:8">
      <c r="A1185" s="788">
        <v>1180</v>
      </c>
      <c r="B1185" s="792"/>
      <c r="C1185" s="800">
        <v>196</v>
      </c>
      <c r="D1185" s="793">
        <v>196</v>
      </c>
      <c r="E1185" s="793">
        <v>0</v>
      </c>
      <c r="F1185" s="794">
        <v>0</v>
      </c>
      <c r="G1185" s="792"/>
      <c r="H1185" s="792"/>
    </row>
    <row r="1186" spans="1:8">
      <c r="A1186" s="783">
        <v>1181</v>
      </c>
      <c r="B1186" s="789"/>
      <c r="C1186" s="798">
        <v>196</v>
      </c>
      <c r="D1186" s="796">
        <v>110</v>
      </c>
      <c r="E1186" s="796">
        <v>86</v>
      </c>
      <c r="F1186" s="797">
        <v>0</v>
      </c>
      <c r="G1186" s="789"/>
      <c r="H1186" s="789"/>
    </row>
    <row r="1187" spans="1:8">
      <c r="A1187" s="783">
        <v>1182</v>
      </c>
      <c r="B1187" s="789"/>
      <c r="C1187" s="799">
        <v>196</v>
      </c>
      <c r="D1187" s="790">
        <v>128</v>
      </c>
      <c r="E1187" s="790">
        <v>36</v>
      </c>
      <c r="F1187" s="791">
        <v>31</v>
      </c>
      <c r="G1187" s="789"/>
      <c r="H1187" s="789"/>
    </row>
    <row r="1188" spans="1:8">
      <c r="A1188" s="783">
        <v>1183</v>
      </c>
      <c r="B1188" s="789"/>
      <c r="C1188" s="799">
        <v>195</v>
      </c>
      <c r="D1188" s="790">
        <v>195</v>
      </c>
      <c r="E1188" s="790">
        <v>0</v>
      </c>
      <c r="F1188" s="791">
        <v>0</v>
      </c>
      <c r="G1188" s="789"/>
      <c r="H1188" s="789"/>
    </row>
    <row r="1189" spans="1:8">
      <c r="A1189" s="783">
        <v>1184</v>
      </c>
      <c r="B1189" s="789"/>
      <c r="C1189" s="799">
        <v>194</v>
      </c>
      <c r="D1189" s="790">
        <v>125</v>
      </c>
      <c r="E1189" s="790">
        <v>19</v>
      </c>
      <c r="F1189" s="791">
        <v>50</v>
      </c>
      <c r="G1189" s="789"/>
      <c r="H1189" s="789"/>
    </row>
    <row r="1190" spans="1:8">
      <c r="A1190" s="788">
        <v>1185</v>
      </c>
      <c r="B1190" s="792"/>
      <c r="C1190" s="800">
        <v>194</v>
      </c>
      <c r="D1190" s="793">
        <v>194</v>
      </c>
      <c r="E1190" s="793">
        <v>0</v>
      </c>
      <c r="F1190" s="794">
        <v>0</v>
      </c>
      <c r="G1190" s="792"/>
      <c r="H1190" s="792"/>
    </row>
    <row r="1191" spans="1:8">
      <c r="A1191" s="787">
        <v>1186</v>
      </c>
      <c r="B1191" s="795"/>
      <c r="C1191" s="798">
        <v>194</v>
      </c>
      <c r="D1191" s="796">
        <v>170</v>
      </c>
      <c r="E1191" s="796">
        <v>24</v>
      </c>
      <c r="F1191" s="797">
        <v>0</v>
      </c>
      <c r="G1191" s="795"/>
      <c r="H1191" s="795"/>
    </row>
    <row r="1192" spans="1:8">
      <c r="A1192" s="783">
        <v>1187</v>
      </c>
      <c r="B1192" s="789"/>
      <c r="C1192" s="799">
        <v>194</v>
      </c>
      <c r="D1192" s="790">
        <v>194</v>
      </c>
      <c r="E1192" s="790">
        <v>0</v>
      </c>
      <c r="F1192" s="791">
        <v>0</v>
      </c>
      <c r="G1192" s="789"/>
      <c r="H1192" s="789"/>
    </row>
    <row r="1193" spans="1:8">
      <c r="A1193" s="783">
        <v>1188</v>
      </c>
      <c r="B1193" s="789"/>
      <c r="C1193" s="799">
        <v>193</v>
      </c>
      <c r="D1193" s="790">
        <v>185</v>
      </c>
      <c r="E1193" s="790">
        <v>8</v>
      </c>
      <c r="F1193" s="791">
        <v>0</v>
      </c>
      <c r="G1193" s="789"/>
      <c r="H1193" s="789"/>
    </row>
    <row r="1194" spans="1:8">
      <c r="A1194" s="783">
        <v>1189</v>
      </c>
      <c r="B1194" s="789"/>
      <c r="C1194" s="799">
        <v>192</v>
      </c>
      <c r="D1194" s="790">
        <v>133</v>
      </c>
      <c r="E1194" s="790">
        <v>59</v>
      </c>
      <c r="F1194" s="791">
        <v>0</v>
      </c>
      <c r="G1194" s="789"/>
      <c r="H1194" s="789"/>
    </row>
    <row r="1195" spans="1:8">
      <c r="A1195" s="788">
        <v>1190</v>
      </c>
      <c r="B1195" s="792"/>
      <c r="C1195" s="800">
        <v>192</v>
      </c>
      <c r="D1195" s="793">
        <v>192</v>
      </c>
      <c r="E1195" s="793">
        <v>0</v>
      </c>
      <c r="F1195" s="794">
        <v>0</v>
      </c>
      <c r="G1195" s="792"/>
      <c r="H1195" s="792"/>
    </row>
    <row r="1196" spans="1:8">
      <c r="A1196" s="783">
        <v>1191</v>
      </c>
      <c r="B1196" s="789"/>
      <c r="C1196" s="798">
        <v>192</v>
      </c>
      <c r="D1196" s="796">
        <v>147</v>
      </c>
      <c r="E1196" s="796">
        <v>45</v>
      </c>
      <c r="F1196" s="797">
        <v>0</v>
      </c>
      <c r="G1196" s="789"/>
      <c r="H1196" s="789"/>
    </row>
    <row r="1197" spans="1:8">
      <c r="A1197" s="783">
        <v>1192</v>
      </c>
      <c r="B1197" s="789"/>
      <c r="C1197" s="799">
        <v>191</v>
      </c>
      <c r="D1197" s="790">
        <v>191</v>
      </c>
      <c r="E1197" s="790">
        <v>0</v>
      </c>
      <c r="F1197" s="791">
        <v>0</v>
      </c>
      <c r="G1197" s="789"/>
      <c r="H1197" s="789"/>
    </row>
    <row r="1198" spans="1:8">
      <c r="A1198" s="783">
        <v>1193</v>
      </c>
      <c r="B1198" s="789"/>
      <c r="C1198" s="799">
        <v>190</v>
      </c>
      <c r="D1198" s="790">
        <v>70</v>
      </c>
      <c r="E1198" s="790">
        <v>0</v>
      </c>
      <c r="F1198" s="791">
        <v>121</v>
      </c>
      <c r="G1198" s="789"/>
      <c r="H1198" s="789"/>
    </row>
    <row r="1199" spans="1:8">
      <c r="A1199" s="783">
        <v>1194</v>
      </c>
      <c r="B1199" s="789"/>
      <c r="C1199" s="799">
        <v>189</v>
      </c>
      <c r="D1199" s="790">
        <v>189</v>
      </c>
      <c r="E1199" s="790">
        <v>0</v>
      </c>
      <c r="F1199" s="791">
        <v>0</v>
      </c>
      <c r="G1199" s="789"/>
      <c r="H1199" s="789"/>
    </row>
    <row r="1200" spans="1:8">
      <c r="A1200" s="788">
        <v>1195</v>
      </c>
      <c r="B1200" s="792"/>
      <c r="C1200" s="800">
        <v>189</v>
      </c>
      <c r="D1200" s="793">
        <v>189</v>
      </c>
      <c r="E1200" s="793">
        <v>0</v>
      </c>
      <c r="F1200" s="794">
        <v>0</v>
      </c>
      <c r="G1200" s="792"/>
      <c r="H1200" s="792"/>
    </row>
    <row r="1201" spans="1:8">
      <c r="A1201" s="787">
        <v>1196</v>
      </c>
      <c r="B1201" s="795"/>
      <c r="C1201" s="798">
        <v>189</v>
      </c>
      <c r="D1201" s="796">
        <v>159</v>
      </c>
      <c r="E1201" s="796">
        <v>0</v>
      </c>
      <c r="F1201" s="797">
        <v>30</v>
      </c>
      <c r="G1201" s="795"/>
      <c r="H1201" s="795"/>
    </row>
    <row r="1202" spans="1:8">
      <c r="A1202" s="783">
        <v>1197</v>
      </c>
      <c r="B1202" s="789"/>
      <c r="C1202" s="799">
        <v>188</v>
      </c>
      <c r="D1202" s="790">
        <v>188</v>
      </c>
      <c r="E1202" s="790">
        <v>0</v>
      </c>
      <c r="F1202" s="791">
        <v>0</v>
      </c>
      <c r="G1202" s="789"/>
      <c r="H1202" s="789"/>
    </row>
    <row r="1203" spans="1:8">
      <c r="A1203" s="783">
        <v>1198</v>
      </c>
      <c r="B1203" s="789"/>
      <c r="C1203" s="799">
        <v>188</v>
      </c>
      <c r="D1203" s="790">
        <v>188</v>
      </c>
      <c r="E1203" s="790">
        <v>0</v>
      </c>
      <c r="F1203" s="791">
        <v>0</v>
      </c>
      <c r="G1203" s="789"/>
      <c r="H1203" s="789"/>
    </row>
    <row r="1204" spans="1:8">
      <c r="A1204" s="783">
        <v>1199</v>
      </c>
      <c r="B1204" s="789"/>
      <c r="C1204" s="799">
        <v>187</v>
      </c>
      <c r="D1204" s="790">
        <v>187</v>
      </c>
      <c r="E1204" s="790">
        <v>0</v>
      </c>
      <c r="F1204" s="791">
        <v>0</v>
      </c>
      <c r="G1204" s="789"/>
      <c r="H1204" s="789"/>
    </row>
    <row r="1205" spans="1:8">
      <c r="A1205" s="788">
        <v>1200</v>
      </c>
      <c r="B1205" s="792"/>
      <c r="C1205" s="800">
        <v>187</v>
      </c>
      <c r="D1205" s="793">
        <v>187</v>
      </c>
      <c r="E1205" s="793">
        <v>0</v>
      </c>
      <c r="F1205" s="794">
        <v>0</v>
      </c>
      <c r="G1205" s="792"/>
      <c r="H1205" s="792"/>
    </row>
    <row r="1206" spans="1:8">
      <c r="A1206" s="783">
        <v>1201</v>
      </c>
      <c r="B1206" s="789"/>
      <c r="C1206" s="798">
        <v>187</v>
      </c>
      <c r="D1206" s="796">
        <v>187</v>
      </c>
      <c r="E1206" s="796">
        <v>0</v>
      </c>
      <c r="F1206" s="797">
        <v>0</v>
      </c>
      <c r="G1206" s="789"/>
      <c r="H1206" s="789"/>
    </row>
    <row r="1207" spans="1:8">
      <c r="A1207" s="783">
        <v>1202</v>
      </c>
      <c r="B1207" s="789"/>
      <c r="C1207" s="799">
        <v>187</v>
      </c>
      <c r="D1207" s="790">
        <v>83</v>
      </c>
      <c r="E1207" s="790">
        <v>104</v>
      </c>
      <c r="F1207" s="791">
        <v>0</v>
      </c>
      <c r="G1207" s="789"/>
      <c r="H1207" s="789"/>
    </row>
    <row r="1208" spans="1:8">
      <c r="A1208" s="783">
        <v>1203</v>
      </c>
      <c r="B1208" s="789"/>
      <c r="C1208" s="799">
        <v>184</v>
      </c>
      <c r="D1208" s="790">
        <v>184</v>
      </c>
      <c r="E1208" s="790">
        <v>0</v>
      </c>
      <c r="F1208" s="791">
        <v>0</v>
      </c>
      <c r="G1208" s="789"/>
      <c r="H1208" s="789"/>
    </row>
    <row r="1209" spans="1:8">
      <c r="A1209" s="783">
        <v>1204</v>
      </c>
      <c r="B1209" s="789"/>
      <c r="C1209" s="799">
        <v>183</v>
      </c>
      <c r="D1209" s="790">
        <v>122</v>
      </c>
      <c r="E1209" s="790">
        <v>61</v>
      </c>
      <c r="F1209" s="791">
        <v>0</v>
      </c>
      <c r="G1209" s="789"/>
      <c r="H1209" s="789"/>
    </row>
    <row r="1210" spans="1:8">
      <c r="A1210" s="788">
        <v>1205</v>
      </c>
      <c r="B1210" s="792"/>
      <c r="C1210" s="800">
        <v>183</v>
      </c>
      <c r="D1210" s="793">
        <v>136</v>
      </c>
      <c r="E1210" s="793">
        <v>47</v>
      </c>
      <c r="F1210" s="794">
        <v>0</v>
      </c>
      <c r="G1210" s="792"/>
      <c r="H1210" s="792"/>
    </row>
    <row r="1211" spans="1:8">
      <c r="A1211" s="787">
        <v>1206</v>
      </c>
      <c r="B1211" s="795"/>
      <c r="C1211" s="798">
        <v>183</v>
      </c>
      <c r="D1211" s="796">
        <v>151</v>
      </c>
      <c r="E1211" s="796">
        <v>0</v>
      </c>
      <c r="F1211" s="797">
        <v>31</v>
      </c>
      <c r="G1211" s="795"/>
      <c r="H1211" s="795"/>
    </row>
    <row r="1212" spans="1:8">
      <c r="A1212" s="783">
        <v>1207</v>
      </c>
      <c r="B1212" s="789"/>
      <c r="C1212" s="799">
        <v>183</v>
      </c>
      <c r="D1212" s="790">
        <v>183</v>
      </c>
      <c r="E1212" s="790">
        <v>0</v>
      </c>
      <c r="F1212" s="791">
        <v>0</v>
      </c>
      <c r="G1212" s="789"/>
      <c r="H1212" s="789"/>
    </row>
    <row r="1213" spans="1:8">
      <c r="A1213" s="783">
        <v>1208</v>
      </c>
      <c r="B1213" s="789"/>
      <c r="C1213" s="799">
        <v>182</v>
      </c>
      <c r="D1213" s="790">
        <v>0</v>
      </c>
      <c r="E1213" s="790">
        <v>182</v>
      </c>
      <c r="F1213" s="791">
        <v>0</v>
      </c>
      <c r="G1213" s="789"/>
      <c r="H1213" s="789"/>
    </row>
    <row r="1214" spans="1:8">
      <c r="A1214" s="783">
        <v>1209</v>
      </c>
      <c r="B1214" s="789"/>
      <c r="C1214" s="799">
        <v>182</v>
      </c>
      <c r="D1214" s="790">
        <v>111</v>
      </c>
      <c r="E1214" s="790">
        <v>0</v>
      </c>
      <c r="F1214" s="791">
        <v>71</v>
      </c>
      <c r="G1214" s="789"/>
      <c r="H1214" s="789"/>
    </row>
    <row r="1215" spans="1:8">
      <c r="A1215" s="788">
        <v>1210</v>
      </c>
      <c r="B1215" s="792"/>
      <c r="C1215" s="800">
        <v>182</v>
      </c>
      <c r="D1215" s="793">
        <v>154</v>
      </c>
      <c r="E1215" s="793">
        <v>14</v>
      </c>
      <c r="F1215" s="794">
        <v>14</v>
      </c>
      <c r="G1215" s="792"/>
      <c r="H1215" s="792"/>
    </row>
    <row r="1216" spans="1:8">
      <c r="A1216" s="783">
        <v>1211</v>
      </c>
      <c r="B1216" s="789"/>
      <c r="C1216" s="798">
        <v>181</v>
      </c>
      <c r="D1216" s="796">
        <v>135</v>
      </c>
      <c r="E1216" s="796">
        <v>0</v>
      </c>
      <c r="F1216" s="797">
        <v>46</v>
      </c>
      <c r="G1216" s="789"/>
      <c r="H1216" s="789"/>
    </row>
    <row r="1217" spans="1:8">
      <c r="A1217" s="783">
        <v>1212</v>
      </c>
      <c r="B1217" s="789"/>
      <c r="C1217" s="799">
        <v>179</v>
      </c>
      <c r="D1217" s="790">
        <v>13</v>
      </c>
      <c r="E1217" s="790">
        <v>166</v>
      </c>
      <c r="F1217" s="791">
        <v>0</v>
      </c>
      <c r="G1217" s="789"/>
      <c r="H1217" s="789"/>
    </row>
    <row r="1218" spans="1:8">
      <c r="A1218" s="783">
        <v>1213</v>
      </c>
      <c r="B1218" s="789"/>
      <c r="C1218" s="799">
        <v>178</v>
      </c>
      <c r="D1218" s="790">
        <v>178</v>
      </c>
      <c r="E1218" s="790">
        <v>0</v>
      </c>
      <c r="F1218" s="791">
        <v>0</v>
      </c>
      <c r="G1218" s="789"/>
      <c r="H1218" s="789"/>
    </row>
    <row r="1219" spans="1:8">
      <c r="A1219" s="783">
        <v>1214</v>
      </c>
      <c r="B1219" s="789"/>
      <c r="C1219" s="799">
        <v>178</v>
      </c>
      <c r="D1219" s="790">
        <v>178</v>
      </c>
      <c r="E1219" s="790">
        <v>0</v>
      </c>
      <c r="F1219" s="791">
        <v>0</v>
      </c>
      <c r="G1219" s="789"/>
      <c r="H1219" s="789"/>
    </row>
    <row r="1220" spans="1:8">
      <c r="A1220" s="788">
        <v>1215</v>
      </c>
      <c r="B1220" s="792"/>
      <c r="C1220" s="800">
        <v>177</v>
      </c>
      <c r="D1220" s="793">
        <v>0</v>
      </c>
      <c r="E1220" s="793">
        <v>177</v>
      </c>
      <c r="F1220" s="794">
        <v>0</v>
      </c>
      <c r="G1220" s="792"/>
      <c r="H1220" s="792"/>
    </row>
    <row r="1221" spans="1:8">
      <c r="A1221" s="787">
        <v>1216</v>
      </c>
      <c r="B1221" s="795"/>
      <c r="C1221" s="798">
        <v>176</v>
      </c>
      <c r="D1221" s="796">
        <v>141</v>
      </c>
      <c r="E1221" s="796">
        <v>35</v>
      </c>
      <c r="F1221" s="797">
        <v>0</v>
      </c>
      <c r="G1221" s="795"/>
      <c r="H1221" s="795"/>
    </row>
    <row r="1222" spans="1:8">
      <c r="A1222" s="783">
        <v>1217</v>
      </c>
      <c r="B1222" s="789"/>
      <c r="C1222" s="799">
        <v>176</v>
      </c>
      <c r="D1222" s="790">
        <v>176</v>
      </c>
      <c r="E1222" s="790">
        <v>0</v>
      </c>
      <c r="F1222" s="791">
        <v>0</v>
      </c>
      <c r="G1222" s="789"/>
      <c r="H1222" s="789"/>
    </row>
    <row r="1223" spans="1:8">
      <c r="A1223" s="783">
        <v>1218</v>
      </c>
      <c r="B1223" s="789"/>
      <c r="C1223" s="799">
        <v>175</v>
      </c>
      <c r="D1223" s="790">
        <v>155</v>
      </c>
      <c r="E1223" s="790">
        <v>20</v>
      </c>
      <c r="F1223" s="791">
        <v>0</v>
      </c>
      <c r="G1223" s="789"/>
      <c r="H1223" s="789"/>
    </row>
    <row r="1224" spans="1:8">
      <c r="A1224" s="783">
        <v>1219</v>
      </c>
      <c r="B1224" s="789"/>
      <c r="C1224" s="799">
        <v>174</v>
      </c>
      <c r="D1224" s="790">
        <v>164</v>
      </c>
      <c r="E1224" s="790">
        <v>10</v>
      </c>
      <c r="F1224" s="791">
        <v>0</v>
      </c>
      <c r="G1224" s="789"/>
      <c r="H1224" s="789"/>
    </row>
    <row r="1225" spans="1:8">
      <c r="A1225" s="788">
        <v>1220</v>
      </c>
      <c r="B1225" s="792"/>
      <c r="C1225" s="800">
        <v>173</v>
      </c>
      <c r="D1225" s="793">
        <v>157</v>
      </c>
      <c r="E1225" s="793">
        <v>0</v>
      </c>
      <c r="F1225" s="794">
        <v>16</v>
      </c>
      <c r="G1225" s="792"/>
      <c r="H1225" s="792"/>
    </row>
    <row r="1226" spans="1:8">
      <c r="A1226" s="783">
        <v>1221</v>
      </c>
      <c r="B1226" s="789"/>
      <c r="C1226" s="798">
        <v>173</v>
      </c>
      <c r="D1226" s="796">
        <v>136</v>
      </c>
      <c r="E1226" s="796">
        <v>37</v>
      </c>
      <c r="F1226" s="797">
        <v>0</v>
      </c>
      <c r="G1226" s="789"/>
      <c r="H1226" s="789"/>
    </row>
    <row r="1227" spans="1:8">
      <c r="A1227" s="783">
        <v>1222</v>
      </c>
      <c r="B1227" s="789"/>
      <c r="C1227" s="799">
        <v>172</v>
      </c>
      <c r="D1227" s="790">
        <v>119</v>
      </c>
      <c r="E1227" s="790">
        <v>53</v>
      </c>
      <c r="F1227" s="791">
        <v>0</v>
      </c>
      <c r="G1227" s="789"/>
      <c r="H1227" s="789"/>
    </row>
    <row r="1228" spans="1:8">
      <c r="A1228" s="783">
        <v>1223</v>
      </c>
      <c r="B1228" s="789"/>
      <c r="C1228" s="799">
        <v>172</v>
      </c>
      <c r="D1228" s="790">
        <v>152</v>
      </c>
      <c r="E1228" s="790">
        <v>0</v>
      </c>
      <c r="F1228" s="791">
        <v>20</v>
      </c>
      <c r="G1228" s="789"/>
      <c r="H1228" s="789"/>
    </row>
    <row r="1229" spans="1:8">
      <c r="A1229" s="783">
        <v>1224</v>
      </c>
      <c r="B1229" s="789"/>
      <c r="C1229" s="799">
        <v>172</v>
      </c>
      <c r="D1229" s="790">
        <v>79</v>
      </c>
      <c r="E1229" s="790">
        <v>93</v>
      </c>
      <c r="F1229" s="791">
        <v>0</v>
      </c>
      <c r="G1229" s="789"/>
      <c r="H1229" s="789"/>
    </row>
    <row r="1230" spans="1:8">
      <c r="A1230" s="788">
        <v>1225</v>
      </c>
      <c r="B1230" s="792"/>
      <c r="C1230" s="800">
        <v>172</v>
      </c>
      <c r="D1230" s="793">
        <v>95</v>
      </c>
      <c r="E1230" s="793">
        <v>77</v>
      </c>
      <c r="F1230" s="794">
        <v>0</v>
      </c>
      <c r="G1230" s="792"/>
      <c r="H1230" s="792"/>
    </row>
    <row r="1231" spans="1:8">
      <c r="A1231" s="787">
        <v>1226</v>
      </c>
      <c r="B1231" s="795"/>
      <c r="C1231" s="798">
        <v>172</v>
      </c>
      <c r="D1231" s="796">
        <v>172</v>
      </c>
      <c r="E1231" s="796">
        <v>0</v>
      </c>
      <c r="F1231" s="797">
        <v>0</v>
      </c>
      <c r="G1231" s="795"/>
      <c r="H1231" s="795"/>
    </row>
    <row r="1232" spans="1:8">
      <c r="A1232" s="783">
        <v>1227</v>
      </c>
      <c r="B1232" s="789"/>
      <c r="C1232" s="799">
        <v>170</v>
      </c>
      <c r="D1232" s="790">
        <v>170</v>
      </c>
      <c r="E1232" s="790">
        <v>0</v>
      </c>
      <c r="F1232" s="791">
        <v>0</v>
      </c>
      <c r="G1232" s="789"/>
      <c r="H1232" s="789"/>
    </row>
    <row r="1233" spans="1:8">
      <c r="A1233" s="783">
        <v>1228</v>
      </c>
      <c r="B1233" s="789"/>
      <c r="C1233" s="799">
        <v>170</v>
      </c>
      <c r="D1233" s="790">
        <v>122</v>
      </c>
      <c r="E1233" s="790">
        <v>32</v>
      </c>
      <c r="F1233" s="791">
        <v>16</v>
      </c>
      <c r="G1233" s="789"/>
      <c r="H1233" s="789"/>
    </row>
    <row r="1234" spans="1:8">
      <c r="A1234" s="783">
        <v>1229</v>
      </c>
      <c r="B1234" s="789"/>
      <c r="C1234" s="799">
        <v>169</v>
      </c>
      <c r="D1234" s="790">
        <v>143</v>
      </c>
      <c r="E1234" s="790">
        <v>0</v>
      </c>
      <c r="F1234" s="791">
        <v>27</v>
      </c>
      <c r="G1234" s="789"/>
      <c r="H1234" s="789"/>
    </row>
    <row r="1235" spans="1:8">
      <c r="A1235" s="788">
        <v>1230</v>
      </c>
      <c r="B1235" s="792"/>
      <c r="C1235" s="800">
        <v>169</v>
      </c>
      <c r="D1235" s="793">
        <v>169</v>
      </c>
      <c r="E1235" s="793">
        <v>0</v>
      </c>
      <c r="F1235" s="794">
        <v>0</v>
      </c>
      <c r="G1235" s="792"/>
      <c r="H1235" s="792"/>
    </row>
    <row r="1236" spans="1:8">
      <c r="A1236" s="783">
        <v>1231</v>
      </c>
      <c r="B1236" s="789"/>
      <c r="C1236" s="798">
        <v>169</v>
      </c>
      <c r="D1236" s="796">
        <v>120</v>
      </c>
      <c r="E1236" s="796">
        <v>16</v>
      </c>
      <c r="F1236" s="797">
        <v>32</v>
      </c>
      <c r="G1236" s="789"/>
      <c r="H1236" s="789"/>
    </row>
    <row r="1237" spans="1:8">
      <c r="A1237" s="783">
        <v>1232</v>
      </c>
      <c r="B1237" s="789"/>
      <c r="C1237" s="799">
        <v>169</v>
      </c>
      <c r="D1237" s="790">
        <v>169</v>
      </c>
      <c r="E1237" s="790">
        <v>0</v>
      </c>
      <c r="F1237" s="791">
        <v>0</v>
      </c>
      <c r="G1237" s="789"/>
      <c r="H1237" s="789"/>
    </row>
    <row r="1238" spans="1:8">
      <c r="A1238" s="783">
        <v>1233</v>
      </c>
      <c r="B1238" s="789"/>
      <c r="C1238" s="799">
        <v>168</v>
      </c>
      <c r="D1238" s="790">
        <v>130</v>
      </c>
      <c r="E1238" s="790">
        <v>0</v>
      </c>
      <c r="F1238" s="791">
        <v>39</v>
      </c>
      <c r="G1238" s="789"/>
      <c r="H1238" s="789"/>
    </row>
    <row r="1239" spans="1:8">
      <c r="A1239" s="783">
        <v>1234</v>
      </c>
      <c r="B1239" s="789"/>
      <c r="C1239" s="799">
        <v>168</v>
      </c>
      <c r="D1239" s="790">
        <v>105</v>
      </c>
      <c r="E1239" s="790">
        <v>31</v>
      </c>
      <c r="F1239" s="791">
        <v>31</v>
      </c>
      <c r="G1239" s="789"/>
      <c r="H1239" s="789"/>
    </row>
    <row r="1240" spans="1:8">
      <c r="A1240" s="788">
        <v>1235</v>
      </c>
      <c r="B1240" s="792"/>
      <c r="C1240" s="800">
        <v>167</v>
      </c>
      <c r="D1240" s="793">
        <v>167</v>
      </c>
      <c r="E1240" s="793">
        <v>0</v>
      </c>
      <c r="F1240" s="794">
        <v>0</v>
      </c>
      <c r="G1240" s="792"/>
      <c r="H1240" s="792"/>
    </row>
    <row r="1241" spans="1:8">
      <c r="A1241" s="787">
        <v>1236</v>
      </c>
      <c r="B1241" s="795"/>
      <c r="C1241" s="798">
        <v>167</v>
      </c>
      <c r="D1241" s="796">
        <v>126</v>
      </c>
      <c r="E1241" s="796">
        <v>0</v>
      </c>
      <c r="F1241" s="797">
        <v>41</v>
      </c>
      <c r="G1241" s="795"/>
      <c r="H1241" s="795"/>
    </row>
    <row r="1242" spans="1:8">
      <c r="A1242" s="783">
        <v>1237</v>
      </c>
      <c r="B1242" s="789"/>
      <c r="C1242" s="799">
        <v>167</v>
      </c>
      <c r="D1242" s="790">
        <v>167</v>
      </c>
      <c r="E1242" s="790">
        <v>0</v>
      </c>
      <c r="F1242" s="791">
        <v>0</v>
      </c>
      <c r="G1242" s="789"/>
      <c r="H1242" s="789"/>
    </row>
    <row r="1243" spans="1:8">
      <c r="A1243" s="783">
        <v>1238</v>
      </c>
      <c r="B1243" s="789"/>
      <c r="C1243" s="799">
        <v>166</v>
      </c>
      <c r="D1243" s="790">
        <v>166</v>
      </c>
      <c r="E1243" s="790">
        <v>0</v>
      </c>
      <c r="F1243" s="791">
        <v>0</v>
      </c>
      <c r="G1243" s="789"/>
      <c r="H1243" s="789"/>
    </row>
    <row r="1244" spans="1:8">
      <c r="A1244" s="783">
        <v>1239</v>
      </c>
      <c r="B1244" s="789"/>
      <c r="C1244" s="799">
        <v>165</v>
      </c>
      <c r="D1244" s="790">
        <v>144</v>
      </c>
      <c r="E1244" s="790">
        <v>0</v>
      </c>
      <c r="F1244" s="791">
        <v>21</v>
      </c>
      <c r="G1244" s="789"/>
      <c r="H1244" s="789"/>
    </row>
    <row r="1245" spans="1:8">
      <c r="A1245" s="788">
        <v>1240</v>
      </c>
      <c r="B1245" s="792"/>
      <c r="C1245" s="800">
        <v>165</v>
      </c>
      <c r="D1245" s="793">
        <v>165</v>
      </c>
      <c r="E1245" s="793">
        <v>0</v>
      </c>
      <c r="F1245" s="794">
        <v>0</v>
      </c>
      <c r="G1245" s="792"/>
      <c r="H1245" s="792"/>
    </row>
    <row r="1246" spans="1:8">
      <c r="A1246" s="783">
        <v>1241</v>
      </c>
      <c r="B1246" s="789"/>
      <c r="C1246" s="798">
        <v>165</v>
      </c>
      <c r="D1246" s="796">
        <v>150</v>
      </c>
      <c r="E1246" s="796">
        <v>15</v>
      </c>
      <c r="F1246" s="797">
        <v>0</v>
      </c>
      <c r="G1246" s="789"/>
      <c r="H1246" s="789"/>
    </row>
    <row r="1247" spans="1:8">
      <c r="A1247" s="783">
        <v>1242</v>
      </c>
      <c r="B1247" s="789"/>
      <c r="C1247" s="799">
        <v>165</v>
      </c>
      <c r="D1247" s="790">
        <v>165</v>
      </c>
      <c r="E1247" s="790">
        <v>0</v>
      </c>
      <c r="F1247" s="791">
        <v>0</v>
      </c>
      <c r="G1247" s="789"/>
      <c r="H1247" s="789"/>
    </row>
    <row r="1248" spans="1:8">
      <c r="A1248" s="783">
        <v>1243</v>
      </c>
      <c r="B1248" s="789"/>
      <c r="C1248" s="799">
        <v>164</v>
      </c>
      <c r="D1248" s="790">
        <v>112</v>
      </c>
      <c r="E1248" s="790">
        <v>38</v>
      </c>
      <c r="F1248" s="791">
        <v>14</v>
      </c>
      <c r="G1248" s="789"/>
      <c r="H1248" s="789"/>
    </row>
    <row r="1249" spans="1:8">
      <c r="A1249" s="783">
        <v>1244</v>
      </c>
      <c r="B1249" s="789"/>
      <c r="C1249" s="799">
        <v>164</v>
      </c>
      <c r="D1249" s="790">
        <v>100</v>
      </c>
      <c r="E1249" s="790">
        <v>63</v>
      </c>
      <c r="F1249" s="791">
        <v>0</v>
      </c>
      <c r="G1249" s="789"/>
      <c r="H1249" s="789"/>
    </row>
    <row r="1250" spans="1:8">
      <c r="A1250" s="788">
        <v>1245</v>
      </c>
      <c r="B1250" s="792"/>
      <c r="C1250" s="800">
        <v>163</v>
      </c>
      <c r="D1250" s="793">
        <v>163</v>
      </c>
      <c r="E1250" s="793">
        <v>0</v>
      </c>
      <c r="F1250" s="794">
        <v>0</v>
      </c>
      <c r="G1250" s="792"/>
      <c r="H1250" s="792"/>
    </row>
    <row r="1251" spans="1:8">
      <c r="A1251" s="787">
        <v>1246</v>
      </c>
      <c r="B1251" s="795"/>
      <c r="C1251" s="798">
        <v>163</v>
      </c>
      <c r="D1251" s="796">
        <v>130</v>
      </c>
      <c r="E1251" s="796">
        <v>0</v>
      </c>
      <c r="F1251" s="797">
        <v>33</v>
      </c>
      <c r="G1251" s="795"/>
      <c r="H1251" s="795"/>
    </row>
    <row r="1252" spans="1:8">
      <c r="A1252" s="783">
        <v>1247</v>
      </c>
      <c r="B1252" s="789"/>
      <c r="C1252" s="799">
        <v>162</v>
      </c>
      <c r="D1252" s="790">
        <v>162</v>
      </c>
      <c r="E1252" s="790">
        <v>0</v>
      </c>
      <c r="F1252" s="791">
        <v>0</v>
      </c>
      <c r="G1252" s="789"/>
      <c r="H1252" s="789"/>
    </row>
    <row r="1253" spans="1:8">
      <c r="A1253" s="783">
        <v>1248</v>
      </c>
      <c r="B1253" s="789"/>
      <c r="C1253" s="799">
        <v>162</v>
      </c>
      <c r="D1253" s="790">
        <v>162</v>
      </c>
      <c r="E1253" s="790">
        <v>0</v>
      </c>
      <c r="F1253" s="791">
        <v>0</v>
      </c>
      <c r="G1253" s="789"/>
      <c r="H1253" s="789"/>
    </row>
    <row r="1254" spans="1:8">
      <c r="A1254" s="783">
        <v>1249</v>
      </c>
      <c r="B1254" s="789"/>
      <c r="C1254" s="799">
        <v>162</v>
      </c>
      <c r="D1254" s="790">
        <v>162</v>
      </c>
      <c r="E1254" s="790">
        <v>0</v>
      </c>
      <c r="F1254" s="791">
        <v>0</v>
      </c>
      <c r="G1254" s="789"/>
      <c r="H1254" s="789"/>
    </row>
    <row r="1255" spans="1:8">
      <c r="A1255" s="788">
        <v>1250</v>
      </c>
      <c r="B1255" s="792"/>
      <c r="C1255" s="800">
        <v>162</v>
      </c>
      <c r="D1255" s="793">
        <v>162</v>
      </c>
      <c r="E1255" s="793">
        <v>0</v>
      </c>
      <c r="F1255" s="794">
        <v>0</v>
      </c>
      <c r="G1255" s="792"/>
      <c r="H1255" s="792"/>
    </row>
    <row r="1256" spans="1:8">
      <c r="A1256" s="783">
        <v>1251</v>
      </c>
      <c r="B1256" s="789"/>
      <c r="C1256" s="798">
        <v>162</v>
      </c>
      <c r="D1256" s="796">
        <v>162</v>
      </c>
      <c r="E1256" s="796">
        <v>0</v>
      </c>
      <c r="F1256" s="797">
        <v>0</v>
      </c>
      <c r="G1256" s="789"/>
      <c r="H1256" s="789"/>
    </row>
    <row r="1257" spans="1:8">
      <c r="A1257" s="783">
        <v>1252</v>
      </c>
      <c r="B1257" s="789"/>
      <c r="C1257" s="799">
        <v>161</v>
      </c>
      <c r="D1257" s="790">
        <v>161</v>
      </c>
      <c r="E1257" s="790">
        <v>0</v>
      </c>
      <c r="F1257" s="791">
        <v>0</v>
      </c>
      <c r="G1257" s="789"/>
      <c r="H1257" s="789"/>
    </row>
    <row r="1258" spans="1:8">
      <c r="A1258" s="783">
        <v>1253</v>
      </c>
      <c r="B1258" s="789"/>
      <c r="C1258" s="799">
        <v>160</v>
      </c>
      <c r="D1258" s="790">
        <v>99</v>
      </c>
      <c r="E1258" s="790">
        <v>36</v>
      </c>
      <c r="F1258" s="791">
        <v>25</v>
      </c>
      <c r="G1258" s="789"/>
      <c r="H1258" s="789"/>
    </row>
    <row r="1259" spans="1:8">
      <c r="A1259" s="783">
        <v>1254</v>
      </c>
      <c r="B1259" s="789"/>
      <c r="C1259" s="799">
        <v>160</v>
      </c>
      <c r="D1259" s="790">
        <v>160</v>
      </c>
      <c r="E1259" s="790">
        <v>0</v>
      </c>
      <c r="F1259" s="791">
        <v>0</v>
      </c>
      <c r="G1259" s="789"/>
      <c r="H1259" s="789"/>
    </row>
    <row r="1260" spans="1:8">
      <c r="A1260" s="788">
        <v>1255</v>
      </c>
      <c r="B1260" s="792"/>
      <c r="C1260" s="800">
        <v>159</v>
      </c>
      <c r="D1260" s="793">
        <v>159</v>
      </c>
      <c r="E1260" s="793">
        <v>0</v>
      </c>
      <c r="F1260" s="794">
        <v>0</v>
      </c>
      <c r="G1260" s="792"/>
      <c r="H1260" s="792"/>
    </row>
    <row r="1261" spans="1:8">
      <c r="A1261" s="787">
        <v>1256</v>
      </c>
      <c r="B1261" s="795"/>
      <c r="C1261" s="798">
        <v>159</v>
      </c>
      <c r="D1261" s="796">
        <v>75</v>
      </c>
      <c r="E1261" s="796">
        <v>21</v>
      </c>
      <c r="F1261" s="797">
        <v>63</v>
      </c>
      <c r="G1261" s="795"/>
      <c r="H1261" s="795"/>
    </row>
    <row r="1262" spans="1:8">
      <c r="A1262" s="783">
        <v>1257</v>
      </c>
      <c r="B1262" s="789"/>
      <c r="C1262" s="799">
        <v>159</v>
      </c>
      <c r="D1262" s="790">
        <v>150</v>
      </c>
      <c r="E1262" s="790">
        <v>9</v>
      </c>
      <c r="F1262" s="791">
        <v>0</v>
      </c>
      <c r="G1262" s="789"/>
      <c r="H1262" s="789"/>
    </row>
    <row r="1263" spans="1:8">
      <c r="A1263" s="783">
        <v>1258</v>
      </c>
      <c r="B1263" s="789"/>
      <c r="C1263" s="799">
        <v>158</v>
      </c>
      <c r="D1263" s="790">
        <v>158</v>
      </c>
      <c r="E1263" s="790">
        <v>0</v>
      </c>
      <c r="F1263" s="791">
        <v>0</v>
      </c>
      <c r="G1263" s="789"/>
      <c r="H1263" s="789"/>
    </row>
    <row r="1264" spans="1:8">
      <c r="A1264" s="783">
        <v>1259</v>
      </c>
      <c r="B1264" s="789"/>
      <c r="C1264" s="799">
        <v>158</v>
      </c>
      <c r="D1264" s="790">
        <v>158</v>
      </c>
      <c r="E1264" s="790">
        <v>0</v>
      </c>
      <c r="F1264" s="791">
        <v>0</v>
      </c>
      <c r="G1264" s="789"/>
      <c r="H1264" s="789"/>
    </row>
    <row r="1265" spans="1:8">
      <c r="A1265" s="788">
        <v>1260</v>
      </c>
      <c r="B1265" s="792"/>
      <c r="C1265" s="800">
        <v>157</v>
      </c>
      <c r="D1265" s="793">
        <v>40</v>
      </c>
      <c r="E1265" s="793">
        <v>29</v>
      </c>
      <c r="F1265" s="794">
        <v>88</v>
      </c>
      <c r="G1265" s="792"/>
      <c r="H1265" s="792"/>
    </row>
    <row r="1266" spans="1:8">
      <c r="A1266" s="783">
        <v>1261</v>
      </c>
      <c r="B1266" s="789"/>
      <c r="C1266" s="798">
        <v>157</v>
      </c>
      <c r="D1266" s="796">
        <v>107</v>
      </c>
      <c r="E1266" s="796">
        <v>19</v>
      </c>
      <c r="F1266" s="797">
        <v>31</v>
      </c>
      <c r="G1266" s="789"/>
      <c r="H1266" s="789"/>
    </row>
    <row r="1267" spans="1:8">
      <c r="A1267" s="783">
        <v>1262</v>
      </c>
      <c r="B1267" s="789"/>
      <c r="C1267" s="799">
        <v>157</v>
      </c>
      <c r="D1267" s="790">
        <v>148</v>
      </c>
      <c r="E1267" s="790">
        <v>9</v>
      </c>
      <c r="F1267" s="791">
        <v>0</v>
      </c>
      <c r="G1267" s="789"/>
      <c r="H1267" s="789"/>
    </row>
    <row r="1268" spans="1:8">
      <c r="A1268" s="783">
        <v>1263</v>
      </c>
      <c r="B1268" s="789"/>
      <c r="C1268" s="799">
        <v>156</v>
      </c>
      <c r="D1268" s="790">
        <v>139</v>
      </c>
      <c r="E1268" s="790">
        <v>17</v>
      </c>
      <c r="F1268" s="791">
        <v>0</v>
      </c>
      <c r="G1268" s="789"/>
      <c r="H1268" s="789"/>
    </row>
    <row r="1269" spans="1:8">
      <c r="A1269" s="783">
        <v>1264</v>
      </c>
      <c r="B1269" s="789"/>
      <c r="C1269" s="799">
        <v>156</v>
      </c>
      <c r="D1269" s="790">
        <v>147</v>
      </c>
      <c r="E1269" s="790">
        <v>8</v>
      </c>
      <c r="F1269" s="791">
        <v>0</v>
      </c>
      <c r="G1269" s="789"/>
      <c r="H1269" s="789"/>
    </row>
    <row r="1270" spans="1:8">
      <c r="A1270" s="788">
        <v>1265</v>
      </c>
      <c r="B1270" s="792"/>
      <c r="C1270" s="800">
        <v>156</v>
      </c>
      <c r="D1270" s="793">
        <v>124</v>
      </c>
      <c r="E1270" s="793">
        <v>27</v>
      </c>
      <c r="F1270" s="794">
        <v>5</v>
      </c>
      <c r="G1270" s="792"/>
      <c r="H1270" s="792"/>
    </row>
    <row r="1271" spans="1:8">
      <c r="A1271" s="787">
        <v>1266</v>
      </c>
      <c r="B1271" s="795"/>
      <c r="C1271" s="798">
        <v>155</v>
      </c>
      <c r="D1271" s="796">
        <v>155</v>
      </c>
      <c r="E1271" s="796">
        <v>0</v>
      </c>
      <c r="F1271" s="797">
        <v>0</v>
      </c>
      <c r="G1271" s="795"/>
      <c r="H1271" s="795"/>
    </row>
    <row r="1272" spans="1:8">
      <c r="A1272" s="783">
        <v>1267</v>
      </c>
      <c r="B1272" s="789"/>
      <c r="C1272" s="799">
        <v>155</v>
      </c>
      <c r="D1272" s="790">
        <v>155</v>
      </c>
      <c r="E1272" s="790">
        <v>0</v>
      </c>
      <c r="F1272" s="791">
        <v>0</v>
      </c>
      <c r="G1272" s="789"/>
      <c r="H1272" s="789"/>
    </row>
    <row r="1273" spans="1:8">
      <c r="A1273" s="783">
        <v>1268</v>
      </c>
      <c r="B1273" s="789"/>
      <c r="C1273" s="799">
        <v>155</v>
      </c>
      <c r="D1273" s="790">
        <v>155</v>
      </c>
      <c r="E1273" s="790">
        <v>0</v>
      </c>
      <c r="F1273" s="791">
        <v>0</v>
      </c>
      <c r="G1273" s="789"/>
      <c r="H1273" s="789"/>
    </row>
    <row r="1274" spans="1:8">
      <c r="A1274" s="783">
        <v>1269</v>
      </c>
      <c r="B1274" s="789"/>
      <c r="C1274" s="799">
        <v>155</v>
      </c>
      <c r="D1274" s="790">
        <v>155</v>
      </c>
      <c r="E1274" s="790">
        <v>0</v>
      </c>
      <c r="F1274" s="791">
        <v>0</v>
      </c>
      <c r="G1274" s="789"/>
      <c r="H1274" s="789"/>
    </row>
    <row r="1275" spans="1:8">
      <c r="A1275" s="788">
        <v>1270</v>
      </c>
      <c r="B1275" s="792"/>
      <c r="C1275" s="800">
        <v>154</v>
      </c>
      <c r="D1275" s="793">
        <v>128</v>
      </c>
      <c r="E1275" s="793">
        <v>27</v>
      </c>
      <c r="F1275" s="794">
        <v>0</v>
      </c>
      <c r="G1275" s="792"/>
      <c r="H1275" s="792"/>
    </row>
    <row r="1276" spans="1:8">
      <c r="A1276" s="783">
        <v>1271</v>
      </c>
      <c r="B1276" s="789"/>
      <c r="C1276" s="798">
        <v>154</v>
      </c>
      <c r="D1276" s="796">
        <v>145</v>
      </c>
      <c r="E1276" s="796">
        <v>9</v>
      </c>
      <c r="F1276" s="797">
        <v>0</v>
      </c>
      <c r="G1276" s="789"/>
      <c r="H1276" s="789"/>
    </row>
    <row r="1277" spans="1:8">
      <c r="A1277" s="783">
        <v>1272</v>
      </c>
      <c r="B1277" s="789"/>
      <c r="C1277" s="799">
        <v>153</v>
      </c>
      <c r="D1277" s="790">
        <v>127</v>
      </c>
      <c r="E1277" s="790">
        <v>26</v>
      </c>
      <c r="F1277" s="791">
        <v>0</v>
      </c>
      <c r="G1277" s="789"/>
      <c r="H1277" s="789"/>
    </row>
    <row r="1278" spans="1:8">
      <c r="A1278" s="783">
        <v>1273</v>
      </c>
      <c r="B1278" s="789"/>
      <c r="C1278" s="799">
        <v>153</v>
      </c>
      <c r="D1278" s="790">
        <v>146</v>
      </c>
      <c r="E1278" s="790">
        <v>7</v>
      </c>
      <c r="F1278" s="791">
        <v>0</v>
      </c>
      <c r="G1278" s="789"/>
      <c r="H1278" s="789"/>
    </row>
    <row r="1279" spans="1:8">
      <c r="A1279" s="783">
        <v>1274</v>
      </c>
      <c r="B1279" s="789"/>
      <c r="C1279" s="799">
        <v>152</v>
      </c>
      <c r="D1279" s="790">
        <v>143</v>
      </c>
      <c r="E1279" s="790">
        <v>9</v>
      </c>
      <c r="F1279" s="791">
        <v>0</v>
      </c>
      <c r="G1279" s="789"/>
      <c r="H1279" s="789"/>
    </row>
    <row r="1280" spans="1:8">
      <c r="A1280" s="788">
        <v>1275</v>
      </c>
      <c r="B1280" s="792"/>
      <c r="C1280" s="800">
        <v>151</v>
      </c>
      <c r="D1280" s="793">
        <v>131</v>
      </c>
      <c r="E1280" s="793">
        <v>20</v>
      </c>
      <c r="F1280" s="794">
        <v>0</v>
      </c>
      <c r="G1280" s="792"/>
      <c r="H1280" s="792"/>
    </row>
    <row r="1281" spans="1:8">
      <c r="A1281" s="787">
        <v>1276</v>
      </c>
      <c r="B1281" s="795"/>
      <c r="C1281" s="798">
        <v>149</v>
      </c>
      <c r="D1281" s="796">
        <v>103</v>
      </c>
      <c r="E1281" s="796">
        <v>46</v>
      </c>
      <c r="F1281" s="797">
        <v>0</v>
      </c>
      <c r="G1281" s="795"/>
      <c r="H1281" s="795"/>
    </row>
    <row r="1282" spans="1:8">
      <c r="A1282" s="783">
        <v>1277</v>
      </c>
      <c r="B1282" s="789"/>
      <c r="C1282" s="799">
        <v>149</v>
      </c>
      <c r="D1282" s="790">
        <v>149</v>
      </c>
      <c r="E1282" s="790">
        <v>0</v>
      </c>
      <c r="F1282" s="791">
        <v>0</v>
      </c>
      <c r="G1282" s="789"/>
      <c r="H1282" s="789"/>
    </row>
    <row r="1283" spans="1:8">
      <c r="A1283" s="783">
        <v>1278</v>
      </c>
      <c r="B1283" s="789"/>
      <c r="C1283" s="799">
        <v>149</v>
      </c>
      <c r="D1283" s="790">
        <v>149</v>
      </c>
      <c r="E1283" s="790">
        <v>0</v>
      </c>
      <c r="F1283" s="791">
        <v>0</v>
      </c>
      <c r="G1283" s="789"/>
      <c r="H1283" s="789"/>
    </row>
    <row r="1284" spans="1:8">
      <c r="A1284" s="783">
        <v>1279</v>
      </c>
      <c r="B1284" s="789"/>
      <c r="C1284" s="799">
        <v>149</v>
      </c>
      <c r="D1284" s="790">
        <v>149</v>
      </c>
      <c r="E1284" s="790">
        <v>0</v>
      </c>
      <c r="F1284" s="791">
        <v>0</v>
      </c>
      <c r="G1284" s="789"/>
      <c r="H1284" s="789"/>
    </row>
    <row r="1285" spans="1:8">
      <c r="A1285" s="788">
        <v>1280</v>
      </c>
      <c r="B1285" s="792"/>
      <c r="C1285" s="800">
        <v>149</v>
      </c>
      <c r="D1285" s="793">
        <v>149</v>
      </c>
      <c r="E1285" s="793">
        <v>0</v>
      </c>
      <c r="F1285" s="794">
        <v>0</v>
      </c>
      <c r="G1285" s="792"/>
      <c r="H1285" s="792"/>
    </row>
    <row r="1286" spans="1:8">
      <c r="A1286" s="783">
        <v>1281</v>
      </c>
      <c r="B1286" s="789"/>
      <c r="C1286" s="798">
        <v>149</v>
      </c>
      <c r="D1286" s="796">
        <v>117</v>
      </c>
      <c r="E1286" s="796">
        <v>32</v>
      </c>
      <c r="F1286" s="797">
        <v>0</v>
      </c>
      <c r="G1286" s="789"/>
      <c r="H1286" s="789"/>
    </row>
    <row r="1287" spans="1:8">
      <c r="A1287" s="783">
        <v>1282</v>
      </c>
      <c r="B1287" s="789"/>
      <c r="C1287" s="799">
        <v>148</v>
      </c>
      <c r="D1287" s="790">
        <v>148</v>
      </c>
      <c r="E1287" s="790">
        <v>0</v>
      </c>
      <c r="F1287" s="791">
        <v>0</v>
      </c>
      <c r="G1287" s="789"/>
      <c r="H1287" s="789"/>
    </row>
    <row r="1288" spans="1:8">
      <c r="A1288" s="783">
        <v>1283</v>
      </c>
      <c r="B1288" s="789"/>
      <c r="C1288" s="799">
        <v>147</v>
      </c>
      <c r="D1288" s="790">
        <v>147</v>
      </c>
      <c r="E1288" s="790">
        <v>0</v>
      </c>
      <c r="F1288" s="791">
        <v>0</v>
      </c>
      <c r="G1288" s="789"/>
      <c r="H1288" s="789"/>
    </row>
    <row r="1289" spans="1:8">
      <c r="A1289" s="783">
        <v>1284</v>
      </c>
      <c r="B1289" s="789"/>
      <c r="C1289" s="799">
        <v>146</v>
      </c>
      <c r="D1289" s="790">
        <v>60</v>
      </c>
      <c r="E1289" s="790">
        <v>86</v>
      </c>
      <c r="F1289" s="791">
        <v>0</v>
      </c>
      <c r="G1289" s="789"/>
      <c r="H1289" s="789"/>
    </row>
    <row r="1290" spans="1:8">
      <c r="A1290" s="788">
        <v>1285</v>
      </c>
      <c r="B1290" s="792"/>
      <c r="C1290" s="800">
        <v>146</v>
      </c>
      <c r="D1290" s="793">
        <v>146</v>
      </c>
      <c r="E1290" s="793">
        <v>0</v>
      </c>
      <c r="F1290" s="794">
        <v>0</v>
      </c>
      <c r="G1290" s="792"/>
      <c r="H1290" s="792"/>
    </row>
    <row r="1291" spans="1:8">
      <c r="A1291" s="787">
        <v>1286</v>
      </c>
      <c r="B1291" s="795"/>
      <c r="C1291" s="798">
        <v>146</v>
      </c>
      <c r="D1291" s="796">
        <v>113</v>
      </c>
      <c r="E1291" s="796">
        <v>32</v>
      </c>
      <c r="F1291" s="797">
        <v>0</v>
      </c>
      <c r="G1291" s="795"/>
      <c r="H1291" s="795"/>
    </row>
    <row r="1292" spans="1:8">
      <c r="A1292" s="783">
        <v>1287</v>
      </c>
      <c r="B1292" s="789"/>
      <c r="C1292" s="799">
        <v>145</v>
      </c>
      <c r="D1292" s="790">
        <v>129</v>
      </c>
      <c r="E1292" s="790">
        <v>16</v>
      </c>
      <c r="F1292" s="791">
        <v>0</v>
      </c>
      <c r="G1292" s="789"/>
      <c r="H1292" s="789"/>
    </row>
    <row r="1293" spans="1:8">
      <c r="A1293" s="783">
        <v>1288</v>
      </c>
      <c r="B1293" s="789"/>
      <c r="C1293" s="799">
        <v>145</v>
      </c>
      <c r="D1293" s="790">
        <v>131</v>
      </c>
      <c r="E1293" s="790">
        <v>14</v>
      </c>
      <c r="F1293" s="791">
        <v>0</v>
      </c>
      <c r="G1293" s="789"/>
      <c r="H1293" s="789"/>
    </row>
    <row r="1294" spans="1:8">
      <c r="A1294" s="783">
        <v>1289</v>
      </c>
      <c r="B1294" s="789"/>
      <c r="C1294" s="799">
        <v>143</v>
      </c>
      <c r="D1294" s="790">
        <v>128</v>
      </c>
      <c r="E1294" s="790">
        <v>14</v>
      </c>
      <c r="F1294" s="791">
        <v>0</v>
      </c>
      <c r="G1294" s="789"/>
      <c r="H1294" s="789"/>
    </row>
    <row r="1295" spans="1:8">
      <c r="A1295" s="788">
        <v>1290</v>
      </c>
      <c r="B1295" s="792"/>
      <c r="C1295" s="800">
        <v>141</v>
      </c>
      <c r="D1295" s="793">
        <v>141</v>
      </c>
      <c r="E1295" s="793">
        <v>0</v>
      </c>
      <c r="F1295" s="794">
        <v>0</v>
      </c>
      <c r="G1295" s="792"/>
      <c r="H1295" s="792"/>
    </row>
    <row r="1296" spans="1:8">
      <c r="A1296" s="783">
        <v>1291</v>
      </c>
      <c r="B1296" s="789"/>
      <c r="C1296" s="798">
        <v>141</v>
      </c>
      <c r="D1296" s="796">
        <v>141</v>
      </c>
      <c r="E1296" s="796">
        <v>0</v>
      </c>
      <c r="F1296" s="797">
        <v>0</v>
      </c>
      <c r="G1296" s="789"/>
      <c r="H1296" s="789"/>
    </row>
    <row r="1297" spans="1:8">
      <c r="A1297" s="783">
        <v>1292</v>
      </c>
      <c r="B1297" s="789"/>
      <c r="C1297" s="799">
        <v>139</v>
      </c>
      <c r="D1297" s="790">
        <v>139</v>
      </c>
      <c r="E1297" s="790">
        <v>0</v>
      </c>
      <c r="F1297" s="791">
        <v>0</v>
      </c>
      <c r="G1297" s="789"/>
      <c r="H1297" s="789"/>
    </row>
    <row r="1298" spans="1:8">
      <c r="A1298" s="783">
        <v>1293</v>
      </c>
      <c r="B1298" s="789"/>
      <c r="C1298" s="799">
        <v>139</v>
      </c>
      <c r="D1298" s="790">
        <v>17</v>
      </c>
      <c r="E1298" s="790">
        <v>122</v>
      </c>
      <c r="F1298" s="791">
        <v>0</v>
      </c>
      <c r="G1298" s="789"/>
      <c r="H1298" s="789"/>
    </row>
    <row r="1299" spans="1:8">
      <c r="A1299" s="783">
        <v>1294</v>
      </c>
      <c r="B1299" s="789"/>
      <c r="C1299" s="799">
        <v>139</v>
      </c>
      <c r="D1299" s="790">
        <v>107</v>
      </c>
      <c r="E1299" s="790">
        <v>0</v>
      </c>
      <c r="F1299" s="791">
        <v>31</v>
      </c>
      <c r="G1299" s="789"/>
      <c r="H1299" s="789"/>
    </row>
    <row r="1300" spans="1:8">
      <c r="A1300" s="788">
        <v>1295</v>
      </c>
      <c r="B1300" s="792"/>
      <c r="C1300" s="800">
        <v>138</v>
      </c>
      <c r="D1300" s="793">
        <v>107</v>
      </c>
      <c r="E1300" s="793">
        <v>0</v>
      </c>
      <c r="F1300" s="794">
        <v>32</v>
      </c>
      <c r="G1300" s="792"/>
      <c r="H1300" s="792"/>
    </row>
    <row r="1301" spans="1:8">
      <c r="A1301" s="787">
        <v>1296</v>
      </c>
      <c r="B1301" s="795"/>
      <c r="C1301" s="798">
        <v>137</v>
      </c>
      <c r="D1301" s="796">
        <v>0</v>
      </c>
      <c r="E1301" s="796">
        <v>137</v>
      </c>
      <c r="F1301" s="797">
        <v>0</v>
      </c>
      <c r="G1301" s="795"/>
      <c r="H1301" s="795"/>
    </row>
    <row r="1302" spans="1:8">
      <c r="A1302" s="783">
        <v>1297</v>
      </c>
      <c r="B1302" s="789"/>
      <c r="C1302" s="799">
        <v>136</v>
      </c>
      <c r="D1302" s="790">
        <v>106</v>
      </c>
      <c r="E1302" s="790">
        <v>0</v>
      </c>
      <c r="F1302" s="791">
        <v>30</v>
      </c>
      <c r="G1302" s="789"/>
      <c r="H1302" s="789"/>
    </row>
    <row r="1303" spans="1:8">
      <c r="A1303" s="783">
        <v>1298</v>
      </c>
      <c r="B1303" s="789"/>
      <c r="C1303" s="799">
        <v>136</v>
      </c>
      <c r="D1303" s="790">
        <v>136</v>
      </c>
      <c r="E1303" s="790">
        <v>0</v>
      </c>
      <c r="F1303" s="791">
        <v>0</v>
      </c>
      <c r="G1303" s="789"/>
      <c r="H1303" s="789"/>
    </row>
    <row r="1304" spans="1:8">
      <c r="A1304" s="783">
        <v>1299</v>
      </c>
      <c r="B1304" s="789"/>
      <c r="C1304" s="799">
        <v>135</v>
      </c>
      <c r="D1304" s="790">
        <v>116</v>
      </c>
      <c r="E1304" s="790">
        <v>19</v>
      </c>
      <c r="F1304" s="791">
        <v>0</v>
      </c>
      <c r="G1304" s="789"/>
      <c r="H1304" s="789"/>
    </row>
    <row r="1305" spans="1:8">
      <c r="A1305" s="788">
        <v>1300</v>
      </c>
      <c r="B1305" s="792"/>
      <c r="C1305" s="800">
        <v>135</v>
      </c>
      <c r="D1305" s="793">
        <v>77</v>
      </c>
      <c r="E1305" s="793">
        <v>47</v>
      </c>
      <c r="F1305" s="794">
        <v>11</v>
      </c>
      <c r="G1305" s="792"/>
      <c r="H1305" s="792"/>
    </row>
    <row r="1306" spans="1:8">
      <c r="A1306" s="783">
        <v>1301</v>
      </c>
      <c r="B1306" s="789"/>
      <c r="C1306" s="798">
        <v>134</v>
      </c>
      <c r="D1306" s="796">
        <v>134</v>
      </c>
      <c r="E1306" s="796">
        <v>0</v>
      </c>
      <c r="F1306" s="797">
        <v>0</v>
      </c>
      <c r="G1306" s="789"/>
      <c r="H1306" s="789"/>
    </row>
    <row r="1307" spans="1:8">
      <c r="A1307" s="783">
        <v>1302</v>
      </c>
      <c r="B1307" s="789"/>
      <c r="C1307" s="799">
        <v>133</v>
      </c>
      <c r="D1307" s="790">
        <v>133</v>
      </c>
      <c r="E1307" s="790">
        <v>0</v>
      </c>
      <c r="F1307" s="791">
        <v>0</v>
      </c>
      <c r="G1307" s="789"/>
      <c r="H1307" s="789"/>
    </row>
    <row r="1308" spans="1:8">
      <c r="A1308" s="783">
        <v>1303</v>
      </c>
      <c r="B1308" s="789"/>
      <c r="C1308" s="799">
        <v>132</v>
      </c>
      <c r="D1308" s="790">
        <v>84</v>
      </c>
      <c r="E1308" s="790">
        <v>48</v>
      </c>
      <c r="F1308" s="791">
        <v>0</v>
      </c>
      <c r="G1308" s="789"/>
      <c r="H1308" s="789"/>
    </row>
    <row r="1309" spans="1:8">
      <c r="A1309" s="783">
        <v>1304</v>
      </c>
      <c r="B1309" s="789"/>
      <c r="C1309" s="799">
        <v>132</v>
      </c>
      <c r="D1309" s="790">
        <v>132</v>
      </c>
      <c r="E1309" s="790">
        <v>0</v>
      </c>
      <c r="F1309" s="791">
        <v>0</v>
      </c>
      <c r="G1309" s="789"/>
      <c r="H1309" s="789"/>
    </row>
    <row r="1310" spans="1:8">
      <c r="A1310" s="788">
        <v>1305</v>
      </c>
      <c r="B1310" s="792"/>
      <c r="C1310" s="800">
        <v>132</v>
      </c>
      <c r="D1310" s="793">
        <v>132</v>
      </c>
      <c r="E1310" s="793">
        <v>0</v>
      </c>
      <c r="F1310" s="794">
        <v>0</v>
      </c>
      <c r="G1310" s="792"/>
      <c r="H1310" s="792"/>
    </row>
    <row r="1311" spans="1:8">
      <c r="A1311" s="787">
        <v>1306</v>
      </c>
      <c r="B1311" s="795"/>
      <c r="C1311" s="798">
        <v>131</v>
      </c>
      <c r="D1311" s="796">
        <v>25</v>
      </c>
      <c r="E1311" s="796">
        <v>106</v>
      </c>
      <c r="F1311" s="797">
        <v>0</v>
      </c>
      <c r="G1311" s="795"/>
      <c r="H1311" s="795"/>
    </row>
    <row r="1312" spans="1:8">
      <c r="A1312" s="783">
        <v>1307</v>
      </c>
      <c r="B1312" s="789"/>
      <c r="C1312" s="799">
        <v>130</v>
      </c>
      <c r="D1312" s="790">
        <v>130</v>
      </c>
      <c r="E1312" s="790">
        <v>0</v>
      </c>
      <c r="F1312" s="791">
        <v>0</v>
      </c>
      <c r="G1312" s="789"/>
      <c r="H1312" s="789"/>
    </row>
    <row r="1313" spans="1:8">
      <c r="A1313" s="783">
        <v>1308</v>
      </c>
      <c r="B1313" s="789"/>
      <c r="C1313" s="799">
        <v>130</v>
      </c>
      <c r="D1313" s="790">
        <v>98</v>
      </c>
      <c r="E1313" s="790">
        <v>0</v>
      </c>
      <c r="F1313" s="791">
        <v>31</v>
      </c>
      <c r="G1313" s="789"/>
      <c r="H1313" s="789"/>
    </row>
    <row r="1314" spans="1:8">
      <c r="A1314" s="783">
        <v>1309</v>
      </c>
      <c r="B1314" s="789"/>
      <c r="C1314" s="799">
        <v>130</v>
      </c>
      <c r="D1314" s="790">
        <v>117</v>
      </c>
      <c r="E1314" s="790">
        <v>13</v>
      </c>
      <c r="F1314" s="791">
        <v>0</v>
      </c>
      <c r="G1314" s="789"/>
      <c r="H1314" s="789"/>
    </row>
    <row r="1315" spans="1:8">
      <c r="A1315" s="788">
        <v>1310</v>
      </c>
      <c r="B1315" s="792"/>
      <c r="C1315" s="800">
        <v>130</v>
      </c>
      <c r="D1315" s="793">
        <v>130</v>
      </c>
      <c r="E1315" s="793">
        <v>0</v>
      </c>
      <c r="F1315" s="794">
        <v>0</v>
      </c>
      <c r="G1315" s="792"/>
      <c r="H1315" s="792"/>
    </row>
    <row r="1316" spans="1:8">
      <c r="A1316" s="783">
        <v>1311</v>
      </c>
      <c r="B1316" s="789"/>
      <c r="C1316" s="798">
        <v>129</v>
      </c>
      <c r="D1316" s="796">
        <v>129</v>
      </c>
      <c r="E1316" s="796">
        <v>0</v>
      </c>
      <c r="F1316" s="797">
        <v>0</v>
      </c>
      <c r="G1316" s="789"/>
      <c r="H1316" s="789"/>
    </row>
    <row r="1317" spans="1:8">
      <c r="A1317" s="783">
        <v>1312</v>
      </c>
      <c r="B1317" s="789"/>
      <c r="C1317" s="799">
        <v>129</v>
      </c>
      <c r="D1317" s="790">
        <v>129</v>
      </c>
      <c r="E1317" s="790">
        <v>0</v>
      </c>
      <c r="F1317" s="791">
        <v>0</v>
      </c>
      <c r="G1317" s="789"/>
      <c r="H1317" s="789"/>
    </row>
    <row r="1318" spans="1:8">
      <c r="A1318" s="783">
        <v>1313</v>
      </c>
      <c r="B1318" s="789"/>
      <c r="C1318" s="799">
        <v>128</v>
      </c>
      <c r="D1318" s="790">
        <v>52</v>
      </c>
      <c r="E1318" s="790">
        <v>8</v>
      </c>
      <c r="F1318" s="791">
        <v>68</v>
      </c>
      <c r="G1318" s="789"/>
      <c r="H1318" s="789"/>
    </row>
    <row r="1319" spans="1:8">
      <c r="A1319" s="783">
        <v>1314</v>
      </c>
      <c r="B1319" s="789"/>
      <c r="C1319" s="799">
        <v>128</v>
      </c>
      <c r="D1319" s="790">
        <v>128</v>
      </c>
      <c r="E1319" s="790">
        <v>0</v>
      </c>
      <c r="F1319" s="791">
        <v>0</v>
      </c>
      <c r="G1319" s="789"/>
      <c r="H1319" s="789"/>
    </row>
    <row r="1320" spans="1:8">
      <c r="A1320" s="788">
        <v>1315</v>
      </c>
      <c r="B1320" s="792"/>
      <c r="C1320" s="800">
        <v>128</v>
      </c>
      <c r="D1320" s="793">
        <v>97</v>
      </c>
      <c r="E1320" s="793">
        <v>0</v>
      </c>
      <c r="F1320" s="794">
        <v>31</v>
      </c>
      <c r="G1320" s="792"/>
      <c r="H1320" s="792"/>
    </row>
    <row r="1321" spans="1:8">
      <c r="A1321" s="787">
        <v>1316</v>
      </c>
      <c r="B1321" s="795"/>
      <c r="C1321" s="798">
        <v>128</v>
      </c>
      <c r="D1321" s="796">
        <v>128</v>
      </c>
      <c r="E1321" s="796">
        <v>0</v>
      </c>
      <c r="F1321" s="797">
        <v>0</v>
      </c>
      <c r="G1321" s="795"/>
      <c r="H1321" s="795"/>
    </row>
    <row r="1322" spans="1:8">
      <c r="A1322" s="783">
        <v>1317</v>
      </c>
      <c r="B1322" s="789"/>
      <c r="C1322" s="799">
        <v>128</v>
      </c>
      <c r="D1322" s="790">
        <v>128</v>
      </c>
      <c r="E1322" s="790">
        <v>0</v>
      </c>
      <c r="F1322" s="791">
        <v>0</v>
      </c>
      <c r="G1322" s="789"/>
      <c r="H1322" s="789"/>
    </row>
    <row r="1323" spans="1:8">
      <c r="A1323" s="783">
        <v>1318</v>
      </c>
      <c r="B1323" s="789"/>
      <c r="C1323" s="799">
        <v>127</v>
      </c>
      <c r="D1323" s="790">
        <v>114</v>
      </c>
      <c r="E1323" s="790">
        <v>9</v>
      </c>
      <c r="F1323" s="791">
        <v>5</v>
      </c>
      <c r="G1323" s="789"/>
      <c r="H1323" s="789"/>
    </row>
    <row r="1324" spans="1:8">
      <c r="A1324" s="783">
        <v>1319</v>
      </c>
      <c r="B1324" s="789"/>
      <c r="C1324" s="799">
        <v>127</v>
      </c>
      <c r="D1324" s="790">
        <v>111</v>
      </c>
      <c r="E1324" s="790">
        <v>0</v>
      </c>
      <c r="F1324" s="791">
        <v>16</v>
      </c>
      <c r="G1324" s="789"/>
      <c r="H1324" s="789"/>
    </row>
    <row r="1325" spans="1:8">
      <c r="A1325" s="788">
        <v>1320</v>
      </c>
      <c r="B1325" s="792"/>
      <c r="C1325" s="800">
        <v>127</v>
      </c>
      <c r="D1325" s="793">
        <v>127</v>
      </c>
      <c r="E1325" s="793">
        <v>0</v>
      </c>
      <c r="F1325" s="794">
        <v>0</v>
      </c>
      <c r="G1325" s="792"/>
      <c r="H1325" s="792"/>
    </row>
    <row r="1326" spans="1:8">
      <c r="A1326" s="783">
        <v>1321</v>
      </c>
      <c r="B1326" s="789"/>
      <c r="C1326" s="798">
        <v>125</v>
      </c>
      <c r="D1326" s="796">
        <v>125</v>
      </c>
      <c r="E1326" s="796">
        <v>0</v>
      </c>
      <c r="F1326" s="797">
        <v>0</v>
      </c>
      <c r="G1326" s="789"/>
      <c r="H1326" s="789"/>
    </row>
    <row r="1327" spans="1:8">
      <c r="A1327" s="783">
        <v>1322</v>
      </c>
      <c r="B1327" s="789"/>
      <c r="C1327" s="799">
        <v>125</v>
      </c>
      <c r="D1327" s="790">
        <v>32</v>
      </c>
      <c r="E1327" s="790">
        <v>93</v>
      </c>
      <c r="F1327" s="791">
        <v>0</v>
      </c>
      <c r="G1327" s="789"/>
      <c r="H1327" s="789"/>
    </row>
    <row r="1328" spans="1:8">
      <c r="A1328" s="783">
        <v>1323</v>
      </c>
      <c r="B1328" s="789"/>
      <c r="C1328" s="799">
        <v>125</v>
      </c>
      <c r="D1328" s="790">
        <v>43</v>
      </c>
      <c r="E1328" s="790">
        <v>0</v>
      </c>
      <c r="F1328" s="791">
        <v>81</v>
      </c>
      <c r="G1328" s="789"/>
      <c r="H1328" s="789"/>
    </row>
    <row r="1329" spans="1:8">
      <c r="A1329" s="783">
        <v>1324</v>
      </c>
      <c r="B1329" s="789"/>
      <c r="C1329" s="799">
        <v>124</v>
      </c>
      <c r="D1329" s="790">
        <v>119</v>
      </c>
      <c r="E1329" s="790">
        <v>0</v>
      </c>
      <c r="F1329" s="791">
        <v>5</v>
      </c>
      <c r="G1329" s="789"/>
      <c r="H1329" s="789"/>
    </row>
    <row r="1330" spans="1:8">
      <c r="A1330" s="788">
        <v>1325</v>
      </c>
      <c r="B1330" s="792"/>
      <c r="C1330" s="800">
        <v>124</v>
      </c>
      <c r="D1330" s="793">
        <v>124</v>
      </c>
      <c r="E1330" s="793">
        <v>0</v>
      </c>
      <c r="F1330" s="794">
        <v>0</v>
      </c>
      <c r="G1330" s="792"/>
      <c r="H1330" s="792"/>
    </row>
    <row r="1331" spans="1:8">
      <c r="A1331" s="787">
        <v>1326</v>
      </c>
      <c r="B1331" s="795"/>
      <c r="C1331" s="798">
        <v>124</v>
      </c>
      <c r="D1331" s="796">
        <v>124</v>
      </c>
      <c r="E1331" s="796">
        <v>0</v>
      </c>
      <c r="F1331" s="797">
        <v>0</v>
      </c>
      <c r="G1331" s="795"/>
      <c r="H1331" s="795"/>
    </row>
    <row r="1332" spans="1:8">
      <c r="A1332" s="783">
        <v>1327</v>
      </c>
      <c r="B1332" s="789"/>
      <c r="C1332" s="799">
        <v>123</v>
      </c>
      <c r="D1332" s="790">
        <v>71</v>
      </c>
      <c r="E1332" s="790">
        <v>0</v>
      </c>
      <c r="F1332" s="791">
        <v>52</v>
      </c>
      <c r="G1332" s="789"/>
      <c r="H1332" s="789"/>
    </row>
    <row r="1333" spans="1:8">
      <c r="A1333" s="783">
        <v>1328</v>
      </c>
      <c r="B1333" s="789"/>
      <c r="C1333" s="799">
        <v>123</v>
      </c>
      <c r="D1333" s="790">
        <v>114</v>
      </c>
      <c r="E1333" s="790">
        <v>8</v>
      </c>
      <c r="F1333" s="791">
        <v>0</v>
      </c>
      <c r="G1333" s="789"/>
      <c r="H1333" s="789"/>
    </row>
    <row r="1334" spans="1:8">
      <c r="A1334" s="783">
        <v>1329</v>
      </c>
      <c r="B1334" s="789"/>
      <c r="C1334" s="799">
        <v>122</v>
      </c>
      <c r="D1334" s="790">
        <v>122</v>
      </c>
      <c r="E1334" s="790">
        <v>0</v>
      </c>
      <c r="F1334" s="791">
        <v>0</v>
      </c>
      <c r="G1334" s="789"/>
      <c r="H1334" s="789"/>
    </row>
    <row r="1335" spans="1:8">
      <c r="A1335" s="788">
        <v>1330</v>
      </c>
      <c r="B1335" s="792"/>
      <c r="C1335" s="800">
        <v>122</v>
      </c>
      <c r="D1335" s="793">
        <v>110</v>
      </c>
      <c r="E1335" s="793">
        <v>12</v>
      </c>
      <c r="F1335" s="794">
        <v>0</v>
      </c>
      <c r="G1335" s="792"/>
      <c r="H1335" s="792"/>
    </row>
    <row r="1336" spans="1:8">
      <c r="A1336" s="783">
        <v>1331</v>
      </c>
      <c r="B1336" s="789"/>
      <c r="C1336" s="798">
        <v>121</v>
      </c>
      <c r="D1336" s="796">
        <v>87</v>
      </c>
      <c r="E1336" s="796">
        <v>3</v>
      </c>
      <c r="F1336" s="797">
        <v>31</v>
      </c>
      <c r="G1336" s="789"/>
      <c r="H1336" s="789"/>
    </row>
    <row r="1337" spans="1:8">
      <c r="A1337" s="783">
        <v>1332</v>
      </c>
      <c r="B1337" s="789"/>
      <c r="C1337" s="799">
        <v>121</v>
      </c>
      <c r="D1337" s="790">
        <v>0</v>
      </c>
      <c r="E1337" s="790">
        <v>121</v>
      </c>
      <c r="F1337" s="791">
        <v>0</v>
      </c>
      <c r="G1337" s="789"/>
      <c r="H1337" s="789"/>
    </row>
    <row r="1338" spans="1:8">
      <c r="A1338" s="783">
        <v>1333</v>
      </c>
      <c r="B1338" s="789"/>
      <c r="C1338" s="799">
        <v>121</v>
      </c>
      <c r="D1338" s="790">
        <v>114</v>
      </c>
      <c r="E1338" s="790">
        <v>7</v>
      </c>
      <c r="F1338" s="791">
        <v>0</v>
      </c>
      <c r="G1338" s="789"/>
      <c r="H1338" s="789"/>
    </row>
    <row r="1339" spans="1:8">
      <c r="A1339" s="783">
        <v>1334</v>
      </c>
      <c r="B1339" s="789"/>
      <c r="C1339" s="799">
        <v>120</v>
      </c>
      <c r="D1339" s="790">
        <v>120</v>
      </c>
      <c r="E1339" s="790">
        <v>0</v>
      </c>
      <c r="F1339" s="791">
        <v>0</v>
      </c>
      <c r="G1339" s="789"/>
      <c r="H1339" s="789"/>
    </row>
    <row r="1340" spans="1:8">
      <c r="A1340" s="788">
        <v>1335</v>
      </c>
      <c r="B1340" s="792"/>
      <c r="C1340" s="800">
        <v>120</v>
      </c>
      <c r="D1340" s="793">
        <v>120</v>
      </c>
      <c r="E1340" s="793">
        <v>0</v>
      </c>
      <c r="F1340" s="794">
        <v>0</v>
      </c>
      <c r="G1340" s="792"/>
      <c r="H1340" s="792"/>
    </row>
    <row r="1341" spans="1:8">
      <c r="A1341" s="787">
        <v>1336</v>
      </c>
      <c r="B1341" s="795"/>
      <c r="C1341" s="798">
        <v>119</v>
      </c>
      <c r="D1341" s="796">
        <v>119</v>
      </c>
      <c r="E1341" s="796">
        <v>0</v>
      </c>
      <c r="F1341" s="797">
        <v>0</v>
      </c>
      <c r="G1341" s="795"/>
      <c r="H1341" s="795"/>
    </row>
    <row r="1342" spans="1:8">
      <c r="A1342" s="783">
        <v>1337</v>
      </c>
      <c r="B1342" s="789"/>
      <c r="C1342" s="799">
        <v>119</v>
      </c>
      <c r="D1342" s="790">
        <v>119</v>
      </c>
      <c r="E1342" s="790">
        <v>0</v>
      </c>
      <c r="F1342" s="791">
        <v>0</v>
      </c>
      <c r="G1342" s="789"/>
      <c r="H1342" s="789"/>
    </row>
    <row r="1343" spans="1:8">
      <c r="A1343" s="783">
        <v>1338</v>
      </c>
      <c r="B1343" s="789"/>
      <c r="C1343" s="799">
        <v>118</v>
      </c>
      <c r="D1343" s="790">
        <v>100</v>
      </c>
      <c r="E1343" s="790">
        <v>19</v>
      </c>
      <c r="F1343" s="791">
        <v>0</v>
      </c>
      <c r="G1343" s="789"/>
      <c r="H1343" s="789"/>
    </row>
    <row r="1344" spans="1:8">
      <c r="A1344" s="783">
        <v>1339</v>
      </c>
      <c r="B1344" s="789"/>
      <c r="C1344" s="799">
        <v>118</v>
      </c>
      <c r="D1344" s="790">
        <v>73</v>
      </c>
      <c r="E1344" s="790">
        <v>14</v>
      </c>
      <c r="F1344" s="791">
        <v>31</v>
      </c>
      <c r="G1344" s="789"/>
      <c r="H1344" s="789"/>
    </row>
    <row r="1345" spans="1:8">
      <c r="A1345" s="788">
        <v>1340</v>
      </c>
      <c r="B1345" s="792"/>
      <c r="C1345" s="800">
        <v>118</v>
      </c>
      <c r="D1345" s="793">
        <v>103</v>
      </c>
      <c r="E1345" s="793">
        <v>15</v>
      </c>
      <c r="F1345" s="794">
        <v>0</v>
      </c>
      <c r="G1345" s="792"/>
      <c r="H1345" s="792"/>
    </row>
    <row r="1346" spans="1:8">
      <c r="A1346" s="783">
        <v>1341</v>
      </c>
      <c r="B1346" s="789"/>
      <c r="C1346" s="798">
        <v>117</v>
      </c>
      <c r="D1346" s="796">
        <v>117</v>
      </c>
      <c r="E1346" s="796">
        <v>0</v>
      </c>
      <c r="F1346" s="797">
        <v>0</v>
      </c>
      <c r="G1346" s="789"/>
      <c r="H1346" s="789"/>
    </row>
    <row r="1347" spans="1:8">
      <c r="A1347" s="783">
        <v>1342</v>
      </c>
      <c r="B1347" s="789"/>
      <c r="C1347" s="799">
        <v>117</v>
      </c>
      <c r="D1347" s="790">
        <v>117</v>
      </c>
      <c r="E1347" s="790">
        <v>0</v>
      </c>
      <c r="F1347" s="791">
        <v>0</v>
      </c>
      <c r="G1347" s="789"/>
      <c r="H1347" s="789"/>
    </row>
    <row r="1348" spans="1:8">
      <c r="A1348" s="783">
        <v>1343</v>
      </c>
      <c r="B1348" s="789"/>
      <c r="C1348" s="799">
        <v>116</v>
      </c>
      <c r="D1348" s="790">
        <v>116</v>
      </c>
      <c r="E1348" s="790">
        <v>0</v>
      </c>
      <c r="F1348" s="791">
        <v>0</v>
      </c>
      <c r="G1348" s="789"/>
      <c r="H1348" s="789"/>
    </row>
    <row r="1349" spans="1:8">
      <c r="A1349" s="783">
        <v>1344</v>
      </c>
      <c r="B1349" s="789"/>
      <c r="C1349" s="799">
        <v>116</v>
      </c>
      <c r="D1349" s="790">
        <v>116</v>
      </c>
      <c r="E1349" s="790">
        <v>0</v>
      </c>
      <c r="F1349" s="791">
        <v>0</v>
      </c>
      <c r="G1349" s="789"/>
      <c r="H1349" s="789"/>
    </row>
    <row r="1350" spans="1:8">
      <c r="A1350" s="788">
        <v>1345</v>
      </c>
      <c r="B1350" s="792"/>
      <c r="C1350" s="800">
        <v>115</v>
      </c>
      <c r="D1350" s="793">
        <v>115</v>
      </c>
      <c r="E1350" s="793">
        <v>0</v>
      </c>
      <c r="F1350" s="794">
        <v>0</v>
      </c>
      <c r="G1350" s="792"/>
      <c r="H1350" s="792"/>
    </row>
    <row r="1351" spans="1:8">
      <c r="A1351" s="787">
        <v>1346</v>
      </c>
      <c r="B1351" s="795"/>
      <c r="C1351" s="798">
        <v>114</v>
      </c>
      <c r="D1351" s="796">
        <v>114</v>
      </c>
      <c r="E1351" s="796">
        <v>0</v>
      </c>
      <c r="F1351" s="797">
        <v>0</v>
      </c>
      <c r="G1351" s="795"/>
      <c r="H1351" s="795"/>
    </row>
    <row r="1352" spans="1:8">
      <c r="A1352" s="783">
        <v>1347</v>
      </c>
      <c r="B1352" s="789"/>
      <c r="C1352" s="799">
        <v>114</v>
      </c>
      <c r="D1352" s="790">
        <v>114</v>
      </c>
      <c r="E1352" s="790">
        <v>0</v>
      </c>
      <c r="F1352" s="791">
        <v>0</v>
      </c>
      <c r="G1352" s="789"/>
      <c r="H1352" s="789"/>
    </row>
    <row r="1353" spans="1:8">
      <c r="A1353" s="783">
        <v>1348</v>
      </c>
      <c r="B1353" s="789"/>
      <c r="C1353" s="799">
        <v>113</v>
      </c>
      <c r="D1353" s="790">
        <v>56</v>
      </c>
      <c r="E1353" s="790">
        <v>57</v>
      </c>
      <c r="F1353" s="791">
        <v>0</v>
      </c>
      <c r="G1353" s="789"/>
      <c r="H1353" s="789"/>
    </row>
    <row r="1354" spans="1:8">
      <c r="A1354" s="783">
        <v>1349</v>
      </c>
      <c r="B1354" s="789"/>
      <c r="C1354" s="799">
        <v>112</v>
      </c>
      <c r="D1354" s="790">
        <v>0</v>
      </c>
      <c r="E1354" s="790">
        <v>112</v>
      </c>
      <c r="F1354" s="791">
        <v>0</v>
      </c>
      <c r="G1354" s="789"/>
      <c r="H1354" s="789"/>
    </row>
    <row r="1355" spans="1:8">
      <c r="A1355" s="788">
        <v>1350</v>
      </c>
      <c r="B1355" s="792"/>
      <c r="C1355" s="800">
        <v>112</v>
      </c>
      <c r="D1355" s="793">
        <v>112</v>
      </c>
      <c r="E1355" s="793">
        <v>0</v>
      </c>
      <c r="F1355" s="794">
        <v>0</v>
      </c>
      <c r="G1355" s="792"/>
      <c r="H1355" s="792"/>
    </row>
    <row r="1356" spans="1:8">
      <c r="A1356" s="783">
        <v>1351</v>
      </c>
      <c r="B1356" s="789"/>
      <c r="C1356" s="798">
        <v>111</v>
      </c>
      <c r="D1356" s="796">
        <v>81</v>
      </c>
      <c r="E1356" s="796">
        <v>0</v>
      </c>
      <c r="F1356" s="797">
        <v>30</v>
      </c>
      <c r="G1356" s="789"/>
      <c r="H1356" s="789"/>
    </row>
    <row r="1357" spans="1:8">
      <c r="A1357" s="783">
        <v>1352</v>
      </c>
      <c r="B1357" s="789"/>
      <c r="C1357" s="799">
        <v>110</v>
      </c>
      <c r="D1357" s="790">
        <v>80</v>
      </c>
      <c r="E1357" s="790">
        <v>0</v>
      </c>
      <c r="F1357" s="791">
        <v>30</v>
      </c>
      <c r="G1357" s="789"/>
      <c r="H1357" s="789"/>
    </row>
    <row r="1358" spans="1:8">
      <c r="A1358" s="783">
        <v>1353</v>
      </c>
      <c r="B1358" s="789"/>
      <c r="C1358" s="799">
        <v>109</v>
      </c>
      <c r="D1358" s="790">
        <v>91</v>
      </c>
      <c r="E1358" s="790">
        <v>18</v>
      </c>
      <c r="F1358" s="791">
        <v>0</v>
      </c>
      <c r="G1358" s="789"/>
      <c r="H1358" s="789"/>
    </row>
    <row r="1359" spans="1:8">
      <c r="A1359" s="783">
        <v>1354</v>
      </c>
      <c r="B1359" s="789"/>
      <c r="C1359" s="799">
        <v>109</v>
      </c>
      <c r="D1359" s="790">
        <v>109</v>
      </c>
      <c r="E1359" s="790">
        <v>0</v>
      </c>
      <c r="F1359" s="791">
        <v>0</v>
      </c>
      <c r="G1359" s="789"/>
      <c r="H1359" s="789"/>
    </row>
    <row r="1360" spans="1:8">
      <c r="A1360" s="788">
        <v>1355</v>
      </c>
      <c r="B1360" s="792"/>
      <c r="C1360" s="800">
        <v>108</v>
      </c>
      <c r="D1360" s="793">
        <v>108</v>
      </c>
      <c r="E1360" s="793">
        <v>0</v>
      </c>
      <c r="F1360" s="794">
        <v>0</v>
      </c>
      <c r="G1360" s="792"/>
      <c r="H1360" s="792"/>
    </row>
    <row r="1361" spans="1:8">
      <c r="A1361" s="787">
        <v>1356</v>
      </c>
      <c r="B1361" s="795"/>
      <c r="C1361" s="798">
        <v>108</v>
      </c>
      <c r="D1361" s="796">
        <v>94</v>
      </c>
      <c r="E1361" s="796">
        <v>0</v>
      </c>
      <c r="F1361" s="797">
        <v>14</v>
      </c>
      <c r="G1361" s="795"/>
      <c r="H1361" s="795"/>
    </row>
    <row r="1362" spans="1:8">
      <c r="A1362" s="783">
        <v>1357</v>
      </c>
      <c r="B1362" s="789"/>
      <c r="C1362" s="799">
        <v>107</v>
      </c>
      <c r="D1362" s="790">
        <v>107</v>
      </c>
      <c r="E1362" s="790">
        <v>0</v>
      </c>
      <c r="F1362" s="791">
        <v>0</v>
      </c>
      <c r="G1362" s="789"/>
      <c r="H1362" s="789"/>
    </row>
    <row r="1363" spans="1:8">
      <c r="A1363" s="783">
        <v>1358</v>
      </c>
      <c r="B1363" s="789"/>
      <c r="C1363" s="799">
        <v>106</v>
      </c>
      <c r="D1363" s="790">
        <v>61</v>
      </c>
      <c r="E1363" s="790">
        <v>46</v>
      </c>
      <c r="F1363" s="791">
        <v>0</v>
      </c>
      <c r="G1363" s="789"/>
      <c r="H1363" s="789"/>
    </row>
    <row r="1364" spans="1:8">
      <c r="A1364" s="783">
        <v>1359</v>
      </c>
      <c r="B1364" s="789"/>
      <c r="C1364" s="799">
        <v>106</v>
      </c>
      <c r="D1364" s="790">
        <v>106</v>
      </c>
      <c r="E1364" s="790">
        <v>0</v>
      </c>
      <c r="F1364" s="791">
        <v>0</v>
      </c>
      <c r="G1364" s="789"/>
      <c r="H1364" s="789"/>
    </row>
    <row r="1365" spans="1:8">
      <c r="A1365" s="788">
        <v>1360</v>
      </c>
      <c r="B1365" s="792"/>
      <c r="C1365" s="800">
        <v>105</v>
      </c>
      <c r="D1365" s="793">
        <v>76</v>
      </c>
      <c r="E1365" s="793">
        <v>0</v>
      </c>
      <c r="F1365" s="794">
        <v>29</v>
      </c>
      <c r="G1365" s="792"/>
      <c r="H1365" s="792"/>
    </row>
    <row r="1366" spans="1:8">
      <c r="A1366" s="783">
        <v>1361</v>
      </c>
      <c r="B1366" s="789"/>
      <c r="C1366" s="798">
        <v>104</v>
      </c>
      <c r="D1366" s="796">
        <v>104</v>
      </c>
      <c r="E1366" s="796">
        <v>0</v>
      </c>
      <c r="F1366" s="797">
        <v>0</v>
      </c>
      <c r="G1366" s="789"/>
      <c r="H1366" s="789"/>
    </row>
    <row r="1367" spans="1:8">
      <c r="A1367" s="783">
        <v>1362</v>
      </c>
      <c r="B1367" s="789"/>
      <c r="C1367" s="799">
        <v>104</v>
      </c>
      <c r="D1367" s="790">
        <v>104</v>
      </c>
      <c r="E1367" s="790">
        <v>0</v>
      </c>
      <c r="F1367" s="791">
        <v>0</v>
      </c>
      <c r="G1367" s="789"/>
      <c r="H1367" s="789"/>
    </row>
    <row r="1368" spans="1:8">
      <c r="A1368" s="783">
        <v>1363</v>
      </c>
      <c r="B1368" s="789"/>
      <c r="C1368" s="799">
        <v>104</v>
      </c>
      <c r="D1368" s="790">
        <v>104</v>
      </c>
      <c r="E1368" s="790">
        <v>0</v>
      </c>
      <c r="F1368" s="791">
        <v>0</v>
      </c>
      <c r="G1368" s="789"/>
      <c r="H1368" s="789"/>
    </row>
    <row r="1369" spans="1:8">
      <c r="A1369" s="783">
        <v>1364</v>
      </c>
      <c r="B1369" s="789"/>
      <c r="C1369" s="799">
        <v>103</v>
      </c>
      <c r="D1369" s="790">
        <v>103</v>
      </c>
      <c r="E1369" s="790">
        <v>0</v>
      </c>
      <c r="F1369" s="791">
        <v>0</v>
      </c>
      <c r="G1369" s="789"/>
      <c r="H1369" s="789"/>
    </row>
    <row r="1370" spans="1:8">
      <c r="A1370" s="788">
        <v>1365</v>
      </c>
      <c r="B1370" s="792"/>
      <c r="C1370" s="800">
        <v>102</v>
      </c>
      <c r="D1370" s="793">
        <v>82</v>
      </c>
      <c r="E1370" s="793">
        <v>21</v>
      </c>
      <c r="F1370" s="794">
        <v>0</v>
      </c>
      <c r="G1370" s="792"/>
      <c r="H1370" s="792"/>
    </row>
    <row r="1371" spans="1:8">
      <c r="A1371" s="787">
        <v>1366</v>
      </c>
      <c r="B1371" s="795"/>
      <c r="C1371" s="798">
        <v>102</v>
      </c>
      <c r="D1371" s="796">
        <v>102</v>
      </c>
      <c r="E1371" s="796">
        <v>0</v>
      </c>
      <c r="F1371" s="797">
        <v>0</v>
      </c>
      <c r="G1371" s="795"/>
      <c r="H1371" s="795"/>
    </row>
    <row r="1372" spans="1:8">
      <c r="A1372" s="783">
        <v>1367</v>
      </c>
      <c r="B1372" s="789"/>
      <c r="C1372" s="799">
        <v>101</v>
      </c>
      <c r="D1372" s="790">
        <v>101</v>
      </c>
      <c r="E1372" s="790">
        <v>0</v>
      </c>
      <c r="F1372" s="791">
        <v>0</v>
      </c>
      <c r="G1372" s="789"/>
      <c r="H1372" s="789"/>
    </row>
    <row r="1373" spans="1:8">
      <c r="A1373" s="783">
        <v>1368</v>
      </c>
      <c r="B1373" s="789"/>
      <c r="C1373" s="799">
        <v>101</v>
      </c>
      <c r="D1373" s="790">
        <v>84</v>
      </c>
      <c r="E1373" s="790">
        <v>17</v>
      </c>
      <c r="F1373" s="791">
        <v>0</v>
      </c>
      <c r="G1373" s="789"/>
      <c r="H1373" s="789"/>
    </row>
    <row r="1374" spans="1:8">
      <c r="A1374" s="783">
        <v>1369</v>
      </c>
      <c r="B1374" s="789"/>
      <c r="C1374" s="799">
        <v>101</v>
      </c>
      <c r="D1374" s="790">
        <v>101</v>
      </c>
      <c r="E1374" s="790">
        <v>0</v>
      </c>
      <c r="F1374" s="791">
        <v>0</v>
      </c>
      <c r="G1374" s="789"/>
      <c r="H1374" s="789"/>
    </row>
    <row r="1375" spans="1:8">
      <c r="A1375" s="788">
        <v>1370</v>
      </c>
      <c r="B1375" s="792"/>
      <c r="C1375" s="800">
        <v>101</v>
      </c>
      <c r="D1375" s="793">
        <v>68</v>
      </c>
      <c r="E1375" s="793">
        <v>15</v>
      </c>
      <c r="F1375" s="794">
        <v>18</v>
      </c>
      <c r="G1375" s="792"/>
      <c r="H1375" s="792"/>
    </row>
    <row r="1376" spans="1:8">
      <c r="A1376" s="783">
        <v>1371</v>
      </c>
      <c r="B1376" s="789"/>
      <c r="C1376" s="798">
        <v>100</v>
      </c>
      <c r="D1376" s="796">
        <v>0</v>
      </c>
      <c r="E1376" s="796">
        <v>100</v>
      </c>
      <c r="F1376" s="797">
        <v>0</v>
      </c>
      <c r="G1376" s="789"/>
      <c r="H1376" s="789"/>
    </row>
    <row r="1377" spans="1:8">
      <c r="A1377" s="783">
        <v>1372</v>
      </c>
      <c r="B1377" s="789"/>
      <c r="C1377" s="799">
        <v>100</v>
      </c>
      <c r="D1377" s="790">
        <v>100</v>
      </c>
      <c r="E1377" s="790">
        <v>0</v>
      </c>
      <c r="F1377" s="791">
        <v>0</v>
      </c>
      <c r="G1377" s="789"/>
      <c r="H1377" s="789"/>
    </row>
    <row r="1378" spans="1:8">
      <c r="A1378" s="783">
        <v>1373</v>
      </c>
      <c r="B1378" s="789"/>
      <c r="C1378" s="799">
        <v>99</v>
      </c>
      <c r="D1378" s="790">
        <v>99</v>
      </c>
      <c r="E1378" s="790">
        <v>0</v>
      </c>
      <c r="F1378" s="791">
        <v>0</v>
      </c>
      <c r="G1378" s="789"/>
      <c r="H1378" s="789"/>
    </row>
    <row r="1379" spans="1:8">
      <c r="A1379" s="783">
        <v>1374</v>
      </c>
      <c r="B1379" s="789"/>
      <c r="C1379" s="799">
        <v>99</v>
      </c>
      <c r="D1379" s="790">
        <v>68</v>
      </c>
      <c r="E1379" s="790">
        <v>0</v>
      </c>
      <c r="F1379" s="791">
        <v>31</v>
      </c>
      <c r="G1379" s="789"/>
      <c r="H1379" s="789"/>
    </row>
    <row r="1380" spans="1:8">
      <c r="A1380" s="788">
        <v>1375</v>
      </c>
      <c r="B1380" s="792"/>
      <c r="C1380" s="800">
        <v>99</v>
      </c>
      <c r="D1380" s="793">
        <v>99</v>
      </c>
      <c r="E1380" s="793">
        <v>0</v>
      </c>
      <c r="F1380" s="794">
        <v>0</v>
      </c>
      <c r="G1380" s="792"/>
      <c r="H1380" s="792"/>
    </row>
    <row r="1381" spans="1:8">
      <c r="A1381" s="787">
        <v>1376</v>
      </c>
      <c r="B1381" s="795"/>
      <c r="C1381" s="798">
        <v>98</v>
      </c>
      <c r="D1381" s="796">
        <v>98</v>
      </c>
      <c r="E1381" s="796">
        <v>0</v>
      </c>
      <c r="F1381" s="797">
        <v>0</v>
      </c>
      <c r="G1381" s="795"/>
      <c r="H1381" s="795"/>
    </row>
    <row r="1382" spans="1:8">
      <c r="A1382" s="783">
        <v>1377</v>
      </c>
      <c r="B1382" s="789"/>
      <c r="C1382" s="799">
        <v>98</v>
      </c>
      <c r="D1382" s="790">
        <v>0</v>
      </c>
      <c r="E1382" s="790">
        <v>98</v>
      </c>
      <c r="F1382" s="791">
        <v>0</v>
      </c>
      <c r="G1382" s="789"/>
      <c r="H1382" s="789"/>
    </row>
    <row r="1383" spans="1:8">
      <c r="A1383" s="783">
        <v>1378</v>
      </c>
      <c r="B1383" s="789"/>
      <c r="C1383" s="799">
        <v>98</v>
      </c>
      <c r="D1383" s="790">
        <v>98</v>
      </c>
      <c r="E1383" s="790">
        <v>0</v>
      </c>
      <c r="F1383" s="791">
        <v>0</v>
      </c>
      <c r="G1383" s="789"/>
      <c r="H1383" s="789"/>
    </row>
    <row r="1384" spans="1:8">
      <c r="A1384" s="783">
        <v>1379</v>
      </c>
      <c r="B1384" s="789"/>
      <c r="C1384" s="799">
        <v>97</v>
      </c>
      <c r="D1384" s="790">
        <v>57</v>
      </c>
      <c r="E1384" s="790">
        <v>40</v>
      </c>
      <c r="F1384" s="791">
        <v>0</v>
      </c>
      <c r="G1384" s="789"/>
      <c r="H1384" s="789"/>
    </row>
    <row r="1385" spans="1:8">
      <c r="A1385" s="788">
        <v>1380</v>
      </c>
      <c r="B1385" s="792"/>
      <c r="C1385" s="800">
        <v>97</v>
      </c>
      <c r="D1385" s="793">
        <v>97</v>
      </c>
      <c r="E1385" s="793">
        <v>0</v>
      </c>
      <c r="F1385" s="794">
        <v>0</v>
      </c>
      <c r="G1385" s="792"/>
      <c r="H1385" s="792"/>
    </row>
    <row r="1386" spans="1:8">
      <c r="A1386" s="783">
        <v>1381</v>
      </c>
      <c r="B1386" s="789"/>
      <c r="C1386" s="798">
        <v>97</v>
      </c>
      <c r="D1386" s="796">
        <v>91</v>
      </c>
      <c r="E1386" s="796">
        <v>6</v>
      </c>
      <c r="F1386" s="797">
        <v>0</v>
      </c>
      <c r="G1386" s="789"/>
      <c r="H1386" s="789"/>
    </row>
    <row r="1387" spans="1:8">
      <c r="A1387" s="783">
        <v>1382</v>
      </c>
      <c r="B1387" s="789"/>
      <c r="C1387" s="799">
        <v>95</v>
      </c>
      <c r="D1387" s="790">
        <v>95</v>
      </c>
      <c r="E1387" s="790">
        <v>0</v>
      </c>
      <c r="F1387" s="791">
        <v>0</v>
      </c>
      <c r="G1387" s="789"/>
      <c r="H1387" s="789"/>
    </row>
    <row r="1388" spans="1:8">
      <c r="A1388" s="783">
        <v>1383</v>
      </c>
      <c r="B1388" s="789"/>
      <c r="C1388" s="799">
        <v>94</v>
      </c>
      <c r="D1388" s="790">
        <v>94</v>
      </c>
      <c r="E1388" s="790">
        <v>0</v>
      </c>
      <c r="F1388" s="791">
        <v>0</v>
      </c>
      <c r="G1388" s="789"/>
      <c r="H1388" s="789"/>
    </row>
    <row r="1389" spans="1:8">
      <c r="A1389" s="783">
        <v>1384</v>
      </c>
      <c r="B1389" s="789"/>
      <c r="C1389" s="799">
        <v>94</v>
      </c>
      <c r="D1389" s="790">
        <v>94</v>
      </c>
      <c r="E1389" s="790">
        <v>0</v>
      </c>
      <c r="F1389" s="791">
        <v>0</v>
      </c>
      <c r="G1389" s="789"/>
      <c r="H1389" s="789"/>
    </row>
    <row r="1390" spans="1:8">
      <c r="A1390" s="788">
        <v>1385</v>
      </c>
      <c r="B1390" s="792"/>
      <c r="C1390" s="800">
        <v>93</v>
      </c>
      <c r="D1390" s="793">
        <v>93</v>
      </c>
      <c r="E1390" s="793">
        <v>0</v>
      </c>
      <c r="F1390" s="794">
        <v>0</v>
      </c>
      <c r="G1390" s="792"/>
      <c r="H1390" s="792"/>
    </row>
    <row r="1391" spans="1:8">
      <c r="A1391" s="787">
        <v>1386</v>
      </c>
      <c r="B1391" s="795"/>
      <c r="C1391" s="798">
        <v>93</v>
      </c>
      <c r="D1391" s="796">
        <v>93</v>
      </c>
      <c r="E1391" s="796">
        <v>0</v>
      </c>
      <c r="F1391" s="797">
        <v>0</v>
      </c>
      <c r="G1391" s="795"/>
      <c r="H1391" s="795"/>
    </row>
    <row r="1392" spans="1:8">
      <c r="A1392" s="783">
        <v>1387</v>
      </c>
      <c r="B1392" s="789"/>
      <c r="C1392" s="799">
        <v>92</v>
      </c>
      <c r="D1392" s="790">
        <v>6</v>
      </c>
      <c r="E1392" s="790">
        <v>85</v>
      </c>
      <c r="F1392" s="791">
        <v>0</v>
      </c>
      <c r="G1392" s="789"/>
      <c r="H1392" s="789"/>
    </row>
    <row r="1393" spans="1:8">
      <c r="A1393" s="783">
        <v>1388</v>
      </c>
      <c r="B1393" s="789"/>
      <c r="C1393" s="799">
        <v>92</v>
      </c>
      <c r="D1393" s="790">
        <v>92</v>
      </c>
      <c r="E1393" s="790">
        <v>0</v>
      </c>
      <c r="F1393" s="791">
        <v>0</v>
      </c>
      <c r="G1393" s="789"/>
      <c r="H1393" s="789"/>
    </row>
    <row r="1394" spans="1:8">
      <c r="A1394" s="783">
        <v>1389</v>
      </c>
      <c r="B1394" s="789"/>
      <c r="C1394" s="799">
        <v>91</v>
      </c>
      <c r="D1394" s="790">
        <v>52</v>
      </c>
      <c r="E1394" s="790">
        <v>8</v>
      </c>
      <c r="F1394" s="791">
        <v>31</v>
      </c>
      <c r="G1394" s="789"/>
      <c r="H1394" s="789"/>
    </row>
    <row r="1395" spans="1:8">
      <c r="A1395" s="788">
        <v>1390</v>
      </c>
      <c r="B1395" s="792"/>
      <c r="C1395" s="800">
        <v>91</v>
      </c>
      <c r="D1395" s="793">
        <v>91</v>
      </c>
      <c r="E1395" s="793">
        <v>0</v>
      </c>
      <c r="F1395" s="794">
        <v>0</v>
      </c>
      <c r="G1395" s="792"/>
      <c r="H1395" s="792"/>
    </row>
    <row r="1396" spans="1:8">
      <c r="A1396" s="783">
        <v>1391</v>
      </c>
      <c r="B1396" s="789"/>
      <c r="C1396" s="798">
        <v>91</v>
      </c>
      <c r="D1396" s="796">
        <v>91</v>
      </c>
      <c r="E1396" s="796">
        <v>0</v>
      </c>
      <c r="F1396" s="797">
        <v>0</v>
      </c>
      <c r="G1396" s="789"/>
      <c r="H1396" s="789"/>
    </row>
    <row r="1397" spans="1:8">
      <c r="A1397" s="783">
        <v>1392</v>
      </c>
      <c r="B1397" s="789"/>
      <c r="C1397" s="799">
        <v>89</v>
      </c>
      <c r="D1397" s="790">
        <v>61</v>
      </c>
      <c r="E1397" s="790">
        <v>28</v>
      </c>
      <c r="F1397" s="791">
        <v>0</v>
      </c>
      <c r="G1397" s="789"/>
      <c r="H1397" s="789"/>
    </row>
    <row r="1398" spans="1:8">
      <c r="A1398" s="783">
        <v>1393</v>
      </c>
      <c r="B1398" s="789"/>
      <c r="C1398" s="799">
        <v>88</v>
      </c>
      <c r="D1398" s="790">
        <v>88</v>
      </c>
      <c r="E1398" s="790">
        <v>0</v>
      </c>
      <c r="F1398" s="791">
        <v>0</v>
      </c>
      <c r="G1398" s="789"/>
      <c r="H1398" s="789"/>
    </row>
    <row r="1399" spans="1:8">
      <c r="A1399" s="783">
        <v>1394</v>
      </c>
      <c r="B1399" s="789"/>
      <c r="C1399" s="799">
        <v>87</v>
      </c>
      <c r="D1399" s="790">
        <v>55</v>
      </c>
      <c r="E1399" s="790">
        <v>0</v>
      </c>
      <c r="F1399" s="791">
        <v>31</v>
      </c>
      <c r="G1399" s="789"/>
      <c r="H1399" s="789"/>
    </row>
    <row r="1400" spans="1:8">
      <c r="A1400" s="788">
        <v>1395</v>
      </c>
      <c r="B1400" s="792"/>
      <c r="C1400" s="800">
        <v>87</v>
      </c>
      <c r="D1400" s="793">
        <v>87</v>
      </c>
      <c r="E1400" s="793">
        <v>0</v>
      </c>
      <c r="F1400" s="794">
        <v>0</v>
      </c>
      <c r="G1400" s="792"/>
      <c r="H1400" s="792"/>
    </row>
    <row r="1401" spans="1:8">
      <c r="A1401" s="787">
        <v>1396</v>
      </c>
      <c r="B1401" s="795"/>
      <c r="C1401" s="798">
        <v>86</v>
      </c>
      <c r="D1401" s="796">
        <v>68</v>
      </c>
      <c r="E1401" s="796">
        <v>18</v>
      </c>
      <c r="F1401" s="797">
        <v>0</v>
      </c>
      <c r="G1401" s="795"/>
      <c r="H1401" s="795"/>
    </row>
    <row r="1402" spans="1:8">
      <c r="A1402" s="783">
        <v>1397</v>
      </c>
      <c r="B1402" s="789"/>
      <c r="C1402" s="799">
        <v>86</v>
      </c>
      <c r="D1402" s="790">
        <v>72</v>
      </c>
      <c r="E1402" s="790">
        <v>14</v>
      </c>
      <c r="F1402" s="791">
        <v>0</v>
      </c>
      <c r="G1402" s="789"/>
      <c r="H1402" s="789"/>
    </row>
    <row r="1403" spans="1:8">
      <c r="A1403" s="783">
        <v>1398</v>
      </c>
      <c r="B1403" s="789"/>
      <c r="C1403" s="799">
        <v>85</v>
      </c>
      <c r="D1403" s="790">
        <v>62</v>
      </c>
      <c r="E1403" s="790">
        <v>23</v>
      </c>
      <c r="F1403" s="791">
        <v>0</v>
      </c>
      <c r="G1403" s="789"/>
      <c r="H1403" s="789"/>
    </row>
    <row r="1404" spans="1:8">
      <c r="A1404" s="783">
        <v>1399</v>
      </c>
      <c r="B1404" s="789"/>
      <c r="C1404" s="799">
        <v>85</v>
      </c>
      <c r="D1404" s="790">
        <v>85</v>
      </c>
      <c r="E1404" s="790">
        <v>0</v>
      </c>
      <c r="F1404" s="791">
        <v>0</v>
      </c>
      <c r="G1404" s="789"/>
      <c r="H1404" s="789"/>
    </row>
    <row r="1405" spans="1:8">
      <c r="A1405" s="788">
        <v>1400</v>
      </c>
      <c r="B1405" s="792"/>
      <c r="C1405" s="800">
        <v>84</v>
      </c>
      <c r="D1405" s="793">
        <v>84</v>
      </c>
      <c r="E1405" s="793">
        <v>0</v>
      </c>
      <c r="F1405" s="794">
        <v>0</v>
      </c>
      <c r="G1405" s="792"/>
      <c r="H1405" s="792"/>
    </row>
    <row r="1406" spans="1:8">
      <c r="A1406" s="783">
        <v>1401</v>
      </c>
      <c r="B1406" s="789"/>
      <c r="C1406" s="798">
        <v>83</v>
      </c>
      <c r="D1406" s="796">
        <v>69</v>
      </c>
      <c r="E1406" s="796">
        <v>0</v>
      </c>
      <c r="F1406" s="797">
        <v>14</v>
      </c>
      <c r="G1406" s="789"/>
      <c r="H1406" s="789"/>
    </row>
    <row r="1407" spans="1:8">
      <c r="A1407" s="783">
        <v>1402</v>
      </c>
      <c r="B1407" s="789"/>
      <c r="C1407" s="799">
        <v>83</v>
      </c>
      <c r="D1407" s="790">
        <v>83</v>
      </c>
      <c r="E1407" s="790">
        <v>0</v>
      </c>
      <c r="F1407" s="791">
        <v>0</v>
      </c>
      <c r="G1407" s="789"/>
      <c r="H1407" s="789"/>
    </row>
    <row r="1408" spans="1:8">
      <c r="A1408" s="783">
        <v>1403</v>
      </c>
      <c r="B1408" s="789"/>
      <c r="C1408" s="799">
        <v>83</v>
      </c>
      <c r="D1408" s="790">
        <v>0</v>
      </c>
      <c r="E1408" s="790">
        <v>83</v>
      </c>
      <c r="F1408" s="791">
        <v>0</v>
      </c>
      <c r="G1408" s="789"/>
      <c r="H1408" s="789"/>
    </row>
    <row r="1409" spans="1:8">
      <c r="A1409" s="783">
        <v>1404</v>
      </c>
      <c r="B1409" s="789"/>
      <c r="C1409" s="799">
        <v>82</v>
      </c>
      <c r="D1409" s="790">
        <v>64</v>
      </c>
      <c r="E1409" s="790">
        <v>17</v>
      </c>
      <c r="F1409" s="791">
        <v>0</v>
      </c>
      <c r="G1409" s="789"/>
      <c r="H1409" s="789"/>
    </row>
    <row r="1410" spans="1:8">
      <c r="A1410" s="788">
        <v>1405</v>
      </c>
      <c r="B1410" s="792"/>
      <c r="C1410" s="800">
        <v>81</v>
      </c>
      <c r="D1410" s="793">
        <v>74</v>
      </c>
      <c r="E1410" s="793">
        <v>7</v>
      </c>
      <c r="F1410" s="794">
        <v>0</v>
      </c>
      <c r="G1410" s="792"/>
      <c r="H1410" s="792"/>
    </row>
    <row r="1411" spans="1:8">
      <c r="A1411" s="787">
        <v>1406</v>
      </c>
      <c r="B1411" s="795"/>
      <c r="C1411" s="798">
        <v>80</v>
      </c>
      <c r="D1411" s="796">
        <v>80</v>
      </c>
      <c r="E1411" s="796">
        <v>0</v>
      </c>
      <c r="F1411" s="797">
        <v>0</v>
      </c>
      <c r="G1411" s="795"/>
      <c r="H1411" s="795"/>
    </row>
    <row r="1412" spans="1:8">
      <c r="A1412" s="783">
        <v>1407</v>
      </c>
      <c r="B1412" s="789"/>
      <c r="C1412" s="799">
        <v>79</v>
      </c>
      <c r="D1412" s="790">
        <v>79</v>
      </c>
      <c r="E1412" s="790">
        <v>0</v>
      </c>
      <c r="F1412" s="791">
        <v>0</v>
      </c>
      <c r="G1412" s="789"/>
      <c r="H1412" s="789"/>
    </row>
    <row r="1413" spans="1:8">
      <c r="A1413" s="783">
        <v>1408</v>
      </c>
      <c r="B1413" s="789"/>
      <c r="C1413" s="799">
        <v>79</v>
      </c>
      <c r="D1413" s="790">
        <v>79</v>
      </c>
      <c r="E1413" s="790">
        <v>0</v>
      </c>
      <c r="F1413" s="791">
        <v>0</v>
      </c>
      <c r="G1413" s="789"/>
      <c r="H1413" s="789"/>
    </row>
    <row r="1414" spans="1:8">
      <c r="A1414" s="783">
        <v>1409</v>
      </c>
      <c r="B1414" s="789"/>
      <c r="C1414" s="799">
        <v>78</v>
      </c>
      <c r="D1414" s="790">
        <v>78</v>
      </c>
      <c r="E1414" s="790">
        <v>0</v>
      </c>
      <c r="F1414" s="791">
        <v>0</v>
      </c>
      <c r="G1414" s="789"/>
      <c r="H1414" s="789"/>
    </row>
    <row r="1415" spans="1:8">
      <c r="A1415" s="788">
        <v>1410</v>
      </c>
      <c r="B1415" s="792"/>
      <c r="C1415" s="800">
        <v>78</v>
      </c>
      <c r="D1415" s="793">
        <v>78</v>
      </c>
      <c r="E1415" s="793">
        <v>0</v>
      </c>
      <c r="F1415" s="794">
        <v>0</v>
      </c>
      <c r="G1415" s="792"/>
      <c r="H1415" s="792"/>
    </row>
    <row r="1416" spans="1:8">
      <c r="A1416" s="783">
        <v>1411</v>
      </c>
      <c r="B1416" s="789"/>
      <c r="C1416" s="798">
        <v>76</v>
      </c>
      <c r="D1416" s="796">
        <v>76</v>
      </c>
      <c r="E1416" s="796">
        <v>0</v>
      </c>
      <c r="F1416" s="797">
        <v>0</v>
      </c>
      <c r="G1416" s="789"/>
      <c r="H1416" s="789"/>
    </row>
    <row r="1417" spans="1:8">
      <c r="A1417" s="783">
        <v>1412</v>
      </c>
      <c r="B1417" s="789"/>
      <c r="C1417" s="799">
        <v>75</v>
      </c>
      <c r="D1417" s="790">
        <v>53</v>
      </c>
      <c r="E1417" s="790">
        <v>0</v>
      </c>
      <c r="F1417" s="791">
        <v>22</v>
      </c>
      <c r="G1417" s="789"/>
      <c r="H1417" s="789"/>
    </row>
    <row r="1418" spans="1:8">
      <c r="A1418" s="783">
        <v>1413</v>
      </c>
      <c r="B1418" s="789"/>
      <c r="C1418" s="799">
        <v>75</v>
      </c>
      <c r="D1418" s="790">
        <v>75</v>
      </c>
      <c r="E1418" s="790">
        <v>0</v>
      </c>
      <c r="F1418" s="791">
        <v>0</v>
      </c>
      <c r="G1418" s="789"/>
      <c r="H1418" s="789"/>
    </row>
    <row r="1419" spans="1:8">
      <c r="A1419" s="783">
        <v>1414</v>
      </c>
      <c r="B1419" s="789"/>
      <c r="C1419" s="799">
        <v>75</v>
      </c>
      <c r="D1419" s="790">
        <v>75</v>
      </c>
      <c r="E1419" s="790">
        <v>0</v>
      </c>
      <c r="F1419" s="791">
        <v>0</v>
      </c>
      <c r="G1419" s="789"/>
      <c r="H1419" s="789"/>
    </row>
    <row r="1420" spans="1:8">
      <c r="A1420" s="788">
        <v>1415</v>
      </c>
      <c r="B1420" s="792"/>
      <c r="C1420" s="800">
        <v>75</v>
      </c>
      <c r="D1420" s="793">
        <v>75</v>
      </c>
      <c r="E1420" s="793">
        <v>0</v>
      </c>
      <c r="F1420" s="794">
        <v>0</v>
      </c>
      <c r="G1420" s="792"/>
      <c r="H1420" s="792"/>
    </row>
    <row r="1421" spans="1:8">
      <c r="A1421" s="787">
        <v>1416</v>
      </c>
      <c r="B1421" s="795"/>
      <c r="C1421" s="798">
        <v>74</v>
      </c>
      <c r="D1421" s="796">
        <v>0</v>
      </c>
      <c r="E1421" s="796">
        <v>0</v>
      </c>
      <c r="F1421" s="797">
        <v>74</v>
      </c>
      <c r="G1421" s="795"/>
      <c r="H1421" s="795"/>
    </row>
    <row r="1422" spans="1:8">
      <c r="A1422" s="783">
        <v>1417</v>
      </c>
      <c r="B1422" s="789"/>
      <c r="C1422" s="799">
        <v>72</v>
      </c>
      <c r="D1422" s="790">
        <v>72</v>
      </c>
      <c r="E1422" s="790">
        <v>0</v>
      </c>
      <c r="F1422" s="791">
        <v>0</v>
      </c>
      <c r="G1422" s="789"/>
      <c r="H1422" s="789"/>
    </row>
    <row r="1423" spans="1:8">
      <c r="A1423" s="783">
        <v>1418</v>
      </c>
      <c r="B1423" s="789"/>
      <c r="C1423" s="799">
        <v>72</v>
      </c>
      <c r="D1423" s="790">
        <v>72</v>
      </c>
      <c r="E1423" s="790">
        <v>0</v>
      </c>
      <c r="F1423" s="791">
        <v>0</v>
      </c>
      <c r="G1423" s="789"/>
      <c r="H1423" s="789"/>
    </row>
    <row r="1424" spans="1:8">
      <c r="A1424" s="783">
        <v>1419</v>
      </c>
      <c r="B1424" s="789"/>
      <c r="C1424" s="799">
        <v>71</v>
      </c>
      <c r="D1424" s="790">
        <v>71</v>
      </c>
      <c r="E1424" s="790">
        <v>0</v>
      </c>
      <c r="F1424" s="791">
        <v>0</v>
      </c>
      <c r="G1424" s="789"/>
      <c r="H1424" s="789"/>
    </row>
    <row r="1425" spans="1:8">
      <c r="A1425" s="788">
        <v>1420</v>
      </c>
      <c r="B1425" s="792"/>
      <c r="C1425" s="800">
        <v>71</v>
      </c>
      <c r="D1425" s="793">
        <v>62</v>
      </c>
      <c r="E1425" s="793">
        <v>8</v>
      </c>
      <c r="F1425" s="794">
        <v>0</v>
      </c>
      <c r="G1425" s="792"/>
      <c r="H1425" s="792"/>
    </row>
    <row r="1426" spans="1:8">
      <c r="A1426" s="783">
        <v>1421</v>
      </c>
      <c r="B1426" s="789"/>
      <c r="C1426" s="798">
        <v>71</v>
      </c>
      <c r="D1426" s="796">
        <v>71</v>
      </c>
      <c r="E1426" s="796">
        <v>0</v>
      </c>
      <c r="F1426" s="797">
        <v>0</v>
      </c>
      <c r="G1426" s="789"/>
      <c r="H1426" s="789"/>
    </row>
    <row r="1427" spans="1:8">
      <c r="A1427" s="783">
        <v>1422</v>
      </c>
      <c r="B1427" s="789"/>
      <c r="C1427" s="799">
        <v>71</v>
      </c>
      <c r="D1427" s="790">
        <v>71</v>
      </c>
      <c r="E1427" s="790">
        <v>0</v>
      </c>
      <c r="F1427" s="791">
        <v>0</v>
      </c>
      <c r="G1427" s="789"/>
      <c r="H1427" s="789"/>
    </row>
    <row r="1428" spans="1:8">
      <c r="A1428" s="783">
        <v>1423</v>
      </c>
      <c r="B1428" s="789"/>
      <c r="C1428" s="799">
        <v>70</v>
      </c>
      <c r="D1428" s="790">
        <v>0</v>
      </c>
      <c r="E1428" s="790">
        <v>70</v>
      </c>
      <c r="F1428" s="791">
        <v>0</v>
      </c>
      <c r="G1428" s="789"/>
      <c r="H1428" s="789"/>
    </row>
    <row r="1429" spans="1:8">
      <c r="A1429" s="783">
        <v>1424</v>
      </c>
      <c r="B1429" s="789"/>
      <c r="C1429" s="799">
        <v>68</v>
      </c>
      <c r="D1429" s="790">
        <v>68</v>
      </c>
      <c r="E1429" s="790">
        <v>0</v>
      </c>
      <c r="F1429" s="791">
        <v>0</v>
      </c>
      <c r="G1429" s="789"/>
      <c r="H1429" s="789"/>
    </row>
    <row r="1430" spans="1:8">
      <c r="A1430" s="788">
        <v>1425</v>
      </c>
      <c r="B1430" s="792"/>
      <c r="C1430" s="800">
        <v>66</v>
      </c>
      <c r="D1430" s="793">
        <v>66</v>
      </c>
      <c r="E1430" s="793">
        <v>0</v>
      </c>
      <c r="F1430" s="794">
        <v>0</v>
      </c>
      <c r="G1430" s="792"/>
      <c r="H1430" s="792"/>
    </row>
    <row r="1431" spans="1:8">
      <c r="A1431" s="787">
        <v>1426</v>
      </c>
      <c r="B1431" s="795"/>
      <c r="C1431" s="798">
        <v>66</v>
      </c>
      <c r="D1431" s="796">
        <v>66</v>
      </c>
      <c r="E1431" s="796">
        <v>0</v>
      </c>
      <c r="F1431" s="797">
        <v>0</v>
      </c>
      <c r="G1431" s="795"/>
      <c r="H1431" s="795"/>
    </row>
    <row r="1432" spans="1:8">
      <c r="A1432" s="783">
        <v>1427</v>
      </c>
      <c r="B1432" s="789"/>
      <c r="C1432" s="799">
        <v>65</v>
      </c>
      <c r="D1432" s="790">
        <v>15</v>
      </c>
      <c r="E1432" s="790">
        <v>0</v>
      </c>
      <c r="F1432" s="791">
        <v>50</v>
      </c>
      <c r="G1432" s="789"/>
      <c r="H1432" s="789"/>
    </row>
    <row r="1433" spans="1:8">
      <c r="A1433" s="783">
        <v>1428</v>
      </c>
      <c r="B1433" s="789"/>
      <c r="C1433" s="799">
        <v>65</v>
      </c>
      <c r="D1433" s="790">
        <v>65</v>
      </c>
      <c r="E1433" s="790">
        <v>0</v>
      </c>
      <c r="F1433" s="791">
        <v>0</v>
      </c>
      <c r="G1433" s="789"/>
      <c r="H1433" s="789"/>
    </row>
    <row r="1434" spans="1:8">
      <c r="A1434" s="783">
        <v>1429</v>
      </c>
      <c r="B1434" s="789"/>
      <c r="C1434" s="799">
        <v>63</v>
      </c>
      <c r="D1434" s="790">
        <v>63</v>
      </c>
      <c r="E1434" s="790">
        <v>0</v>
      </c>
      <c r="F1434" s="791">
        <v>0</v>
      </c>
      <c r="G1434" s="789"/>
      <c r="H1434" s="789"/>
    </row>
    <row r="1435" spans="1:8">
      <c r="A1435" s="788">
        <v>1430</v>
      </c>
      <c r="B1435" s="792"/>
      <c r="C1435" s="800">
        <v>63</v>
      </c>
      <c r="D1435" s="793">
        <v>63</v>
      </c>
      <c r="E1435" s="793">
        <v>0</v>
      </c>
      <c r="F1435" s="794">
        <v>0</v>
      </c>
      <c r="G1435" s="792"/>
      <c r="H1435" s="792"/>
    </row>
    <row r="1436" spans="1:8">
      <c r="A1436" s="783">
        <v>1431</v>
      </c>
      <c r="B1436" s="789"/>
      <c r="C1436" s="798">
        <v>62</v>
      </c>
      <c r="D1436" s="796">
        <v>54</v>
      </c>
      <c r="E1436" s="796">
        <v>9</v>
      </c>
      <c r="F1436" s="797">
        <v>0</v>
      </c>
      <c r="G1436" s="789"/>
      <c r="H1436" s="789"/>
    </row>
    <row r="1437" spans="1:8">
      <c r="A1437" s="783">
        <v>1432</v>
      </c>
      <c r="B1437" s="789"/>
      <c r="C1437" s="799">
        <v>62</v>
      </c>
      <c r="D1437" s="790">
        <v>62</v>
      </c>
      <c r="E1437" s="790">
        <v>0</v>
      </c>
      <c r="F1437" s="791">
        <v>0</v>
      </c>
      <c r="G1437" s="789"/>
      <c r="H1437" s="789"/>
    </row>
    <row r="1438" spans="1:8">
      <c r="A1438" s="783">
        <v>1433</v>
      </c>
      <c r="B1438" s="789"/>
      <c r="C1438" s="799">
        <v>62</v>
      </c>
      <c r="D1438" s="790">
        <v>0</v>
      </c>
      <c r="E1438" s="790">
        <v>0</v>
      </c>
      <c r="F1438" s="791">
        <v>62</v>
      </c>
      <c r="G1438" s="789"/>
      <c r="H1438" s="789"/>
    </row>
    <row r="1439" spans="1:8">
      <c r="A1439" s="783">
        <v>1434</v>
      </c>
      <c r="B1439" s="789"/>
      <c r="C1439" s="799">
        <v>61</v>
      </c>
      <c r="D1439" s="790">
        <v>4</v>
      </c>
      <c r="E1439" s="790">
        <v>57</v>
      </c>
      <c r="F1439" s="791">
        <v>0</v>
      </c>
      <c r="G1439" s="789"/>
      <c r="H1439" s="789"/>
    </row>
    <row r="1440" spans="1:8">
      <c r="A1440" s="788">
        <v>1435</v>
      </c>
      <c r="B1440" s="792"/>
      <c r="C1440" s="800">
        <v>61</v>
      </c>
      <c r="D1440" s="793">
        <v>4</v>
      </c>
      <c r="E1440" s="793">
        <v>56</v>
      </c>
      <c r="F1440" s="794">
        <v>0</v>
      </c>
      <c r="G1440" s="792"/>
      <c r="H1440" s="792"/>
    </row>
    <row r="1441" spans="1:8">
      <c r="A1441" s="787">
        <v>1436</v>
      </c>
      <c r="B1441" s="795"/>
      <c r="C1441" s="798">
        <v>60</v>
      </c>
      <c r="D1441" s="796">
        <v>60</v>
      </c>
      <c r="E1441" s="796">
        <v>0</v>
      </c>
      <c r="F1441" s="797">
        <v>0</v>
      </c>
      <c r="G1441" s="795"/>
      <c r="H1441" s="795"/>
    </row>
    <row r="1442" spans="1:8">
      <c r="A1442" s="783">
        <v>1437</v>
      </c>
      <c r="B1442" s="789"/>
      <c r="C1442" s="799">
        <v>58</v>
      </c>
      <c r="D1442" s="790">
        <v>58</v>
      </c>
      <c r="E1442" s="790">
        <v>0</v>
      </c>
      <c r="F1442" s="791">
        <v>0</v>
      </c>
      <c r="G1442" s="789"/>
      <c r="H1442" s="789"/>
    </row>
    <row r="1443" spans="1:8">
      <c r="A1443" s="783">
        <v>1438</v>
      </c>
      <c r="B1443" s="789"/>
      <c r="C1443" s="799">
        <v>57</v>
      </c>
      <c r="D1443" s="790">
        <v>48</v>
      </c>
      <c r="E1443" s="790">
        <v>9</v>
      </c>
      <c r="F1443" s="791">
        <v>0</v>
      </c>
      <c r="G1443" s="789"/>
      <c r="H1443" s="789"/>
    </row>
    <row r="1444" spans="1:8">
      <c r="A1444" s="783">
        <v>1439</v>
      </c>
      <c r="B1444" s="789"/>
      <c r="C1444" s="799">
        <v>57</v>
      </c>
      <c r="D1444" s="790">
        <v>57</v>
      </c>
      <c r="E1444" s="790">
        <v>0</v>
      </c>
      <c r="F1444" s="791">
        <v>0</v>
      </c>
      <c r="G1444" s="789"/>
      <c r="H1444" s="789"/>
    </row>
    <row r="1445" spans="1:8">
      <c r="A1445" s="788">
        <v>1440</v>
      </c>
      <c r="B1445" s="792"/>
      <c r="C1445" s="800">
        <v>56</v>
      </c>
      <c r="D1445" s="793">
        <v>56</v>
      </c>
      <c r="E1445" s="793">
        <v>0</v>
      </c>
      <c r="F1445" s="794">
        <v>0</v>
      </c>
      <c r="G1445" s="792"/>
      <c r="H1445" s="792"/>
    </row>
    <row r="1446" spans="1:8">
      <c r="A1446" s="783">
        <v>1441</v>
      </c>
      <c r="B1446" s="789"/>
      <c r="C1446" s="798">
        <v>54</v>
      </c>
      <c r="D1446" s="796">
        <v>41</v>
      </c>
      <c r="E1446" s="796">
        <v>0</v>
      </c>
      <c r="F1446" s="797">
        <v>13</v>
      </c>
      <c r="G1446" s="789"/>
      <c r="H1446" s="789"/>
    </row>
    <row r="1447" spans="1:8">
      <c r="A1447" s="783">
        <v>1442</v>
      </c>
      <c r="B1447" s="789"/>
      <c r="C1447" s="799">
        <v>53</v>
      </c>
      <c r="D1447" s="790">
        <v>53</v>
      </c>
      <c r="E1447" s="790">
        <v>0</v>
      </c>
      <c r="F1447" s="791">
        <v>0</v>
      </c>
      <c r="G1447" s="789"/>
      <c r="H1447" s="789"/>
    </row>
    <row r="1448" spans="1:8">
      <c r="A1448" s="783">
        <v>1443</v>
      </c>
      <c r="B1448" s="789"/>
      <c r="C1448" s="799">
        <v>53</v>
      </c>
      <c r="D1448" s="790">
        <v>53</v>
      </c>
      <c r="E1448" s="790">
        <v>0</v>
      </c>
      <c r="F1448" s="791">
        <v>0</v>
      </c>
      <c r="G1448" s="789"/>
      <c r="H1448" s="789"/>
    </row>
    <row r="1449" spans="1:8">
      <c r="A1449" s="783">
        <v>1444</v>
      </c>
      <c r="B1449" s="789"/>
      <c r="C1449" s="799">
        <v>53</v>
      </c>
      <c r="D1449" s="790">
        <v>53</v>
      </c>
      <c r="E1449" s="790">
        <v>0</v>
      </c>
      <c r="F1449" s="791">
        <v>0</v>
      </c>
      <c r="G1449" s="789"/>
      <c r="H1449" s="789"/>
    </row>
    <row r="1450" spans="1:8">
      <c r="A1450" s="788">
        <v>1445</v>
      </c>
      <c r="B1450" s="792"/>
      <c r="C1450" s="800">
        <v>52</v>
      </c>
      <c r="D1450" s="793">
        <v>52</v>
      </c>
      <c r="E1450" s="793">
        <v>0</v>
      </c>
      <c r="F1450" s="794">
        <v>0</v>
      </c>
      <c r="G1450" s="792"/>
      <c r="H1450" s="792"/>
    </row>
    <row r="1451" spans="1:8">
      <c r="A1451" s="787">
        <v>1446</v>
      </c>
      <c r="B1451" s="795"/>
      <c r="C1451" s="798">
        <v>50</v>
      </c>
      <c r="D1451" s="796">
        <v>50</v>
      </c>
      <c r="E1451" s="796">
        <v>0</v>
      </c>
      <c r="F1451" s="797">
        <v>0</v>
      </c>
      <c r="G1451" s="795"/>
      <c r="H1451" s="795"/>
    </row>
    <row r="1452" spans="1:8">
      <c r="A1452" s="783">
        <v>1447</v>
      </c>
      <c r="B1452" s="789"/>
      <c r="C1452" s="799">
        <v>50</v>
      </c>
      <c r="D1452" s="790">
        <v>0</v>
      </c>
      <c r="E1452" s="790">
        <v>0</v>
      </c>
      <c r="F1452" s="791">
        <v>50</v>
      </c>
      <c r="G1452" s="789"/>
      <c r="H1452" s="789"/>
    </row>
    <row r="1453" spans="1:8">
      <c r="A1453" s="783">
        <v>1448</v>
      </c>
      <c r="B1453" s="789"/>
      <c r="C1453" s="799">
        <v>48</v>
      </c>
      <c r="D1453" s="790">
        <v>48</v>
      </c>
      <c r="E1453" s="790">
        <v>0</v>
      </c>
      <c r="F1453" s="791">
        <v>0</v>
      </c>
      <c r="G1453" s="789"/>
      <c r="H1453" s="789"/>
    </row>
    <row r="1454" spans="1:8">
      <c r="A1454" s="783">
        <v>1449</v>
      </c>
      <c r="B1454" s="789"/>
      <c r="C1454" s="799">
        <v>48</v>
      </c>
      <c r="D1454" s="790">
        <v>48</v>
      </c>
      <c r="E1454" s="790">
        <v>0</v>
      </c>
      <c r="F1454" s="791">
        <v>0</v>
      </c>
      <c r="G1454" s="789"/>
      <c r="H1454" s="789"/>
    </row>
    <row r="1455" spans="1:8">
      <c r="A1455" s="788">
        <v>1450</v>
      </c>
      <c r="B1455" s="792"/>
      <c r="C1455" s="800">
        <v>47</v>
      </c>
      <c r="D1455" s="793">
        <v>0</v>
      </c>
      <c r="E1455" s="793">
        <v>47</v>
      </c>
      <c r="F1455" s="794">
        <v>0</v>
      </c>
      <c r="G1455" s="792"/>
      <c r="H1455" s="792"/>
    </row>
    <row r="1456" spans="1:8">
      <c r="A1456" s="783">
        <v>1451</v>
      </c>
      <c r="B1456" s="789"/>
      <c r="C1456" s="798">
        <v>47</v>
      </c>
      <c r="D1456" s="796">
        <v>0</v>
      </c>
      <c r="E1456" s="796">
        <v>47</v>
      </c>
      <c r="F1456" s="797">
        <v>0</v>
      </c>
      <c r="G1456" s="789"/>
      <c r="H1456" s="789"/>
    </row>
    <row r="1457" spans="1:8">
      <c r="A1457" s="783">
        <v>1452</v>
      </c>
      <c r="B1457" s="789"/>
      <c r="C1457" s="799">
        <v>46</v>
      </c>
      <c r="D1457" s="790">
        <v>24</v>
      </c>
      <c r="E1457" s="790">
        <v>0</v>
      </c>
      <c r="F1457" s="791">
        <v>22</v>
      </c>
      <c r="G1457" s="789"/>
      <c r="H1457" s="789"/>
    </row>
    <row r="1458" spans="1:8">
      <c r="A1458" s="783">
        <v>1453</v>
      </c>
      <c r="B1458" s="789"/>
      <c r="C1458" s="799">
        <v>45</v>
      </c>
      <c r="D1458" s="790">
        <v>45</v>
      </c>
      <c r="E1458" s="790">
        <v>0</v>
      </c>
      <c r="F1458" s="791">
        <v>0</v>
      </c>
      <c r="G1458" s="789"/>
      <c r="H1458" s="789"/>
    </row>
    <row r="1459" spans="1:8">
      <c r="A1459" s="783">
        <v>1454</v>
      </c>
      <c r="B1459" s="789"/>
      <c r="C1459" s="799">
        <v>44</v>
      </c>
      <c r="D1459" s="790">
        <v>44</v>
      </c>
      <c r="E1459" s="790">
        <v>0</v>
      </c>
      <c r="F1459" s="791">
        <v>0</v>
      </c>
      <c r="G1459" s="789"/>
      <c r="H1459" s="789"/>
    </row>
    <row r="1460" spans="1:8">
      <c r="A1460" s="788">
        <v>1455</v>
      </c>
      <c r="B1460" s="792"/>
      <c r="C1460" s="800">
        <v>43</v>
      </c>
      <c r="D1460" s="793">
        <v>7</v>
      </c>
      <c r="E1460" s="793">
        <v>36</v>
      </c>
      <c r="F1460" s="794">
        <v>0</v>
      </c>
      <c r="G1460" s="792"/>
      <c r="H1460" s="792"/>
    </row>
    <row r="1461" spans="1:8">
      <c r="A1461" s="787">
        <v>1456</v>
      </c>
      <c r="B1461" s="795"/>
      <c r="C1461" s="798">
        <v>42</v>
      </c>
      <c r="D1461" s="796">
        <v>0</v>
      </c>
      <c r="E1461" s="796">
        <v>42</v>
      </c>
      <c r="F1461" s="797">
        <v>0</v>
      </c>
      <c r="G1461" s="795"/>
      <c r="H1461" s="795"/>
    </row>
    <row r="1462" spans="1:8">
      <c r="A1462" s="783">
        <v>1457</v>
      </c>
      <c r="B1462" s="789"/>
      <c r="C1462" s="799">
        <v>40</v>
      </c>
      <c r="D1462" s="790">
        <v>0</v>
      </c>
      <c r="E1462" s="790">
        <v>40</v>
      </c>
      <c r="F1462" s="791">
        <v>0</v>
      </c>
      <c r="G1462" s="789"/>
      <c r="H1462" s="789"/>
    </row>
    <row r="1463" spans="1:8">
      <c r="A1463" s="783">
        <v>1458</v>
      </c>
      <c r="B1463" s="789"/>
      <c r="C1463" s="799">
        <v>40</v>
      </c>
      <c r="D1463" s="790">
        <v>40</v>
      </c>
      <c r="E1463" s="790">
        <v>0</v>
      </c>
      <c r="F1463" s="791">
        <v>0</v>
      </c>
      <c r="G1463" s="789"/>
      <c r="H1463" s="789"/>
    </row>
    <row r="1464" spans="1:8">
      <c r="A1464" s="783">
        <v>1459</v>
      </c>
      <c r="B1464" s="789"/>
      <c r="C1464" s="799">
        <v>39</v>
      </c>
      <c r="D1464" s="790">
        <v>0</v>
      </c>
      <c r="E1464" s="790">
        <v>39</v>
      </c>
      <c r="F1464" s="791">
        <v>0</v>
      </c>
      <c r="G1464" s="789"/>
      <c r="H1464" s="789"/>
    </row>
    <row r="1465" spans="1:8">
      <c r="A1465" s="788">
        <v>1460</v>
      </c>
      <c r="B1465" s="792"/>
      <c r="C1465" s="800">
        <v>38</v>
      </c>
      <c r="D1465" s="793">
        <v>17</v>
      </c>
      <c r="E1465" s="793">
        <v>19</v>
      </c>
      <c r="F1465" s="794">
        <v>3</v>
      </c>
      <c r="G1465" s="792"/>
      <c r="H1465" s="792"/>
    </row>
    <row r="1466" spans="1:8">
      <c r="A1466" s="783">
        <v>1461</v>
      </c>
      <c r="B1466" s="789"/>
      <c r="C1466" s="798">
        <v>38</v>
      </c>
      <c r="D1466" s="796">
        <v>36</v>
      </c>
      <c r="E1466" s="796">
        <v>2</v>
      </c>
      <c r="F1466" s="797">
        <v>0</v>
      </c>
      <c r="G1466" s="789"/>
      <c r="H1466" s="789"/>
    </row>
    <row r="1467" spans="1:8">
      <c r="A1467" s="783">
        <v>1462</v>
      </c>
      <c r="B1467" s="789"/>
      <c r="C1467" s="799">
        <v>37</v>
      </c>
      <c r="D1467" s="790">
        <v>0</v>
      </c>
      <c r="E1467" s="790">
        <v>37</v>
      </c>
      <c r="F1467" s="791">
        <v>0</v>
      </c>
      <c r="G1467" s="789"/>
      <c r="H1467" s="789"/>
    </row>
    <row r="1468" spans="1:8">
      <c r="A1468" s="783">
        <v>1463</v>
      </c>
      <c r="B1468" s="789"/>
      <c r="C1468" s="799">
        <v>37</v>
      </c>
      <c r="D1468" s="790">
        <v>37</v>
      </c>
      <c r="E1468" s="790">
        <v>0</v>
      </c>
      <c r="F1468" s="791">
        <v>0</v>
      </c>
      <c r="G1468" s="789"/>
      <c r="H1468" s="789"/>
    </row>
    <row r="1469" spans="1:8">
      <c r="A1469" s="783">
        <v>1464</v>
      </c>
      <c r="B1469" s="789"/>
      <c r="C1469" s="799">
        <v>36</v>
      </c>
      <c r="D1469" s="790">
        <v>36</v>
      </c>
      <c r="E1469" s="790">
        <v>0</v>
      </c>
      <c r="F1469" s="791">
        <v>0</v>
      </c>
      <c r="G1469" s="789"/>
      <c r="H1469" s="789"/>
    </row>
    <row r="1470" spans="1:8">
      <c r="A1470" s="788">
        <v>1465</v>
      </c>
      <c r="B1470" s="792"/>
      <c r="C1470" s="800">
        <v>35</v>
      </c>
      <c r="D1470" s="793">
        <v>35</v>
      </c>
      <c r="E1470" s="793">
        <v>0</v>
      </c>
      <c r="F1470" s="794">
        <v>0</v>
      </c>
      <c r="G1470" s="792"/>
      <c r="H1470" s="792"/>
    </row>
    <row r="1471" spans="1:8">
      <c r="A1471" s="787">
        <v>1466</v>
      </c>
      <c r="B1471" s="795"/>
      <c r="C1471" s="798">
        <v>35</v>
      </c>
      <c r="D1471" s="796">
        <v>35</v>
      </c>
      <c r="E1471" s="796">
        <v>0</v>
      </c>
      <c r="F1471" s="797">
        <v>0</v>
      </c>
      <c r="G1471" s="795"/>
      <c r="H1471" s="795"/>
    </row>
    <row r="1472" spans="1:8">
      <c r="A1472" s="783">
        <v>1467</v>
      </c>
      <c r="B1472" s="789"/>
      <c r="C1472" s="799">
        <v>34</v>
      </c>
      <c r="D1472" s="790">
        <v>0</v>
      </c>
      <c r="E1472" s="790">
        <v>34</v>
      </c>
      <c r="F1472" s="791">
        <v>0</v>
      </c>
      <c r="G1472" s="789"/>
      <c r="H1472" s="789"/>
    </row>
    <row r="1473" spans="1:8">
      <c r="A1473" s="783">
        <v>1468</v>
      </c>
      <c r="B1473" s="789"/>
      <c r="C1473" s="799">
        <v>34</v>
      </c>
      <c r="D1473" s="790">
        <v>17</v>
      </c>
      <c r="E1473" s="790">
        <v>17</v>
      </c>
      <c r="F1473" s="791">
        <v>0</v>
      </c>
      <c r="G1473" s="789"/>
      <c r="H1473" s="789"/>
    </row>
    <row r="1474" spans="1:8">
      <c r="A1474" s="783">
        <v>1469</v>
      </c>
      <c r="B1474" s="789"/>
      <c r="C1474" s="799">
        <v>34</v>
      </c>
      <c r="D1474" s="790">
        <v>34</v>
      </c>
      <c r="E1474" s="790">
        <v>0</v>
      </c>
      <c r="F1474" s="791">
        <v>0</v>
      </c>
      <c r="G1474" s="789"/>
      <c r="H1474" s="789"/>
    </row>
    <row r="1475" spans="1:8">
      <c r="A1475" s="788">
        <v>1470</v>
      </c>
      <c r="B1475" s="792"/>
      <c r="C1475" s="800">
        <v>34</v>
      </c>
      <c r="D1475" s="793">
        <v>34</v>
      </c>
      <c r="E1475" s="793">
        <v>0</v>
      </c>
      <c r="F1475" s="794">
        <v>0</v>
      </c>
      <c r="G1475" s="792"/>
      <c r="H1475" s="792"/>
    </row>
    <row r="1476" spans="1:8">
      <c r="A1476" s="783">
        <v>1471</v>
      </c>
      <c r="B1476" s="789"/>
      <c r="C1476" s="798">
        <v>33</v>
      </c>
      <c r="D1476" s="796">
        <v>33</v>
      </c>
      <c r="E1476" s="796">
        <v>0</v>
      </c>
      <c r="F1476" s="797">
        <v>0</v>
      </c>
      <c r="G1476" s="789"/>
      <c r="H1476" s="789"/>
    </row>
    <row r="1477" spans="1:8">
      <c r="A1477" s="783">
        <v>1472</v>
      </c>
      <c r="B1477" s="789"/>
      <c r="C1477" s="799">
        <v>32</v>
      </c>
      <c r="D1477" s="790">
        <v>32</v>
      </c>
      <c r="E1477" s="790">
        <v>0</v>
      </c>
      <c r="F1477" s="791">
        <v>0</v>
      </c>
      <c r="G1477" s="789"/>
      <c r="H1477" s="789"/>
    </row>
    <row r="1478" spans="1:8">
      <c r="A1478" s="783">
        <v>1473</v>
      </c>
      <c r="B1478" s="789"/>
      <c r="C1478" s="799">
        <v>32</v>
      </c>
      <c r="D1478" s="790">
        <v>32</v>
      </c>
      <c r="E1478" s="790">
        <v>0</v>
      </c>
      <c r="F1478" s="791">
        <v>0</v>
      </c>
      <c r="G1478" s="789"/>
      <c r="H1478" s="789"/>
    </row>
    <row r="1479" spans="1:8">
      <c r="A1479" s="783">
        <v>1474</v>
      </c>
      <c r="B1479" s="789"/>
      <c r="C1479" s="799">
        <v>31</v>
      </c>
      <c r="D1479" s="790">
        <v>31</v>
      </c>
      <c r="E1479" s="790">
        <v>0</v>
      </c>
      <c r="F1479" s="791">
        <v>0</v>
      </c>
      <c r="G1479" s="789"/>
      <c r="H1479" s="789"/>
    </row>
    <row r="1480" spans="1:8">
      <c r="A1480" s="788">
        <v>1475</v>
      </c>
      <c r="B1480" s="792"/>
      <c r="C1480" s="800">
        <v>30</v>
      </c>
      <c r="D1480" s="793">
        <v>0</v>
      </c>
      <c r="E1480" s="793">
        <v>0</v>
      </c>
      <c r="F1480" s="794">
        <v>30</v>
      </c>
      <c r="G1480" s="792"/>
      <c r="H1480" s="792"/>
    </row>
    <row r="1481" spans="1:8">
      <c r="A1481" s="787">
        <v>1476</v>
      </c>
      <c r="B1481" s="795"/>
      <c r="C1481" s="798">
        <v>30</v>
      </c>
      <c r="D1481" s="796">
        <v>0</v>
      </c>
      <c r="E1481" s="796">
        <v>30</v>
      </c>
      <c r="F1481" s="797">
        <v>0</v>
      </c>
      <c r="G1481" s="795"/>
      <c r="H1481" s="795"/>
    </row>
    <row r="1482" spans="1:8">
      <c r="A1482" s="783">
        <v>1477</v>
      </c>
      <c r="B1482" s="789"/>
      <c r="C1482" s="799">
        <v>27</v>
      </c>
      <c r="D1482" s="790">
        <v>0</v>
      </c>
      <c r="E1482" s="790">
        <v>27</v>
      </c>
      <c r="F1482" s="791">
        <v>0</v>
      </c>
      <c r="G1482" s="789"/>
      <c r="H1482" s="789"/>
    </row>
    <row r="1483" spans="1:8">
      <c r="A1483" s="783">
        <v>1478</v>
      </c>
      <c r="B1483" s="789"/>
      <c r="C1483" s="799">
        <v>26</v>
      </c>
      <c r="D1483" s="790">
        <v>9</v>
      </c>
      <c r="E1483" s="790">
        <v>17</v>
      </c>
      <c r="F1483" s="791">
        <v>0</v>
      </c>
      <c r="G1483" s="789"/>
      <c r="H1483" s="789"/>
    </row>
    <row r="1484" spans="1:8">
      <c r="A1484" s="783">
        <v>1479</v>
      </c>
      <c r="B1484" s="789"/>
      <c r="C1484" s="799">
        <v>23</v>
      </c>
      <c r="D1484" s="790">
        <v>23</v>
      </c>
      <c r="E1484" s="790">
        <v>0</v>
      </c>
      <c r="F1484" s="791">
        <v>0</v>
      </c>
      <c r="G1484" s="789"/>
      <c r="H1484" s="789"/>
    </row>
    <row r="1485" spans="1:8">
      <c r="A1485" s="788">
        <v>1480</v>
      </c>
      <c r="B1485" s="792"/>
      <c r="C1485" s="800">
        <v>23</v>
      </c>
      <c r="D1485" s="793">
        <v>0</v>
      </c>
      <c r="E1485" s="793">
        <v>23</v>
      </c>
      <c r="F1485" s="794">
        <v>0</v>
      </c>
      <c r="G1485" s="792"/>
      <c r="H1485" s="792"/>
    </row>
    <row r="1486" spans="1:8">
      <c r="A1486" s="783">
        <v>1481</v>
      </c>
      <c r="B1486" s="789"/>
      <c r="C1486" s="798">
        <v>21</v>
      </c>
      <c r="D1486" s="796">
        <v>0</v>
      </c>
      <c r="E1486" s="796">
        <v>21</v>
      </c>
      <c r="F1486" s="797">
        <v>0</v>
      </c>
      <c r="G1486" s="789"/>
      <c r="H1486" s="789"/>
    </row>
    <row r="1487" spans="1:8">
      <c r="A1487" s="783">
        <v>1482</v>
      </c>
      <c r="B1487" s="789"/>
      <c r="C1487" s="799">
        <v>19</v>
      </c>
      <c r="D1487" s="790">
        <v>0</v>
      </c>
      <c r="E1487" s="790">
        <v>19</v>
      </c>
      <c r="F1487" s="791">
        <v>0</v>
      </c>
      <c r="G1487" s="789"/>
      <c r="H1487" s="789"/>
    </row>
    <row r="1488" spans="1:8">
      <c r="A1488" s="783">
        <v>1483</v>
      </c>
      <c r="B1488" s="789"/>
      <c r="C1488" s="799">
        <v>17</v>
      </c>
      <c r="D1488" s="790">
        <v>17</v>
      </c>
      <c r="E1488" s="790">
        <v>0</v>
      </c>
      <c r="F1488" s="791">
        <v>0</v>
      </c>
      <c r="G1488" s="789"/>
      <c r="H1488" s="789"/>
    </row>
    <row r="1489" spans="1:8">
      <c r="A1489" s="783">
        <v>1484</v>
      </c>
      <c r="B1489" s="789"/>
      <c r="C1489" s="799">
        <v>17</v>
      </c>
      <c r="D1489" s="790">
        <v>17</v>
      </c>
      <c r="E1489" s="790">
        <v>0</v>
      </c>
      <c r="F1489" s="791">
        <v>0</v>
      </c>
      <c r="G1489" s="789"/>
      <c r="H1489" s="789"/>
    </row>
    <row r="1490" spans="1:8">
      <c r="A1490" s="788">
        <v>1485</v>
      </c>
      <c r="B1490" s="792"/>
      <c r="C1490" s="800">
        <v>17</v>
      </c>
      <c r="D1490" s="793">
        <v>17</v>
      </c>
      <c r="E1490" s="793">
        <v>0</v>
      </c>
      <c r="F1490" s="794">
        <v>0</v>
      </c>
      <c r="G1490" s="792"/>
      <c r="H1490" s="792"/>
    </row>
    <row r="1491" spans="1:8">
      <c r="A1491" s="787">
        <v>1486</v>
      </c>
      <c r="B1491" s="795"/>
      <c r="C1491" s="798">
        <v>17</v>
      </c>
      <c r="D1491" s="796">
        <v>17</v>
      </c>
      <c r="E1491" s="796">
        <v>0</v>
      </c>
      <c r="F1491" s="797">
        <v>0</v>
      </c>
      <c r="G1491" s="795"/>
      <c r="H1491" s="795"/>
    </row>
    <row r="1492" spans="1:8">
      <c r="A1492" s="783">
        <v>1487</v>
      </c>
      <c r="B1492" s="789"/>
      <c r="C1492" s="799">
        <v>17</v>
      </c>
      <c r="D1492" s="790">
        <v>17</v>
      </c>
      <c r="E1492" s="790">
        <v>0</v>
      </c>
      <c r="F1492" s="791">
        <v>0</v>
      </c>
      <c r="G1492" s="789"/>
      <c r="H1492" s="789"/>
    </row>
    <row r="1493" spans="1:8">
      <c r="A1493" s="783">
        <v>1488</v>
      </c>
      <c r="B1493" s="789"/>
      <c r="C1493" s="799">
        <v>17</v>
      </c>
      <c r="D1493" s="790">
        <v>17</v>
      </c>
      <c r="E1493" s="790">
        <v>0</v>
      </c>
      <c r="F1493" s="791">
        <v>0</v>
      </c>
      <c r="G1493" s="789"/>
      <c r="H1493" s="789"/>
    </row>
    <row r="1494" spans="1:8">
      <c r="A1494" s="783">
        <v>1489</v>
      </c>
      <c r="B1494" s="789"/>
      <c r="C1494" s="799">
        <v>17</v>
      </c>
      <c r="D1494" s="790">
        <v>17</v>
      </c>
      <c r="E1494" s="790">
        <v>0</v>
      </c>
      <c r="F1494" s="791">
        <v>0</v>
      </c>
      <c r="G1494" s="789"/>
      <c r="H1494" s="789"/>
    </row>
    <row r="1495" spans="1:8">
      <c r="A1495" s="788">
        <v>1490</v>
      </c>
      <c r="B1495" s="792"/>
      <c r="C1495" s="800">
        <v>17</v>
      </c>
      <c r="D1495" s="793">
        <v>17</v>
      </c>
      <c r="E1495" s="793">
        <v>0</v>
      </c>
      <c r="F1495" s="794">
        <v>0</v>
      </c>
      <c r="G1495" s="792"/>
      <c r="H1495" s="792"/>
    </row>
    <row r="1496" spans="1:8">
      <c r="A1496" s="787">
        <v>1491</v>
      </c>
      <c r="B1496" s="795"/>
      <c r="C1496" s="798">
        <v>17</v>
      </c>
      <c r="D1496" s="796">
        <v>17</v>
      </c>
      <c r="E1496" s="796">
        <v>0</v>
      </c>
      <c r="F1496" s="797">
        <v>0</v>
      </c>
      <c r="G1496" s="795"/>
      <c r="H1496" s="795"/>
    </row>
    <row r="1497" spans="1:8">
      <c r="A1497" s="783">
        <v>1492</v>
      </c>
      <c r="B1497" s="789"/>
      <c r="C1497" s="799">
        <v>17</v>
      </c>
      <c r="D1497" s="790">
        <v>17</v>
      </c>
      <c r="E1497" s="790">
        <v>0</v>
      </c>
      <c r="F1497" s="791">
        <v>0</v>
      </c>
      <c r="G1497" s="789"/>
      <c r="H1497" s="789"/>
    </row>
    <row r="1498" spans="1:8">
      <c r="A1498" s="783">
        <v>1493</v>
      </c>
      <c r="B1498" s="789"/>
      <c r="C1498" s="799">
        <v>17</v>
      </c>
      <c r="D1498" s="790">
        <v>17</v>
      </c>
      <c r="E1498" s="790">
        <v>0</v>
      </c>
      <c r="F1498" s="791">
        <v>0</v>
      </c>
      <c r="G1498" s="789"/>
      <c r="H1498" s="789"/>
    </row>
    <row r="1499" spans="1:8">
      <c r="A1499" s="783">
        <v>1494</v>
      </c>
      <c r="B1499" s="789"/>
      <c r="C1499" s="799">
        <v>17</v>
      </c>
      <c r="D1499" s="790">
        <v>17</v>
      </c>
      <c r="E1499" s="790">
        <v>0</v>
      </c>
      <c r="F1499" s="791">
        <v>0</v>
      </c>
      <c r="G1499" s="789"/>
      <c r="H1499" s="789"/>
    </row>
    <row r="1500" spans="1:8">
      <c r="A1500" s="788">
        <v>1495</v>
      </c>
      <c r="B1500" s="792"/>
      <c r="C1500" s="800">
        <v>17</v>
      </c>
      <c r="D1500" s="793">
        <v>17</v>
      </c>
      <c r="E1500" s="793">
        <v>0</v>
      </c>
      <c r="F1500" s="794">
        <v>0</v>
      </c>
      <c r="G1500" s="792"/>
      <c r="H1500" s="792"/>
    </row>
    <row r="1501" spans="1:8">
      <c r="A1501" s="787">
        <v>1496</v>
      </c>
      <c r="B1501" s="795"/>
      <c r="C1501" s="798">
        <v>16</v>
      </c>
      <c r="D1501" s="796">
        <v>16</v>
      </c>
      <c r="E1501" s="796">
        <v>0</v>
      </c>
      <c r="F1501" s="797">
        <v>0</v>
      </c>
      <c r="G1501" s="795"/>
      <c r="H1501" s="795"/>
    </row>
    <row r="1502" spans="1:8">
      <c r="A1502" s="783">
        <v>1497</v>
      </c>
      <c r="B1502" s="789"/>
      <c r="C1502" s="799">
        <v>16</v>
      </c>
      <c r="D1502" s="790">
        <v>16</v>
      </c>
      <c r="E1502" s="790">
        <v>0</v>
      </c>
      <c r="F1502" s="791">
        <v>0</v>
      </c>
      <c r="G1502" s="789"/>
      <c r="H1502" s="789"/>
    </row>
    <row r="1503" spans="1:8">
      <c r="A1503" s="783">
        <v>1498</v>
      </c>
      <c r="B1503" s="789"/>
      <c r="C1503" s="799">
        <v>16</v>
      </c>
      <c r="D1503" s="790">
        <v>16</v>
      </c>
      <c r="E1503" s="790">
        <v>0</v>
      </c>
      <c r="F1503" s="791">
        <v>0</v>
      </c>
      <c r="G1503" s="789"/>
      <c r="H1503" s="789"/>
    </row>
    <row r="1504" spans="1:8">
      <c r="A1504" s="783">
        <v>1499</v>
      </c>
      <c r="B1504" s="789"/>
      <c r="C1504" s="799">
        <v>15</v>
      </c>
      <c r="D1504" s="790">
        <v>15</v>
      </c>
      <c r="E1504" s="790">
        <v>0</v>
      </c>
      <c r="F1504" s="791">
        <v>0</v>
      </c>
      <c r="G1504" s="789"/>
      <c r="H1504" s="789"/>
    </row>
    <row r="1505" spans="1:8">
      <c r="A1505" s="788">
        <v>1500</v>
      </c>
      <c r="B1505" s="792"/>
      <c r="C1505" s="800">
        <v>15</v>
      </c>
      <c r="D1505" s="793">
        <v>15</v>
      </c>
      <c r="E1505" s="793">
        <v>0</v>
      </c>
      <c r="F1505" s="794">
        <v>0</v>
      </c>
      <c r="G1505" s="792"/>
      <c r="H1505" s="792"/>
    </row>
    <row r="1506" spans="1:8">
      <c r="A1506" s="787">
        <v>1501</v>
      </c>
      <c r="B1506" s="795"/>
      <c r="C1506" s="798">
        <v>15</v>
      </c>
      <c r="D1506" s="796">
        <v>15</v>
      </c>
      <c r="E1506" s="796">
        <v>0</v>
      </c>
      <c r="F1506" s="797">
        <v>0</v>
      </c>
      <c r="G1506" s="795"/>
      <c r="H1506" s="795"/>
    </row>
    <row r="1507" spans="1:8">
      <c r="A1507" s="783">
        <v>1502</v>
      </c>
      <c r="B1507" s="789"/>
      <c r="C1507" s="799">
        <v>14</v>
      </c>
      <c r="D1507" s="790">
        <v>0</v>
      </c>
      <c r="E1507" s="790">
        <v>14</v>
      </c>
      <c r="F1507" s="791">
        <v>0</v>
      </c>
      <c r="G1507" s="789"/>
      <c r="H1507" s="789"/>
    </row>
    <row r="1508" spans="1:8">
      <c r="A1508" s="783">
        <v>1503</v>
      </c>
      <c r="B1508" s="789"/>
      <c r="C1508" s="799">
        <v>14</v>
      </c>
      <c r="D1508" s="790">
        <v>0</v>
      </c>
      <c r="E1508" s="790">
        <v>14</v>
      </c>
      <c r="F1508" s="791">
        <v>0</v>
      </c>
      <c r="G1508" s="789"/>
      <c r="H1508" s="789"/>
    </row>
    <row r="1509" spans="1:8">
      <c r="A1509" s="783">
        <v>1504</v>
      </c>
      <c r="B1509" s="789"/>
      <c r="C1509" s="799">
        <v>10</v>
      </c>
      <c r="D1509" s="790">
        <v>10</v>
      </c>
      <c r="E1509" s="790">
        <v>0</v>
      </c>
      <c r="F1509" s="791">
        <v>0</v>
      </c>
      <c r="G1509" s="789"/>
      <c r="H1509" s="789"/>
    </row>
    <row r="1510" spans="1:8">
      <c r="A1510" s="788">
        <v>1505</v>
      </c>
      <c r="B1510" s="792"/>
      <c r="C1510" s="800">
        <v>9</v>
      </c>
      <c r="D1510" s="793">
        <v>0</v>
      </c>
      <c r="E1510" s="793">
        <v>9</v>
      </c>
      <c r="F1510" s="794">
        <v>0</v>
      </c>
      <c r="G1510" s="792"/>
      <c r="H1510" s="792"/>
    </row>
    <row r="1511" spans="1:8">
      <c r="A1511" s="787">
        <v>1506</v>
      </c>
      <c r="B1511" s="795"/>
      <c r="C1511" s="798">
        <v>7</v>
      </c>
      <c r="D1511" s="796">
        <v>0</v>
      </c>
      <c r="E1511" s="796">
        <v>7</v>
      </c>
      <c r="F1511" s="797">
        <v>0</v>
      </c>
      <c r="G1511" s="795"/>
      <c r="H1511" s="795"/>
    </row>
    <row r="1512" spans="1:8">
      <c r="A1512" s="783">
        <v>1507</v>
      </c>
      <c r="B1512" s="789"/>
      <c r="C1512" s="799" t="s">
        <v>121</v>
      </c>
      <c r="D1512" s="790" t="s">
        <v>121</v>
      </c>
      <c r="E1512" s="790" t="s">
        <v>121</v>
      </c>
      <c r="F1512" s="791" t="s">
        <v>121</v>
      </c>
      <c r="G1512" s="789"/>
      <c r="H1512" s="789"/>
    </row>
    <row r="1513" spans="1:8">
      <c r="A1513" s="783">
        <v>1508</v>
      </c>
      <c r="B1513" s="789"/>
      <c r="C1513" s="799" t="s">
        <v>121</v>
      </c>
      <c r="D1513" s="790" t="s">
        <v>121</v>
      </c>
      <c r="E1513" s="790" t="s">
        <v>121</v>
      </c>
      <c r="F1513" s="791" t="s">
        <v>121</v>
      </c>
      <c r="G1513" s="789"/>
      <c r="H1513" s="789"/>
    </row>
    <row r="1514" spans="1:8">
      <c r="A1514" s="783">
        <v>1509</v>
      </c>
      <c r="B1514" s="789"/>
      <c r="C1514" s="799" t="s">
        <v>121</v>
      </c>
      <c r="D1514" s="790" t="s">
        <v>121</v>
      </c>
      <c r="E1514" s="790" t="s">
        <v>121</v>
      </c>
      <c r="F1514" s="791" t="s">
        <v>121</v>
      </c>
      <c r="G1514" s="789"/>
      <c r="H1514" s="789"/>
    </row>
    <row r="1515" spans="1:8">
      <c r="A1515" s="788">
        <v>1510</v>
      </c>
      <c r="B1515" s="792"/>
      <c r="C1515" s="800" t="s">
        <v>121</v>
      </c>
      <c r="D1515" s="793" t="s">
        <v>121</v>
      </c>
      <c r="E1515" s="793" t="s">
        <v>121</v>
      </c>
      <c r="F1515" s="794" t="s">
        <v>121</v>
      </c>
      <c r="G1515" s="792"/>
      <c r="H1515" s="792"/>
    </row>
    <row r="1516" spans="1:8">
      <c r="A1516" s="787">
        <v>1511</v>
      </c>
      <c r="B1516" s="795"/>
      <c r="C1516" s="798" t="s">
        <v>121</v>
      </c>
      <c r="D1516" s="796" t="s">
        <v>121</v>
      </c>
      <c r="E1516" s="796" t="s">
        <v>121</v>
      </c>
      <c r="F1516" s="797" t="s">
        <v>121</v>
      </c>
      <c r="G1516" s="795"/>
      <c r="H1516" s="795"/>
    </row>
  </sheetData>
  <mergeCells count="4">
    <mergeCell ref="A1:H1"/>
    <mergeCell ref="A2:H2"/>
    <mergeCell ref="C3:F3"/>
    <mergeCell ref="B5:H5"/>
  </mergeCells>
  <pageMargins left="0.7" right="0.7" top="0.78740157499999996" bottom="0.78740157499999996"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8">
    <tabColor rgb="FFFFE389"/>
    <pageSetUpPr fitToPage="1"/>
  </sheetPr>
  <dimension ref="A1:F56"/>
  <sheetViews>
    <sheetView zoomScale="70" zoomScaleNormal="70" workbookViewId="0">
      <selection sqref="A1:F1"/>
    </sheetView>
  </sheetViews>
  <sheetFormatPr baseColWidth="10" defaultRowHeight="14.25"/>
  <cols>
    <col min="1" max="1" width="11.5546875" style="387"/>
    <col min="2" max="2" width="14.88671875" style="387" customWidth="1"/>
    <col min="3" max="3" width="18" style="387" customWidth="1"/>
    <col min="4" max="6" width="12.44140625" style="387" customWidth="1"/>
    <col min="7" max="16384" width="11.5546875" style="387"/>
  </cols>
  <sheetData>
    <row r="1" spans="1:6" ht="34.9" customHeight="1">
      <c r="A1" s="1625" t="s">
        <v>496</v>
      </c>
      <c r="B1" s="1625"/>
      <c r="C1" s="1625"/>
      <c r="D1" s="1625"/>
      <c r="E1" s="1625"/>
      <c r="F1" s="1625"/>
    </row>
    <row r="2" spans="1:6" ht="42.6" customHeight="1">
      <c r="A2" s="1631" t="s">
        <v>223</v>
      </c>
      <c r="B2" s="1554"/>
      <c r="C2" s="1554"/>
      <c r="D2" s="1554"/>
      <c r="E2" s="1554"/>
      <c r="F2" s="1554"/>
    </row>
    <row r="3" spans="1:6" ht="13.7" customHeight="1">
      <c r="A3" s="801"/>
      <c r="B3" s="1626" t="s">
        <v>20</v>
      </c>
      <c r="C3" s="1628" t="s">
        <v>490</v>
      </c>
      <c r="D3" s="1630" t="s">
        <v>22</v>
      </c>
      <c r="E3" s="1630" t="s">
        <v>18</v>
      </c>
      <c r="F3" s="1630" t="s">
        <v>21</v>
      </c>
    </row>
    <row r="4" spans="1:6" ht="13.7" customHeight="1">
      <c r="A4" s="802"/>
      <c r="B4" s="1627"/>
      <c r="C4" s="1629"/>
      <c r="D4" s="1629"/>
      <c r="E4" s="1629"/>
      <c r="F4" s="1629"/>
    </row>
    <row r="5" spans="1:6" ht="13.7" customHeight="1" thickBot="1">
      <c r="A5" s="803" t="s">
        <v>277</v>
      </c>
      <c r="B5" s="1623" t="s">
        <v>293</v>
      </c>
      <c r="C5" s="1623"/>
      <c r="D5" s="1624"/>
      <c r="E5" s="1624"/>
      <c r="F5" s="1624"/>
    </row>
    <row r="6" spans="1:6" ht="13.7" customHeight="1">
      <c r="A6" s="804">
        <v>1</v>
      </c>
      <c r="B6" s="805" t="s">
        <v>121</v>
      </c>
      <c r="C6" s="805" t="s">
        <v>121</v>
      </c>
      <c r="D6" s="805" t="s">
        <v>121</v>
      </c>
      <c r="E6" s="805" t="s">
        <v>121</v>
      </c>
      <c r="F6" s="805" t="s">
        <v>121</v>
      </c>
    </row>
    <row r="7" spans="1:6" ht="13.7" customHeight="1">
      <c r="A7" s="806">
        <v>2</v>
      </c>
      <c r="B7" s="807" t="s">
        <v>121</v>
      </c>
      <c r="C7" s="807" t="s">
        <v>121</v>
      </c>
      <c r="D7" s="807" t="s">
        <v>121</v>
      </c>
      <c r="E7" s="807" t="s">
        <v>121</v>
      </c>
      <c r="F7" s="807" t="s">
        <v>121</v>
      </c>
    </row>
    <row r="8" spans="1:6" ht="13.7" customHeight="1">
      <c r="A8" s="806">
        <v>3</v>
      </c>
      <c r="B8" s="808" t="s">
        <v>121</v>
      </c>
      <c r="C8" s="808" t="s">
        <v>121</v>
      </c>
      <c r="D8" s="808" t="s">
        <v>121</v>
      </c>
      <c r="E8" s="808" t="s">
        <v>121</v>
      </c>
      <c r="F8" s="808" t="s">
        <v>121</v>
      </c>
    </row>
    <row r="9" spans="1:6" ht="13.7" customHeight="1">
      <c r="A9" s="806">
        <v>4</v>
      </c>
      <c r="B9" s="808" t="s">
        <v>121</v>
      </c>
      <c r="C9" s="808" t="s">
        <v>121</v>
      </c>
      <c r="D9" s="808" t="s">
        <v>121</v>
      </c>
      <c r="E9" s="808" t="s">
        <v>121</v>
      </c>
      <c r="F9" s="808" t="s">
        <v>121</v>
      </c>
    </row>
    <row r="10" spans="1:6" ht="13.7" customHeight="1">
      <c r="A10" s="806">
        <v>5</v>
      </c>
      <c r="B10" s="808" t="s">
        <v>121</v>
      </c>
      <c r="C10" s="808" t="s">
        <v>121</v>
      </c>
      <c r="D10" s="808" t="s">
        <v>121</v>
      </c>
      <c r="E10" s="808" t="s">
        <v>121</v>
      </c>
      <c r="F10" s="808" t="s">
        <v>121</v>
      </c>
    </row>
    <row r="11" spans="1:6" ht="13.7" customHeight="1">
      <c r="A11" s="809">
        <v>6</v>
      </c>
      <c r="B11" s="810">
        <v>34830</v>
      </c>
      <c r="C11" s="810">
        <v>43100</v>
      </c>
      <c r="D11" s="810">
        <v>27080</v>
      </c>
      <c r="E11" s="811">
        <v>13820</v>
      </c>
      <c r="F11" s="811">
        <v>24260</v>
      </c>
    </row>
    <row r="12" spans="1:6" ht="13.7" customHeight="1">
      <c r="A12" s="806">
        <v>7</v>
      </c>
      <c r="B12" s="808">
        <v>16710</v>
      </c>
      <c r="C12" s="808">
        <v>41910</v>
      </c>
      <c r="D12" s="808">
        <v>3293</v>
      </c>
      <c r="E12" s="812">
        <v>13010</v>
      </c>
      <c r="F12" s="812">
        <v>22030</v>
      </c>
    </row>
    <row r="13" spans="1:6" ht="13.7" customHeight="1">
      <c r="A13" s="806">
        <v>8</v>
      </c>
      <c r="B13" s="808">
        <v>5436</v>
      </c>
      <c r="C13" s="808">
        <v>41330</v>
      </c>
      <c r="D13" s="808">
        <v>5233</v>
      </c>
      <c r="E13" s="812">
        <v>10790</v>
      </c>
      <c r="F13" s="812">
        <v>17630</v>
      </c>
    </row>
    <row r="14" spans="1:6" ht="13.7" customHeight="1">
      <c r="A14" s="806">
        <v>9</v>
      </c>
      <c r="B14" s="808">
        <v>1599</v>
      </c>
      <c r="C14" s="808">
        <v>39300</v>
      </c>
      <c r="D14" s="808">
        <v>3135</v>
      </c>
      <c r="E14" s="812">
        <v>8997</v>
      </c>
      <c r="F14" s="812">
        <v>9943</v>
      </c>
    </row>
    <row r="15" spans="1:6" ht="13.7" customHeight="1">
      <c r="A15" s="813">
        <v>10</v>
      </c>
      <c r="B15" s="814">
        <v>1254</v>
      </c>
      <c r="C15" s="814">
        <v>37190</v>
      </c>
      <c r="D15" s="814">
        <v>2675</v>
      </c>
      <c r="E15" s="815">
        <v>8000</v>
      </c>
      <c r="F15" s="815">
        <v>7002</v>
      </c>
    </row>
    <row r="16" spans="1:6" ht="13.7" customHeight="1">
      <c r="A16" s="809">
        <v>11</v>
      </c>
      <c r="B16" s="810">
        <v>1205</v>
      </c>
      <c r="C16" s="810">
        <v>36390</v>
      </c>
      <c r="D16" s="810">
        <v>2359</v>
      </c>
      <c r="E16" s="811">
        <v>7604</v>
      </c>
      <c r="F16" s="811">
        <v>5668</v>
      </c>
    </row>
    <row r="17" spans="1:6" ht="13.7" customHeight="1">
      <c r="A17" s="806">
        <v>12</v>
      </c>
      <c r="B17" s="808">
        <v>1037</v>
      </c>
      <c r="C17" s="808">
        <v>34560</v>
      </c>
      <c r="D17" s="808">
        <v>1261</v>
      </c>
      <c r="E17" s="812">
        <v>7084</v>
      </c>
      <c r="F17" s="812">
        <v>5190</v>
      </c>
    </row>
    <row r="18" spans="1:6" ht="13.7" customHeight="1">
      <c r="A18" s="806">
        <v>13</v>
      </c>
      <c r="B18" s="808">
        <v>943</v>
      </c>
      <c r="C18" s="808">
        <v>29710</v>
      </c>
      <c r="D18" s="808" t="s">
        <v>121</v>
      </c>
      <c r="E18" s="812">
        <v>7046</v>
      </c>
      <c r="F18" s="812">
        <v>5173</v>
      </c>
    </row>
    <row r="19" spans="1:6" ht="13.7" customHeight="1">
      <c r="A19" s="806">
        <v>14</v>
      </c>
      <c r="B19" s="808">
        <v>727</v>
      </c>
      <c r="C19" s="808">
        <v>24840</v>
      </c>
      <c r="D19" s="808" t="s">
        <v>121</v>
      </c>
      <c r="E19" s="812">
        <v>6946</v>
      </c>
      <c r="F19" s="812">
        <v>4677</v>
      </c>
    </row>
    <row r="20" spans="1:6" ht="13.7" customHeight="1">
      <c r="A20" s="813">
        <v>15</v>
      </c>
      <c r="B20" s="814">
        <v>624</v>
      </c>
      <c r="C20" s="814">
        <v>18440</v>
      </c>
      <c r="D20" s="808" t="s">
        <v>121</v>
      </c>
      <c r="E20" s="815">
        <v>4610</v>
      </c>
      <c r="F20" s="815">
        <v>4456</v>
      </c>
    </row>
    <row r="21" spans="1:6" ht="13.7" customHeight="1">
      <c r="A21" s="809">
        <v>16</v>
      </c>
      <c r="B21" s="810">
        <v>581</v>
      </c>
      <c r="C21" s="810">
        <v>14830</v>
      </c>
      <c r="D21" s="810" t="s">
        <v>121</v>
      </c>
      <c r="E21" s="811">
        <v>4270</v>
      </c>
      <c r="F21" s="811">
        <v>4388</v>
      </c>
    </row>
    <row r="22" spans="1:6" ht="13.7" customHeight="1">
      <c r="A22" s="806">
        <v>17</v>
      </c>
      <c r="B22" s="808">
        <v>554</v>
      </c>
      <c r="C22" s="808">
        <v>9595</v>
      </c>
      <c r="D22" s="808" t="s">
        <v>121</v>
      </c>
      <c r="E22" s="812">
        <v>3783</v>
      </c>
      <c r="F22" s="812">
        <v>3030</v>
      </c>
    </row>
    <row r="23" spans="1:6" ht="13.7" customHeight="1">
      <c r="A23" s="806">
        <v>18</v>
      </c>
      <c r="B23" s="808">
        <v>533</v>
      </c>
      <c r="C23" s="808">
        <v>8485</v>
      </c>
      <c r="D23" s="808"/>
      <c r="E23" s="812">
        <v>3461</v>
      </c>
      <c r="F23" s="812">
        <v>2880</v>
      </c>
    </row>
    <row r="24" spans="1:6" ht="13.7" customHeight="1">
      <c r="A24" s="806">
        <v>19</v>
      </c>
      <c r="B24" s="808">
        <v>485</v>
      </c>
      <c r="C24" s="808">
        <v>5611</v>
      </c>
      <c r="D24" s="808"/>
      <c r="E24" s="812">
        <v>3333</v>
      </c>
      <c r="F24" s="812">
        <v>2024</v>
      </c>
    </row>
    <row r="25" spans="1:6" ht="13.7" customHeight="1">
      <c r="A25" s="813">
        <v>20</v>
      </c>
      <c r="B25" s="814">
        <v>449</v>
      </c>
      <c r="C25" s="814">
        <v>5604</v>
      </c>
      <c r="D25" s="814"/>
      <c r="E25" s="815">
        <v>3191</v>
      </c>
      <c r="F25" s="815">
        <v>1830</v>
      </c>
    </row>
    <row r="26" spans="1:6" ht="13.7" customHeight="1">
      <c r="A26" s="809">
        <v>21</v>
      </c>
      <c r="B26" s="810">
        <v>446</v>
      </c>
      <c r="C26" s="810">
        <v>4987</v>
      </c>
      <c r="D26" s="810"/>
      <c r="E26" s="810">
        <v>3062</v>
      </c>
      <c r="F26" s="810">
        <v>1365</v>
      </c>
    </row>
    <row r="27" spans="1:6" ht="13.7" customHeight="1">
      <c r="A27" s="806">
        <v>22</v>
      </c>
      <c r="B27" s="808">
        <v>413</v>
      </c>
      <c r="C27" s="808">
        <v>4945</v>
      </c>
      <c r="D27" s="808"/>
      <c r="E27" s="808">
        <v>2636</v>
      </c>
      <c r="F27" s="808">
        <v>1204</v>
      </c>
    </row>
    <row r="28" spans="1:6" ht="13.7" customHeight="1">
      <c r="A28" s="806">
        <v>23</v>
      </c>
      <c r="B28" s="808">
        <v>408</v>
      </c>
      <c r="C28" s="808">
        <v>4810</v>
      </c>
      <c r="D28" s="812"/>
      <c r="E28" s="812">
        <v>2388</v>
      </c>
      <c r="F28" s="812">
        <v>628</v>
      </c>
    </row>
    <row r="29" spans="1:6" ht="13.7" customHeight="1">
      <c r="A29" s="806">
        <v>24</v>
      </c>
      <c r="B29" s="808">
        <v>346</v>
      </c>
      <c r="C29" s="808">
        <v>4096</v>
      </c>
      <c r="D29" s="812"/>
      <c r="E29" s="812">
        <v>2100</v>
      </c>
      <c r="F29" s="812">
        <v>623</v>
      </c>
    </row>
    <row r="30" spans="1:6" ht="13.7" customHeight="1">
      <c r="A30" s="813">
        <v>25</v>
      </c>
      <c r="B30" s="814">
        <v>290</v>
      </c>
      <c r="C30" s="814">
        <v>4013</v>
      </c>
      <c r="D30" s="815"/>
      <c r="E30" s="815">
        <v>2008</v>
      </c>
      <c r="F30" s="815">
        <v>450</v>
      </c>
    </row>
    <row r="31" spans="1:6" ht="13.7" customHeight="1">
      <c r="A31" s="809">
        <v>26</v>
      </c>
      <c r="B31" s="810">
        <v>264</v>
      </c>
      <c r="C31" s="810">
        <v>3133</v>
      </c>
      <c r="D31" s="811"/>
      <c r="E31" s="811">
        <v>1921</v>
      </c>
      <c r="F31" s="808" t="s">
        <v>121</v>
      </c>
    </row>
    <row r="32" spans="1:6" ht="13.7" customHeight="1">
      <c r="A32" s="806">
        <v>27</v>
      </c>
      <c r="B32" s="808">
        <v>206</v>
      </c>
      <c r="C32" s="808">
        <v>3124</v>
      </c>
      <c r="D32" s="812"/>
      <c r="E32" s="812">
        <v>1824</v>
      </c>
      <c r="F32" s="808" t="s">
        <v>121</v>
      </c>
    </row>
    <row r="33" spans="1:6" ht="13.7" customHeight="1">
      <c r="A33" s="806">
        <v>28</v>
      </c>
      <c r="B33" s="808" t="s">
        <v>121</v>
      </c>
      <c r="C33" s="808">
        <v>2566</v>
      </c>
      <c r="D33" s="812"/>
      <c r="E33" s="812">
        <v>1807</v>
      </c>
      <c r="F33" s="808" t="s">
        <v>121</v>
      </c>
    </row>
    <row r="34" spans="1:6" ht="13.7" customHeight="1">
      <c r="A34" s="806">
        <v>29</v>
      </c>
      <c r="B34" s="808" t="s">
        <v>121</v>
      </c>
      <c r="C34" s="808">
        <v>2426</v>
      </c>
      <c r="D34" s="812"/>
      <c r="E34" s="812">
        <v>1355</v>
      </c>
      <c r="F34" s="808" t="s">
        <v>121</v>
      </c>
    </row>
    <row r="35" spans="1:6" ht="13.7" customHeight="1">
      <c r="A35" s="813">
        <v>30</v>
      </c>
      <c r="B35" s="814" t="s">
        <v>121</v>
      </c>
      <c r="C35" s="814">
        <v>2387</v>
      </c>
      <c r="D35" s="815"/>
      <c r="E35" s="815">
        <v>1323</v>
      </c>
      <c r="F35" s="808" t="s">
        <v>121</v>
      </c>
    </row>
    <row r="36" spans="1:6" ht="13.7" customHeight="1">
      <c r="A36" s="809">
        <v>31</v>
      </c>
      <c r="B36" s="810" t="s">
        <v>121</v>
      </c>
      <c r="C36" s="810">
        <v>1711</v>
      </c>
      <c r="D36" s="811"/>
      <c r="E36" s="811">
        <v>1051</v>
      </c>
      <c r="F36" s="811"/>
    </row>
    <row r="37" spans="1:6" ht="13.7" customHeight="1">
      <c r="A37" s="806">
        <v>32</v>
      </c>
      <c r="B37" s="808" t="s">
        <v>121</v>
      </c>
      <c r="C37" s="808">
        <v>1590</v>
      </c>
      <c r="D37" s="812"/>
      <c r="E37" s="812">
        <v>1016</v>
      </c>
      <c r="F37" s="808"/>
    </row>
    <row r="38" spans="1:6" ht="13.7" customHeight="1">
      <c r="A38" s="806">
        <v>33</v>
      </c>
      <c r="B38" s="808"/>
      <c r="C38" s="808">
        <v>808</v>
      </c>
      <c r="D38" s="808"/>
      <c r="E38" s="812">
        <v>795</v>
      </c>
      <c r="F38" s="808"/>
    </row>
    <row r="39" spans="1:6" ht="13.7" customHeight="1">
      <c r="A39" s="806">
        <v>34</v>
      </c>
      <c r="B39" s="808"/>
      <c r="C39" s="808">
        <v>751</v>
      </c>
      <c r="D39" s="808"/>
      <c r="E39" s="812">
        <v>619</v>
      </c>
      <c r="F39" s="808"/>
    </row>
    <row r="40" spans="1:6" ht="13.7" customHeight="1">
      <c r="A40" s="813">
        <v>35</v>
      </c>
      <c r="B40" s="808"/>
      <c r="C40" s="808">
        <v>742</v>
      </c>
      <c r="D40" s="814"/>
      <c r="E40" s="815">
        <v>609</v>
      </c>
      <c r="F40" s="814"/>
    </row>
    <row r="41" spans="1:6" ht="13.7" customHeight="1">
      <c r="A41" s="809">
        <v>36</v>
      </c>
      <c r="B41" s="808"/>
      <c r="C41" s="808">
        <v>627</v>
      </c>
      <c r="D41" s="811"/>
      <c r="E41" s="811">
        <v>560</v>
      </c>
      <c r="F41" s="811"/>
    </row>
    <row r="42" spans="1:6" ht="13.7" customHeight="1">
      <c r="A42" s="806">
        <v>37</v>
      </c>
      <c r="B42" s="808"/>
      <c r="C42" s="808">
        <v>615</v>
      </c>
      <c r="D42" s="812"/>
      <c r="E42" s="812">
        <v>555</v>
      </c>
      <c r="F42" s="812"/>
    </row>
    <row r="43" spans="1:6" ht="13.7" customHeight="1">
      <c r="A43" s="806">
        <v>38</v>
      </c>
      <c r="B43" s="808"/>
      <c r="C43" s="808">
        <v>522</v>
      </c>
      <c r="D43" s="812"/>
      <c r="E43" s="812">
        <v>496</v>
      </c>
      <c r="F43" s="812"/>
    </row>
    <row r="44" spans="1:6" ht="13.7" customHeight="1">
      <c r="A44" s="806">
        <v>39</v>
      </c>
      <c r="B44" s="808"/>
      <c r="C44" s="808">
        <v>490</v>
      </c>
      <c r="D44" s="812"/>
      <c r="E44" s="812">
        <v>487</v>
      </c>
      <c r="F44" s="812"/>
    </row>
    <row r="45" spans="1:6" ht="13.7" customHeight="1">
      <c r="A45" s="813">
        <v>40</v>
      </c>
      <c r="B45" s="814"/>
      <c r="C45" s="814">
        <v>387</v>
      </c>
      <c r="D45" s="815"/>
      <c r="E45" s="815">
        <v>460</v>
      </c>
      <c r="F45" s="815"/>
    </row>
    <row r="46" spans="1:6" ht="13.7" customHeight="1">
      <c r="A46" s="809">
        <v>41</v>
      </c>
      <c r="B46" s="810"/>
      <c r="C46" s="810">
        <v>320</v>
      </c>
      <c r="D46" s="811"/>
      <c r="E46" s="811">
        <v>439</v>
      </c>
      <c r="F46" s="811"/>
    </row>
    <row r="47" spans="1:6" ht="13.7" customHeight="1">
      <c r="A47" s="806">
        <v>42</v>
      </c>
      <c r="B47" s="808"/>
      <c r="C47" s="808">
        <v>319</v>
      </c>
      <c r="D47" s="812"/>
      <c r="E47" s="812">
        <v>363</v>
      </c>
      <c r="F47" s="812"/>
    </row>
    <row r="48" spans="1:6" ht="13.7" customHeight="1">
      <c r="A48" s="806">
        <v>43</v>
      </c>
      <c r="B48" s="808"/>
      <c r="C48" s="808" t="s">
        <v>121</v>
      </c>
      <c r="D48" s="812"/>
      <c r="E48" s="812">
        <v>290</v>
      </c>
      <c r="F48" s="812"/>
    </row>
    <row r="49" spans="1:6" ht="13.7" customHeight="1">
      <c r="A49" s="806">
        <v>44</v>
      </c>
      <c r="B49" s="808"/>
      <c r="C49" s="808" t="s">
        <v>121</v>
      </c>
      <c r="D49" s="812"/>
      <c r="E49" s="812">
        <v>236</v>
      </c>
      <c r="F49" s="812"/>
    </row>
    <row r="50" spans="1:6" ht="13.7" customHeight="1">
      <c r="A50" s="813">
        <v>45</v>
      </c>
      <c r="B50" s="814"/>
      <c r="C50" s="814" t="s">
        <v>121</v>
      </c>
      <c r="D50" s="815"/>
      <c r="E50" s="815">
        <v>202</v>
      </c>
      <c r="F50" s="815"/>
    </row>
    <row r="51" spans="1:6" ht="13.7" customHeight="1">
      <c r="A51" s="809">
        <v>46</v>
      </c>
      <c r="B51" s="816"/>
      <c r="C51" s="816" t="s">
        <v>121</v>
      </c>
      <c r="D51" s="817"/>
      <c r="E51" s="816" t="s">
        <v>121</v>
      </c>
      <c r="F51" s="817"/>
    </row>
    <row r="52" spans="1:6" ht="13.7" customHeight="1">
      <c r="A52" s="806">
        <v>47</v>
      </c>
      <c r="B52" s="807"/>
      <c r="C52" s="807" t="s">
        <v>121</v>
      </c>
      <c r="D52" s="818"/>
      <c r="E52" s="807" t="s">
        <v>121</v>
      </c>
      <c r="F52" s="807"/>
    </row>
    <row r="53" spans="1:6" ht="13.7" customHeight="1">
      <c r="A53" s="806">
        <v>48</v>
      </c>
      <c r="B53" s="807"/>
      <c r="C53" s="807"/>
      <c r="D53" s="807"/>
      <c r="E53" s="807" t="s">
        <v>121</v>
      </c>
      <c r="F53" s="807"/>
    </row>
    <row r="54" spans="1:6" ht="13.7" customHeight="1">
      <c r="A54" s="806">
        <v>49</v>
      </c>
      <c r="B54" s="807"/>
      <c r="C54" s="807"/>
      <c r="D54" s="807"/>
      <c r="E54" s="807" t="s">
        <v>121</v>
      </c>
      <c r="F54" s="807"/>
    </row>
    <row r="55" spans="1:6" ht="15.75" thickBot="1">
      <c r="A55" s="813">
        <v>50</v>
      </c>
      <c r="B55" s="819"/>
      <c r="C55" s="819"/>
      <c r="D55" s="819"/>
      <c r="E55" s="819" t="s">
        <v>121</v>
      </c>
      <c r="F55" s="819"/>
    </row>
    <row r="56" spans="1:6">
      <c r="A56" s="1621" t="s">
        <v>475</v>
      </c>
      <c r="B56" s="1622"/>
      <c r="C56" s="1622"/>
      <c r="D56" s="1622"/>
      <c r="E56" s="1622"/>
      <c r="F56" s="1622"/>
    </row>
  </sheetData>
  <mergeCells count="9">
    <mergeCell ref="A56:F56"/>
    <mergeCell ref="B5:F5"/>
    <mergeCell ref="A1:F1"/>
    <mergeCell ref="B3:B4"/>
    <mergeCell ref="C3:C4"/>
    <mergeCell ref="D3:D4"/>
    <mergeCell ref="F3:F4"/>
    <mergeCell ref="A2:F2"/>
    <mergeCell ref="E3:E4"/>
  </mergeCells>
  <pageMargins left="0.7" right="0.7" top="0.78740157499999996" bottom="0.78740157499999996" header="0.3" footer="0.3"/>
  <pageSetup paperSize="9" scale="9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9">
    <tabColor rgb="FFFFE389"/>
  </sheetPr>
  <dimension ref="A1:G68"/>
  <sheetViews>
    <sheetView topLeftCell="A28" zoomScale="70" zoomScaleNormal="70" workbookViewId="0">
      <selection activeCell="H44" sqref="H44"/>
    </sheetView>
  </sheetViews>
  <sheetFormatPr baseColWidth="10" defaultColWidth="8.88671875" defaultRowHeight="15"/>
  <cols>
    <col min="1" max="1" width="33.6640625" style="162" customWidth="1"/>
    <col min="2" max="2" width="8.44140625" style="162" customWidth="1"/>
    <col min="3" max="3" width="11.5546875" style="162" customWidth="1"/>
    <col min="4" max="4" width="11.44140625" style="162" customWidth="1"/>
    <col min="5" max="5" width="8.5546875" style="162" customWidth="1"/>
    <col min="6" max="7" width="9.21875" style="162" customWidth="1"/>
    <col min="8" max="8" width="18.109375" style="162" customWidth="1"/>
    <col min="9" max="9" width="10.6640625" style="162" customWidth="1"/>
    <col min="10" max="16384" width="8.88671875" style="162"/>
  </cols>
  <sheetData>
    <row r="1" spans="1:7" ht="18">
      <c r="A1" s="1565" t="s">
        <v>500</v>
      </c>
      <c r="B1" s="1633"/>
      <c r="C1" s="1633"/>
      <c r="D1" s="1633"/>
      <c r="E1" s="1545"/>
      <c r="F1" s="1545"/>
      <c r="G1" s="1545"/>
    </row>
    <row r="2" spans="1:7" ht="32.450000000000003" customHeight="1" thickBot="1">
      <c r="A2" s="1587" t="s">
        <v>278</v>
      </c>
      <c r="B2" s="1554"/>
      <c r="C2" s="1554"/>
      <c r="D2" s="1554"/>
      <c r="E2" s="1554"/>
      <c r="F2" s="1554"/>
      <c r="G2" s="1554"/>
    </row>
    <row r="3" spans="1:7" s="161" customFormat="1" ht="31.5">
      <c r="A3" s="670"/>
      <c r="B3" s="671"/>
      <c r="C3" s="672" t="s">
        <v>3</v>
      </c>
      <c r="D3" s="673" t="s">
        <v>309</v>
      </c>
      <c r="E3" s="672" t="s">
        <v>310</v>
      </c>
      <c r="F3" s="672" t="s">
        <v>311</v>
      </c>
      <c r="G3" s="672" t="s">
        <v>312</v>
      </c>
    </row>
    <row r="4" spans="1:7" s="161" customFormat="1" ht="16.5" thickBot="1">
      <c r="A4" s="674"/>
      <c r="B4" s="675" t="s">
        <v>8</v>
      </c>
      <c r="C4" s="1634" t="s">
        <v>293</v>
      </c>
      <c r="D4" s="1635"/>
      <c r="E4" s="1635"/>
      <c r="F4" s="1635"/>
      <c r="G4" s="1635"/>
    </row>
    <row r="5" spans="1:7" s="161" customFormat="1" ht="18" customHeight="1">
      <c r="A5" s="820" t="s">
        <v>300</v>
      </c>
      <c r="B5" s="390">
        <v>393</v>
      </c>
      <c r="C5" s="391">
        <v>24975660</v>
      </c>
      <c r="D5" s="391">
        <v>63551</v>
      </c>
      <c r="E5" s="391">
        <v>162</v>
      </c>
      <c r="F5" s="391">
        <v>474</v>
      </c>
      <c r="G5" s="391">
        <v>1873</v>
      </c>
    </row>
    <row r="6" spans="1:7" s="161" customFormat="1" ht="18" customHeight="1">
      <c r="A6" s="821" t="s">
        <v>267</v>
      </c>
      <c r="B6" s="392">
        <v>35</v>
      </c>
      <c r="C6" s="393">
        <v>24350293</v>
      </c>
      <c r="D6" s="393">
        <v>695723</v>
      </c>
      <c r="E6" s="393">
        <v>357798</v>
      </c>
      <c r="F6" s="393">
        <v>648176</v>
      </c>
      <c r="G6" s="393">
        <v>890703</v>
      </c>
    </row>
    <row r="7" spans="1:7" s="161" customFormat="1" ht="18" customHeight="1">
      <c r="A7" s="822" t="s">
        <v>287</v>
      </c>
      <c r="B7" s="390">
        <v>376</v>
      </c>
      <c r="C7" s="391">
        <v>12398814</v>
      </c>
      <c r="D7" s="391">
        <v>32976</v>
      </c>
      <c r="E7" s="391">
        <v>113</v>
      </c>
      <c r="F7" s="391">
        <v>306</v>
      </c>
      <c r="G7" s="391">
        <v>1040</v>
      </c>
    </row>
    <row r="8" spans="1:7" s="161" customFormat="1" ht="18" customHeight="1">
      <c r="A8" s="821" t="s">
        <v>267</v>
      </c>
      <c r="B8" s="392">
        <v>35</v>
      </c>
      <c r="C8" s="393">
        <v>12044906</v>
      </c>
      <c r="D8" s="393">
        <v>344140</v>
      </c>
      <c r="E8" s="393">
        <v>211346</v>
      </c>
      <c r="F8" s="393">
        <v>300876</v>
      </c>
      <c r="G8" s="393">
        <v>365079</v>
      </c>
    </row>
    <row r="9" spans="1:7" s="161" customFormat="1" ht="18" customHeight="1">
      <c r="A9" s="822" t="s">
        <v>378</v>
      </c>
      <c r="B9" s="390">
        <v>276</v>
      </c>
      <c r="C9" s="391">
        <v>9814100</v>
      </c>
      <c r="D9" s="391">
        <v>35558</v>
      </c>
      <c r="E9" s="391">
        <v>32</v>
      </c>
      <c r="F9" s="391">
        <v>162</v>
      </c>
      <c r="G9" s="391">
        <v>1360</v>
      </c>
    </row>
    <row r="10" spans="1:7" s="161" customFormat="1" ht="18" customHeight="1">
      <c r="A10" s="821" t="s">
        <v>267</v>
      </c>
      <c r="B10" s="392">
        <v>34</v>
      </c>
      <c r="C10" s="393">
        <v>9582561</v>
      </c>
      <c r="D10" s="393">
        <v>281840</v>
      </c>
      <c r="E10" s="393">
        <v>111463</v>
      </c>
      <c r="F10" s="393">
        <v>252823</v>
      </c>
      <c r="G10" s="393">
        <v>391420</v>
      </c>
    </row>
    <row r="11" spans="1:7" s="161" customFormat="1" ht="18" customHeight="1">
      <c r="A11" s="822" t="s">
        <v>375</v>
      </c>
      <c r="B11" s="390">
        <v>218</v>
      </c>
      <c r="C11" s="393">
        <v>2762846</v>
      </c>
      <c r="D11" s="393">
        <v>12674</v>
      </c>
      <c r="E11" s="393">
        <v>51</v>
      </c>
      <c r="F11" s="393">
        <v>134</v>
      </c>
      <c r="G11" s="393">
        <v>470</v>
      </c>
    </row>
    <row r="12" spans="1:7" s="161" customFormat="1" ht="18" customHeight="1">
      <c r="A12" s="821" t="s">
        <v>267</v>
      </c>
      <c r="B12" s="392">
        <v>32</v>
      </c>
      <c r="C12" s="393">
        <v>2722825</v>
      </c>
      <c r="D12" s="393">
        <v>85088</v>
      </c>
      <c r="E12" s="393">
        <v>28042</v>
      </c>
      <c r="F12" s="393">
        <v>71064</v>
      </c>
      <c r="G12" s="393">
        <v>91375</v>
      </c>
    </row>
    <row r="13" spans="1:7" s="161" customFormat="1" ht="18" customHeight="1">
      <c r="A13" s="823" t="s">
        <v>279</v>
      </c>
      <c r="B13" s="390">
        <v>39</v>
      </c>
      <c r="C13" s="394">
        <v>2251688</v>
      </c>
      <c r="D13" s="394">
        <v>57736</v>
      </c>
      <c r="E13" s="394">
        <v>191</v>
      </c>
      <c r="F13" s="394">
        <v>421</v>
      </c>
      <c r="G13" s="394">
        <v>1026</v>
      </c>
    </row>
    <row r="14" spans="1:7" s="161" customFormat="1" ht="18" customHeight="1">
      <c r="A14" s="824" t="s">
        <v>287</v>
      </c>
      <c r="B14" s="390">
        <v>38</v>
      </c>
      <c r="C14" s="394">
        <v>1474120</v>
      </c>
      <c r="D14" s="394">
        <v>38793</v>
      </c>
      <c r="E14" s="394">
        <v>164</v>
      </c>
      <c r="F14" s="394">
        <v>403</v>
      </c>
      <c r="G14" s="394">
        <v>723</v>
      </c>
    </row>
    <row r="15" spans="1:7" s="161" customFormat="1" ht="18" customHeight="1">
      <c r="A15" s="824" t="s">
        <v>378</v>
      </c>
      <c r="B15" s="390">
        <v>29</v>
      </c>
      <c r="C15" s="394">
        <v>598611</v>
      </c>
      <c r="D15" s="394">
        <v>20642</v>
      </c>
      <c r="E15" s="394">
        <v>19</v>
      </c>
      <c r="F15" s="394">
        <v>44</v>
      </c>
      <c r="G15" s="394">
        <v>197</v>
      </c>
    </row>
    <row r="16" spans="1:7" s="161" customFormat="1" ht="18" customHeight="1">
      <c r="A16" s="822" t="s">
        <v>375</v>
      </c>
      <c r="B16" s="390">
        <v>18</v>
      </c>
      <c r="C16" s="394">
        <v>178956</v>
      </c>
      <c r="D16" s="394">
        <v>9942</v>
      </c>
      <c r="E16" s="394">
        <v>47</v>
      </c>
      <c r="F16" s="394">
        <v>295</v>
      </c>
      <c r="G16" s="394">
        <v>1229</v>
      </c>
    </row>
    <row r="17" spans="1:7" s="161" customFormat="1" ht="18" customHeight="1">
      <c r="A17" s="823" t="s">
        <v>280</v>
      </c>
      <c r="B17" s="390">
        <v>112</v>
      </c>
      <c r="C17" s="394">
        <v>2868393</v>
      </c>
      <c r="D17" s="394">
        <v>25611</v>
      </c>
      <c r="E17" s="394">
        <v>800</v>
      </c>
      <c r="F17" s="394">
        <v>2108</v>
      </c>
      <c r="G17" s="394">
        <v>6741</v>
      </c>
    </row>
    <row r="18" spans="1:7" s="161" customFormat="1" ht="18" customHeight="1">
      <c r="A18" s="824" t="s">
        <v>379</v>
      </c>
      <c r="B18" s="390">
        <v>111</v>
      </c>
      <c r="C18" s="394">
        <v>2237202</v>
      </c>
      <c r="D18" s="394">
        <v>20155</v>
      </c>
      <c r="E18" s="394">
        <v>802</v>
      </c>
      <c r="F18" s="394">
        <v>2023</v>
      </c>
      <c r="G18" s="394">
        <v>6133</v>
      </c>
    </row>
    <row r="19" spans="1:7" s="161" customFormat="1" ht="18" customHeight="1">
      <c r="A19" s="824" t="s">
        <v>378</v>
      </c>
      <c r="B19" s="390">
        <v>31</v>
      </c>
      <c r="C19" s="394">
        <v>631191</v>
      </c>
      <c r="D19" s="394">
        <v>20361</v>
      </c>
      <c r="E19" s="394">
        <v>290</v>
      </c>
      <c r="F19" s="394">
        <v>961</v>
      </c>
      <c r="G19" s="394">
        <v>2819</v>
      </c>
    </row>
    <row r="20" spans="1:7" s="161" customFormat="1" ht="18" customHeight="1">
      <c r="A20" s="825" t="s">
        <v>281</v>
      </c>
      <c r="B20" s="390">
        <v>131</v>
      </c>
      <c r="C20" s="395">
        <v>2824274</v>
      </c>
      <c r="D20" s="395">
        <v>21559</v>
      </c>
      <c r="E20" s="395">
        <v>204</v>
      </c>
      <c r="F20" s="395">
        <v>364</v>
      </c>
      <c r="G20" s="395">
        <v>1434</v>
      </c>
    </row>
    <row r="21" spans="1:7" s="161" customFormat="1" ht="18" customHeight="1">
      <c r="A21" s="824" t="s">
        <v>287</v>
      </c>
      <c r="B21" s="390">
        <v>128</v>
      </c>
      <c r="C21" s="394">
        <v>2273811</v>
      </c>
      <c r="D21" s="394">
        <v>17764</v>
      </c>
      <c r="E21" s="394">
        <v>166</v>
      </c>
      <c r="F21" s="394">
        <v>346</v>
      </c>
      <c r="G21" s="394">
        <v>1232</v>
      </c>
    </row>
    <row r="22" spans="1:7" s="161" customFormat="1" ht="18" customHeight="1">
      <c r="A22" s="824" t="s">
        <v>378</v>
      </c>
      <c r="B22" s="390">
        <v>67</v>
      </c>
      <c r="C22" s="391">
        <v>323196</v>
      </c>
      <c r="D22" s="391">
        <v>4824</v>
      </c>
      <c r="E22" s="391">
        <v>36</v>
      </c>
      <c r="F22" s="391">
        <v>108</v>
      </c>
      <c r="G22" s="391">
        <v>453</v>
      </c>
    </row>
    <row r="23" spans="1:7" s="161" customFormat="1" ht="21.6" customHeight="1">
      <c r="A23" s="822" t="s">
        <v>375</v>
      </c>
      <c r="B23" s="390">
        <v>95</v>
      </c>
      <c r="C23" s="394">
        <v>227267</v>
      </c>
      <c r="D23" s="394">
        <v>2392</v>
      </c>
      <c r="E23" s="394">
        <v>30</v>
      </c>
      <c r="F23" s="394">
        <v>46</v>
      </c>
      <c r="G23" s="394">
        <v>205</v>
      </c>
    </row>
    <row r="24" spans="1:7" s="161" customFormat="1" ht="18" customHeight="1">
      <c r="A24" s="823" t="s">
        <v>303</v>
      </c>
      <c r="B24" s="390">
        <v>72</v>
      </c>
      <c r="C24" s="394">
        <v>1378468</v>
      </c>
      <c r="D24" s="394">
        <v>19145</v>
      </c>
      <c r="E24" s="394">
        <v>214</v>
      </c>
      <c r="F24" s="394">
        <v>407</v>
      </c>
      <c r="G24" s="394">
        <v>1290</v>
      </c>
    </row>
    <row r="25" spans="1:7" s="161" customFormat="1" ht="18" customHeight="1">
      <c r="A25" s="824" t="s">
        <v>379</v>
      </c>
      <c r="B25" s="390">
        <v>72</v>
      </c>
      <c r="C25" s="394">
        <v>1094306</v>
      </c>
      <c r="D25" s="394">
        <v>15199</v>
      </c>
      <c r="E25" s="394">
        <v>212</v>
      </c>
      <c r="F25" s="394">
        <v>395</v>
      </c>
      <c r="G25" s="394">
        <v>1116</v>
      </c>
    </row>
    <row r="26" spans="1:7" s="161" customFormat="1" ht="18" customHeight="1">
      <c r="A26" s="824" t="s">
        <v>378</v>
      </c>
      <c r="B26" s="390">
        <v>37</v>
      </c>
      <c r="C26" s="394">
        <v>284162</v>
      </c>
      <c r="D26" s="394">
        <v>7680</v>
      </c>
      <c r="E26" s="394">
        <v>17</v>
      </c>
      <c r="F26" s="394">
        <v>96</v>
      </c>
      <c r="G26" s="394">
        <v>307</v>
      </c>
    </row>
    <row r="27" spans="1:7" s="161" customFormat="1" ht="18" customHeight="1">
      <c r="A27" s="823" t="s">
        <v>282</v>
      </c>
      <c r="B27" s="390">
        <v>43</v>
      </c>
      <c r="C27" s="394">
        <v>259161</v>
      </c>
      <c r="D27" s="394">
        <v>6027</v>
      </c>
      <c r="E27" s="394">
        <v>505</v>
      </c>
      <c r="F27" s="394">
        <v>949</v>
      </c>
      <c r="G27" s="394">
        <v>5923</v>
      </c>
    </row>
    <row r="28" spans="1:7" s="161" customFormat="1" ht="18" customHeight="1">
      <c r="A28" s="824" t="s">
        <v>379</v>
      </c>
      <c r="B28" s="390">
        <v>43</v>
      </c>
      <c r="C28" s="394">
        <v>238943</v>
      </c>
      <c r="D28" s="394">
        <v>5557</v>
      </c>
      <c r="E28" s="394">
        <v>505</v>
      </c>
      <c r="F28" s="394">
        <v>843</v>
      </c>
      <c r="G28" s="394">
        <v>5560</v>
      </c>
    </row>
    <row r="29" spans="1:7" s="161" customFormat="1" ht="18" customHeight="1">
      <c r="A29" s="824" t="s">
        <v>378</v>
      </c>
      <c r="B29" s="390">
        <v>24</v>
      </c>
      <c r="C29" s="394">
        <v>20218</v>
      </c>
      <c r="D29" s="394">
        <v>842</v>
      </c>
      <c r="E29" s="394">
        <v>112</v>
      </c>
      <c r="F29" s="394">
        <v>254</v>
      </c>
      <c r="G29" s="394">
        <v>712</v>
      </c>
    </row>
    <row r="30" spans="1:7" s="161" customFormat="1" ht="18" customHeight="1">
      <c r="A30" s="823" t="s">
        <v>415</v>
      </c>
      <c r="B30" s="390">
        <v>68</v>
      </c>
      <c r="C30" s="394">
        <v>2946594</v>
      </c>
      <c r="D30" s="394">
        <v>43332</v>
      </c>
      <c r="E30" s="394">
        <v>157</v>
      </c>
      <c r="F30" s="394">
        <v>301</v>
      </c>
      <c r="G30" s="394">
        <v>868</v>
      </c>
    </row>
    <row r="31" spans="1:7" s="161" customFormat="1" ht="18" customHeight="1">
      <c r="A31" s="824" t="s">
        <v>379</v>
      </c>
      <c r="B31" s="390">
        <v>67</v>
      </c>
      <c r="C31" s="394">
        <v>2080522</v>
      </c>
      <c r="D31" s="394">
        <v>31053</v>
      </c>
      <c r="E31" s="394">
        <v>126</v>
      </c>
      <c r="F31" s="394">
        <v>261</v>
      </c>
      <c r="G31" s="394">
        <v>783</v>
      </c>
    </row>
    <row r="32" spans="1:7" s="161" customFormat="1" ht="18" customHeight="1">
      <c r="A32" s="824" t="s">
        <v>378</v>
      </c>
      <c r="B32" s="390">
        <v>48</v>
      </c>
      <c r="C32" s="394">
        <v>866072</v>
      </c>
      <c r="D32" s="394">
        <v>18043</v>
      </c>
      <c r="E32" s="394">
        <v>30</v>
      </c>
      <c r="F32" s="394">
        <v>83</v>
      </c>
      <c r="G32" s="394">
        <v>425</v>
      </c>
    </row>
    <row r="33" spans="1:7" s="161" customFormat="1" ht="18" customHeight="1">
      <c r="A33" s="198" t="s">
        <v>417</v>
      </c>
      <c r="B33" s="390">
        <v>29</v>
      </c>
      <c r="C33" s="394">
        <v>2544403</v>
      </c>
      <c r="D33" s="394">
        <v>87738</v>
      </c>
      <c r="E33" s="394">
        <v>296</v>
      </c>
      <c r="F33" s="394">
        <v>591</v>
      </c>
      <c r="G33" s="394">
        <v>4509</v>
      </c>
    </row>
    <row r="34" spans="1:7" s="161" customFormat="1" ht="18" customHeight="1">
      <c r="A34" s="822" t="s">
        <v>287</v>
      </c>
      <c r="B34" s="390">
        <v>29</v>
      </c>
      <c r="C34" s="394">
        <v>1552843</v>
      </c>
      <c r="D34" s="394">
        <v>53546</v>
      </c>
      <c r="E34" s="394">
        <v>254</v>
      </c>
      <c r="F34" s="394">
        <v>463</v>
      </c>
      <c r="G34" s="394">
        <v>3516</v>
      </c>
    </row>
    <row r="35" spans="1:7" s="161" customFormat="1" ht="18" customHeight="1">
      <c r="A35" s="822" t="s">
        <v>378</v>
      </c>
      <c r="B35" s="390">
        <v>16</v>
      </c>
      <c r="C35" s="394">
        <v>984383</v>
      </c>
      <c r="D35" s="394">
        <v>61524</v>
      </c>
      <c r="E35" s="394">
        <v>209</v>
      </c>
      <c r="F35" s="394">
        <v>664</v>
      </c>
      <c r="G35" s="394">
        <v>34138</v>
      </c>
    </row>
    <row r="36" spans="1:7" s="161" customFormat="1" ht="18" customHeight="1">
      <c r="A36" s="822" t="s">
        <v>375</v>
      </c>
      <c r="B36" s="390">
        <v>20</v>
      </c>
      <c r="C36" s="394">
        <v>7176</v>
      </c>
      <c r="D36" s="394">
        <v>359</v>
      </c>
      <c r="E36" s="394">
        <v>9</v>
      </c>
      <c r="F36" s="394">
        <v>41</v>
      </c>
      <c r="G36" s="394">
        <v>169</v>
      </c>
    </row>
    <row r="37" spans="1:7" s="161" customFormat="1" ht="18" customHeight="1">
      <c r="A37" s="827" t="s">
        <v>497</v>
      </c>
      <c r="B37" s="390">
        <v>57</v>
      </c>
      <c r="C37" s="394">
        <v>1158269</v>
      </c>
      <c r="D37" s="394">
        <v>20321</v>
      </c>
      <c r="E37" s="394">
        <v>132</v>
      </c>
      <c r="F37" s="394">
        <v>252</v>
      </c>
      <c r="G37" s="394">
        <v>848</v>
      </c>
    </row>
    <row r="38" spans="1:7" s="161" customFormat="1" ht="18" customHeight="1">
      <c r="A38" s="822" t="s">
        <v>379</v>
      </c>
      <c r="B38" s="390">
        <v>55</v>
      </c>
      <c r="C38" s="394">
        <v>1021616</v>
      </c>
      <c r="D38" s="394">
        <v>18575</v>
      </c>
      <c r="E38" s="394">
        <v>132</v>
      </c>
      <c r="F38" s="394">
        <v>252</v>
      </c>
      <c r="G38" s="394">
        <v>843</v>
      </c>
    </row>
    <row r="39" spans="1:7" s="161" customFormat="1" ht="18" customHeight="1">
      <c r="A39" s="822" t="s">
        <v>378</v>
      </c>
      <c r="B39" s="390">
        <v>31</v>
      </c>
      <c r="C39" s="394">
        <v>136653</v>
      </c>
      <c r="D39" s="394">
        <v>4408</v>
      </c>
      <c r="E39" s="394">
        <v>20</v>
      </c>
      <c r="F39" s="394">
        <v>48</v>
      </c>
      <c r="G39" s="394">
        <v>120</v>
      </c>
    </row>
    <row r="40" spans="1:7" s="161" customFormat="1" ht="18" customHeight="1">
      <c r="A40" s="198" t="s">
        <v>498</v>
      </c>
      <c r="B40" s="390">
        <v>175</v>
      </c>
      <c r="C40" s="394">
        <v>1121813</v>
      </c>
      <c r="D40" s="394">
        <v>6410</v>
      </c>
      <c r="E40" s="394">
        <v>237</v>
      </c>
      <c r="F40" s="394">
        <v>612</v>
      </c>
      <c r="G40" s="394">
        <v>2012</v>
      </c>
    </row>
    <row r="41" spans="1:7" s="161" customFormat="1" ht="18" customHeight="1">
      <c r="A41" s="824" t="s">
        <v>287</v>
      </c>
      <c r="B41" s="390">
        <v>172</v>
      </c>
      <c r="C41" s="396">
        <v>785422</v>
      </c>
      <c r="D41" s="396">
        <v>4566</v>
      </c>
      <c r="E41" s="396">
        <v>201</v>
      </c>
      <c r="F41" s="396">
        <v>424</v>
      </c>
      <c r="G41" s="396">
        <v>1637</v>
      </c>
    </row>
    <row r="42" spans="1:7" s="161" customFormat="1" ht="18" customHeight="1">
      <c r="A42" s="824" t="s">
        <v>378</v>
      </c>
      <c r="B42" s="390">
        <v>100</v>
      </c>
      <c r="C42" s="396">
        <v>251275</v>
      </c>
      <c r="D42" s="396">
        <v>2513</v>
      </c>
      <c r="E42" s="396">
        <v>47</v>
      </c>
      <c r="F42" s="396">
        <v>181</v>
      </c>
      <c r="G42" s="396">
        <v>599</v>
      </c>
    </row>
    <row r="43" spans="1:7" s="161" customFormat="1" ht="18" customHeight="1">
      <c r="A43" s="822" t="s">
        <v>375</v>
      </c>
      <c r="B43" s="390">
        <v>78</v>
      </c>
      <c r="C43" s="396">
        <v>85116</v>
      </c>
      <c r="D43" s="396">
        <v>1091</v>
      </c>
      <c r="E43" s="396">
        <v>57</v>
      </c>
      <c r="F43" s="396">
        <v>123</v>
      </c>
      <c r="G43" s="396">
        <v>279</v>
      </c>
    </row>
    <row r="44" spans="1:7" s="161" customFormat="1" ht="18" customHeight="1" thickBot="1">
      <c r="A44" s="826" t="s">
        <v>361</v>
      </c>
      <c r="B44" s="397">
        <v>392</v>
      </c>
      <c r="C44" s="398">
        <v>13955985</v>
      </c>
      <c r="D44" s="398">
        <v>35602</v>
      </c>
      <c r="E44" s="398">
        <v>252</v>
      </c>
      <c r="F44" s="398">
        <v>694</v>
      </c>
      <c r="G44" s="398">
        <v>2546</v>
      </c>
    </row>
    <row r="45" spans="1:7" s="161" customFormat="1" ht="18" customHeight="1">
      <c r="A45" s="1621" t="s">
        <v>475</v>
      </c>
      <c r="B45" s="1636"/>
      <c r="C45" s="1636"/>
      <c r="D45" s="1636"/>
      <c r="E45" s="1636"/>
      <c r="F45" s="1536"/>
      <c r="G45" s="1536"/>
    </row>
    <row r="46" spans="1:7" s="161" customFormat="1" ht="18" customHeight="1">
      <c r="A46" s="1600" t="s">
        <v>299</v>
      </c>
      <c r="B46" s="1554"/>
      <c r="C46" s="1554"/>
      <c r="D46" s="1554"/>
      <c r="E46" s="1554"/>
      <c r="F46" s="1554"/>
      <c r="G46" s="1554"/>
    </row>
    <row r="47" spans="1:7" s="161" customFormat="1" ht="55.5" customHeight="1">
      <c r="A47" s="1605" t="s">
        <v>499</v>
      </c>
      <c r="B47" s="1606"/>
      <c r="C47" s="1606"/>
      <c r="D47" s="1606"/>
      <c r="E47" s="1606"/>
      <c r="F47" s="1606"/>
      <c r="G47" s="1606"/>
    </row>
    <row r="48" spans="1:7" s="161" customFormat="1" ht="18" customHeight="1">
      <c r="A48" s="389"/>
      <c r="B48" s="389"/>
      <c r="C48" s="389"/>
    </row>
    <row r="49" spans="1:7" s="161" customFormat="1" ht="18" customHeight="1">
      <c r="A49" s="1601" t="s">
        <v>210</v>
      </c>
      <c r="B49" s="1554"/>
      <c r="C49" s="1554"/>
      <c r="D49" s="1554"/>
      <c r="E49" s="1554"/>
      <c r="F49" s="1554"/>
      <c r="G49" s="1554"/>
    </row>
    <row r="50" spans="1:7" s="161" customFormat="1" ht="18" customHeight="1">
      <c r="A50" s="1597" t="s">
        <v>362</v>
      </c>
      <c r="B50" s="1632"/>
      <c r="C50" s="1632"/>
      <c r="D50" s="1632"/>
      <c r="E50" s="1632"/>
      <c r="F50" s="1632"/>
      <c r="G50" s="1632"/>
    </row>
    <row r="51" spans="1:7" s="161" customFormat="1" ht="18" customHeight="1">
      <c r="A51" s="1597" t="s">
        <v>371</v>
      </c>
      <c r="B51" s="1632"/>
      <c r="C51" s="1632"/>
      <c r="D51" s="1632"/>
      <c r="E51" s="1632"/>
      <c r="F51" s="1632"/>
      <c r="G51" s="1632"/>
    </row>
    <row r="52" spans="1:7" s="161" customFormat="1"/>
    <row r="53" spans="1:7" s="161" customFormat="1">
      <c r="A53" s="160"/>
    </row>
    <row r="54" spans="1:7" s="161" customFormat="1" ht="13.5" customHeight="1">
      <c r="A54" s="160"/>
    </row>
    <row r="55" spans="1:7" s="161" customFormat="1">
      <c r="A55" s="160"/>
    </row>
    <row r="56" spans="1:7" s="161" customFormat="1" ht="24" customHeight="1">
      <c r="A56" s="158"/>
    </row>
    <row r="57" spans="1:7" s="161" customFormat="1">
      <c r="A57" s="160"/>
    </row>
    <row r="58" spans="1:7" s="161" customFormat="1">
      <c r="A58" s="160"/>
    </row>
    <row r="59" spans="1:7" s="161" customFormat="1">
      <c r="A59" s="160"/>
    </row>
    <row r="60" spans="1:7" s="161" customFormat="1">
      <c r="A60" s="160"/>
    </row>
    <row r="61" spans="1:7" s="161" customFormat="1">
      <c r="A61" s="160"/>
    </row>
    <row r="62" spans="1:7" s="161" customFormat="1">
      <c r="A62" s="158"/>
    </row>
    <row r="63" spans="1:7" s="161" customFormat="1">
      <c r="A63" s="160"/>
    </row>
    <row r="64" spans="1:7" s="161" customFormat="1">
      <c r="A64" s="160"/>
    </row>
    <row r="65" spans="1:1" s="161" customFormat="1">
      <c r="A65" s="158"/>
    </row>
    <row r="66" spans="1:1" s="161" customFormat="1">
      <c r="A66" s="160"/>
    </row>
    <row r="67" spans="1:1" s="161" customFormat="1">
      <c r="A67" s="160"/>
    </row>
    <row r="68" spans="1:1">
      <c r="A68" s="159"/>
    </row>
  </sheetData>
  <mergeCells count="9">
    <mergeCell ref="A51:G51"/>
    <mergeCell ref="A1:G1"/>
    <mergeCell ref="A50:G50"/>
    <mergeCell ref="C4:G4"/>
    <mergeCell ref="A47:G47"/>
    <mergeCell ref="A2:G2"/>
    <mergeCell ref="A46:G46"/>
    <mergeCell ref="A49:G49"/>
    <mergeCell ref="A45:G45"/>
  </mergeCells>
  <pageMargins left="0.78740157499999996" right="0.78740157499999996" top="0.984251969" bottom="0.984251969" header="0.4921259845" footer="0.4921259845"/>
  <pageSetup paperSize="9" scale="7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30">
    <tabColor rgb="FFFFE389"/>
    <pageSetUpPr fitToPage="1"/>
  </sheetPr>
  <dimension ref="A1:L24"/>
  <sheetViews>
    <sheetView zoomScale="85" zoomScaleNormal="85" workbookViewId="0">
      <selection activeCell="B11" sqref="B11"/>
    </sheetView>
  </sheetViews>
  <sheetFormatPr baseColWidth="10" defaultColWidth="8.88671875" defaultRowHeight="12.75"/>
  <cols>
    <col min="1" max="1" width="20.5546875" style="171" bestFit="1" customWidth="1"/>
    <col min="2" max="2" width="8.44140625" style="171" bestFit="1" customWidth="1"/>
    <col min="3" max="9" width="7.21875" style="171" bestFit="1" customWidth="1"/>
    <col min="10" max="10" width="10.6640625" style="171" customWidth="1"/>
    <col min="11" max="16384" width="8.88671875" style="171"/>
  </cols>
  <sheetData>
    <row r="1" spans="1:12" ht="17.45" customHeight="1">
      <c r="A1" s="1639" t="s">
        <v>502</v>
      </c>
      <c r="B1" s="1640"/>
      <c r="C1" s="1640"/>
      <c r="D1" s="1640"/>
      <c r="E1" s="1641"/>
      <c r="F1" s="1641"/>
      <c r="G1" s="1641"/>
      <c r="H1" s="1641"/>
      <c r="I1" s="1641"/>
    </row>
    <row r="2" spans="1:12" ht="34.9" customHeight="1" thickBot="1">
      <c r="A2" s="1642" t="s">
        <v>291</v>
      </c>
      <c r="B2" s="1642"/>
      <c r="C2" s="1642"/>
      <c r="D2" s="1642"/>
      <c r="E2" s="1642"/>
      <c r="F2" s="1642"/>
      <c r="G2" s="1642"/>
      <c r="H2" s="1642"/>
      <c r="I2" s="1642"/>
    </row>
    <row r="3" spans="1:12" s="169" customFormat="1" ht="63.75" thickBot="1">
      <c r="A3" s="676"/>
      <c r="B3" s="677" t="s">
        <v>269</v>
      </c>
      <c r="C3" s="678" t="s">
        <v>270</v>
      </c>
      <c r="D3" s="677" t="s">
        <v>271</v>
      </c>
      <c r="E3" s="677" t="s">
        <v>272</v>
      </c>
      <c r="F3" s="677" t="s">
        <v>273</v>
      </c>
      <c r="G3" s="679" t="s">
        <v>274</v>
      </c>
      <c r="H3" s="677" t="s">
        <v>275</v>
      </c>
      <c r="I3" s="677" t="s">
        <v>276</v>
      </c>
    </row>
    <row r="4" spans="1:12" s="169" customFormat="1">
      <c r="A4" s="828" t="s">
        <v>13</v>
      </c>
      <c r="B4" s="829">
        <v>1511</v>
      </c>
      <c r="C4" s="829">
        <v>582</v>
      </c>
      <c r="D4" s="830">
        <v>242</v>
      </c>
      <c r="E4" s="830">
        <v>170</v>
      </c>
      <c r="F4" s="830">
        <v>170</v>
      </c>
      <c r="G4" s="830">
        <v>83</v>
      </c>
      <c r="H4" s="830">
        <v>45</v>
      </c>
      <c r="I4" s="830">
        <v>11</v>
      </c>
    </row>
    <row r="5" spans="1:12" s="169" customFormat="1" ht="25.5">
      <c r="A5" s="831" t="s">
        <v>300</v>
      </c>
      <c r="B5" s="832">
        <v>393</v>
      </c>
      <c r="C5" s="832">
        <v>133</v>
      </c>
      <c r="D5" s="833">
        <v>59</v>
      </c>
      <c r="E5" s="833">
        <v>44</v>
      </c>
      <c r="F5" s="833">
        <v>44</v>
      </c>
      <c r="G5" s="833">
        <v>32</v>
      </c>
      <c r="H5" s="833">
        <v>23</v>
      </c>
      <c r="I5" s="833">
        <v>6</v>
      </c>
    </row>
    <row r="6" spans="1:12" s="169" customFormat="1">
      <c r="A6" s="831" t="s">
        <v>279</v>
      </c>
      <c r="B6" s="834">
        <v>39</v>
      </c>
      <c r="C6" s="834">
        <v>10</v>
      </c>
      <c r="D6" s="835">
        <v>6</v>
      </c>
      <c r="E6" s="835" t="s">
        <v>121</v>
      </c>
      <c r="F6" s="835" t="s">
        <v>121</v>
      </c>
      <c r="G6" s="835" t="s">
        <v>121</v>
      </c>
      <c r="H6" s="835" t="s">
        <v>121</v>
      </c>
      <c r="I6" s="835" t="s">
        <v>121</v>
      </c>
    </row>
    <row r="7" spans="1:12" s="169" customFormat="1" ht="25.5">
      <c r="A7" s="831" t="s">
        <v>280</v>
      </c>
      <c r="B7" s="834">
        <v>112</v>
      </c>
      <c r="C7" s="834">
        <v>77</v>
      </c>
      <c r="D7" s="835">
        <v>32</v>
      </c>
      <c r="E7" s="835">
        <v>16</v>
      </c>
      <c r="F7" s="835">
        <v>16</v>
      </c>
      <c r="G7" s="835">
        <v>8</v>
      </c>
      <c r="H7" s="835" t="s">
        <v>121</v>
      </c>
      <c r="I7" s="835" t="s">
        <v>121</v>
      </c>
    </row>
    <row r="8" spans="1:12" s="169" customFormat="1">
      <c r="A8" s="831" t="s">
        <v>281</v>
      </c>
      <c r="B8" s="834">
        <v>131</v>
      </c>
      <c r="C8" s="832">
        <v>42</v>
      </c>
      <c r="D8" s="835">
        <v>13</v>
      </c>
      <c r="E8" s="835">
        <v>10</v>
      </c>
      <c r="F8" s="835">
        <v>10</v>
      </c>
      <c r="G8" s="836">
        <v>7</v>
      </c>
      <c r="H8" s="835" t="s">
        <v>121</v>
      </c>
      <c r="I8" s="835" t="s">
        <v>121</v>
      </c>
    </row>
    <row r="9" spans="1:12" s="169" customFormat="1">
      <c r="A9" s="831" t="s">
        <v>301</v>
      </c>
      <c r="B9" s="834">
        <v>72</v>
      </c>
      <c r="C9" s="834">
        <v>20</v>
      </c>
      <c r="D9" s="835">
        <v>6</v>
      </c>
      <c r="E9" s="835" t="s">
        <v>121</v>
      </c>
      <c r="F9" s="835" t="s">
        <v>121</v>
      </c>
      <c r="G9" s="835" t="s">
        <v>121</v>
      </c>
      <c r="H9" s="835" t="s">
        <v>121</v>
      </c>
      <c r="I9" s="835" t="s">
        <v>121</v>
      </c>
      <c r="J9" s="172"/>
      <c r="K9" s="172"/>
    </row>
    <row r="10" spans="1:12" s="169" customFormat="1">
      <c r="A10" s="831" t="s">
        <v>282</v>
      </c>
      <c r="B10" s="834">
        <v>43</v>
      </c>
      <c r="C10" s="834">
        <v>20</v>
      </c>
      <c r="D10" s="835">
        <v>11</v>
      </c>
      <c r="E10" s="835">
        <v>7</v>
      </c>
      <c r="F10" s="835">
        <v>7</v>
      </c>
      <c r="G10" s="835" t="s">
        <v>121</v>
      </c>
      <c r="H10" s="835" t="s">
        <v>121</v>
      </c>
      <c r="I10" s="835" t="s">
        <v>121</v>
      </c>
    </row>
    <row r="11" spans="1:12" s="169" customFormat="1">
      <c r="A11" s="831" t="s">
        <v>415</v>
      </c>
      <c r="B11" s="832">
        <v>68</v>
      </c>
      <c r="C11" s="832">
        <v>16</v>
      </c>
      <c r="D11" s="833">
        <v>8</v>
      </c>
      <c r="E11" s="833">
        <v>7</v>
      </c>
      <c r="F11" s="835">
        <v>7</v>
      </c>
      <c r="G11" s="835" t="s">
        <v>121</v>
      </c>
      <c r="H11" s="835" t="s">
        <v>121</v>
      </c>
      <c r="I11" s="835" t="s">
        <v>121</v>
      </c>
    </row>
    <row r="12" spans="1:12" s="169" customFormat="1">
      <c r="A12" s="831" t="s">
        <v>417</v>
      </c>
      <c r="B12" s="832">
        <v>29</v>
      </c>
      <c r="C12" s="832">
        <v>12</v>
      </c>
      <c r="D12" s="833">
        <v>6</v>
      </c>
      <c r="E12" s="835" t="s">
        <v>121</v>
      </c>
      <c r="F12" s="835" t="s">
        <v>121</v>
      </c>
      <c r="G12" s="835" t="s">
        <v>121</v>
      </c>
      <c r="H12" s="835" t="s">
        <v>121</v>
      </c>
      <c r="I12" s="835" t="s">
        <v>121</v>
      </c>
    </row>
    <row r="13" spans="1:12" s="169" customFormat="1">
      <c r="A13" s="831" t="s">
        <v>497</v>
      </c>
      <c r="B13" s="832">
        <v>57</v>
      </c>
      <c r="C13" s="832">
        <v>13</v>
      </c>
      <c r="D13" s="833">
        <v>7</v>
      </c>
      <c r="E13" s="835" t="s">
        <v>121</v>
      </c>
      <c r="F13" s="835" t="s">
        <v>121</v>
      </c>
      <c r="G13" s="835" t="s">
        <v>121</v>
      </c>
      <c r="H13" s="835" t="s">
        <v>121</v>
      </c>
      <c r="I13" s="835" t="s">
        <v>121</v>
      </c>
      <c r="J13" s="172"/>
      <c r="K13" s="172"/>
      <c r="L13" s="172"/>
    </row>
    <row r="14" spans="1:12" s="169" customFormat="1">
      <c r="A14" s="831" t="s">
        <v>498</v>
      </c>
      <c r="B14" s="832">
        <v>175</v>
      </c>
      <c r="C14" s="832">
        <v>75</v>
      </c>
      <c r="D14" s="833">
        <v>26</v>
      </c>
      <c r="E14" s="833">
        <v>15</v>
      </c>
      <c r="F14" s="835">
        <v>15</v>
      </c>
      <c r="G14" s="835" t="s">
        <v>121</v>
      </c>
      <c r="H14" s="835" t="s">
        <v>121</v>
      </c>
      <c r="I14" s="835" t="s">
        <v>121</v>
      </c>
      <c r="J14" s="172"/>
      <c r="K14" s="172"/>
      <c r="L14" s="172"/>
    </row>
    <row r="15" spans="1:12" s="169" customFormat="1" ht="13.5" thickBot="1">
      <c r="A15" s="831" t="s">
        <v>361</v>
      </c>
      <c r="B15" s="832">
        <v>392</v>
      </c>
      <c r="C15" s="832">
        <v>164</v>
      </c>
      <c r="D15" s="832">
        <v>68</v>
      </c>
      <c r="E15" s="832">
        <v>52</v>
      </c>
      <c r="F15" s="832">
        <v>52</v>
      </c>
      <c r="G15" s="832">
        <v>18</v>
      </c>
      <c r="H15" s="832">
        <v>8</v>
      </c>
      <c r="I15" s="833">
        <v>4</v>
      </c>
    </row>
    <row r="16" spans="1:12" s="169" customFormat="1">
      <c r="A16" s="1621" t="s">
        <v>475</v>
      </c>
      <c r="B16" s="1622"/>
      <c r="C16" s="1622"/>
      <c r="D16" s="1622"/>
      <c r="E16" s="1622"/>
      <c r="F16" s="1637"/>
      <c r="G16" s="1637"/>
      <c r="H16" s="1637"/>
      <c r="I16" s="1637"/>
    </row>
    <row r="17" spans="1:9" s="169" customFormat="1" ht="15">
      <c r="A17" s="399"/>
      <c r="B17" s="400"/>
      <c r="C17" s="400"/>
      <c r="D17" s="400"/>
      <c r="E17" s="400"/>
      <c r="F17" s="401"/>
      <c r="G17" s="401"/>
      <c r="H17" s="401"/>
      <c r="I17" s="401"/>
    </row>
    <row r="18" spans="1:9" s="169" customFormat="1" ht="15">
      <c r="A18" s="1643" t="s">
        <v>299</v>
      </c>
      <c r="B18" s="1554"/>
      <c r="C18" s="1554"/>
      <c r="D18" s="1554"/>
      <c r="E18" s="1554"/>
      <c r="F18" s="1554"/>
      <c r="G18" s="1554"/>
      <c r="H18" s="1554"/>
      <c r="I18" s="1554"/>
    </row>
    <row r="19" spans="1:9" s="169" customFormat="1" ht="32.450000000000003" customHeight="1">
      <c r="A19" s="1597" t="s">
        <v>501</v>
      </c>
      <c r="B19" s="1602"/>
      <c r="C19" s="1602"/>
      <c r="D19" s="1602"/>
      <c r="E19" s="1602"/>
      <c r="F19" s="1602"/>
      <c r="G19" s="1602"/>
      <c r="H19" s="1602"/>
      <c r="I19" s="1602"/>
    </row>
    <row r="20" spans="1:9" s="169" customFormat="1" ht="15">
      <c r="A20" s="389"/>
      <c r="B20" s="161"/>
      <c r="C20" s="161"/>
      <c r="D20" s="161"/>
      <c r="E20" s="161"/>
      <c r="F20" s="161"/>
      <c r="G20" s="161"/>
      <c r="H20" s="161"/>
      <c r="I20" s="161"/>
    </row>
    <row r="21" spans="1:9" s="169" customFormat="1" ht="15">
      <c r="A21" s="1601" t="s">
        <v>210</v>
      </c>
      <c r="B21" s="1574"/>
      <c r="C21" s="1574"/>
      <c r="D21" s="1574"/>
      <c r="E21" s="1554"/>
      <c r="F21" s="1554"/>
      <c r="G21" s="1554"/>
      <c r="H21" s="1554"/>
      <c r="I21" s="1554"/>
    </row>
    <row r="22" spans="1:9" s="169" customFormat="1" ht="13.15" customHeight="1">
      <c r="A22" s="1638" t="s">
        <v>376</v>
      </c>
      <c r="B22" s="1644"/>
      <c r="C22" s="1644"/>
      <c r="D22" s="1644"/>
      <c r="E22" s="1644"/>
      <c r="F22" s="1644"/>
      <c r="G22" s="1644"/>
      <c r="H22" s="1644"/>
      <c r="I22" s="1644"/>
    </row>
    <row r="23" spans="1:9" s="169" customFormat="1" ht="12.75" customHeight="1">
      <c r="A23" s="1638" t="s">
        <v>371</v>
      </c>
      <c r="B23" s="1638"/>
      <c r="C23" s="1638"/>
      <c r="D23" s="1638"/>
      <c r="E23" s="1638"/>
      <c r="F23" s="1638"/>
      <c r="G23" s="1638"/>
      <c r="H23" s="1638"/>
      <c r="I23" s="1638"/>
    </row>
    <row r="24" spans="1:9" ht="30.6" customHeight="1">
      <c r="A24" s="1584" t="s">
        <v>370</v>
      </c>
      <c r="B24" s="1585"/>
      <c r="C24" s="1585"/>
      <c r="D24" s="1585"/>
      <c r="E24" s="1585"/>
      <c r="F24" s="1585"/>
      <c r="G24" s="1585"/>
      <c r="H24" s="1585"/>
      <c r="I24" s="1585"/>
    </row>
  </sheetData>
  <mergeCells count="9">
    <mergeCell ref="A16:I16"/>
    <mergeCell ref="A24:I24"/>
    <mergeCell ref="A23:I23"/>
    <mergeCell ref="A1:I1"/>
    <mergeCell ref="A2:I2"/>
    <mergeCell ref="A19:I19"/>
    <mergeCell ref="A18:I18"/>
    <mergeCell ref="A21:I21"/>
    <mergeCell ref="A22:I22"/>
  </mergeCells>
  <pageMargins left="0.78740157499999996" right="0.78740157499999996" top="0.984251969" bottom="0.984251969" header="0.4921259845" footer="0.4921259845"/>
  <pageSetup paperSize="9" scale="90"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32">
    <tabColor rgb="FFFFE389"/>
    <pageSetUpPr fitToPage="1"/>
  </sheetPr>
  <dimension ref="A1:L399"/>
  <sheetViews>
    <sheetView zoomScale="70" zoomScaleNormal="70" workbookViewId="0">
      <selection activeCell="A2" sqref="A2:L2"/>
    </sheetView>
  </sheetViews>
  <sheetFormatPr baseColWidth="10" defaultRowHeight="12.75"/>
  <cols>
    <col min="1" max="1" width="7.44140625" style="173" customWidth="1"/>
    <col min="2" max="4" width="9.33203125" style="173" customWidth="1"/>
    <col min="5" max="5" width="11.77734375" style="173" customWidth="1"/>
    <col min="6" max="11" width="9.33203125" style="173" customWidth="1"/>
    <col min="12" max="12" width="16.109375" style="173" customWidth="1"/>
    <col min="13" max="16384" width="11.5546875" style="173"/>
  </cols>
  <sheetData>
    <row r="1" spans="1:12" ht="14.45" customHeight="1">
      <c r="A1" s="1645" t="s">
        <v>503</v>
      </c>
      <c r="B1" s="1645"/>
      <c r="C1" s="1645"/>
      <c r="D1" s="1645"/>
      <c r="E1" s="1645"/>
      <c r="F1" s="1645"/>
      <c r="G1" s="1645"/>
      <c r="H1" s="1645"/>
      <c r="I1" s="1645"/>
      <c r="J1" s="1645"/>
      <c r="K1" s="1645"/>
      <c r="L1" s="1645"/>
    </row>
    <row r="2" spans="1:12" ht="34.9" customHeight="1" thickBot="1">
      <c r="A2" s="1646" t="s">
        <v>292</v>
      </c>
      <c r="B2" s="1646"/>
      <c r="C2" s="1646"/>
      <c r="D2" s="1646"/>
      <c r="E2" s="1646"/>
      <c r="F2" s="1646"/>
      <c r="G2" s="1646"/>
      <c r="H2" s="1646"/>
      <c r="I2" s="1647"/>
      <c r="J2" s="1647"/>
      <c r="K2" s="1647"/>
      <c r="L2" s="1647"/>
    </row>
    <row r="3" spans="1:12" ht="28.9" customHeight="1">
      <c r="A3" s="680"/>
      <c r="B3" s="1650" t="s">
        <v>300</v>
      </c>
      <c r="C3" s="1650"/>
      <c r="D3" s="1650"/>
      <c r="E3" s="1651"/>
      <c r="F3" s="1649" t="s">
        <v>280</v>
      </c>
      <c r="G3" s="1649"/>
      <c r="H3" s="1649"/>
      <c r="I3" s="1649" t="s">
        <v>281</v>
      </c>
      <c r="J3" s="1649"/>
      <c r="K3" s="1649"/>
      <c r="L3" s="1652"/>
    </row>
    <row r="4" spans="1:12" ht="15.75">
      <c r="A4" s="681"/>
      <c r="B4" s="838" t="s">
        <v>13</v>
      </c>
      <c r="C4" s="838" t="s">
        <v>302</v>
      </c>
      <c r="D4" s="838" t="s">
        <v>380</v>
      </c>
      <c r="E4" s="839" t="s">
        <v>367</v>
      </c>
      <c r="F4" s="840" t="s">
        <v>13</v>
      </c>
      <c r="G4" s="840" t="s">
        <v>302</v>
      </c>
      <c r="H4" s="840" t="s">
        <v>380</v>
      </c>
      <c r="I4" s="840" t="s">
        <v>13</v>
      </c>
      <c r="J4" s="840" t="s">
        <v>302</v>
      </c>
      <c r="K4" s="840" t="s">
        <v>380</v>
      </c>
      <c r="L4" s="838" t="s">
        <v>367</v>
      </c>
    </row>
    <row r="5" spans="1:12" ht="16.5" thickBot="1">
      <c r="A5" s="682" t="s">
        <v>277</v>
      </c>
      <c r="B5" s="1648" t="s">
        <v>293</v>
      </c>
      <c r="C5" s="1648"/>
      <c r="D5" s="1648"/>
      <c r="E5" s="1648"/>
      <c r="F5" s="1648"/>
      <c r="G5" s="1648"/>
      <c r="H5" s="1648"/>
      <c r="I5" s="683"/>
      <c r="J5" s="683"/>
      <c r="K5" s="683"/>
      <c r="L5" s="683"/>
    </row>
    <row r="6" spans="1:12">
      <c r="A6" s="841">
        <v>1</v>
      </c>
      <c r="B6" s="842" t="s">
        <v>121</v>
      </c>
      <c r="C6" s="843" t="s">
        <v>121</v>
      </c>
      <c r="D6" s="843" t="s">
        <v>121</v>
      </c>
      <c r="E6" s="844" t="s">
        <v>121</v>
      </c>
      <c r="F6" s="842" t="s">
        <v>121</v>
      </c>
      <c r="G6" s="843" t="s">
        <v>121</v>
      </c>
      <c r="H6" s="844" t="s">
        <v>121</v>
      </c>
      <c r="I6" s="842" t="s">
        <v>121</v>
      </c>
      <c r="J6" s="843" t="s">
        <v>121</v>
      </c>
      <c r="K6" s="843" t="s">
        <v>121</v>
      </c>
      <c r="L6" s="844" t="s">
        <v>121</v>
      </c>
    </row>
    <row r="7" spans="1:12">
      <c r="A7" s="841">
        <v>2</v>
      </c>
      <c r="B7" s="845" t="s">
        <v>121</v>
      </c>
      <c r="C7" s="846" t="s">
        <v>121</v>
      </c>
      <c r="D7" s="846" t="s">
        <v>121</v>
      </c>
      <c r="E7" s="847" t="s">
        <v>121</v>
      </c>
      <c r="F7" s="845" t="s">
        <v>121</v>
      </c>
      <c r="G7" s="846" t="s">
        <v>121</v>
      </c>
      <c r="H7" s="847" t="s">
        <v>121</v>
      </c>
      <c r="I7" s="845" t="s">
        <v>121</v>
      </c>
      <c r="J7" s="846" t="s">
        <v>121</v>
      </c>
      <c r="K7" s="846" t="s">
        <v>121</v>
      </c>
      <c r="L7" s="847" t="s">
        <v>121</v>
      </c>
    </row>
    <row r="8" spans="1:12">
      <c r="A8" s="841">
        <v>3</v>
      </c>
      <c r="B8" s="845" t="s">
        <v>121</v>
      </c>
      <c r="C8" s="846" t="s">
        <v>121</v>
      </c>
      <c r="D8" s="846" t="s">
        <v>121</v>
      </c>
      <c r="E8" s="847" t="s">
        <v>121</v>
      </c>
      <c r="F8" s="845" t="s">
        <v>121</v>
      </c>
      <c r="G8" s="846" t="s">
        <v>121</v>
      </c>
      <c r="H8" s="847" t="s">
        <v>121</v>
      </c>
      <c r="I8" s="845" t="s">
        <v>121</v>
      </c>
      <c r="J8" s="846" t="s">
        <v>121</v>
      </c>
      <c r="K8" s="846" t="s">
        <v>121</v>
      </c>
      <c r="L8" s="847" t="s">
        <v>121</v>
      </c>
    </row>
    <row r="9" spans="1:12">
      <c r="A9" s="841">
        <v>4</v>
      </c>
      <c r="B9" s="845" t="s">
        <v>121</v>
      </c>
      <c r="C9" s="846" t="s">
        <v>121</v>
      </c>
      <c r="D9" s="846" t="s">
        <v>121</v>
      </c>
      <c r="E9" s="847" t="s">
        <v>121</v>
      </c>
      <c r="F9" s="845" t="s">
        <v>121</v>
      </c>
      <c r="G9" s="846" t="s">
        <v>121</v>
      </c>
      <c r="H9" s="847" t="s">
        <v>121</v>
      </c>
      <c r="I9" s="845" t="s">
        <v>121</v>
      </c>
      <c r="J9" s="846" t="s">
        <v>121</v>
      </c>
      <c r="K9" s="846" t="s">
        <v>121</v>
      </c>
      <c r="L9" s="847" t="s">
        <v>121</v>
      </c>
    </row>
    <row r="10" spans="1:12">
      <c r="A10" s="848">
        <v>5</v>
      </c>
      <c r="B10" s="849" t="s">
        <v>121</v>
      </c>
      <c r="C10" s="850" t="s">
        <v>121</v>
      </c>
      <c r="D10" s="850" t="s">
        <v>121</v>
      </c>
      <c r="E10" s="851" t="s">
        <v>121</v>
      </c>
      <c r="F10" s="849" t="s">
        <v>121</v>
      </c>
      <c r="G10" s="850" t="s">
        <v>121</v>
      </c>
      <c r="H10" s="851" t="s">
        <v>121</v>
      </c>
      <c r="I10" s="849" t="s">
        <v>121</v>
      </c>
      <c r="J10" s="850" t="s">
        <v>121</v>
      </c>
      <c r="K10" s="850" t="s">
        <v>121</v>
      </c>
      <c r="L10" s="851" t="s">
        <v>121</v>
      </c>
    </row>
    <row r="11" spans="1:12">
      <c r="A11" s="852">
        <v>6</v>
      </c>
      <c r="B11" s="858">
        <v>1124300</v>
      </c>
      <c r="C11" s="859">
        <v>441700</v>
      </c>
      <c r="D11" s="859">
        <v>536000</v>
      </c>
      <c r="E11" s="860">
        <v>146500</v>
      </c>
      <c r="F11" s="858">
        <v>171000</v>
      </c>
      <c r="G11" s="859" t="s">
        <v>121</v>
      </c>
      <c r="H11" s="861" t="s">
        <v>121</v>
      </c>
      <c r="I11" s="858">
        <v>195900</v>
      </c>
      <c r="J11" s="859">
        <v>138700</v>
      </c>
      <c r="K11" s="859">
        <v>22660</v>
      </c>
      <c r="L11" s="860">
        <v>34540</v>
      </c>
    </row>
    <row r="12" spans="1:12">
      <c r="A12" s="853">
        <v>7</v>
      </c>
      <c r="B12" s="862">
        <v>987100</v>
      </c>
      <c r="C12" s="863">
        <v>356000</v>
      </c>
      <c r="D12" s="863">
        <v>551200</v>
      </c>
      <c r="E12" s="864">
        <v>79830</v>
      </c>
      <c r="F12" s="862">
        <v>152100</v>
      </c>
      <c r="G12" s="863" t="s">
        <v>121</v>
      </c>
      <c r="H12" s="865" t="s">
        <v>121</v>
      </c>
      <c r="I12" s="862">
        <v>101600</v>
      </c>
      <c r="J12" s="863" t="s">
        <v>121</v>
      </c>
      <c r="K12" s="863" t="s">
        <v>121</v>
      </c>
      <c r="L12" s="864" t="s">
        <v>121</v>
      </c>
    </row>
    <row r="13" spans="1:12">
      <c r="A13" s="853">
        <v>8</v>
      </c>
      <c r="B13" s="862">
        <v>923000</v>
      </c>
      <c r="C13" s="863">
        <v>350900</v>
      </c>
      <c r="D13" s="863">
        <v>460400</v>
      </c>
      <c r="E13" s="864">
        <v>111700</v>
      </c>
      <c r="F13" s="862">
        <v>124200</v>
      </c>
      <c r="G13" s="863" t="s">
        <v>121</v>
      </c>
      <c r="H13" s="865" t="s">
        <v>121</v>
      </c>
      <c r="I13" s="862">
        <v>30520</v>
      </c>
      <c r="J13" s="863">
        <v>22020</v>
      </c>
      <c r="K13" s="863">
        <v>7779</v>
      </c>
      <c r="L13" s="864">
        <v>719</v>
      </c>
    </row>
    <row r="14" spans="1:12">
      <c r="A14" s="853">
        <v>9</v>
      </c>
      <c r="B14" s="862">
        <v>890700</v>
      </c>
      <c r="C14" s="863">
        <v>478500</v>
      </c>
      <c r="D14" s="863">
        <v>389100</v>
      </c>
      <c r="E14" s="864">
        <v>23060</v>
      </c>
      <c r="F14" s="862">
        <v>97370</v>
      </c>
      <c r="G14" s="863" t="s">
        <v>121</v>
      </c>
      <c r="H14" s="865" t="s">
        <v>121</v>
      </c>
      <c r="I14" s="862">
        <v>16750</v>
      </c>
      <c r="J14" s="863">
        <v>16310</v>
      </c>
      <c r="K14" s="863">
        <v>395</v>
      </c>
      <c r="L14" s="864">
        <v>48</v>
      </c>
    </row>
    <row r="15" spans="1:12">
      <c r="A15" s="848">
        <v>10</v>
      </c>
      <c r="B15" s="866">
        <v>795300</v>
      </c>
      <c r="C15" s="867">
        <v>357400</v>
      </c>
      <c r="D15" s="867">
        <v>349800</v>
      </c>
      <c r="E15" s="868">
        <v>88090</v>
      </c>
      <c r="F15" s="866">
        <v>56450</v>
      </c>
      <c r="G15" s="867">
        <v>56450</v>
      </c>
      <c r="H15" s="869" t="s">
        <v>495</v>
      </c>
      <c r="I15" s="866">
        <v>10260</v>
      </c>
      <c r="J15" s="867">
        <v>8949</v>
      </c>
      <c r="K15" s="867">
        <v>673</v>
      </c>
      <c r="L15" s="868">
        <v>642</v>
      </c>
    </row>
    <row r="16" spans="1:12">
      <c r="A16" s="852">
        <v>11</v>
      </c>
      <c r="B16" s="858">
        <v>788700</v>
      </c>
      <c r="C16" s="859">
        <v>626900</v>
      </c>
      <c r="D16" s="859">
        <v>136500</v>
      </c>
      <c r="E16" s="860">
        <v>25230</v>
      </c>
      <c r="F16" s="858">
        <v>19020</v>
      </c>
      <c r="G16" s="859">
        <v>14950</v>
      </c>
      <c r="H16" s="861">
        <v>4064</v>
      </c>
      <c r="I16" s="858">
        <v>8143</v>
      </c>
      <c r="J16" s="859">
        <v>6931</v>
      </c>
      <c r="K16" s="859">
        <v>708</v>
      </c>
      <c r="L16" s="860">
        <v>504</v>
      </c>
    </row>
    <row r="17" spans="1:12">
      <c r="A17" s="853">
        <v>12</v>
      </c>
      <c r="B17" s="862">
        <v>770600</v>
      </c>
      <c r="C17" s="863">
        <v>290500</v>
      </c>
      <c r="D17" s="863">
        <v>399700</v>
      </c>
      <c r="E17" s="864">
        <v>80390</v>
      </c>
      <c r="F17" s="862">
        <v>17120</v>
      </c>
      <c r="G17" s="863">
        <v>6529</v>
      </c>
      <c r="H17" s="865">
        <v>10590</v>
      </c>
      <c r="I17" s="862">
        <v>7978</v>
      </c>
      <c r="J17" s="863">
        <v>7196</v>
      </c>
      <c r="K17" s="863">
        <v>783</v>
      </c>
      <c r="L17" s="864" t="s">
        <v>495</v>
      </c>
    </row>
    <row r="18" spans="1:12">
      <c r="A18" s="853">
        <v>13</v>
      </c>
      <c r="B18" s="862">
        <v>760000</v>
      </c>
      <c r="C18" s="863">
        <v>300900</v>
      </c>
      <c r="D18" s="863">
        <v>391400</v>
      </c>
      <c r="E18" s="864">
        <v>67740</v>
      </c>
      <c r="F18" s="862">
        <v>14930</v>
      </c>
      <c r="G18" s="863">
        <v>14360</v>
      </c>
      <c r="H18" s="865">
        <v>569</v>
      </c>
      <c r="I18" s="862">
        <v>7764</v>
      </c>
      <c r="J18" s="863">
        <v>7669</v>
      </c>
      <c r="K18" s="863">
        <v>46</v>
      </c>
      <c r="L18" s="864">
        <v>48</v>
      </c>
    </row>
    <row r="19" spans="1:12">
      <c r="A19" s="853">
        <v>14</v>
      </c>
      <c r="B19" s="862">
        <v>729500</v>
      </c>
      <c r="C19" s="863">
        <v>365100</v>
      </c>
      <c r="D19" s="863">
        <v>273300</v>
      </c>
      <c r="E19" s="864">
        <v>91140</v>
      </c>
      <c r="F19" s="862">
        <v>14870</v>
      </c>
      <c r="G19" s="863">
        <v>14650</v>
      </c>
      <c r="H19" s="865">
        <v>222</v>
      </c>
      <c r="I19" s="862">
        <v>4729</v>
      </c>
      <c r="J19" s="863">
        <v>3827</v>
      </c>
      <c r="K19" s="863">
        <v>531</v>
      </c>
      <c r="L19" s="864">
        <v>371</v>
      </c>
    </row>
    <row r="20" spans="1:12">
      <c r="A20" s="848">
        <v>15</v>
      </c>
      <c r="B20" s="866">
        <v>722000</v>
      </c>
      <c r="C20" s="867">
        <v>293100</v>
      </c>
      <c r="D20" s="867">
        <v>339800</v>
      </c>
      <c r="E20" s="868">
        <v>89090</v>
      </c>
      <c r="F20" s="866">
        <v>13270</v>
      </c>
      <c r="G20" s="867">
        <v>13260</v>
      </c>
      <c r="H20" s="869">
        <v>10</v>
      </c>
      <c r="I20" s="866">
        <v>4551</v>
      </c>
      <c r="J20" s="867">
        <v>3167</v>
      </c>
      <c r="K20" s="867">
        <v>1353</v>
      </c>
      <c r="L20" s="868">
        <v>31</v>
      </c>
    </row>
    <row r="21" spans="1:12">
      <c r="A21" s="852">
        <v>16</v>
      </c>
      <c r="B21" s="858">
        <v>700700</v>
      </c>
      <c r="C21" s="859">
        <v>326600</v>
      </c>
      <c r="D21" s="859">
        <v>306700</v>
      </c>
      <c r="E21" s="860">
        <v>67350</v>
      </c>
      <c r="F21" s="858">
        <v>12160</v>
      </c>
      <c r="G21" s="859">
        <v>12160</v>
      </c>
      <c r="H21" s="861" t="s">
        <v>495</v>
      </c>
      <c r="I21" s="858">
        <v>4520</v>
      </c>
      <c r="J21" s="859">
        <v>3529</v>
      </c>
      <c r="K21" s="859">
        <v>285</v>
      </c>
      <c r="L21" s="860">
        <v>705</v>
      </c>
    </row>
    <row r="22" spans="1:12">
      <c r="A22" s="853">
        <v>17</v>
      </c>
      <c r="B22" s="862">
        <v>690900</v>
      </c>
      <c r="C22" s="863">
        <v>300400</v>
      </c>
      <c r="D22" s="863">
        <v>312200</v>
      </c>
      <c r="E22" s="864">
        <v>78340</v>
      </c>
      <c r="F22" s="862">
        <v>9582</v>
      </c>
      <c r="G22" s="863">
        <v>7156</v>
      </c>
      <c r="H22" s="865">
        <v>2426</v>
      </c>
      <c r="I22" s="862">
        <v>4024</v>
      </c>
      <c r="J22" s="863">
        <v>2936</v>
      </c>
      <c r="K22" s="863">
        <v>831</v>
      </c>
      <c r="L22" s="864">
        <v>257</v>
      </c>
    </row>
    <row r="23" spans="1:12">
      <c r="A23" s="853">
        <v>18</v>
      </c>
      <c r="B23" s="862">
        <v>648200</v>
      </c>
      <c r="C23" s="863">
        <v>344100</v>
      </c>
      <c r="D23" s="863">
        <v>232400</v>
      </c>
      <c r="E23" s="864">
        <v>71670</v>
      </c>
      <c r="F23" s="862">
        <v>9293</v>
      </c>
      <c r="G23" s="863">
        <v>9293</v>
      </c>
      <c r="H23" s="865" t="s">
        <v>495</v>
      </c>
      <c r="I23" s="862">
        <v>3712</v>
      </c>
      <c r="J23" s="863">
        <v>2797</v>
      </c>
      <c r="K23" s="863">
        <v>421</v>
      </c>
      <c r="L23" s="864">
        <v>493</v>
      </c>
    </row>
    <row r="24" spans="1:12">
      <c r="A24" s="853">
        <v>19</v>
      </c>
      <c r="B24" s="862">
        <v>643500</v>
      </c>
      <c r="C24" s="863">
        <v>301400</v>
      </c>
      <c r="D24" s="863">
        <v>223100</v>
      </c>
      <c r="E24" s="864">
        <v>119000</v>
      </c>
      <c r="F24" s="862">
        <v>9089</v>
      </c>
      <c r="G24" s="863">
        <v>6434</v>
      </c>
      <c r="H24" s="865">
        <v>2656</v>
      </c>
      <c r="I24" s="862">
        <v>3235</v>
      </c>
      <c r="J24" s="863">
        <v>2935</v>
      </c>
      <c r="K24" s="863">
        <v>89</v>
      </c>
      <c r="L24" s="864">
        <v>211</v>
      </c>
    </row>
    <row r="25" spans="1:12">
      <c r="A25" s="848">
        <v>20</v>
      </c>
      <c r="B25" s="866">
        <v>589000</v>
      </c>
      <c r="C25" s="867">
        <v>211300</v>
      </c>
      <c r="D25" s="867">
        <v>335300</v>
      </c>
      <c r="E25" s="868">
        <v>42380</v>
      </c>
      <c r="F25" s="866">
        <v>8649</v>
      </c>
      <c r="G25" s="867">
        <v>8582</v>
      </c>
      <c r="H25" s="869">
        <v>67</v>
      </c>
      <c r="I25" s="866">
        <v>3197</v>
      </c>
      <c r="J25" s="867">
        <v>2681</v>
      </c>
      <c r="K25" s="867">
        <v>382</v>
      </c>
      <c r="L25" s="868">
        <v>134</v>
      </c>
    </row>
    <row r="26" spans="1:12">
      <c r="A26" s="852">
        <v>21</v>
      </c>
      <c r="B26" s="858">
        <v>550200</v>
      </c>
      <c r="C26" s="859">
        <v>272400</v>
      </c>
      <c r="D26" s="859">
        <v>221300</v>
      </c>
      <c r="E26" s="860">
        <v>56570</v>
      </c>
      <c r="F26" s="858">
        <v>8610</v>
      </c>
      <c r="G26" s="859">
        <v>6503</v>
      </c>
      <c r="H26" s="861">
        <v>2107</v>
      </c>
      <c r="I26" s="858">
        <v>2787</v>
      </c>
      <c r="J26" s="859">
        <v>1926</v>
      </c>
      <c r="K26" s="859">
        <v>453</v>
      </c>
      <c r="L26" s="860">
        <v>408</v>
      </c>
    </row>
    <row r="27" spans="1:12">
      <c r="A27" s="853">
        <v>22</v>
      </c>
      <c r="B27" s="862">
        <v>547300</v>
      </c>
      <c r="C27" s="863">
        <v>227200</v>
      </c>
      <c r="D27" s="863">
        <v>198100</v>
      </c>
      <c r="E27" s="864">
        <v>121900</v>
      </c>
      <c r="F27" s="862">
        <v>8005</v>
      </c>
      <c r="G27" s="863">
        <v>5186</v>
      </c>
      <c r="H27" s="865">
        <v>2819</v>
      </c>
      <c r="I27" s="862">
        <v>2625</v>
      </c>
      <c r="J27" s="863">
        <v>2187</v>
      </c>
      <c r="K27" s="863">
        <v>104</v>
      </c>
      <c r="L27" s="864">
        <v>334</v>
      </c>
    </row>
    <row r="28" spans="1:12">
      <c r="A28" s="853">
        <v>23</v>
      </c>
      <c r="B28" s="862">
        <v>511600</v>
      </c>
      <c r="C28" s="863">
        <v>234100</v>
      </c>
      <c r="D28" s="863">
        <v>219700</v>
      </c>
      <c r="E28" s="864">
        <v>57820</v>
      </c>
      <c r="F28" s="862">
        <v>7628</v>
      </c>
      <c r="G28" s="863">
        <v>7628</v>
      </c>
      <c r="H28" s="865" t="s">
        <v>495</v>
      </c>
      <c r="I28" s="862">
        <v>2528</v>
      </c>
      <c r="J28" s="863">
        <v>2281</v>
      </c>
      <c r="K28" s="863">
        <v>42</v>
      </c>
      <c r="L28" s="864">
        <v>205</v>
      </c>
    </row>
    <row r="29" spans="1:12">
      <c r="A29" s="853">
        <v>24</v>
      </c>
      <c r="B29" s="862">
        <v>491200</v>
      </c>
      <c r="C29" s="863">
        <v>218000</v>
      </c>
      <c r="D29" s="863">
        <v>223600</v>
      </c>
      <c r="E29" s="864">
        <v>49590</v>
      </c>
      <c r="F29" s="862">
        <v>7531</v>
      </c>
      <c r="G29" s="863">
        <v>4888</v>
      </c>
      <c r="H29" s="865">
        <v>2643</v>
      </c>
      <c r="I29" s="862">
        <v>2425</v>
      </c>
      <c r="J29" s="863">
        <v>1949</v>
      </c>
      <c r="K29" s="863">
        <v>153</v>
      </c>
      <c r="L29" s="864">
        <v>322</v>
      </c>
    </row>
    <row r="30" spans="1:12">
      <c r="A30" s="848">
        <v>25</v>
      </c>
      <c r="B30" s="866">
        <v>421300</v>
      </c>
      <c r="C30" s="867">
        <v>239300</v>
      </c>
      <c r="D30" s="867">
        <v>111500</v>
      </c>
      <c r="E30" s="868">
        <v>70460</v>
      </c>
      <c r="F30" s="866">
        <v>7517</v>
      </c>
      <c r="G30" s="867">
        <v>7517</v>
      </c>
      <c r="H30" s="869" t="s">
        <v>495</v>
      </c>
      <c r="I30" s="866">
        <v>2403</v>
      </c>
      <c r="J30" s="867">
        <v>1923</v>
      </c>
      <c r="K30" s="867">
        <v>108</v>
      </c>
      <c r="L30" s="868">
        <v>372</v>
      </c>
    </row>
    <row r="31" spans="1:12">
      <c r="A31" s="852">
        <v>26</v>
      </c>
      <c r="B31" s="858">
        <v>385500</v>
      </c>
      <c r="C31" s="859" t="s">
        <v>121</v>
      </c>
      <c r="D31" s="859" t="s">
        <v>121</v>
      </c>
      <c r="E31" s="859" t="s">
        <v>121</v>
      </c>
      <c r="F31" s="858">
        <v>7484</v>
      </c>
      <c r="G31" s="859">
        <v>7484</v>
      </c>
      <c r="H31" s="861" t="s">
        <v>495</v>
      </c>
      <c r="I31" s="858">
        <v>2250</v>
      </c>
      <c r="J31" s="859">
        <v>1952</v>
      </c>
      <c r="K31" s="859">
        <v>50</v>
      </c>
      <c r="L31" s="860">
        <v>248</v>
      </c>
    </row>
    <row r="32" spans="1:12">
      <c r="A32" s="853">
        <v>27</v>
      </c>
      <c r="B32" s="862">
        <v>357800</v>
      </c>
      <c r="C32" s="863" t="s">
        <v>121</v>
      </c>
      <c r="D32" s="863" t="s">
        <v>121</v>
      </c>
      <c r="E32" s="863" t="s">
        <v>121</v>
      </c>
      <c r="F32" s="862">
        <v>7354</v>
      </c>
      <c r="G32" s="863">
        <v>6561</v>
      </c>
      <c r="H32" s="865">
        <v>792</v>
      </c>
      <c r="I32" s="862">
        <v>2221</v>
      </c>
      <c r="J32" s="863">
        <v>2159</v>
      </c>
      <c r="K32" s="863">
        <v>62</v>
      </c>
      <c r="L32" s="864" t="s">
        <v>495</v>
      </c>
    </row>
    <row r="33" spans="1:12">
      <c r="A33" s="853">
        <v>28</v>
      </c>
      <c r="B33" s="862">
        <v>304500</v>
      </c>
      <c r="C33" s="863" t="s">
        <v>121</v>
      </c>
      <c r="D33" s="863" t="s">
        <v>121</v>
      </c>
      <c r="E33" s="863" t="s">
        <v>121</v>
      </c>
      <c r="F33" s="862">
        <v>7140</v>
      </c>
      <c r="G33" s="863">
        <v>7140</v>
      </c>
      <c r="H33" s="865" t="s">
        <v>495</v>
      </c>
      <c r="I33" s="862">
        <v>2141</v>
      </c>
      <c r="J33" s="863">
        <v>1841</v>
      </c>
      <c r="K33" s="863" t="s">
        <v>495</v>
      </c>
      <c r="L33" s="864">
        <v>300</v>
      </c>
    </row>
    <row r="34" spans="1:12">
      <c r="A34" s="853">
        <v>29</v>
      </c>
      <c r="B34" s="862">
        <v>237700</v>
      </c>
      <c r="C34" s="863">
        <v>146300</v>
      </c>
      <c r="D34" s="863">
        <v>72650</v>
      </c>
      <c r="E34" s="864">
        <v>18780</v>
      </c>
      <c r="F34" s="862">
        <v>6342</v>
      </c>
      <c r="G34" s="863">
        <v>6342</v>
      </c>
      <c r="H34" s="865" t="s">
        <v>495</v>
      </c>
      <c r="I34" s="862">
        <v>1880</v>
      </c>
      <c r="J34" s="863">
        <v>1191</v>
      </c>
      <c r="K34" s="863">
        <v>690</v>
      </c>
      <c r="L34" s="864" t="s">
        <v>495</v>
      </c>
    </row>
    <row r="35" spans="1:12">
      <c r="A35" s="848">
        <v>30</v>
      </c>
      <c r="B35" s="866">
        <v>216000</v>
      </c>
      <c r="C35" s="867">
        <v>110000</v>
      </c>
      <c r="D35" s="867">
        <v>80480</v>
      </c>
      <c r="E35" s="868">
        <v>25570</v>
      </c>
      <c r="F35" s="866">
        <v>6133</v>
      </c>
      <c r="G35" s="867">
        <v>6133</v>
      </c>
      <c r="H35" s="869" t="s">
        <v>495</v>
      </c>
      <c r="I35" s="866">
        <v>1801</v>
      </c>
      <c r="J35" s="867">
        <v>1185</v>
      </c>
      <c r="K35" s="867">
        <v>358</v>
      </c>
      <c r="L35" s="868">
        <v>258</v>
      </c>
    </row>
    <row r="36" spans="1:12">
      <c r="A36" s="852">
        <v>31</v>
      </c>
      <c r="B36" s="858">
        <v>153100</v>
      </c>
      <c r="C36" s="859">
        <v>137400</v>
      </c>
      <c r="D36" s="859">
        <v>15460</v>
      </c>
      <c r="E36" s="860">
        <v>162</v>
      </c>
      <c r="F36" s="858">
        <v>5945</v>
      </c>
      <c r="G36" s="859">
        <v>5200</v>
      </c>
      <c r="H36" s="861">
        <v>745</v>
      </c>
      <c r="I36" s="858">
        <v>1772</v>
      </c>
      <c r="J36" s="859">
        <v>1772</v>
      </c>
      <c r="K36" s="859" t="s">
        <v>495</v>
      </c>
      <c r="L36" s="860" t="s">
        <v>495</v>
      </c>
    </row>
    <row r="37" spans="1:12">
      <c r="A37" s="853">
        <v>32</v>
      </c>
      <c r="B37" s="862">
        <v>148200</v>
      </c>
      <c r="C37" s="863">
        <v>78180</v>
      </c>
      <c r="D37" s="863">
        <v>59570</v>
      </c>
      <c r="E37" s="864">
        <v>10440</v>
      </c>
      <c r="F37" s="862">
        <v>5846</v>
      </c>
      <c r="G37" s="863">
        <v>5110</v>
      </c>
      <c r="H37" s="865">
        <v>736</v>
      </c>
      <c r="I37" s="862">
        <v>1603</v>
      </c>
      <c r="J37" s="863">
        <v>1335</v>
      </c>
      <c r="K37" s="863">
        <v>101</v>
      </c>
      <c r="L37" s="864">
        <v>167</v>
      </c>
    </row>
    <row r="38" spans="1:12">
      <c r="A38" s="853">
        <v>33</v>
      </c>
      <c r="B38" s="862">
        <v>94280</v>
      </c>
      <c r="C38" s="863">
        <v>80440</v>
      </c>
      <c r="D38" s="863">
        <v>13810</v>
      </c>
      <c r="E38" s="864">
        <v>23</v>
      </c>
      <c r="F38" s="862">
        <v>4817</v>
      </c>
      <c r="G38" s="863">
        <v>2906</v>
      </c>
      <c r="H38" s="865">
        <v>1910</v>
      </c>
      <c r="I38" s="862">
        <v>1434</v>
      </c>
      <c r="J38" s="863">
        <v>812</v>
      </c>
      <c r="K38" s="863">
        <v>575</v>
      </c>
      <c r="L38" s="864">
        <v>47</v>
      </c>
    </row>
    <row r="39" spans="1:12">
      <c r="A39" s="853">
        <v>34</v>
      </c>
      <c r="B39" s="862">
        <v>36120</v>
      </c>
      <c r="C39" s="863">
        <v>14840</v>
      </c>
      <c r="D39" s="863">
        <v>18650</v>
      </c>
      <c r="E39" s="864">
        <v>2626</v>
      </c>
      <c r="F39" s="862">
        <v>4769</v>
      </c>
      <c r="G39" s="863">
        <v>3307</v>
      </c>
      <c r="H39" s="865">
        <v>1462</v>
      </c>
      <c r="I39" s="862">
        <v>1419</v>
      </c>
      <c r="J39" s="863">
        <v>1373</v>
      </c>
      <c r="K39" s="863">
        <v>46</v>
      </c>
      <c r="L39" s="864" t="s">
        <v>495</v>
      </c>
    </row>
    <row r="40" spans="1:12">
      <c r="A40" s="848">
        <v>35</v>
      </c>
      <c r="B40" s="866">
        <v>30260</v>
      </c>
      <c r="C40" s="867">
        <v>2801</v>
      </c>
      <c r="D40" s="867">
        <v>26880</v>
      </c>
      <c r="E40" s="868">
        <v>582</v>
      </c>
      <c r="F40" s="866">
        <v>4468</v>
      </c>
      <c r="G40" s="867">
        <v>4468</v>
      </c>
      <c r="H40" s="869" t="s">
        <v>495</v>
      </c>
      <c r="I40" s="866">
        <v>1395</v>
      </c>
      <c r="J40" s="867">
        <v>1273</v>
      </c>
      <c r="K40" s="867">
        <v>111</v>
      </c>
      <c r="L40" s="868">
        <v>10</v>
      </c>
    </row>
    <row r="41" spans="1:12">
      <c r="A41" s="852">
        <v>36</v>
      </c>
      <c r="B41" s="858">
        <v>28710</v>
      </c>
      <c r="C41" s="859">
        <v>10690</v>
      </c>
      <c r="D41" s="859">
        <v>15900</v>
      </c>
      <c r="E41" s="860">
        <v>2118</v>
      </c>
      <c r="F41" s="858">
        <v>4424</v>
      </c>
      <c r="G41" s="859">
        <v>4424</v>
      </c>
      <c r="H41" s="861" t="s">
        <v>495</v>
      </c>
      <c r="I41" s="858">
        <v>1361</v>
      </c>
      <c r="J41" s="859">
        <v>1173</v>
      </c>
      <c r="K41" s="859">
        <v>29</v>
      </c>
      <c r="L41" s="860">
        <v>159</v>
      </c>
    </row>
    <row r="42" spans="1:12">
      <c r="A42" s="853">
        <v>37</v>
      </c>
      <c r="B42" s="862">
        <v>22890</v>
      </c>
      <c r="C42" s="863">
        <v>4174</v>
      </c>
      <c r="D42" s="863">
        <v>17760</v>
      </c>
      <c r="E42" s="864">
        <v>949</v>
      </c>
      <c r="F42" s="862">
        <v>4159</v>
      </c>
      <c r="G42" s="863">
        <v>4159</v>
      </c>
      <c r="H42" s="865" t="s">
        <v>495</v>
      </c>
      <c r="I42" s="862">
        <v>1357</v>
      </c>
      <c r="J42" s="863">
        <v>992</v>
      </c>
      <c r="K42" s="863">
        <v>202</v>
      </c>
      <c r="L42" s="864">
        <v>163</v>
      </c>
    </row>
    <row r="43" spans="1:12">
      <c r="A43" s="853">
        <v>38</v>
      </c>
      <c r="B43" s="862">
        <v>20260</v>
      </c>
      <c r="C43" s="863">
        <v>16570</v>
      </c>
      <c r="D43" s="863">
        <v>2684</v>
      </c>
      <c r="E43" s="864">
        <v>1011</v>
      </c>
      <c r="F43" s="862">
        <v>3865</v>
      </c>
      <c r="G43" s="863">
        <v>3081</v>
      </c>
      <c r="H43" s="865">
        <v>784</v>
      </c>
      <c r="I43" s="862">
        <v>1351</v>
      </c>
      <c r="J43" s="863">
        <v>1056</v>
      </c>
      <c r="K43" s="863">
        <v>148</v>
      </c>
      <c r="L43" s="864">
        <v>147</v>
      </c>
    </row>
    <row r="44" spans="1:12">
      <c r="A44" s="853">
        <v>39</v>
      </c>
      <c r="B44" s="862">
        <v>20180</v>
      </c>
      <c r="C44" s="863">
        <v>20180</v>
      </c>
      <c r="D44" s="863" t="s">
        <v>495</v>
      </c>
      <c r="E44" s="864" t="s">
        <v>495</v>
      </c>
      <c r="F44" s="862">
        <v>3504</v>
      </c>
      <c r="G44" s="863">
        <v>3504</v>
      </c>
      <c r="H44" s="865" t="s">
        <v>495</v>
      </c>
      <c r="I44" s="862">
        <v>1347</v>
      </c>
      <c r="J44" s="863">
        <v>1104</v>
      </c>
      <c r="K44" s="863" t="s">
        <v>495</v>
      </c>
      <c r="L44" s="864">
        <v>244</v>
      </c>
    </row>
    <row r="45" spans="1:12">
      <c r="A45" s="848">
        <v>40</v>
      </c>
      <c r="B45" s="866">
        <v>17710</v>
      </c>
      <c r="C45" s="867">
        <v>8013</v>
      </c>
      <c r="D45" s="867">
        <v>7750</v>
      </c>
      <c r="E45" s="868">
        <v>1948</v>
      </c>
      <c r="F45" s="866">
        <v>3441</v>
      </c>
      <c r="G45" s="867">
        <v>3084</v>
      </c>
      <c r="H45" s="869">
        <v>357</v>
      </c>
      <c r="I45" s="866">
        <v>1192</v>
      </c>
      <c r="J45" s="867">
        <v>861</v>
      </c>
      <c r="K45" s="867">
        <v>226</v>
      </c>
      <c r="L45" s="868">
        <v>105</v>
      </c>
    </row>
    <row r="46" spans="1:12">
      <c r="A46" s="852">
        <v>41</v>
      </c>
      <c r="B46" s="858">
        <v>15400</v>
      </c>
      <c r="C46" s="859">
        <v>5321</v>
      </c>
      <c r="D46" s="859">
        <v>8979</v>
      </c>
      <c r="E46" s="860">
        <v>1097</v>
      </c>
      <c r="F46" s="858">
        <v>3408</v>
      </c>
      <c r="G46" s="859">
        <v>3408</v>
      </c>
      <c r="H46" s="861" t="s">
        <v>495</v>
      </c>
      <c r="I46" s="858">
        <v>1107</v>
      </c>
      <c r="J46" s="859">
        <v>872</v>
      </c>
      <c r="K46" s="859">
        <v>36</v>
      </c>
      <c r="L46" s="860">
        <v>199</v>
      </c>
    </row>
    <row r="47" spans="1:12">
      <c r="A47" s="853">
        <v>42</v>
      </c>
      <c r="B47" s="862">
        <v>13780</v>
      </c>
      <c r="C47" s="863">
        <v>4685</v>
      </c>
      <c r="D47" s="863">
        <v>7789</v>
      </c>
      <c r="E47" s="864">
        <v>1309</v>
      </c>
      <c r="F47" s="862">
        <v>3334</v>
      </c>
      <c r="G47" s="863">
        <v>3334</v>
      </c>
      <c r="H47" s="865" t="s">
        <v>495</v>
      </c>
      <c r="I47" s="862">
        <v>1008</v>
      </c>
      <c r="J47" s="863">
        <v>992</v>
      </c>
      <c r="K47" s="863" t="s">
        <v>495</v>
      </c>
      <c r="L47" s="864">
        <v>16</v>
      </c>
    </row>
    <row r="48" spans="1:12">
      <c r="A48" s="853">
        <v>43</v>
      </c>
      <c r="B48" s="862">
        <v>12440</v>
      </c>
      <c r="C48" s="863">
        <v>11230</v>
      </c>
      <c r="D48" s="863">
        <v>915</v>
      </c>
      <c r="E48" s="864">
        <v>293</v>
      </c>
      <c r="F48" s="862">
        <v>3322</v>
      </c>
      <c r="G48" s="863">
        <v>3322</v>
      </c>
      <c r="H48" s="865" t="s">
        <v>495</v>
      </c>
      <c r="I48" s="862">
        <v>856</v>
      </c>
      <c r="J48" s="863">
        <v>726</v>
      </c>
      <c r="K48" s="863" t="s">
        <v>495</v>
      </c>
      <c r="L48" s="864">
        <v>130</v>
      </c>
    </row>
    <row r="49" spans="1:12">
      <c r="A49" s="853">
        <v>44</v>
      </c>
      <c r="B49" s="862">
        <v>10170</v>
      </c>
      <c r="C49" s="863">
        <v>3753</v>
      </c>
      <c r="D49" s="863">
        <v>5221</v>
      </c>
      <c r="E49" s="864">
        <v>1200</v>
      </c>
      <c r="F49" s="862">
        <v>3253</v>
      </c>
      <c r="G49" s="863">
        <v>3253</v>
      </c>
      <c r="H49" s="865" t="s">
        <v>495</v>
      </c>
      <c r="I49" s="862">
        <v>833</v>
      </c>
      <c r="J49" s="863">
        <v>734</v>
      </c>
      <c r="K49" s="863">
        <v>57</v>
      </c>
      <c r="L49" s="864">
        <v>43</v>
      </c>
    </row>
    <row r="50" spans="1:12">
      <c r="A50" s="848">
        <v>45</v>
      </c>
      <c r="B50" s="866">
        <v>8640</v>
      </c>
      <c r="C50" s="867">
        <v>3593</v>
      </c>
      <c r="D50" s="867">
        <v>3953</v>
      </c>
      <c r="E50" s="868">
        <v>1094</v>
      </c>
      <c r="F50" s="866">
        <v>3202</v>
      </c>
      <c r="G50" s="867">
        <v>3202</v>
      </c>
      <c r="H50" s="869" t="s">
        <v>495</v>
      </c>
      <c r="I50" s="866">
        <v>791</v>
      </c>
      <c r="J50" s="867">
        <v>584</v>
      </c>
      <c r="K50" s="867">
        <v>202</v>
      </c>
      <c r="L50" s="868">
        <v>5</v>
      </c>
    </row>
    <row r="51" spans="1:12">
      <c r="A51" s="852">
        <v>46</v>
      </c>
      <c r="B51" s="858">
        <v>8250</v>
      </c>
      <c r="C51" s="859">
        <v>2419</v>
      </c>
      <c r="D51" s="859">
        <v>5413</v>
      </c>
      <c r="E51" s="860">
        <v>418</v>
      </c>
      <c r="F51" s="858">
        <v>3138</v>
      </c>
      <c r="G51" s="859">
        <v>3138</v>
      </c>
      <c r="H51" s="861" t="s">
        <v>495</v>
      </c>
      <c r="I51" s="858">
        <v>697</v>
      </c>
      <c r="J51" s="859">
        <v>607</v>
      </c>
      <c r="K51" s="859" t="s">
        <v>495</v>
      </c>
      <c r="L51" s="860">
        <v>90</v>
      </c>
    </row>
    <row r="52" spans="1:12">
      <c r="A52" s="853">
        <v>47</v>
      </c>
      <c r="B52" s="862">
        <v>7657</v>
      </c>
      <c r="C52" s="863">
        <v>3880</v>
      </c>
      <c r="D52" s="863">
        <v>3070</v>
      </c>
      <c r="E52" s="864">
        <v>707</v>
      </c>
      <c r="F52" s="862">
        <v>3074</v>
      </c>
      <c r="G52" s="863">
        <v>1908</v>
      </c>
      <c r="H52" s="865">
        <v>1166</v>
      </c>
      <c r="I52" s="862">
        <v>683</v>
      </c>
      <c r="J52" s="863">
        <v>683</v>
      </c>
      <c r="K52" s="863" t="s">
        <v>495</v>
      </c>
      <c r="L52" s="864" t="s">
        <v>495</v>
      </c>
    </row>
    <row r="53" spans="1:12">
      <c r="A53" s="853">
        <v>48</v>
      </c>
      <c r="B53" s="862">
        <v>6896</v>
      </c>
      <c r="C53" s="863">
        <v>6583</v>
      </c>
      <c r="D53" s="863">
        <v>314</v>
      </c>
      <c r="E53" s="864" t="s">
        <v>495</v>
      </c>
      <c r="F53" s="862">
        <v>2891</v>
      </c>
      <c r="G53" s="863">
        <v>2891</v>
      </c>
      <c r="H53" s="865" t="s">
        <v>495</v>
      </c>
      <c r="I53" s="862">
        <v>653</v>
      </c>
      <c r="J53" s="863">
        <v>582</v>
      </c>
      <c r="K53" s="863">
        <v>31</v>
      </c>
      <c r="L53" s="864">
        <v>40</v>
      </c>
    </row>
    <row r="54" spans="1:12">
      <c r="A54" s="853">
        <v>49</v>
      </c>
      <c r="B54" s="862">
        <v>6892</v>
      </c>
      <c r="C54" s="863">
        <v>3908</v>
      </c>
      <c r="D54" s="863">
        <v>2699</v>
      </c>
      <c r="E54" s="864">
        <v>285</v>
      </c>
      <c r="F54" s="862">
        <v>2794</v>
      </c>
      <c r="G54" s="863">
        <v>1833</v>
      </c>
      <c r="H54" s="865">
        <v>961</v>
      </c>
      <c r="I54" s="862">
        <v>634</v>
      </c>
      <c r="J54" s="863">
        <v>461</v>
      </c>
      <c r="K54" s="863">
        <v>53</v>
      </c>
      <c r="L54" s="864">
        <v>120</v>
      </c>
    </row>
    <row r="55" spans="1:12">
      <c r="A55" s="848">
        <v>50</v>
      </c>
      <c r="B55" s="866">
        <v>6704</v>
      </c>
      <c r="C55" s="867">
        <v>2553</v>
      </c>
      <c r="D55" s="867">
        <v>4122</v>
      </c>
      <c r="E55" s="868">
        <v>28</v>
      </c>
      <c r="F55" s="866">
        <v>2759</v>
      </c>
      <c r="G55" s="867">
        <v>2759</v>
      </c>
      <c r="H55" s="869" t="s">
        <v>495</v>
      </c>
      <c r="I55" s="866">
        <v>613</v>
      </c>
      <c r="J55" s="867">
        <v>613</v>
      </c>
      <c r="K55" s="867" t="s">
        <v>495</v>
      </c>
      <c r="L55" s="868" t="s">
        <v>495</v>
      </c>
    </row>
    <row r="56" spans="1:12">
      <c r="A56" s="852">
        <v>51</v>
      </c>
      <c r="B56" s="858">
        <v>6611</v>
      </c>
      <c r="C56" s="859">
        <v>4762</v>
      </c>
      <c r="D56" s="859" t="s">
        <v>495</v>
      </c>
      <c r="E56" s="860">
        <v>1849</v>
      </c>
      <c r="F56" s="858">
        <v>2656</v>
      </c>
      <c r="G56" s="859">
        <v>1759</v>
      </c>
      <c r="H56" s="861">
        <v>897</v>
      </c>
      <c r="I56" s="858">
        <v>588</v>
      </c>
      <c r="J56" s="859">
        <v>486</v>
      </c>
      <c r="K56" s="859">
        <v>9</v>
      </c>
      <c r="L56" s="860">
        <v>92</v>
      </c>
    </row>
    <row r="57" spans="1:12">
      <c r="A57" s="853">
        <v>52</v>
      </c>
      <c r="B57" s="862">
        <v>6332</v>
      </c>
      <c r="C57" s="863">
        <v>777</v>
      </c>
      <c r="D57" s="863">
        <v>5048</v>
      </c>
      <c r="E57" s="864">
        <v>508</v>
      </c>
      <c r="F57" s="862">
        <v>2638</v>
      </c>
      <c r="G57" s="863">
        <v>2638</v>
      </c>
      <c r="H57" s="865" t="s">
        <v>495</v>
      </c>
      <c r="I57" s="862">
        <v>576</v>
      </c>
      <c r="J57" s="863">
        <v>509</v>
      </c>
      <c r="K57" s="863">
        <v>36</v>
      </c>
      <c r="L57" s="864">
        <v>32</v>
      </c>
    </row>
    <row r="58" spans="1:12">
      <c r="A58" s="853">
        <v>53</v>
      </c>
      <c r="B58" s="862">
        <v>6147</v>
      </c>
      <c r="C58" s="863">
        <v>3341</v>
      </c>
      <c r="D58" s="863">
        <v>2807</v>
      </c>
      <c r="E58" s="864" t="s">
        <v>495</v>
      </c>
      <c r="F58" s="862">
        <v>2627</v>
      </c>
      <c r="G58" s="863">
        <v>2627</v>
      </c>
      <c r="H58" s="865" t="s">
        <v>495</v>
      </c>
      <c r="I58" s="862">
        <v>554</v>
      </c>
      <c r="J58" s="863">
        <v>485</v>
      </c>
      <c r="K58" s="863" t="s">
        <v>495</v>
      </c>
      <c r="L58" s="864">
        <v>69</v>
      </c>
    </row>
    <row r="59" spans="1:12">
      <c r="A59" s="853">
        <v>54</v>
      </c>
      <c r="B59" s="862">
        <v>6095</v>
      </c>
      <c r="C59" s="863">
        <v>3632</v>
      </c>
      <c r="D59" s="863">
        <v>1867</v>
      </c>
      <c r="E59" s="864">
        <v>596</v>
      </c>
      <c r="F59" s="862">
        <v>2552</v>
      </c>
      <c r="G59" s="863">
        <v>2552</v>
      </c>
      <c r="H59" s="865" t="s">
        <v>495</v>
      </c>
      <c r="I59" s="862">
        <v>553</v>
      </c>
      <c r="J59" s="863">
        <v>494</v>
      </c>
      <c r="K59" s="863">
        <v>27</v>
      </c>
      <c r="L59" s="864">
        <v>32</v>
      </c>
    </row>
    <row r="60" spans="1:12">
      <c r="A60" s="848">
        <v>55</v>
      </c>
      <c r="B60" s="866">
        <v>5957</v>
      </c>
      <c r="C60" s="867">
        <v>1069</v>
      </c>
      <c r="D60" s="867">
        <v>4329</v>
      </c>
      <c r="E60" s="868">
        <v>560</v>
      </c>
      <c r="F60" s="866">
        <v>2343</v>
      </c>
      <c r="G60" s="867">
        <v>2343</v>
      </c>
      <c r="H60" s="869" t="s">
        <v>495</v>
      </c>
      <c r="I60" s="866">
        <v>538</v>
      </c>
      <c r="J60" s="867">
        <v>493</v>
      </c>
      <c r="K60" s="867">
        <v>34</v>
      </c>
      <c r="L60" s="868">
        <v>10</v>
      </c>
    </row>
    <row r="61" spans="1:12">
      <c r="A61" s="852">
        <v>56</v>
      </c>
      <c r="B61" s="858">
        <v>5854</v>
      </c>
      <c r="C61" s="859">
        <v>4791</v>
      </c>
      <c r="D61" s="859">
        <v>933</v>
      </c>
      <c r="E61" s="860">
        <v>131</v>
      </c>
      <c r="F61" s="858">
        <v>2112</v>
      </c>
      <c r="G61" s="859">
        <v>2112</v>
      </c>
      <c r="H61" s="861" t="s">
        <v>495</v>
      </c>
      <c r="I61" s="858">
        <v>524</v>
      </c>
      <c r="J61" s="859">
        <v>462</v>
      </c>
      <c r="K61" s="859" t="s">
        <v>495</v>
      </c>
      <c r="L61" s="860">
        <v>62</v>
      </c>
    </row>
    <row r="62" spans="1:12">
      <c r="A62" s="853">
        <v>57</v>
      </c>
      <c r="B62" s="862">
        <v>5150</v>
      </c>
      <c r="C62" s="863">
        <v>2026</v>
      </c>
      <c r="D62" s="863">
        <v>2844</v>
      </c>
      <c r="E62" s="864">
        <v>280</v>
      </c>
      <c r="F62" s="862">
        <v>2103</v>
      </c>
      <c r="G62" s="863">
        <v>2103</v>
      </c>
      <c r="H62" s="865" t="s">
        <v>495</v>
      </c>
      <c r="I62" s="862">
        <v>521</v>
      </c>
      <c r="J62" s="863">
        <v>470</v>
      </c>
      <c r="K62" s="863" t="s">
        <v>495</v>
      </c>
      <c r="L62" s="864">
        <v>51</v>
      </c>
    </row>
    <row r="63" spans="1:12">
      <c r="A63" s="853">
        <v>58</v>
      </c>
      <c r="B63" s="862">
        <v>5046</v>
      </c>
      <c r="C63" s="863">
        <v>1900</v>
      </c>
      <c r="D63" s="863">
        <v>2529</v>
      </c>
      <c r="E63" s="864">
        <v>617</v>
      </c>
      <c r="F63" s="862">
        <v>2072</v>
      </c>
      <c r="G63" s="863">
        <v>2072</v>
      </c>
      <c r="H63" s="865" t="s">
        <v>495</v>
      </c>
      <c r="I63" s="862">
        <v>475</v>
      </c>
      <c r="J63" s="863">
        <v>456</v>
      </c>
      <c r="K63" s="863">
        <v>18</v>
      </c>
      <c r="L63" s="864" t="s">
        <v>495</v>
      </c>
    </row>
    <row r="64" spans="1:12">
      <c r="A64" s="853">
        <v>59</v>
      </c>
      <c r="B64" s="862">
        <v>5037</v>
      </c>
      <c r="C64" s="863">
        <v>2014</v>
      </c>
      <c r="D64" s="863">
        <v>2554</v>
      </c>
      <c r="E64" s="864">
        <v>470</v>
      </c>
      <c r="F64" s="862">
        <v>2023</v>
      </c>
      <c r="G64" s="863">
        <v>2023</v>
      </c>
      <c r="H64" s="865" t="s">
        <v>495</v>
      </c>
      <c r="I64" s="862">
        <v>401</v>
      </c>
      <c r="J64" s="863">
        <v>355</v>
      </c>
      <c r="K64" s="863" t="s">
        <v>495</v>
      </c>
      <c r="L64" s="864">
        <v>46</v>
      </c>
    </row>
    <row r="65" spans="1:12">
      <c r="A65" s="848">
        <v>60</v>
      </c>
      <c r="B65" s="866">
        <v>4638</v>
      </c>
      <c r="C65" s="867">
        <v>1664</v>
      </c>
      <c r="D65" s="867">
        <v>2944</v>
      </c>
      <c r="E65" s="868">
        <v>30</v>
      </c>
      <c r="F65" s="866">
        <v>1985</v>
      </c>
      <c r="G65" s="867">
        <v>1985</v>
      </c>
      <c r="H65" s="869" t="s">
        <v>495</v>
      </c>
      <c r="I65" s="866">
        <v>400</v>
      </c>
      <c r="J65" s="867">
        <v>300</v>
      </c>
      <c r="K65" s="867">
        <v>54</v>
      </c>
      <c r="L65" s="868">
        <v>46</v>
      </c>
    </row>
    <row r="66" spans="1:12">
      <c r="A66" s="852">
        <v>61</v>
      </c>
      <c r="B66" s="858">
        <v>4609</v>
      </c>
      <c r="C66" s="859">
        <v>1317</v>
      </c>
      <c r="D66" s="859">
        <v>3196</v>
      </c>
      <c r="E66" s="860">
        <v>97</v>
      </c>
      <c r="F66" s="858">
        <v>1790</v>
      </c>
      <c r="G66" s="859">
        <v>1790</v>
      </c>
      <c r="H66" s="861" t="s">
        <v>495</v>
      </c>
      <c r="I66" s="858">
        <v>381</v>
      </c>
      <c r="J66" s="859">
        <v>351</v>
      </c>
      <c r="K66" s="859" t="s">
        <v>495</v>
      </c>
      <c r="L66" s="860">
        <v>30</v>
      </c>
    </row>
    <row r="67" spans="1:12">
      <c r="A67" s="853">
        <v>62</v>
      </c>
      <c r="B67" s="862">
        <v>4407</v>
      </c>
      <c r="C67" s="863">
        <v>2839</v>
      </c>
      <c r="D67" s="863">
        <v>1014</v>
      </c>
      <c r="E67" s="864">
        <v>554</v>
      </c>
      <c r="F67" s="862">
        <v>1649</v>
      </c>
      <c r="G67" s="863">
        <v>1649</v>
      </c>
      <c r="H67" s="865" t="s">
        <v>495</v>
      </c>
      <c r="I67" s="862">
        <v>373</v>
      </c>
      <c r="J67" s="863">
        <v>272</v>
      </c>
      <c r="K67" s="863">
        <v>64</v>
      </c>
      <c r="L67" s="864">
        <v>37</v>
      </c>
    </row>
    <row r="68" spans="1:12">
      <c r="A68" s="853">
        <v>63</v>
      </c>
      <c r="B68" s="862">
        <v>4335</v>
      </c>
      <c r="C68" s="863">
        <v>1724</v>
      </c>
      <c r="D68" s="863">
        <v>2121</v>
      </c>
      <c r="E68" s="864">
        <v>490</v>
      </c>
      <c r="F68" s="862">
        <v>1637</v>
      </c>
      <c r="G68" s="863">
        <v>1480</v>
      </c>
      <c r="H68" s="865">
        <v>157</v>
      </c>
      <c r="I68" s="862">
        <v>371</v>
      </c>
      <c r="J68" s="863">
        <v>371</v>
      </c>
      <c r="K68" s="863" t="s">
        <v>495</v>
      </c>
      <c r="L68" s="864" t="s">
        <v>495</v>
      </c>
    </row>
    <row r="69" spans="1:12">
      <c r="A69" s="853">
        <v>64</v>
      </c>
      <c r="B69" s="862">
        <v>4281</v>
      </c>
      <c r="C69" s="863">
        <v>771</v>
      </c>
      <c r="D69" s="863">
        <v>2921</v>
      </c>
      <c r="E69" s="864">
        <v>589</v>
      </c>
      <c r="F69" s="862">
        <v>1589</v>
      </c>
      <c r="G69" s="863">
        <v>1589</v>
      </c>
      <c r="H69" s="865" t="s">
        <v>495</v>
      </c>
      <c r="I69" s="862">
        <v>367</v>
      </c>
      <c r="J69" s="863">
        <v>367</v>
      </c>
      <c r="K69" s="863" t="s">
        <v>495</v>
      </c>
      <c r="L69" s="864" t="s">
        <v>495</v>
      </c>
    </row>
    <row r="70" spans="1:12">
      <c r="A70" s="848">
        <v>65</v>
      </c>
      <c r="B70" s="866">
        <v>4045</v>
      </c>
      <c r="C70" s="867">
        <v>3192</v>
      </c>
      <c r="D70" s="867">
        <v>508</v>
      </c>
      <c r="E70" s="868">
        <v>344</v>
      </c>
      <c r="F70" s="866">
        <v>1514</v>
      </c>
      <c r="G70" s="867">
        <v>1514</v>
      </c>
      <c r="H70" s="869" t="s">
        <v>495</v>
      </c>
      <c r="I70" s="866">
        <v>365</v>
      </c>
      <c r="J70" s="867">
        <v>351</v>
      </c>
      <c r="K70" s="867" t="s">
        <v>495</v>
      </c>
      <c r="L70" s="868">
        <v>14</v>
      </c>
    </row>
    <row r="71" spans="1:12">
      <c r="A71" s="852">
        <v>66</v>
      </c>
      <c r="B71" s="858">
        <v>3863</v>
      </c>
      <c r="C71" s="859">
        <v>1932</v>
      </c>
      <c r="D71" s="859">
        <v>1643</v>
      </c>
      <c r="E71" s="860">
        <v>288</v>
      </c>
      <c r="F71" s="858">
        <v>1489</v>
      </c>
      <c r="G71" s="859">
        <v>1489</v>
      </c>
      <c r="H71" s="861" t="s">
        <v>495</v>
      </c>
      <c r="I71" s="858">
        <v>364</v>
      </c>
      <c r="J71" s="859">
        <v>324</v>
      </c>
      <c r="K71" s="859" t="s">
        <v>495</v>
      </c>
      <c r="L71" s="860">
        <v>41</v>
      </c>
    </row>
    <row r="72" spans="1:12">
      <c r="A72" s="853">
        <v>67</v>
      </c>
      <c r="B72" s="862">
        <v>3700</v>
      </c>
      <c r="C72" s="863">
        <v>797</v>
      </c>
      <c r="D72" s="863">
        <v>2521</v>
      </c>
      <c r="E72" s="864">
        <v>383</v>
      </c>
      <c r="F72" s="862">
        <v>1432</v>
      </c>
      <c r="G72" s="863">
        <v>1432</v>
      </c>
      <c r="H72" s="865" t="s">
        <v>495</v>
      </c>
      <c r="I72" s="862">
        <v>363</v>
      </c>
      <c r="J72" s="863">
        <v>323</v>
      </c>
      <c r="K72" s="863" t="s">
        <v>495</v>
      </c>
      <c r="L72" s="864">
        <v>40</v>
      </c>
    </row>
    <row r="73" spans="1:12">
      <c r="A73" s="853">
        <v>68</v>
      </c>
      <c r="B73" s="862">
        <v>3638</v>
      </c>
      <c r="C73" s="863">
        <v>101</v>
      </c>
      <c r="D73" s="863">
        <v>3537</v>
      </c>
      <c r="E73" s="864" t="s">
        <v>495</v>
      </c>
      <c r="F73" s="862">
        <v>1431</v>
      </c>
      <c r="G73" s="863">
        <v>1431</v>
      </c>
      <c r="H73" s="865" t="s">
        <v>495</v>
      </c>
      <c r="I73" s="862">
        <v>350</v>
      </c>
      <c r="J73" s="863">
        <v>236</v>
      </c>
      <c r="K73" s="863">
        <v>114</v>
      </c>
      <c r="L73" s="864" t="s">
        <v>495</v>
      </c>
    </row>
    <row r="74" spans="1:12">
      <c r="A74" s="853">
        <v>69</v>
      </c>
      <c r="B74" s="862">
        <v>3483</v>
      </c>
      <c r="C74" s="863">
        <v>1020</v>
      </c>
      <c r="D74" s="863">
        <v>2169</v>
      </c>
      <c r="E74" s="864">
        <v>294</v>
      </c>
      <c r="F74" s="862">
        <v>1374</v>
      </c>
      <c r="G74" s="863">
        <v>1374</v>
      </c>
      <c r="H74" s="865" t="s">
        <v>495</v>
      </c>
      <c r="I74" s="862">
        <v>349</v>
      </c>
      <c r="J74" s="863">
        <v>349</v>
      </c>
      <c r="K74" s="863" t="s">
        <v>495</v>
      </c>
      <c r="L74" s="864" t="s">
        <v>495</v>
      </c>
    </row>
    <row r="75" spans="1:12">
      <c r="A75" s="848">
        <v>70</v>
      </c>
      <c r="B75" s="866">
        <v>3460</v>
      </c>
      <c r="C75" s="867">
        <v>187</v>
      </c>
      <c r="D75" s="867">
        <v>3077</v>
      </c>
      <c r="E75" s="868">
        <v>196</v>
      </c>
      <c r="F75" s="866">
        <v>1332</v>
      </c>
      <c r="G75" s="867">
        <v>1332</v>
      </c>
      <c r="H75" s="869" t="s">
        <v>495</v>
      </c>
      <c r="I75" s="866">
        <v>343</v>
      </c>
      <c r="J75" s="867">
        <v>343</v>
      </c>
      <c r="K75" s="867" t="s">
        <v>495</v>
      </c>
      <c r="L75" s="868" t="s">
        <v>495</v>
      </c>
    </row>
    <row r="76" spans="1:12">
      <c r="A76" s="852">
        <v>71</v>
      </c>
      <c r="B76" s="858">
        <v>3259</v>
      </c>
      <c r="C76" s="859">
        <v>3259</v>
      </c>
      <c r="D76" s="859" t="s">
        <v>495</v>
      </c>
      <c r="E76" s="860" t="s">
        <v>495</v>
      </c>
      <c r="F76" s="858">
        <v>1321</v>
      </c>
      <c r="G76" s="859">
        <v>1321</v>
      </c>
      <c r="H76" s="861" t="s">
        <v>495</v>
      </c>
      <c r="I76" s="858">
        <v>342</v>
      </c>
      <c r="J76" s="859">
        <v>296</v>
      </c>
      <c r="K76" s="859" t="s">
        <v>495</v>
      </c>
      <c r="L76" s="860">
        <v>46</v>
      </c>
    </row>
    <row r="77" spans="1:12">
      <c r="A77" s="853">
        <v>72</v>
      </c>
      <c r="B77" s="862">
        <v>3188</v>
      </c>
      <c r="C77" s="863">
        <v>828</v>
      </c>
      <c r="D77" s="863">
        <v>2100</v>
      </c>
      <c r="E77" s="864">
        <v>260</v>
      </c>
      <c r="F77" s="862">
        <v>1283</v>
      </c>
      <c r="G77" s="863">
        <v>1283</v>
      </c>
      <c r="H77" s="865" t="s">
        <v>495</v>
      </c>
      <c r="I77" s="862">
        <v>339</v>
      </c>
      <c r="J77" s="863">
        <v>247</v>
      </c>
      <c r="K77" s="863" t="s">
        <v>495</v>
      </c>
      <c r="L77" s="864">
        <v>92</v>
      </c>
    </row>
    <row r="78" spans="1:12">
      <c r="A78" s="853">
        <v>73</v>
      </c>
      <c r="B78" s="862">
        <v>3016</v>
      </c>
      <c r="C78" s="863">
        <v>3016</v>
      </c>
      <c r="D78" s="863" t="s">
        <v>495</v>
      </c>
      <c r="E78" s="864" t="s">
        <v>495</v>
      </c>
      <c r="F78" s="862">
        <v>1247</v>
      </c>
      <c r="G78" s="863">
        <v>1247</v>
      </c>
      <c r="H78" s="865" t="s">
        <v>495</v>
      </c>
      <c r="I78" s="862">
        <v>316</v>
      </c>
      <c r="J78" s="863">
        <v>233</v>
      </c>
      <c r="K78" s="863">
        <v>77</v>
      </c>
      <c r="L78" s="864">
        <v>5</v>
      </c>
    </row>
    <row r="79" spans="1:12">
      <c r="A79" s="853">
        <v>74</v>
      </c>
      <c r="B79" s="862">
        <v>2986</v>
      </c>
      <c r="C79" s="863">
        <v>520</v>
      </c>
      <c r="D79" s="863">
        <v>2260</v>
      </c>
      <c r="E79" s="864">
        <v>206</v>
      </c>
      <c r="F79" s="862">
        <v>1224</v>
      </c>
      <c r="G79" s="863">
        <v>1224</v>
      </c>
      <c r="H79" s="865" t="s">
        <v>495</v>
      </c>
      <c r="I79" s="862">
        <v>312</v>
      </c>
      <c r="J79" s="863">
        <v>274</v>
      </c>
      <c r="K79" s="863">
        <v>38</v>
      </c>
      <c r="L79" s="864" t="s">
        <v>495</v>
      </c>
    </row>
    <row r="80" spans="1:12">
      <c r="A80" s="848">
        <v>75</v>
      </c>
      <c r="B80" s="866">
        <v>2966</v>
      </c>
      <c r="C80" s="867">
        <v>2800</v>
      </c>
      <c r="D80" s="867">
        <v>35</v>
      </c>
      <c r="E80" s="868">
        <v>132</v>
      </c>
      <c r="F80" s="866">
        <v>1198</v>
      </c>
      <c r="G80" s="867">
        <v>1198</v>
      </c>
      <c r="H80" s="869" t="s">
        <v>495</v>
      </c>
      <c r="I80" s="866">
        <v>308</v>
      </c>
      <c r="J80" s="867">
        <v>262</v>
      </c>
      <c r="K80" s="867">
        <v>16</v>
      </c>
      <c r="L80" s="868">
        <v>30</v>
      </c>
    </row>
    <row r="81" spans="1:12">
      <c r="A81" s="852">
        <v>76</v>
      </c>
      <c r="B81" s="858">
        <v>2948</v>
      </c>
      <c r="C81" s="859">
        <v>2093</v>
      </c>
      <c r="D81" s="859">
        <v>770</v>
      </c>
      <c r="E81" s="860">
        <v>85</v>
      </c>
      <c r="F81" s="858">
        <v>1160</v>
      </c>
      <c r="G81" s="859">
        <v>1160</v>
      </c>
      <c r="H81" s="861" t="s">
        <v>495</v>
      </c>
      <c r="I81" s="858">
        <v>304</v>
      </c>
      <c r="J81" s="859">
        <v>145</v>
      </c>
      <c r="K81" s="859">
        <v>115</v>
      </c>
      <c r="L81" s="860">
        <v>45</v>
      </c>
    </row>
    <row r="82" spans="1:12">
      <c r="A82" s="853">
        <v>77</v>
      </c>
      <c r="B82" s="862">
        <v>2937</v>
      </c>
      <c r="C82" s="863">
        <v>968</v>
      </c>
      <c r="D82" s="863">
        <v>1799</v>
      </c>
      <c r="E82" s="864">
        <v>170</v>
      </c>
      <c r="F82" s="862">
        <v>1038</v>
      </c>
      <c r="G82" s="863">
        <v>1038</v>
      </c>
      <c r="H82" s="865" t="s">
        <v>495</v>
      </c>
      <c r="I82" s="862">
        <v>299</v>
      </c>
      <c r="J82" s="863">
        <v>279</v>
      </c>
      <c r="K82" s="863" t="s">
        <v>495</v>
      </c>
      <c r="L82" s="864">
        <v>20</v>
      </c>
    </row>
    <row r="83" spans="1:12">
      <c r="A83" s="853">
        <v>78</v>
      </c>
      <c r="B83" s="862">
        <v>2893</v>
      </c>
      <c r="C83" s="863">
        <v>184</v>
      </c>
      <c r="D83" s="863">
        <v>2678</v>
      </c>
      <c r="E83" s="864">
        <v>31</v>
      </c>
      <c r="F83" s="862">
        <v>985</v>
      </c>
      <c r="G83" s="863">
        <v>985</v>
      </c>
      <c r="H83" s="865" t="s">
        <v>495</v>
      </c>
      <c r="I83" s="862">
        <v>288</v>
      </c>
      <c r="J83" s="863">
        <v>224</v>
      </c>
      <c r="K83" s="863">
        <v>34</v>
      </c>
      <c r="L83" s="864">
        <v>30</v>
      </c>
    </row>
    <row r="84" spans="1:12">
      <c r="A84" s="853">
        <v>79</v>
      </c>
      <c r="B84" s="862">
        <v>2815</v>
      </c>
      <c r="C84" s="863">
        <v>1703</v>
      </c>
      <c r="D84" s="863">
        <v>1102</v>
      </c>
      <c r="E84" s="864">
        <v>11</v>
      </c>
      <c r="F84" s="862">
        <v>945</v>
      </c>
      <c r="G84" s="863">
        <v>945</v>
      </c>
      <c r="H84" s="865" t="s">
        <v>495</v>
      </c>
      <c r="I84" s="862">
        <v>282</v>
      </c>
      <c r="J84" s="863">
        <v>244</v>
      </c>
      <c r="K84" s="863" t="s">
        <v>495</v>
      </c>
      <c r="L84" s="864">
        <v>38</v>
      </c>
    </row>
    <row r="85" spans="1:12">
      <c r="A85" s="848">
        <v>80</v>
      </c>
      <c r="B85" s="866">
        <v>2812</v>
      </c>
      <c r="C85" s="867">
        <v>1418</v>
      </c>
      <c r="D85" s="867">
        <v>680</v>
      </c>
      <c r="E85" s="868">
        <v>714</v>
      </c>
      <c r="F85" s="866">
        <v>900</v>
      </c>
      <c r="G85" s="867">
        <v>900</v>
      </c>
      <c r="H85" s="869" t="s">
        <v>495</v>
      </c>
      <c r="I85" s="866">
        <v>275</v>
      </c>
      <c r="J85" s="867">
        <v>253</v>
      </c>
      <c r="K85" s="867" t="s">
        <v>495</v>
      </c>
      <c r="L85" s="868">
        <v>22</v>
      </c>
    </row>
    <row r="86" spans="1:12">
      <c r="A86" s="852">
        <v>81</v>
      </c>
      <c r="B86" s="858">
        <v>2687</v>
      </c>
      <c r="C86" s="859">
        <v>1221</v>
      </c>
      <c r="D86" s="859">
        <v>1248</v>
      </c>
      <c r="E86" s="860">
        <v>217</v>
      </c>
      <c r="F86" s="858">
        <v>889</v>
      </c>
      <c r="G86" s="859">
        <v>889</v>
      </c>
      <c r="H86" s="861" t="s">
        <v>495</v>
      </c>
      <c r="I86" s="858">
        <v>273</v>
      </c>
      <c r="J86" s="859">
        <v>211</v>
      </c>
      <c r="K86" s="859" t="s">
        <v>495</v>
      </c>
      <c r="L86" s="860">
        <v>63</v>
      </c>
    </row>
    <row r="87" spans="1:12">
      <c r="A87" s="853">
        <v>82</v>
      </c>
      <c r="B87" s="862">
        <v>2654</v>
      </c>
      <c r="C87" s="863">
        <v>1593</v>
      </c>
      <c r="D87" s="863">
        <v>983</v>
      </c>
      <c r="E87" s="864">
        <v>78</v>
      </c>
      <c r="F87" s="862">
        <v>861</v>
      </c>
      <c r="G87" s="863">
        <v>861</v>
      </c>
      <c r="H87" s="865" t="s">
        <v>495</v>
      </c>
      <c r="I87" s="862">
        <v>273</v>
      </c>
      <c r="J87" s="863">
        <v>243</v>
      </c>
      <c r="K87" s="863" t="s">
        <v>495</v>
      </c>
      <c r="L87" s="864">
        <v>30</v>
      </c>
    </row>
    <row r="88" spans="1:12">
      <c r="A88" s="853">
        <v>83</v>
      </c>
      <c r="B88" s="862">
        <v>2589</v>
      </c>
      <c r="C88" s="863">
        <v>1307</v>
      </c>
      <c r="D88" s="863">
        <v>1056</v>
      </c>
      <c r="E88" s="864">
        <v>227</v>
      </c>
      <c r="F88" s="862">
        <v>861</v>
      </c>
      <c r="G88" s="863">
        <v>861</v>
      </c>
      <c r="H88" s="865" t="s">
        <v>495</v>
      </c>
      <c r="I88" s="862">
        <v>265</v>
      </c>
      <c r="J88" s="863">
        <v>265</v>
      </c>
      <c r="K88" s="863" t="s">
        <v>495</v>
      </c>
      <c r="L88" s="864" t="s">
        <v>495</v>
      </c>
    </row>
    <row r="89" spans="1:12">
      <c r="A89" s="853">
        <v>84</v>
      </c>
      <c r="B89" s="862">
        <v>2550</v>
      </c>
      <c r="C89" s="863">
        <v>864</v>
      </c>
      <c r="D89" s="863">
        <v>1655</v>
      </c>
      <c r="E89" s="864">
        <v>31</v>
      </c>
      <c r="F89" s="862">
        <v>802</v>
      </c>
      <c r="G89" s="863">
        <v>802</v>
      </c>
      <c r="H89" s="865" t="s">
        <v>495</v>
      </c>
      <c r="I89" s="862">
        <v>257</v>
      </c>
      <c r="J89" s="863">
        <v>235</v>
      </c>
      <c r="K89" s="863" t="s">
        <v>495</v>
      </c>
      <c r="L89" s="864">
        <v>22</v>
      </c>
    </row>
    <row r="90" spans="1:12">
      <c r="A90" s="848">
        <v>85</v>
      </c>
      <c r="B90" s="866">
        <v>2522</v>
      </c>
      <c r="C90" s="867">
        <v>1525</v>
      </c>
      <c r="D90" s="867">
        <v>716</v>
      </c>
      <c r="E90" s="868">
        <v>281</v>
      </c>
      <c r="F90" s="866">
        <v>798</v>
      </c>
      <c r="G90" s="867">
        <v>798</v>
      </c>
      <c r="H90" s="869" t="s">
        <v>495</v>
      </c>
      <c r="I90" s="866">
        <v>255</v>
      </c>
      <c r="J90" s="867">
        <v>212</v>
      </c>
      <c r="K90" s="867">
        <v>43</v>
      </c>
      <c r="L90" s="868" t="s">
        <v>495</v>
      </c>
    </row>
    <row r="91" spans="1:12">
      <c r="A91" s="852">
        <v>86</v>
      </c>
      <c r="B91" s="858">
        <v>2497</v>
      </c>
      <c r="C91" s="859">
        <v>1241</v>
      </c>
      <c r="D91" s="859">
        <v>1021</v>
      </c>
      <c r="E91" s="860">
        <v>235</v>
      </c>
      <c r="F91" s="858">
        <v>791</v>
      </c>
      <c r="G91" s="859">
        <v>791</v>
      </c>
      <c r="H91" s="861" t="s">
        <v>495</v>
      </c>
      <c r="I91" s="858">
        <v>254</v>
      </c>
      <c r="J91" s="859">
        <v>243</v>
      </c>
      <c r="K91" s="859" t="s">
        <v>495</v>
      </c>
      <c r="L91" s="860">
        <v>11</v>
      </c>
    </row>
    <row r="92" spans="1:12">
      <c r="A92" s="853">
        <v>87</v>
      </c>
      <c r="B92" s="862">
        <v>2333</v>
      </c>
      <c r="C92" s="863">
        <v>1418</v>
      </c>
      <c r="D92" s="863">
        <v>406</v>
      </c>
      <c r="E92" s="864">
        <v>509</v>
      </c>
      <c r="F92" s="862">
        <v>783</v>
      </c>
      <c r="G92" s="863">
        <v>783</v>
      </c>
      <c r="H92" s="865" t="s">
        <v>495</v>
      </c>
      <c r="I92" s="862">
        <v>240</v>
      </c>
      <c r="J92" s="863">
        <v>86</v>
      </c>
      <c r="K92" s="863">
        <v>154</v>
      </c>
      <c r="L92" s="864" t="s">
        <v>495</v>
      </c>
    </row>
    <row r="93" spans="1:12">
      <c r="A93" s="853">
        <v>88</v>
      </c>
      <c r="B93" s="862">
        <v>2327</v>
      </c>
      <c r="C93" s="863">
        <v>1593</v>
      </c>
      <c r="D93" s="863">
        <v>653</v>
      </c>
      <c r="E93" s="864">
        <v>81</v>
      </c>
      <c r="F93" s="862">
        <v>759</v>
      </c>
      <c r="G93" s="863">
        <v>759</v>
      </c>
      <c r="H93" s="865" t="s">
        <v>495</v>
      </c>
      <c r="I93" s="862">
        <v>238</v>
      </c>
      <c r="J93" s="863">
        <v>78</v>
      </c>
      <c r="K93" s="863">
        <v>122</v>
      </c>
      <c r="L93" s="864">
        <v>39</v>
      </c>
    </row>
    <row r="94" spans="1:12">
      <c r="A94" s="853">
        <v>89</v>
      </c>
      <c r="B94" s="862">
        <v>2314</v>
      </c>
      <c r="C94" s="863">
        <v>2082</v>
      </c>
      <c r="D94" s="863">
        <v>20</v>
      </c>
      <c r="E94" s="864">
        <v>212</v>
      </c>
      <c r="F94" s="862">
        <v>737</v>
      </c>
      <c r="G94" s="863">
        <v>737</v>
      </c>
      <c r="H94" s="865" t="s">
        <v>495</v>
      </c>
      <c r="I94" s="862">
        <v>232</v>
      </c>
      <c r="J94" s="863">
        <v>185</v>
      </c>
      <c r="K94" s="863" t="s">
        <v>495</v>
      </c>
      <c r="L94" s="864">
        <v>48</v>
      </c>
    </row>
    <row r="95" spans="1:12">
      <c r="A95" s="848">
        <v>90</v>
      </c>
      <c r="B95" s="866">
        <v>2232</v>
      </c>
      <c r="C95" s="867">
        <v>962</v>
      </c>
      <c r="D95" s="867">
        <v>1163</v>
      </c>
      <c r="E95" s="868">
        <v>108</v>
      </c>
      <c r="F95" s="866">
        <v>702</v>
      </c>
      <c r="G95" s="867">
        <v>702</v>
      </c>
      <c r="H95" s="869" t="s">
        <v>495</v>
      </c>
      <c r="I95" s="866">
        <v>232</v>
      </c>
      <c r="J95" s="867">
        <v>232</v>
      </c>
      <c r="K95" s="867" t="s">
        <v>495</v>
      </c>
      <c r="L95" s="868" t="s">
        <v>495</v>
      </c>
    </row>
    <row r="96" spans="1:12">
      <c r="A96" s="852">
        <v>91</v>
      </c>
      <c r="B96" s="858">
        <v>2200</v>
      </c>
      <c r="C96" s="859">
        <v>1172</v>
      </c>
      <c r="D96" s="859">
        <v>900</v>
      </c>
      <c r="E96" s="860">
        <v>128</v>
      </c>
      <c r="F96" s="858">
        <v>693</v>
      </c>
      <c r="G96" s="859">
        <v>613</v>
      </c>
      <c r="H96" s="861">
        <v>80</v>
      </c>
      <c r="I96" s="858">
        <v>231</v>
      </c>
      <c r="J96" s="859">
        <v>207</v>
      </c>
      <c r="K96" s="859" t="s">
        <v>495</v>
      </c>
      <c r="L96" s="860">
        <v>24</v>
      </c>
    </row>
    <row r="97" spans="1:12">
      <c r="A97" s="853">
        <v>92</v>
      </c>
      <c r="B97" s="862">
        <v>2130</v>
      </c>
      <c r="C97" s="863">
        <v>913</v>
      </c>
      <c r="D97" s="863">
        <v>896</v>
      </c>
      <c r="E97" s="864">
        <v>321</v>
      </c>
      <c r="F97" s="862">
        <v>674</v>
      </c>
      <c r="G97" s="863">
        <v>614</v>
      </c>
      <c r="H97" s="865">
        <v>60</v>
      </c>
      <c r="I97" s="862">
        <v>223</v>
      </c>
      <c r="J97" s="863">
        <v>223</v>
      </c>
      <c r="K97" s="863" t="s">
        <v>495</v>
      </c>
      <c r="L97" s="864" t="s">
        <v>495</v>
      </c>
    </row>
    <row r="98" spans="1:12">
      <c r="A98" s="853">
        <v>93</v>
      </c>
      <c r="B98" s="862">
        <v>2059</v>
      </c>
      <c r="C98" s="863">
        <v>1036</v>
      </c>
      <c r="D98" s="863">
        <v>305</v>
      </c>
      <c r="E98" s="864">
        <v>717</v>
      </c>
      <c r="F98" s="862">
        <v>599</v>
      </c>
      <c r="G98" s="863">
        <v>599</v>
      </c>
      <c r="H98" s="865" t="s">
        <v>495</v>
      </c>
      <c r="I98" s="862">
        <v>222</v>
      </c>
      <c r="J98" s="863">
        <v>208</v>
      </c>
      <c r="K98" s="863">
        <v>15</v>
      </c>
      <c r="L98" s="864" t="s">
        <v>495</v>
      </c>
    </row>
    <row r="99" spans="1:12">
      <c r="A99" s="853">
        <v>94</v>
      </c>
      <c r="B99" s="862">
        <v>2034</v>
      </c>
      <c r="C99" s="863">
        <v>1807</v>
      </c>
      <c r="D99" s="863">
        <v>227</v>
      </c>
      <c r="E99" s="864" t="s">
        <v>495</v>
      </c>
      <c r="F99" s="862">
        <v>555</v>
      </c>
      <c r="G99" s="863">
        <v>555</v>
      </c>
      <c r="H99" s="865" t="s">
        <v>495</v>
      </c>
      <c r="I99" s="862">
        <v>221</v>
      </c>
      <c r="J99" s="863">
        <v>174</v>
      </c>
      <c r="K99" s="863" t="s">
        <v>495</v>
      </c>
      <c r="L99" s="864">
        <v>47</v>
      </c>
    </row>
    <row r="100" spans="1:12">
      <c r="A100" s="848">
        <v>95</v>
      </c>
      <c r="B100" s="866">
        <v>2000</v>
      </c>
      <c r="C100" s="867">
        <v>1442</v>
      </c>
      <c r="D100" s="867">
        <v>165</v>
      </c>
      <c r="E100" s="868">
        <v>393</v>
      </c>
      <c r="F100" s="866">
        <v>552</v>
      </c>
      <c r="G100" s="867">
        <v>552</v>
      </c>
      <c r="H100" s="869" t="s">
        <v>495</v>
      </c>
      <c r="I100" s="866">
        <v>216</v>
      </c>
      <c r="J100" s="867">
        <v>196</v>
      </c>
      <c r="K100" s="867">
        <v>20</v>
      </c>
      <c r="L100" s="868" t="s">
        <v>495</v>
      </c>
    </row>
    <row r="101" spans="1:12">
      <c r="A101" s="852">
        <v>96</v>
      </c>
      <c r="B101" s="858">
        <v>1947</v>
      </c>
      <c r="C101" s="859">
        <v>1857</v>
      </c>
      <c r="D101" s="859">
        <v>78</v>
      </c>
      <c r="E101" s="860">
        <v>11</v>
      </c>
      <c r="F101" s="858">
        <v>544</v>
      </c>
      <c r="G101" s="859">
        <v>544</v>
      </c>
      <c r="H101" s="861" t="s">
        <v>495</v>
      </c>
      <c r="I101" s="858">
        <v>214</v>
      </c>
      <c r="J101" s="859">
        <v>178</v>
      </c>
      <c r="K101" s="859" t="s">
        <v>495</v>
      </c>
      <c r="L101" s="860">
        <v>35</v>
      </c>
    </row>
    <row r="102" spans="1:12">
      <c r="A102" s="853">
        <v>97</v>
      </c>
      <c r="B102" s="862">
        <v>1895</v>
      </c>
      <c r="C102" s="863">
        <v>908</v>
      </c>
      <c r="D102" s="863">
        <v>834</v>
      </c>
      <c r="E102" s="864">
        <v>153</v>
      </c>
      <c r="F102" s="862">
        <v>515</v>
      </c>
      <c r="G102" s="863">
        <v>515</v>
      </c>
      <c r="H102" s="865" t="s">
        <v>495</v>
      </c>
      <c r="I102" s="862">
        <v>207</v>
      </c>
      <c r="J102" s="863">
        <v>162</v>
      </c>
      <c r="K102" s="863" t="s">
        <v>495</v>
      </c>
      <c r="L102" s="864">
        <v>45</v>
      </c>
    </row>
    <row r="103" spans="1:12">
      <c r="A103" s="853">
        <v>98</v>
      </c>
      <c r="B103" s="862">
        <v>1885</v>
      </c>
      <c r="C103" s="863">
        <v>1885</v>
      </c>
      <c r="D103" s="863" t="s">
        <v>495</v>
      </c>
      <c r="E103" s="864" t="s">
        <v>495</v>
      </c>
      <c r="F103" s="862">
        <v>493</v>
      </c>
      <c r="G103" s="863">
        <v>493</v>
      </c>
      <c r="H103" s="865" t="s">
        <v>495</v>
      </c>
      <c r="I103" s="862">
        <v>205</v>
      </c>
      <c r="J103" s="863">
        <v>170</v>
      </c>
      <c r="K103" s="863" t="s">
        <v>495</v>
      </c>
      <c r="L103" s="864">
        <v>35</v>
      </c>
    </row>
    <row r="104" spans="1:12">
      <c r="A104" s="853">
        <v>99</v>
      </c>
      <c r="B104" s="862">
        <v>1873</v>
      </c>
      <c r="C104" s="863">
        <v>504</v>
      </c>
      <c r="D104" s="863">
        <v>1369</v>
      </c>
      <c r="E104" s="864" t="s">
        <v>495</v>
      </c>
      <c r="F104" s="862">
        <v>431</v>
      </c>
      <c r="G104" s="863">
        <v>431</v>
      </c>
      <c r="H104" s="865" t="s">
        <v>495</v>
      </c>
      <c r="I104" s="862">
        <v>204</v>
      </c>
      <c r="J104" s="863">
        <v>151</v>
      </c>
      <c r="K104" s="863" t="s">
        <v>495</v>
      </c>
      <c r="L104" s="864">
        <v>52</v>
      </c>
    </row>
    <row r="105" spans="1:12">
      <c r="A105" s="848">
        <v>100</v>
      </c>
      <c r="B105" s="866">
        <v>1872</v>
      </c>
      <c r="C105" s="867">
        <v>474</v>
      </c>
      <c r="D105" s="867">
        <v>1352</v>
      </c>
      <c r="E105" s="868">
        <v>46</v>
      </c>
      <c r="F105" s="866">
        <v>369</v>
      </c>
      <c r="G105" s="867">
        <v>369</v>
      </c>
      <c r="H105" s="869" t="s">
        <v>495</v>
      </c>
      <c r="I105" s="866">
        <v>200</v>
      </c>
      <c r="J105" s="867">
        <v>186</v>
      </c>
      <c r="K105" s="867" t="s">
        <v>495</v>
      </c>
      <c r="L105" s="868">
        <v>14</v>
      </c>
    </row>
    <row r="106" spans="1:12">
      <c r="A106" s="852">
        <v>101</v>
      </c>
      <c r="B106" s="858">
        <v>1791</v>
      </c>
      <c r="C106" s="859">
        <v>1093</v>
      </c>
      <c r="D106" s="859">
        <v>188</v>
      </c>
      <c r="E106" s="860">
        <v>510</v>
      </c>
      <c r="F106" s="858">
        <v>344</v>
      </c>
      <c r="G106" s="859">
        <v>344</v>
      </c>
      <c r="H106" s="861" t="s">
        <v>495</v>
      </c>
      <c r="I106" s="858">
        <v>199</v>
      </c>
      <c r="J106" s="859">
        <v>194</v>
      </c>
      <c r="K106" s="859" t="s">
        <v>495</v>
      </c>
      <c r="L106" s="860">
        <v>5</v>
      </c>
    </row>
    <row r="107" spans="1:12">
      <c r="A107" s="853">
        <v>102</v>
      </c>
      <c r="B107" s="862">
        <v>1785</v>
      </c>
      <c r="C107" s="863">
        <v>1106</v>
      </c>
      <c r="D107" s="863">
        <v>441</v>
      </c>
      <c r="E107" s="864">
        <v>238</v>
      </c>
      <c r="F107" s="862">
        <v>343</v>
      </c>
      <c r="G107" s="863">
        <v>343</v>
      </c>
      <c r="H107" s="865" t="s">
        <v>495</v>
      </c>
      <c r="I107" s="862">
        <v>189</v>
      </c>
      <c r="J107" s="863">
        <v>159</v>
      </c>
      <c r="K107" s="863" t="s">
        <v>495</v>
      </c>
      <c r="L107" s="864">
        <v>30</v>
      </c>
    </row>
    <row r="108" spans="1:12">
      <c r="A108" s="853">
        <v>103</v>
      </c>
      <c r="B108" s="862">
        <v>1783</v>
      </c>
      <c r="C108" s="863">
        <v>693</v>
      </c>
      <c r="D108" s="863">
        <v>881</v>
      </c>
      <c r="E108" s="864">
        <v>209</v>
      </c>
      <c r="F108" s="862">
        <v>303</v>
      </c>
      <c r="G108" s="863">
        <v>303</v>
      </c>
      <c r="H108" s="865" t="s">
        <v>495</v>
      </c>
      <c r="I108" s="862">
        <v>181</v>
      </c>
      <c r="J108" s="863">
        <v>135</v>
      </c>
      <c r="K108" s="863" t="s">
        <v>495</v>
      </c>
      <c r="L108" s="864">
        <v>46</v>
      </c>
    </row>
    <row r="109" spans="1:12">
      <c r="A109" s="853">
        <v>104</v>
      </c>
      <c r="B109" s="862">
        <v>1766</v>
      </c>
      <c r="C109" s="863">
        <v>225</v>
      </c>
      <c r="D109" s="863">
        <v>1541</v>
      </c>
      <c r="E109" s="864" t="s">
        <v>495</v>
      </c>
      <c r="F109" s="862">
        <v>290</v>
      </c>
      <c r="G109" s="863" t="s">
        <v>495</v>
      </c>
      <c r="H109" s="865">
        <v>290</v>
      </c>
      <c r="I109" s="862">
        <v>173</v>
      </c>
      <c r="J109" s="863">
        <v>157</v>
      </c>
      <c r="K109" s="863" t="s">
        <v>495</v>
      </c>
      <c r="L109" s="864">
        <v>16</v>
      </c>
    </row>
    <row r="110" spans="1:12">
      <c r="A110" s="848">
        <v>105</v>
      </c>
      <c r="B110" s="866">
        <v>1711</v>
      </c>
      <c r="C110" s="867">
        <v>1496</v>
      </c>
      <c r="D110" s="867">
        <v>214</v>
      </c>
      <c r="E110" s="868" t="s">
        <v>495</v>
      </c>
      <c r="F110" s="866">
        <v>283</v>
      </c>
      <c r="G110" s="867">
        <v>283</v>
      </c>
      <c r="H110" s="869" t="s">
        <v>495</v>
      </c>
      <c r="I110" s="866">
        <v>170</v>
      </c>
      <c r="J110" s="867">
        <v>122</v>
      </c>
      <c r="K110" s="867">
        <v>32</v>
      </c>
      <c r="L110" s="868">
        <v>16</v>
      </c>
    </row>
    <row r="111" spans="1:12">
      <c r="A111" s="852">
        <v>106</v>
      </c>
      <c r="B111" s="858">
        <v>1686</v>
      </c>
      <c r="C111" s="859">
        <v>1335</v>
      </c>
      <c r="D111" s="859">
        <v>107</v>
      </c>
      <c r="E111" s="860">
        <v>244</v>
      </c>
      <c r="F111" s="858">
        <v>276</v>
      </c>
      <c r="G111" s="859">
        <v>276</v>
      </c>
      <c r="H111" s="861" t="s">
        <v>495</v>
      </c>
      <c r="I111" s="858">
        <v>169</v>
      </c>
      <c r="J111" s="859">
        <v>143</v>
      </c>
      <c r="K111" s="859" t="s">
        <v>495</v>
      </c>
      <c r="L111" s="860">
        <v>27</v>
      </c>
    </row>
    <row r="112" spans="1:12">
      <c r="A112" s="853">
        <v>107</v>
      </c>
      <c r="B112" s="862">
        <v>1658</v>
      </c>
      <c r="C112" s="863">
        <v>734</v>
      </c>
      <c r="D112" s="863">
        <v>613</v>
      </c>
      <c r="E112" s="864">
        <v>312</v>
      </c>
      <c r="F112" s="862">
        <v>258</v>
      </c>
      <c r="G112" s="863">
        <v>258</v>
      </c>
      <c r="H112" s="865" t="s">
        <v>495</v>
      </c>
      <c r="I112" s="862">
        <v>167</v>
      </c>
      <c r="J112" s="863">
        <v>126</v>
      </c>
      <c r="K112" s="863" t="s">
        <v>495</v>
      </c>
      <c r="L112" s="864">
        <v>41</v>
      </c>
    </row>
    <row r="113" spans="1:12">
      <c r="A113" s="853">
        <v>108</v>
      </c>
      <c r="B113" s="862">
        <v>1649</v>
      </c>
      <c r="C113" s="863">
        <v>589</v>
      </c>
      <c r="D113" s="863">
        <v>864</v>
      </c>
      <c r="E113" s="864">
        <v>197</v>
      </c>
      <c r="F113" s="862" t="s">
        <v>121</v>
      </c>
      <c r="G113" s="863" t="s">
        <v>121</v>
      </c>
      <c r="H113" s="865" t="s">
        <v>121</v>
      </c>
      <c r="I113" s="862">
        <v>165</v>
      </c>
      <c r="J113" s="863">
        <v>144</v>
      </c>
      <c r="K113" s="863" t="s">
        <v>495</v>
      </c>
      <c r="L113" s="864">
        <v>21</v>
      </c>
    </row>
    <row r="114" spans="1:12">
      <c r="A114" s="853">
        <v>109</v>
      </c>
      <c r="B114" s="862">
        <v>1645</v>
      </c>
      <c r="C114" s="863">
        <v>331</v>
      </c>
      <c r="D114" s="863">
        <v>1283</v>
      </c>
      <c r="E114" s="864">
        <v>31</v>
      </c>
      <c r="F114" s="862" t="s">
        <v>121</v>
      </c>
      <c r="G114" s="863" t="s">
        <v>121</v>
      </c>
      <c r="H114" s="865" t="s">
        <v>121</v>
      </c>
      <c r="I114" s="862">
        <v>163</v>
      </c>
      <c r="J114" s="863">
        <v>130</v>
      </c>
      <c r="K114" s="863" t="s">
        <v>495</v>
      </c>
      <c r="L114" s="864">
        <v>33</v>
      </c>
    </row>
    <row r="115" spans="1:12">
      <c r="A115" s="848">
        <v>110</v>
      </c>
      <c r="B115" s="866">
        <v>1634</v>
      </c>
      <c r="C115" s="867">
        <v>786</v>
      </c>
      <c r="D115" s="867">
        <v>700</v>
      </c>
      <c r="E115" s="868">
        <v>148</v>
      </c>
      <c r="F115" s="866" t="s">
        <v>121</v>
      </c>
      <c r="G115" s="867" t="s">
        <v>121</v>
      </c>
      <c r="H115" s="869" t="s">
        <v>121</v>
      </c>
      <c r="I115" s="866">
        <v>162</v>
      </c>
      <c r="J115" s="867">
        <v>162</v>
      </c>
      <c r="K115" s="867" t="s">
        <v>495</v>
      </c>
      <c r="L115" s="868" t="s">
        <v>495</v>
      </c>
    </row>
    <row r="116" spans="1:12">
      <c r="A116" s="852">
        <v>111</v>
      </c>
      <c r="B116" s="858">
        <v>1629</v>
      </c>
      <c r="C116" s="859">
        <v>358</v>
      </c>
      <c r="D116" s="859">
        <v>849</v>
      </c>
      <c r="E116" s="860">
        <v>422</v>
      </c>
      <c r="F116" s="858" t="s">
        <v>121</v>
      </c>
      <c r="G116" s="859" t="s">
        <v>121</v>
      </c>
      <c r="H116" s="861" t="s">
        <v>121</v>
      </c>
      <c r="I116" s="858">
        <v>149</v>
      </c>
      <c r="J116" s="859">
        <v>149</v>
      </c>
      <c r="K116" s="859" t="s">
        <v>495</v>
      </c>
      <c r="L116" s="860" t="s">
        <v>495</v>
      </c>
    </row>
    <row r="117" spans="1:12">
      <c r="A117" s="853">
        <v>112</v>
      </c>
      <c r="B117" s="862">
        <v>1596</v>
      </c>
      <c r="C117" s="863">
        <v>1586</v>
      </c>
      <c r="D117" s="863">
        <v>10</v>
      </c>
      <c r="E117" s="864" t="s">
        <v>495</v>
      </c>
      <c r="F117" s="862" t="s">
        <v>121</v>
      </c>
      <c r="G117" s="863" t="s">
        <v>121</v>
      </c>
      <c r="H117" s="865" t="s">
        <v>121</v>
      </c>
      <c r="I117" s="862">
        <v>138</v>
      </c>
      <c r="J117" s="863">
        <v>107</v>
      </c>
      <c r="K117" s="863" t="s">
        <v>495</v>
      </c>
      <c r="L117" s="864">
        <v>32</v>
      </c>
    </row>
    <row r="118" spans="1:12">
      <c r="A118" s="853">
        <v>113</v>
      </c>
      <c r="B118" s="862">
        <v>1524</v>
      </c>
      <c r="C118" s="863">
        <v>298</v>
      </c>
      <c r="D118" s="863">
        <v>1226</v>
      </c>
      <c r="E118" s="864" t="s">
        <v>495</v>
      </c>
      <c r="F118" s="862"/>
      <c r="G118" s="863"/>
      <c r="H118" s="865"/>
      <c r="I118" s="862">
        <v>136</v>
      </c>
      <c r="J118" s="863">
        <v>106</v>
      </c>
      <c r="K118" s="863" t="s">
        <v>495</v>
      </c>
      <c r="L118" s="864">
        <v>30</v>
      </c>
    </row>
    <row r="119" spans="1:12">
      <c r="A119" s="853">
        <v>114</v>
      </c>
      <c r="B119" s="862">
        <v>1524</v>
      </c>
      <c r="C119" s="863">
        <v>1422</v>
      </c>
      <c r="D119" s="863">
        <v>102</v>
      </c>
      <c r="E119" s="864" t="s">
        <v>495</v>
      </c>
      <c r="F119" s="862"/>
      <c r="G119" s="863"/>
      <c r="H119" s="865"/>
      <c r="I119" s="862">
        <v>135</v>
      </c>
      <c r="J119" s="863">
        <v>77</v>
      </c>
      <c r="K119" s="863">
        <v>47</v>
      </c>
      <c r="L119" s="864">
        <v>11</v>
      </c>
    </row>
    <row r="120" spans="1:12">
      <c r="A120" s="848">
        <v>115</v>
      </c>
      <c r="B120" s="866">
        <v>1473</v>
      </c>
      <c r="C120" s="867">
        <v>459</v>
      </c>
      <c r="D120" s="867">
        <v>838</v>
      </c>
      <c r="E120" s="868">
        <v>176</v>
      </c>
      <c r="F120" s="866"/>
      <c r="G120" s="867"/>
      <c r="H120" s="869"/>
      <c r="I120" s="866">
        <v>129</v>
      </c>
      <c r="J120" s="867">
        <v>129</v>
      </c>
      <c r="K120" s="867" t="s">
        <v>495</v>
      </c>
      <c r="L120" s="868" t="s">
        <v>495</v>
      </c>
    </row>
    <row r="121" spans="1:12">
      <c r="A121" s="852">
        <v>116</v>
      </c>
      <c r="B121" s="858">
        <v>1435</v>
      </c>
      <c r="C121" s="859">
        <v>826</v>
      </c>
      <c r="D121" s="859">
        <v>500</v>
      </c>
      <c r="E121" s="860">
        <v>108</v>
      </c>
      <c r="F121" s="859"/>
      <c r="G121" s="859"/>
      <c r="H121" s="860"/>
      <c r="I121" s="858">
        <v>124</v>
      </c>
      <c r="J121" s="859">
        <v>119</v>
      </c>
      <c r="K121" s="859" t="s">
        <v>495</v>
      </c>
      <c r="L121" s="860">
        <v>5</v>
      </c>
    </row>
    <row r="122" spans="1:12">
      <c r="A122" s="853">
        <v>117</v>
      </c>
      <c r="B122" s="862">
        <v>1407</v>
      </c>
      <c r="C122" s="863">
        <v>908</v>
      </c>
      <c r="D122" s="863" t="s">
        <v>495</v>
      </c>
      <c r="E122" s="864">
        <v>498</v>
      </c>
      <c r="F122" s="863"/>
      <c r="G122" s="863"/>
      <c r="H122" s="864"/>
      <c r="I122" s="862">
        <v>112</v>
      </c>
      <c r="J122" s="863" t="s">
        <v>495</v>
      </c>
      <c r="K122" s="863">
        <v>112</v>
      </c>
      <c r="L122" s="864" t="s">
        <v>495</v>
      </c>
    </row>
    <row r="123" spans="1:12">
      <c r="A123" s="853">
        <v>118</v>
      </c>
      <c r="B123" s="862">
        <v>1351</v>
      </c>
      <c r="C123" s="863">
        <v>1351</v>
      </c>
      <c r="D123" s="863" t="s">
        <v>495</v>
      </c>
      <c r="E123" s="864" t="s">
        <v>495</v>
      </c>
      <c r="F123" s="863"/>
      <c r="G123" s="863"/>
      <c r="H123" s="864"/>
      <c r="I123" s="862">
        <v>111</v>
      </c>
      <c r="J123" s="863">
        <v>81</v>
      </c>
      <c r="K123" s="863" t="s">
        <v>495</v>
      </c>
      <c r="L123" s="864">
        <v>30</v>
      </c>
    </row>
    <row r="124" spans="1:12">
      <c r="A124" s="853">
        <v>119</v>
      </c>
      <c r="B124" s="862">
        <v>1346</v>
      </c>
      <c r="C124" s="863">
        <v>1137</v>
      </c>
      <c r="D124" s="863">
        <v>101</v>
      </c>
      <c r="E124" s="864">
        <v>109</v>
      </c>
      <c r="F124" s="863"/>
      <c r="G124" s="863"/>
      <c r="H124" s="863"/>
      <c r="I124" s="862">
        <v>110</v>
      </c>
      <c r="J124" s="863">
        <v>80</v>
      </c>
      <c r="K124" s="863" t="s">
        <v>495</v>
      </c>
      <c r="L124" s="864">
        <v>30</v>
      </c>
    </row>
    <row r="125" spans="1:12">
      <c r="A125" s="848">
        <v>120</v>
      </c>
      <c r="B125" s="866">
        <v>1256</v>
      </c>
      <c r="C125" s="867">
        <v>1209</v>
      </c>
      <c r="D125" s="867">
        <v>42</v>
      </c>
      <c r="E125" s="868">
        <v>5</v>
      </c>
      <c r="F125" s="867"/>
      <c r="G125" s="867"/>
      <c r="H125" s="867"/>
      <c r="I125" s="866">
        <v>107</v>
      </c>
      <c r="J125" s="867">
        <v>107</v>
      </c>
      <c r="K125" s="867" t="s">
        <v>495</v>
      </c>
      <c r="L125" s="868" t="s">
        <v>495</v>
      </c>
    </row>
    <row r="126" spans="1:12">
      <c r="A126" s="852">
        <v>121</v>
      </c>
      <c r="B126" s="858">
        <v>1233</v>
      </c>
      <c r="C126" s="859">
        <v>1042</v>
      </c>
      <c r="D126" s="859">
        <v>38</v>
      </c>
      <c r="E126" s="860">
        <v>153</v>
      </c>
      <c r="F126" s="859"/>
      <c r="G126" s="859"/>
      <c r="H126" s="859"/>
      <c r="I126" s="858">
        <v>106</v>
      </c>
      <c r="J126" s="859">
        <v>106</v>
      </c>
      <c r="K126" s="859" t="s">
        <v>495</v>
      </c>
      <c r="L126" s="860" t="s">
        <v>495</v>
      </c>
    </row>
    <row r="127" spans="1:12">
      <c r="A127" s="853">
        <v>122</v>
      </c>
      <c r="B127" s="862">
        <v>1216</v>
      </c>
      <c r="C127" s="863">
        <v>85</v>
      </c>
      <c r="D127" s="863">
        <v>1022</v>
      </c>
      <c r="E127" s="864">
        <v>109</v>
      </c>
      <c r="F127" s="863"/>
      <c r="G127" s="863"/>
      <c r="H127" s="863"/>
      <c r="I127" s="862">
        <v>94</v>
      </c>
      <c r="J127" s="863">
        <v>94</v>
      </c>
      <c r="K127" s="863" t="s">
        <v>495</v>
      </c>
      <c r="L127" s="864" t="s">
        <v>495</v>
      </c>
    </row>
    <row r="128" spans="1:12">
      <c r="A128" s="853">
        <v>123</v>
      </c>
      <c r="B128" s="862">
        <v>1196</v>
      </c>
      <c r="C128" s="863">
        <v>816</v>
      </c>
      <c r="D128" s="863">
        <v>380</v>
      </c>
      <c r="E128" s="864" t="s">
        <v>495</v>
      </c>
      <c r="F128" s="863"/>
      <c r="G128" s="863"/>
      <c r="H128" s="863"/>
      <c r="I128" s="862">
        <v>94</v>
      </c>
      <c r="J128" s="863">
        <v>94</v>
      </c>
      <c r="K128" s="863" t="s">
        <v>495</v>
      </c>
      <c r="L128" s="864" t="s">
        <v>495</v>
      </c>
    </row>
    <row r="129" spans="1:12">
      <c r="A129" s="853">
        <v>124</v>
      </c>
      <c r="B129" s="862">
        <v>1176</v>
      </c>
      <c r="C129" s="863">
        <v>1176</v>
      </c>
      <c r="D129" s="863" t="s">
        <v>495</v>
      </c>
      <c r="E129" s="864" t="s">
        <v>495</v>
      </c>
      <c r="F129" s="863"/>
      <c r="G129" s="863"/>
      <c r="H129" s="863"/>
      <c r="I129" s="862">
        <v>75</v>
      </c>
      <c r="J129" s="863">
        <v>75</v>
      </c>
      <c r="K129" s="863" t="s">
        <v>495</v>
      </c>
      <c r="L129" s="864" t="s">
        <v>495</v>
      </c>
    </row>
    <row r="130" spans="1:12">
      <c r="A130" s="848">
        <v>125</v>
      </c>
      <c r="B130" s="866">
        <v>1154</v>
      </c>
      <c r="C130" s="867" t="s">
        <v>495</v>
      </c>
      <c r="D130" s="867">
        <v>1154</v>
      </c>
      <c r="E130" s="868" t="s">
        <v>495</v>
      </c>
      <c r="F130" s="867"/>
      <c r="G130" s="867"/>
      <c r="H130" s="867"/>
      <c r="I130" s="866">
        <v>56</v>
      </c>
      <c r="J130" s="867">
        <v>56</v>
      </c>
      <c r="K130" s="867" t="s">
        <v>495</v>
      </c>
      <c r="L130" s="868" t="s">
        <v>495</v>
      </c>
    </row>
    <row r="131" spans="1:12">
      <c r="A131" s="852">
        <v>126</v>
      </c>
      <c r="B131" s="858">
        <v>1114</v>
      </c>
      <c r="C131" s="859">
        <v>896</v>
      </c>
      <c r="D131" s="859">
        <v>112</v>
      </c>
      <c r="E131" s="860">
        <v>105</v>
      </c>
      <c r="F131" s="859"/>
      <c r="G131" s="859"/>
      <c r="H131" s="859"/>
      <c r="I131" s="858">
        <v>43</v>
      </c>
      <c r="J131" s="859">
        <v>7</v>
      </c>
      <c r="K131" s="859">
        <v>36</v>
      </c>
      <c r="L131" s="860" t="s">
        <v>495</v>
      </c>
    </row>
    <row r="132" spans="1:12">
      <c r="A132" s="853">
        <v>127</v>
      </c>
      <c r="B132" s="862">
        <v>1105</v>
      </c>
      <c r="C132" s="863">
        <v>989</v>
      </c>
      <c r="D132" s="863">
        <v>9</v>
      </c>
      <c r="E132" s="864">
        <v>107</v>
      </c>
      <c r="F132" s="863"/>
      <c r="G132" s="863"/>
      <c r="H132" s="863"/>
      <c r="I132" s="862" t="s">
        <v>121</v>
      </c>
      <c r="J132" s="863" t="s">
        <v>121</v>
      </c>
      <c r="K132" s="863" t="s">
        <v>121</v>
      </c>
      <c r="L132" s="864" t="s">
        <v>121</v>
      </c>
    </row>
    <row r="133" spans="1:12">
      <c r="A133" s="853">
        <v>128</v>
      </c>
      <c r="B133" s="862">
        <v>1087</v>
      </c>
      <c r="C133" s="863">
        <v>816</v>
      </c>
      <c r="D133" s="863">
        <v>95</v>
      </c>
      <c r="E133" s="864">
        <v>176</v>
      </c>
      <c r="F133" s="863"/>
      <c r="G133" s="863"/>
      <c r="H133" s="863"/>
      <c r="I133" s="862" t="s">
        <v>121</v>
      </c>
      <c r="J133" s="863" t="s">
        <v>121</v>
      </c>
      <c r="K133" s="863" t="s">
        <v>121</v>
      </c>
      <c r="L133" s="864" t="s">
        <v>121</v>
      </c>
    </row>
    <row r="134" spans="1:12">
      <c r="A134" s="853">
        <v>129</v>
      </c>
      <c r="B134" s="862">
        <v>1062</v>
      </c>
      <c r="C134" s="863">
        <v>608</v>
      </c>
      <c r="D134" s="863">
        <v>426</v>
      </c>
      <c r="E134" s="864">
        <v>27</v>
      </c>
      <c r="F134" s="863"/>
      <c r="G134" s="863"/>
      <c r="H134" s="863"/>
      <c r="I134" s="862" t="s">
        <v>121</v>
      </c>
      <c r="J134" s="863" t="s">
        <v>121</v>
      </c>
      <c r="K134" s="863" t="s">
        <v>121</v>
      </c>
      <c r="L134" s="864" t="s">
        <v>121</v>
      </c>
    </row>
    <row r="135" spans="1:12">
      <c r="A135" s="848">
        <v>130</v>
      </c>
      <c r="B135" s="866">
        <v>1057</v>
      </c>
      <c r="C135" s="867">
        <v>857</v>
      </c>
      <c r="D135" s="867" t="s">
        <v>495</v>
      </c>
      <c r="E135" s="868">
        <v>201</v>
      </c>
      <c r="F135" s="867"/>
      <c r="G135" s="867"/>
      <c r="H135" s="867"/>
      <c r="I135" s="866" t="s">
        <v>121</v>
      </c>
      <c r="J135" s="867" t="s">
        <v>121</v>
      </c>
      <c r="K135" s="867" t="s">
        <v>121</v>
      </c>
      <c r="L135" s="868" t="s">
        <v>121</v>
      </c>
    </row>
    <row r="136" spans="1:12">
      <c r="A136" s="852">
        <v>131</v>
      </c>
      <c r="B136" s="858">
        <v>1057</v>
      </c>
      <c r="C136" s="859">
        <v>1039</v>
      </c>
      <c r="D136" s="859">
        <v>18</v>
      </c>
      <c r="E136" s="860" t="s">
        <v>495</v>
      </c>
      <c r="F136" s="859"/>
      <c r="G136" s="859"/>
      <c r="H136" s="859"/>
      <c r="I136" s="858" t="s">
        <v>121</v>
      </c>
      <c r="J136" s="859" t="s">
        <v>121</v>
      </c>
      <c r="K136" s="859" t="s">
        <v>121</v>
      </c>
      <c r="L136" s="860" t="s">
        <v>121</v>
      </c>
    </row>
    <row r="137" spans="1:12">
      <c r="A137" s="853">
        <v>132</v>
      </c>
      <c r="B137" s="862">
        <v>1009</v>
      </c>
      <c r="C137" s="863">
        <v>641</v>
      </c>
      <c r="D137" s="863">
        <v>368</v>
      </c>
      <c r="E137" s="864" t="s">
        <v>495</v>
      </c>
      <c r="F137" s="863"/>
      <c r="G137" s="863"/>
      <c r="H137" s="863"/>
      <c r="I137" s="862"/>
      <c r="J137" s="863"/>
      <c r="K137" s="863"/>
      <c r="L137" s="864"/>
    </row>
    <row r="138" spans="1:12">
      <c r="A138" s="853">
        <v>133</v>
      </c>
      <c r="B138" s="862">
        <v>1006</v>
      </c>
      <c r="C138" s="863">
        <v>419</v>
      </c>
      <c r="D138" s="863">
        <v>310</v>
      </c>
      <c r="E138" s="864">
        <v>277</v>
      </c>
      <c r="F138" s="863"/>
      <c r="G138" s="863"/>
      <c r="H138" s="863"/>
      <c r="I138" s="862"/>
      <c r="J138" s="863"/>
      <c r="K138" s="863"/>
      <c r="L138" s="864"/>
    </row>
    <row r="139" spans="1:12">
      <c r="A139" s="853">
        <v>134</v>
      </c>
      <c r="B139" s="862">
        <v>955</v>
      </c>
      <c r="C139" s="863">
        <v>935</v>
      </c>
      <c r="D139" s="863">
        <v>20</v>
      </c>
      <c r="E139" s="864" t="s">
        <v>495</v>
      </c>
      <c r="F139" s="863"/>
      <c r="G139" s="863"/>
      <c r="H139" s="863"/>
      <c r="I139" s="862"/>
      <c r="J139" s="863"/>
      <c r="K139" s="863"/>
      <c r="L139" s="864"/>
    </row>
    <row r="140" spans="1:12">
      <c r="A140" s="848">
        <v>135</v>
      </c>
      <c r="B140" s="866">
        <v>947</v>
      </c>
      <c r="C140" s="867">
        <v>621</v>
      </c>
      <c r="D140" s="867">
        <v>266</v>
      </c>
      <c r="E140" s="868">
        <v>60</v>
      </c>
      <c r="F140" s="867"/>
      <c r="G140" s="867"/>
      <c r="H140" s="867"/>
      <c r="I140" s="866"/>
      <c r="J140" s="867"/>
      <c r="K140" s="867"/>
      <c r="L140" s="868"/>
    </row>
    <row r="141" spans="1:12">
      <c r="A141" s="852">
        <v>136</v>
      </c>
      <c r="B141" s="858">
        <v>945</v>
      </c>
      <c r="C141" s="859">
        <v>431</v>
      </c>
      <c r="D141" s="859">
        <v>513</v>
      </c>
      <c r="E141" s="860" t="s">
        <v>495</v>
      </c>
      <c r="F141" s="859"/>
      <c r="G141" s="859"/>
      <c r="H141" s="859"/>
      <c r="I141" s="858"/>
      <c r="J141" s="859"/>
      <c r="K141" s="859"/>
      <c r="L141" s="860"/>
    </row>
    <row r="142" spans="1:12">
      <c r="A142" s="853">
        <v>137</v>
      </c>
      <c r="B142" s="862">
        <v>943</v>
      </c>
      <c r="C142" s="863">
        <v>594</v>
      </c>
      <c r="D142" s="863">
        <v>147</v>
      </c>
      <c r="E142" s="864">
        <v>202</v>
      </c>
      <c r="F142" s="863"/>
      <c r="G142" s="863"/>
      <c r="H142" s="863"/>
      <c r="I142" s="862"/>
      <c r="J142" s="863"/>
      <c r="K142" s="863"/>
      <c r="L142" s="864"/>
    </row>
    <row r="143" spans="1:12">
      <c r="A143" s="853">
        <v>138</v>
      </c>
      <c r="B143" s="862">
        <v>926</v>
      </c>
      <c r="C143" s="863">
        <v>617</v>
      </c>
      <c r="D143" s="863">
        <v>111</v>
      </c>
      <c r="E143" s="864">
        <v>198</v>
      </c>
      <c r="F143" s="863"/>
      <c r="G143" s="863"/>
      <c r="H143" s="863"/>
      <c r="I143" s="862"/>
      <c r="J143" s="863"/>
      <c r="K143" s="863"/>
      <c r="L143" s="864"/>
    </row>
    <row r="144" spans="1:12">
      <c r="A144" s="853">
        <v>139</v>
      </c>
      <c r="B144" s="862">
        <v>898</v>
      </c>
      <c r="C144" s="863">
        <v>294</v>
      </c>
      <c r="D144" s="863">
        <v>604</v>
      </c>
      <c r="E144" s="864" t="s">
        <v>495</v>
      </c>
      <c r="F144" s="863"/>
      <c r="G144" s="863"/>
      <c r="H144" s="863"/>
      <c r="I144" s="862"/>
      <c r="J144" s="863"/>
      <c r="K144" s="863"/>
      <c r="L144" s="864"/>
    </row>
    <row r="145" spans="1:12">
      <c r="A145" s="848">
        <v>140</v>
      </c>
      <c r="B145" s="866">
        <v>892</v>
      </c>
      <c r="C145" s="867">
        <v>25</v>
      </c>
      <c r="D145" s="867">
        <v>867</v>
      </c>
      <c r="E145" s="868" t="s">
        <v>495</v>
      </c>
      <c r="F145" s="867"/>
      <c r="G145" s="867"/>
      <c r="H145" s="867"/>
      <c r="I145" s="866"/>
      <c r="J145" s="867"/>
      <c r="K145" s="867"/>
      <c r="L145" s="868"/>
    </row>
    <row r="146" spans="1:12">
      <c r="A146" s="852">
        <v>141</v>
      </c>
      <c r="B146" s="858">
        <v>885</v>
      </c>
      <c r="C146" s="859">
        <v>885</v>
      </c>
      <c r="D146" s="859" t="s">
        <v>495</v>
      </c>
      <c r="E146" s="860" t="s">
        <v>495</v>
      </c>
      <c r="F146" s="859"/>
      <c r="G146" s="859"/>
      <c r="H146" s="859"/>
      <c r="I146" s="858"/>
      <c r="J146" s="859"/>
      <c r="K146" s="859"/>
      <c r="L146" s="860"/>
    </row>
    <row r="147" spans="1:12">
      <c r="A147" s="853">
        <v>142</v>
      </c>
      <c r="B147" s="862">
        <v>855</v>
      </c>
      <c r="C147" s="863">
        <v>509</v>
      </c>
      <c r="D147" s="863">
        <v>202</v>
      </c>
      <c r="E147" s="864">
        <v>144</v>
      </c>
      <c r="F147" s="863"/>
      <c r="G147" s="863"/>
      <c r="H147" s="863"/>
      <c r="I147" s="862"/>
      <c r="J147" s="863"/>
      <c r="K147" s="863"/>
      <c r="L147" s="864"/>
    </row>
    <row r="148" spans="1:12">
      <c r="A148" s="853">
        <v>143</v>
      </c>
      <c r="B148" s="862">
        <v>824</v>
      </c>
      <c r="C148" s="863">
        <v>553</v>
      </c>
      <c r="D148" s="863">
        <v>55</v>
      </c>
      <c r="E148" s="864">
        <v>216</v>
      </c>
      <c r="F148" s="863"/>
      <c r="G148" s="863"/>
      <c r="H148" s="863"/>
      <c r="I148" s="862"/>
      <c r="J148" s="863"/>
      <c r="K148" s="863"/>
      <c r="L148" s="864"/>
    </row>
    <row r="149" spans="1:12">
      <c r="A149" s="853">
        <v>144</v>
      </c>
      <c r="B149" s="862">
        <v>798</v>
      </c>
      <c r="C149" s="863">
        <v>793</v>
      </c>
      <c r="D149" s="863">
        <v>4</v>
      </c>
      <c r="E149" s="864" t="s">
        <v>495</v>
      </c>
      <c r="F149" s="863"/>
      <c r="G149" s="863"/>
      <c r="H149" s="863"/>
      <c r="I149" s="862"/>
      <c r="J149" s="863"/>
      <c r="K149" s="863"/>
      <c r="L149" s="864"/>
    </row>
    <row r="150" spans="1:12">
      <c r="A150" s="848">
        <v>145</v>
      </c>
      <c r="B150" s="866">
        <v>780</v>
      </c>
      <c r="C150" s="867">
        <v>780</v>
      </c>
      <c r="D150" s="867" t="s">
        <v>495</v>
      </c>
      <c r="E150" s="868" t="s">
        <v>495</v>
      </c>
      <c r="F150" s="867"/>
      <c r="G150" s="867"/>
      <c r="H150" s="867"/>
      <c r="I150" s="866"/>
      <c r="J150" s="867"/>
      <c r="K150" s="867"/>
      <c r="L150" s="868"/>
    </row>
    <row r="151" spans="1:12">
      <c r="A151" s="852">
        <v>146</v>
      </c>
      <c r="B151" s="858">
        <v>772</v>
      </c>
      <c r="C151" s="859">
        <v>485</v>
      </c>
      <c r="D151" s="859">
        <v>168</v>
      </c>
      <c r="E151" s="860">
        <v>120</v>
      </c>
      <c r="F151" s="859"/>
      <c r="G151" s="859"/>
      <c r="H151" s="859"/>
      <c r="I151" s="858"/>
      <c r="J151" s="859"/>
      <c r="K151" s="859"/>
      <c r="L151" s="860"/>
    </row>
    <row r="152" spans="1:12">
      <c r="A152" s="853">
        <v>147</v>
      </c>
      <c r="B152" s="862">
        <v>772</v>
      </c>
      <c r="C152" s="863">
        <v>614</v>
      </c>
      <c r="D152" s="863">
        <v>22</v>
      </c>
      <c r="E152" s="864">
        <v>136</v>
      </c>
      <c r="F152" s="863"/>
      <c r="G152" s="863"/>
      <c r="H152" s="863"/>
      <c r="I152" s="862"/>
      <c r="J152" s="863"/>
      <c r="K152" s="863"/>
      <c r="L152" s="864"/>
    </row>
    <row r="153" spans="1:12">
      <c r="A153" s="853">
        <v>148</v>
      </c>
      <c r="B153" s="862">
        <v>766</v>
      </c>
      <c r="C153" s="863">
        <v>195</v>
      </c>
      <c r="D153" s="863">
        <v>571</v>
      </c>
      <c r="E153" s="864" t="s">
        <v>495</v>
      </c>
      <c r="F153" s="863"/>
      <c r="G153" s="863"/>
      <c r="H153" s="863"/>
      <c r="I153" s="862"/>
      <c r="J153" s="863"/>
      <c r="K153" s="863"/>
      <c r="L153" s="864"/>
    </row>
    <row r="154" spans="1:12">
      <c r="A154" s="853">
        <v>149</v>
      </c>
      <c r="B154" s="862">
        <v>735</v>
      </c>
      <c r="C154" s="863">
        <v>735</v>
      </c>
      <c r="D154" s="863" t="s">
        <v>495</v>
      </c>
      <c r="E154" s="864" t="s">
        <v>495</v>
      </c>
      <c r="F154" s="863"/>
      <c r="G154" s="863"/>
      <c r="H154" s="863"/>
      <c r="I154" s="862"/>
      <c r="J154" s="863"/>
      <c r="K154" s="863"/>
      <c r="L154" s="864"/>
    </row>
    <row r="155" spans="1:12">
      <c r="A155" s="848">
        <v>150</v>
      </c>
      <c r="B155" s="866">
        <v>729</v>
      </c>
      <c r="C155" s="867">
        <v>132</v>
      </c>
      <c r="D155" s="867">
        <v>596</v>
      </c>
      <c r="E155" s="868" t="s">
        <v>495</v>
      </c>
      <c r="F155" s="867"/>
      <c r="G155" s="867"/>
      <c r="H155" s="867"/>
      <c r="I155" s="866"/>
      <c r="J155" s="867"/>
      <c r="K155" s="867"/>
      <c r="L155" s="868"/>
    </row>
    <row r="156" spans="1:12">
      <c r="A156" s="852">
        <v>151</v>
      </c>
      <c r="B156" s="858">
        <v>728</v>
      </c>
      <c r="C156" s="859">
        <v>527</v>
      </c>
      <c r="D156" s="859">
        <v>201</v>
      </c>
      <c r="E156" s="860" t="s">
        <v>495</v>
      </c>
      <c r="F156" s="859"/>
      <c r="G156" s="859"/>
      <c r="H156" s="859"/>
      <c r="I156" s="858"/>
      <c r="J156" s="859"/>
      <c r="K156" s="859"/>
      <c r="L156" s="860"/>
    </row>
    <row r="157" spans="1:12">
      <c r="A157" s="853">
        <v>152</v>
      </c>
      <c r="B157" s="862">
        <v>713</v>
      </c>
      <c r="C157" s="863">
        <v>422</v>
      </c>
      <c r="D157" s="863">
        <v>34</v>
      </c>
      <c r="E157" s="864">
        <v>258</v>
      </c>
      <c r="F157" s="863"/>
      <c r="G157" s="863"/>
      <c r="H157" s="863"/>
      <c r="I157" s="862"/>
      <c r="J157" s="863"/>
      <c r="K157" s="863"/>
      <c r="L157" s="864"/>
    </row>
    <row r="158" spans="1:12">
      <c r="A158" s="853">
        <v>153</v>
      </c>
      <c r="B158" s="862">
        <v>712</v>
      </c>
      <c r="C158" s="863">
        <v>596</v>
      </c>
      <c r="D158" s="863">
        <v>116</v>
      </c>
      <c r="E158" s="864" t="s">
        <v>495</v>
      </c>
      <c r="F158" s="863"/>
      <c r="G158" s="863"/>
      <c r="H158" s="863"/>
      <c r="I158" s="862"/>
      <c r="J158" s="863"/>
      <c r="K158" s="863"/>
      <c r="L158" s="864"/>
    </row>
    <row r="159" spans="1:12">
      <c r="A159" s="853">
        <v>154</v>
      </c>
      <c r="B159" s="862">
        <v>703</v>
      </c>
      <c r="C159" s="863">
        <v>104</v>
      </c>
      <c r="D159" s="863">
        <v>555</v>
      </c>
      <c r="E159" s="864">
        <v>44</v>
      </c>
      <c r="F159" s="863"/>
      <c r="G159" s="863"/>
      <c r="H159" s="863"/>
      <c r="I159" s="862"/>
      <c r="J159" s="863"/>
      <c r="K159" s="863"/>
      <c r="L159" s="864"/>
    </row>
    <row r="160" spans="1:12">
      <c r="A160" s="848">
        <v>155</v>
      </c>
      <c r="B160" s="866">
        <v>702</v>
      </c>
      <c r="C160" s="867">
        <v>96</v>
      </c>
      <c r="D160" s="867">
        <v>607</v>
      </c>
      <c r="E160" s="868" t="s">
        <v>495</v>
      </c>
      <c r="F160" s="867"/>
      <c r="G160" s="867"/>
      <c r="H160" s="867"/>
      <c r="I160" s="866"/>
      <c r="J160" s="867"/>
      <c r="K160" s="867"/>
      <c r="L160" s="868"/>
    </row>
    <row r="161" spans="1:12">
      <c r="A161" s="852">
        <v>156</v>
      </c>
      <c r="B161" s="858">
        <v>692</v>
      </c>
      <c r="C161" s="859">
        <v>332</v>
      </c>
      <c r="D161" s="859">
        <v>238</v>
      </c>
      <c r="E161" s="860">
        <v>123</v>
      </c>
      <c r="F161" s="859"/>
      <c r="G161" s="859"/>
      <c r="H161" s="859"/>
      <c r="I161" s="858"/>
      <c r="J161" s="859"/>
      <c r="K161" s="859"/>
      <c r="L161" s="860"/>
    </row>
    <row r="162" spans="1:12">
      <c r="A162" s="853">
        <v>157</v>
      </c>
      <c r="B162" s="862">
        <v>690</v>
      </c>
      <c r="C162" s="863">
        <v>278</v>
      </c>
      <c r="D162" s="863">
        <v>412</v>
      </c>
      <c r="E162" s="864" t="s">
        <v>495</v>
      </c>
      <c r="F162" s="863"/>
      <c r="G162" s="863"/>
      <c r="H162" s="863"/>
      <c r="I162" s="862"/>
      <c r="J162" s="863"/>
      <c r="K162" s="863"/>
      <c r="L162" s="864"/>
    </row>
    <row r="163" spans="1:12">
      <c r="A163" s="853">
        <v>158</v>
      </c>
      <c r="B163" s="862">
        <v>688</v>
      </c>
      <c r="C163" s="863">
        <v>230</v>
      </c>
      <c r="D163" s="863">
        <v>105</v>
      </c>
      <c r="E163" s="864">
        <v>353</v>
      </c>
      <c r="F163" s="863"/>
      <c r="G163" s="863"/>
      <c r="H163" s="863"/>
      <c r="I163" s="862"/>
      <c r="J163" s="863"/>
      <c r="K163" s="863"/>
      <c r="L163" s="864"/>
    </row>
    <row r="164" spans="1:12">
      <c r="A164" s="853">
        <v>159</v>
      </c>
      <c r="B164" s="862">
        <v>686</v>
      </c>
      <c r="C164" s="863">
        <v>617</v>
      </c>
      <c r="D164" s="863">
        <v>19</v>
      </c>
      <c r="E164" s="864">
        <v>50</v>
      </c>
      <c r="F164" s="863"/>
      <c r="G164" s="863"/>
      <c r="H164" s="863"/>
      <c r="I164" s="862"/>
      <c r="J164" s="863"/>
      <c r="K164" s="863"/>
      <c r="L164" s="864"/>
    </row>
    <row r="165" spans="1:12">
      <c r="A165" s="848">
        <v>160</v>
      </c>
      <c r="B165" s="866">
        <v>683</v>
      </c>
      <c r="C165" s="867">
        <v>476</v>
      </c>
      <c r="D165" s="867">
        <v>130</v>
      </c>
      <c r="E165" s="868">
        <v>77</v>
      </c>
      <c r="F165" s="867"/>
      <c r="G165" s="867"/>
      <c r="H165" s="867"/>
      <c r="I165" s="866"/>
      <c r="J165" s="867"/>
      <c r="K165" s="867"/>
      <c r="L165" s="868"/>
    </row>
    <row r="166" spans="1:12">
      <c r="A166" s="852">
        <v>161</v>
      </c>
      <c r="B166" s="858">
        <v>665</v>
      </c>
      <c r="C166" s="859">
        <v>564</v>
      </c>
      <c r="D166" s="859">
        <v>19</v>
      </c>
      <c r="E166" s="860">
        <v>82</v>
      </c>
      <c r="F166" s="859"/>
      <c r="G166" s="859"/>
      <c r="H166" s="859"/>
      <c r="I166" s="858"/>
      <c r="J166" s="859"/>
      <c r="K166" s="859"/>
      <c r="L166" s="860"/>
    </row>
    <row r="167" spans="1:12">
      <c r="A167" s="853">
        <v>162</v>
      </c>
      <c r="B167" s="862">
        <v>661</v>
      </c>
      <c r="C167" s="863">
        <v>342</v>
      </c>
      <c r="D167" s="863">
        <v>154</v>
      </c>
      <c r="E167" s="864">
        <v>165</v>
      </c>
      <c r="F167" s="863"/>
      <c r="G167" s="863"/>
      <c r="H167" s="863"/>
      <c r="I167" s="862"/>
      <c r="J167" s="863"/>
      <c r="K167" s="863"/>
      <c r="L167" s="864"/>
    </row>
    <row r="168" spans="1:12">
      <c r="A168" s="853">
        <v>163</v>
      </c>
      <c r="B168" s="862">
        <v>655</v>
      </c>
      <c r="C168" s="863">
        <v>592</v>
      </c>
      <c r="D168" s="863">
        <v>18</v>
      </c>
      <c r="E168" s="864">
        <v>46</v>
      </c>
      <c r="F168" s="863"/>
      <c r="G168" s="863"/>
      <c r="H168" s="863"/>
      <c r="I168" s="862"/>
      <c r="J168" s="863"/>
      <c r="K168" s="863"/>
      <c r="L168" s="864"/>
    </row>
    <row r="169" spans="1:12">
      <c r="A169" s="853">
        <v>164</v>
      </c>
      <c r="B169" s="862">
        <v>645</v>
      </c>
      <c r="C169" s="863">
        <v>484</v>
      </c>
      <c r="D169" s="863" t="s">
        <v>495</v>
      </c>
      <c r="E169" s="864">
        <v>161</v>
      </c>
      <c r="F169" s="863"/>
      <c r="G169" s="863"/>
      <c r="H169" s="863"/>
      <c r="I169" s="862"/>
      <c r="J169" s="863"/>
      <c r="K169" s="863"/>
      <c r="L169" s="864"/>
    </row>
    <row r="170" spans="1:12">
      <c r="A170" s="848">
        <v>165</v>
      </c>
      <c r="B170" s="866">
        <v>635</v>
      </c>
      <c r="C170" s="867">
        <v>547</v>
      </c>
      <c r="D170" s="867">
        <v>4</v>
      </c>
      <c r="E170" s="868">
        <v>85</v>
      </c>
      <c r="F170" s="867"/>
      <c r="G170" s="867"/>
      <c r="H170" s="867"/>
      <c r="I170" s="866"/>
      <c r="J170" s="867"/>
      <c r="K170" s="867"/>
      <c r="L170" s="868"/>
    </row>
    <row r="171" spans="1:12">
      <c r="A171" s="852">
        <v>166</v>
      </c>
      <c r="B171" s="858">
        <v>633</v>
      </c>
      <c r="C171" s="859">
        <v>488</v>
      </c>
      <c r="D171" s="859">
        <v>55</v>
      </c>
      <c r="E171" s="860">
        <v>89</v>
      </c>
      <c r="F171" s="859"/>
      <c r="G171" s="859"/>
      <c r="H171" s="859"/>
      <c r="I171" s="858"/>
      <c r="J171" s="859"/>
      <c r="K171" s="859"/>
      <c r="L171" s="860"/>
    </row>
    <row r="172" spans="1:12">
      <c r="A172" s="853">
        <v>167</v>
      </c>
      <c r="B172" s="862">
        <v>633</v>
      </c>
      <c r="C172" s="863">
        <v>200</v>
      </c>
      <c r="D172" s="863">
        <v>210</v>
      </c>
      <c r="E172" s="864">
        <v>223</v>
      </c>
      <c r="F172" s="863"/>
      <c r="G172" s="863"/>
      <c r="H172" s="863"/>
      <c r="I172" s="862"/>
      <c r="J172" s="863"/>
      <c r="K172" s="863"/>
      <c r="L172" s="864"/>
    </row>
    <row r="173" spans="1:12">
      <c r="A173" s="853">
        <v>168</v>
      </c>
      <c r="B173" s="862">
        <v>624</v>
      </c>
      <c r="C173" s="863">
        <v>334</v>
      </c>
      <c r="D173" s="863">
        <v>95</v>
      </c>
      <c r="E173" s="864">
        <v>195</v>
      </c>
      <c r="F173" s="863"/>
      <c r="G173" s="863"/>
      <c r="H173" s="863"/>
      <c r="I173" s="862"/>
      <c r="J173" s="863"/>
      <c r="K173" s="863"/>
      <c r="L173" s="864"/>
    </row>
    <row r="174" spans="1:12">
      <c r="A174" s="853">
        <v>169</v>
      </c>
      <c r="B174" s="862">
        <v>600</v>
      </c>
      <c r="C174" s="863">
        <v>105</v>
      </c>
      <c r="D174" s="863">
        <v>452</v>
      </c>
      <c r="E174" s="864">
        <v>43</v>
      </c>
      <c r="F174" s="863"/>
      <c r="G174" s="863"/>
      <c r="H174" s="863"/>
      <c r="I174" s="862"/>
      <c r="J174" s="863"/>
      <c r="K174" s="863"/>
      <c r="L174" s="864"/>
    </row>
    <row r="175" spans="1:12">
      <c r="A175" s="848">
        <v>170</v>
      </c>
      <c r="B175" s="866">
        <v>599</v>
      </c>
      <c r="C175" s="867">
        <v>397</v>
      </c>
      <c r="D175" s="867">
        <v>38</v>
      </c>
      <c r="E175" s="868">
        <v>164</v>
      </c>
      <c r="F175" s="867"/>
      <c r="G175" s="867"/>
      <c r="H175" s="867"/>
      <c r="I175" s="866"/>
      <c r="J175" s="867"/>
      <c r="K175" s="867"/>
      <c r="L175" s="868"/>
    </row>
    <row r="176" spans="1:12">
      <c r="A176" s="852">
        <v>171</v>
      </c>
      <c r="B176" s="858">
        <v>591</v>
      </c>
      <c r="C176" s="859">
        <v>258</v>
      </c>
      <c r="D176" s="859">
        <v>195</v>
      </c>
      <c r="E176" s="860">
        <v>138</v>
      </c>
      <c r="F176" s="859"/>
      <c r="G176" s="859"/>
      <c r="H176" s="859"/>
      <c r="I176" s="858"/>
      <c r="J176" s="859"/>
      <c r="K176" s="859"/>
      <c r="L176" s="860"/>
    </row>
    <row r="177" spans="1:12">
      <c r="A177" s="853">
        <v>172</v>
      </c>
      <c r="B177" s="862">
        <v>590</v>
      </c>
      <c r="C177" s="863">
        <v>471</v>
      </c>
      <c r="D177" s="863">
        <v>120</v>
      </c>
      <c r="E177" s="864" t="s">
        <v>495</v>
      </c>
      <c r="F177" s="863"/>
      <c r="G177" s="863"/>
      <c r="H177" s="863"/>
      <c r="I177" s="862"/>
      <c r="J177" s="863"/>
      <c r="K177" s="863"/>
      <c r="L177" s="864"/>
    </row>
    <row r="178" spans="1:12">
      <c r="A178" s="853">
        <v>173</v>
      </c>
      <c r="B178" s="862">
        <v>583</v>
      </c>
      <c r="C178" s="863">
        <v>475</v>
      </c>
      <c r="D178" s="863">
        <v>19</v>
      </c>
      <c r="E178" s="864">
        <v>89</v>
      </c>
      <c r="F178" s="863"/>
      <c r="G178" s="863"/>
      <c r="H178" s="863"/>
      <c r="I178" s="862"/>
      <c r="J178" s="863"/>
      <c r="K178" s="863"/>
      <c r="L178" s="864"/>
    </row>
    <row r="179" spans="1:12">
      <c r="A179" s="853">
        <v>174</v>
      </c>
      <c r="B179" s="862">
        <v>582</v>
      </c>
      <c r="C179" s="863">
        <v>489</v>
      </c>
      <c r="D179" s="863" t="s">
        <v>495</v>
      </c>
      <c r="E179" s="864">
        <v>94</v>
      </c>
      <c r="F179" s="863"/>
      <c r="G179" s="863"/>
      <c r="H179" s="863"/>
      <c r="I179" s="862"/>
      <c r="J179" s="863"/>
      <c r="K179" s="863"/>
      <c r="L179" s="864"/>
    </row>
    <row r="180" spans="1:12">
      <c r="A180" s="848">
        <v>175</v>
      </c>
      <c r="B180" s="866">
        <v>579</v>
      </c>
      <c r="C180" s="867">
        <v>579</v>
      </c>
      <c r="D180" s="867" t="s">
        <v>495</v>
      </c>
      <c r="E180" s="868" t="s">
        <v>495</v>
      </c>
      <c r="F180" s="867"/>
      <c r="G180" s="867"/>
      <c r="H180" s="867"/>
      <c r="I180" s="866"/>
      <c r="J180" s="867"/>
      <c r="K180" s="867"/>
      <c r="L180" s="868"/>
    </row>
    <row r="181" spans="1:12">
      <c r="A181" s="852">
        <v>176</v>
      </c>
      <c r="B181" s="858">
        <v>578</v>
      </c>
      <c r="C181" s="859">
        <v>257</v>
      </c>
      <c r="D181" s="859">
        <v>209</v>
      </c>
      <c r="E181" s="860">
        <v>112</v>
      </c>
      <c r="F181" s="859"/>
      <c r="G181" s="859"/>
      <c r="H181" s="859"/>
      <c r="I181" s="858"/>
      <c r="J181" s="859"/>
      <c r="K181" s="859"/>
      <c r="L181" s="860"/>
    </row>
    <row r="182" spans="1:12">
      <c r="A182" s="853">
        <v>177</v>
      </c>
      <c r="B182" s="862">
        <v>570</v>
      </c>
      <c r="C182" s="863">
        <v>523</v>
      </c>
      <c r="D182" s="863">
        <v>47</v>
      </c>
      <c r="E182" s="864" t="s">
        <v>495</v>
      </c>
      <c r="F182" s="863"/>
      <c r="G182" s="863"/>
      <c r="H182" s="863"/>
      <c r="I182" s="862"/>
      <c r="J182" s="863"/>
      <c r="K182" s="863"/>
      <c r="L182" s="864"/>
    </row>
    <row r="183" spans="1:12">
      <c r="A183" s="853">
        <v>178</v>
      </c>
      <c r="B183" s="862">
        <v>546</v>
      </c>
      <c r="C183" s="863">
        <v>316</v>
      </c>
      <c r="D183" s="863">
        <v>95</v>
      </c>
      <c r="E183" s="864">
        <v>136</v>
      </c>
      <c r="F183" s="863"/>
      <c r="G183" s="863"/>
      <c r="H183" s="863"/>
      <c r="I183" s="862"/>
      <c r="J183" s="863"/>
      <c r="K183" s="863"/>
      <c r="L183" s="864"/>
    </row>
    <row r="184" spans="1:12">
      <c r="A184" s="853">
        <v>179</v>
      </c>
      <c r="B184" s="862">
        <v>544</v>
      </c>
      <c r="C184" s="863">
        <v>471</v>
      </c>
      <c r="D184" s="863">
        <v>73</v>
      </c>
      <c r="E184" s="864" t="s">
        <v>495</v>
      </c>
      <c r="F184" s="863"/>
      <c r="G184" s="863"/>
      <c r="H184" s="863"/>
      <c r="I184" s="862"/>
      <c r="J184" s="863"/>
      <c r="K184" s="863"/>
      <c r="L184" s="864"/>
    </row>
    <row r="185" spans="1:12">
      <c r="A185" s="848">
        <v>180</v>
      </c>
      <c r="B185" s="866">
        <v>528</v>
      </c>
      <c r="C185" s="867">
        <v>399</v>
      </c>
      <c r="D185" s="867">
        <v>129</v>
      </c>
      <c r="E185" s="868" t="s">
        <v>495</v>
      </c>
      <c r="F185" s="867"/>
      <c r="G185" s="867"/>
      <c r="H185" s="867"/>
      <c r="I185" s="866"/>
      <c r="J185" s="867"/>
      <c r="K185" s="867"/>
      <c r="L185" s="868"/>
    </row>
    <row r="186" spans="1:12">
      <c r="A186" s="852">
        <v>181</v>
      </c>
      <c r="B186" s="858">
        <v>527</v>
      </c>
      <c r="C186" s="859">
        <v>201</v>
      </c>
      <c r="D186" s="859">
        <v>208</v>
      </c>
      <c r="E186" s="860">
        <v>118</v>
      </c>
      <c r="F186" s="859"/>
      <c r="G186" s="859"/>
      <c r="H186" s="859"/>
      <c r="I186" s="858"/>
      <c r="J186" s="859"/>
      <c r="K186" s="859"/>
      <c r="L186" s="860"/>
    </row>
    <row r="187" spans="1:12">
      <c r="A187" s="853">
        <v>182</v>
      </c>
      <c r="B187" s="862">
        <v>524</v>
      </c>
      <c r="C187" s="863">
        <v>114</v>
      </c>
      <c r="D187" s="863">
        <v>280</v>
      </c>
      <c r="E187" s="864">
        <v>130</v>
      </c>
      <c r="F187" s="863"/>
      <c r="G187" s="863"/>
      <c r="H187" s="863"/>
      <c r="I187" s="862"/>
      <c r="J187" s="863"/>
      <c r="K187" s="863"/>
      <c r="L187" s="864"/>
    </row>
    <row r="188" spans="1:12">
      <c r="A188" s="853">
        <v>183</v>
      </c>
      <c r="B188" s="862">
        <v>522</v>
      </c>
      <c r="C188" s="863">
        <v>396</v>
      </c>
      <c r="D188" s="863">
        <v>126</v>
      </c>
      <c r="E188" s="864" t="s">
        <v>495</v>
      </c>
      <c r="F188" s="863"/>
      <c r="G188" s="863"/>
      <c r="H188" s="863"/>
      <c r="I188" s="862"/>
      <c r="J188" s="863"/>
      <c r="K188" s="863"/>
      <c r="L188" s="864"/>
    </row>
    <row r="189" spans="1:12">
      <c r="A189" s="853">
        <v>184</v>
      </c>
      <c r="B189" s="862">
        <v>510</v>
      </c>
      <c r="C189" s="863">
        <v>506</v>
      </c>
      <c r="D189" s="863">
        <v>4</v>
      </c>
      <c r="E189" s="864" t="s">
        <v>495</v>
      </c>
      <c r="F189" s="863"/>
      <c r="G189" s="863"/>
      <c r="H189" s="863"/>
      <c r="I189" s="862"/>
      <c r="J189" s="863"/>
      <c r="K189" s="863"/>
      <c r="L189" s="864"/>
    </row>
    <row r="190" spans="1:12">
      <c r="A190" s="848">
        <v>185</v>
      </c>
      <c r="B190" s="866">
        <v>508</v>
      </c>
      <c r="C190" s="867">
        <v>341</v>
      </c>
      <c r="D190" s="867">
        <v>43</v>
      </c>
      <c r="E190" s="868">
        <v>124</v>
      </c>
      <c r="F190" s="867"/>
      <c r="G190" s="867"/>
      <c r="H190" s="867"/>
      <c r="I190" s="866"/>
      <c r="J190" s="867"/>
      <c r="K190" s="867"/>
      <c r="L190" s="868"/>
    </row>
    <row r="191" spans="1:12">
      <c r="A191" s="852">
        <v>186</v>
      </c>
      <c r="B191" s="858">
        <v>508</v>
      </c>
      <c r="C191" s="859">
        <v>508</v>
      </c>
      <c r="D191" s="859" t="s">
        <v>495</v>
      </c>
      <c r="E191" s="860" t="s">
        <v>495</v>
      </c>
      <c r="F191" s="859"/>
      <c r="G191" s="859"/>
      <c r="H191" s="859"/>
      <c r="I191" s="858"/>
      <c r="J191" s="859"/>
      <c r="K191" s="859"/>
      <c r="L191" s="860"/>
    </row>
    <row r="192" spans="1:12">
      <c r="A192" s="853">
        <v>187</v>
      </c>
      <c r="B192" s="862">
        <v>506</v>
      </c>
      <c r="C192" s="863">
        <v>506</v>
      </c>
      <c r="D192" s="863" t="s">
        <v>495</v>
      </c>
      <c r="E192" s="864" t="s">
        <v>495</v>
      </c>
      <c r="F192" s="863"/>
      <c r="G192" s="863"/>
      <c r="H192" s="863"/>
      <c r="I192" s="862"/>
      <c r="J192" s="863"/>
      <c r="K192" s="863"/>
      <c r="L192" s="864"/>
    </row>
    <row r="193" spans="1:12">
      <c r="A193" s="853">
        <v>188</v>
      </c>
      <c r="B193" s="862">
        <v>501</v>
      </c>
      <c r="C193" s="863">
        <v>368</v>
      </c>
      <c r="D193" s="863" t="s">
        <v>495</v>
      </c>
      <c r="E193" s="864">
        <v>133</v>
      </c>
      <c r="F193" s="863"/>
      <c r="G193" s="863"/>
      <c r="H193" s="863"/>
      <c r="I193" s="862"/>
      <c r="J193" s="863"/>
      <c r="K193" s="863"/>
      <c r="L193" s="864"/>
    </row>
    <row r="194" spans="1:12">
      <c r="A194" s="853">
        <v>189</v>
      </c>
      <c r="B194" s="862">
        <v>500</v>
      </c>
      <c r="C194" s="863">
        <v>243</v>
      </c>
      <c r="D194" s="863">
        <v>12</v>
      </c>
      <c r="E194" s="864">
        <v>245</v>
      </c>
      <c r="F194" s="863"/>
      <c r="G194" s="863"/>
      <c r="H194" s="863"/>
      <c r="I194" s="862"/>
      <c r="J194" s="863"/>
      <c r="K194" s="863"/>
      <c r="L194" s="864"/>
    </row>
    <row r="195" spans="1:12">
      <c r="A195" s="848">
        <v>190</v>
      </c>
      <c r="B195" s="866">
        <v>499</v>
      </c>
      <c r="C195" s="867">
        <v>264</v>
      </c>
      <c r="D195" s="867">
        <v>10</v>
      </c>
      <c r="E195" s="868">
        <v>226</v>
      </c>
      <c r="F195" s="867"/>
      <c r="G195" s="867"/>
      <c r="H195" s="867"/>
      <c r="I195" s="866"/>
      <c r="J195" s="867"/>
      <c r="K195" s="867"/>
      <c r="L195" s="868"/>
    </row>
    <row r="196" spans="1:12">
      <c r="A196" s="852">
        <v>191</v>
      </c>
      <c r="B196" s="858">
        <v>497</v>
      </c>
      <c r="C196" s="859">
        <v>118</v>
      </c>
      <c r="D196" s="859">
        <v>347</v>
      </c>
      <c r="E196" s="860">
        <v>32</v>
      </c>
      <c r="F196" s="859"/>
      <c r="G196" s="859"/>
      <c r="H196" s="859"/>
      <c r="I196" s="858"/>
      <c r="J196" s="859"/>
      <c r="K196" s="859"/>
      <c r="L196" s="860"/>
    </row>
    <row r="197" spans="1:12">
      <c r="A197" s="853">
        <v>192</v>
      </c>
      <c r="B197" s="862">
        <v>496</v>
      </c>
      <c r="C197" s="863">
        <v>479</v>
      </c>
      <c r="D197" s="863">
        <v>17</v>
      </c>
      <c r="E197" s="864" t="s">
        <v>495</v>
      </c>
      <c r="F197" s="863"/>
      <c r="G197" s="863"/>
      <c r="H197" s="863"/>
      <c r="I197" s="862"/>
      <c r="J197" s="863"/>
      <c r="K197" s="863"/>
      <c r="L197" s="864"/>
    </row>
    <row r="198" spans="1:12">
      <c r="A198" s="853">
        <v>193</v>
      </c>
      <c r="B198" s="862">
        <v>493</v>
      </c>
      <c r="C198" s="863">
        <v>493</v>
      </c>
      <c r="D198" s="863" t="s">
        <v>495</v>
      </c>
      <c r="E198" s="864" t="s">
        <v>495</v>
      </c>
      <c r="F198" s="863"/>
      <c r="G198" s="863"/>
      <c r="H198" s="863"/>
      <c r="I198" s="862"/>
      <c r="J198" s="863"/>
      <c r="K198" s="863"/>
      <c r="L198" s="864"/>
    </row>
    <row r="199" spans="1:12">
      <c r="A199" s="853">
        <v>194</v>
      </c>
      <c r="B199" s="862">
        <v>482</v>
      </c>
      <c r="C199" s="863">
        <v>266</v>
      </c>
      <c r="D199" s="863">
        <v>64</v>
      </c>
      <c r="E199" s="864">
        <v>152</v>
      </c>
      <c r="F199" s="863"/>
      <c r="G199" s="863"/>
      <c r="H199" s="863"/>
      <c r="I199" s="862"/>
      <c r="J199" s="863"/>
      <c r="K199" s="863"/>
      <c r="L199" s="864"/>
    </row>
    <row r="200" spans="1:12">
      <c r="A200" s="848">
        <v>195</v>
      </c>
      <c r="B200" s="866">
        <v>481</v>
      </c>
      <c r="C200" s="867">
        <v>346</v>
      </c>
      <c r="D200" s="867" t="s">
        <v>495</v>
      </c>
      <c r="E200" s="868">
        <v>135</v>
      </c>
      <c r="F200" s="867"/>
      <c r="G200" s="867"/>
      <c r="H200" s="867"/>
      <c r="I200" s="866"/>
      <c r="J200" s="867"/>
      <c r="K200" s="867"/>
      <c r="L200" s="868"/>
    </row>
    <row r="201" spans="1:12">
      <c r="A201" s="852">
        <v>196</v>
      </c>
      <c r="B201" s="858">
        <v>478</v>
      </c>
      <c r="C201" s="859">
        <v>478</v>
      </c>
      <c r="D201" s="859" t="s">
        <v>495</v>
      </c>
      <c r="E201" s="860" t="s">
        <v>495</v>
      </c>
      <c r="F201" s="859"/>
      <c r="G201" s="859"/>
      <c r="H201" s="859"/>
      <c r="I201" s="858"/>
      <c r="J201" s="859"/>
      <c r="K201" s="859"/>
      <c r="L201" s="861"/>
    </row>
    <row r="202" spans="1:12">
      <c r="A202" s="853">
        <v>197</v>
      </c>
      <c r="B202" s="862">
        <v>474</v>
      </c>
      <c r="C202" s="863">
        <v>473</v>
      </c>
      <c r="D202" s="863">
        <v>1</v>
      </c>
      <c r="E202" s="864" t="s">
        <v>495</v>
      </c>
      <c r="F202" s="863"/>
      <c r="G202" s="863"/>
      <c r="H202" s="863"/>
      <c r="I202" s="862"/>
      <c r="J202" s="863"/>
      <c r="K202" s="863"/>
      <c r="L202" s="865"/>
    </row>
    <row r="203" spans="1:12">
      <c r="A203" s="853">
        <v>198</v>
      </c>
      <c r="B203" s="862">
        <v>463</v>
      </c>
      <c r="C203" s="863">
        <v>305</v>
      </c>
      <c r="D203" s="863">
        <v>158</v>
      </c>
      <c r="E203" s="864" t="s">
        <v>495</v>
      </c>
      <c r="F203" s="863"/>
      <c r="G203" s="863"/>
      <c r="H203" s="863"/>
      <c r="I203" s="862"/>
      <c r="J203" s="863"/>
      <c r="K203" s="863"/>
      <c r="L203" s="865"/>
    </row>
    <row r="204" spans="1:12">
      <c r="A204" s="853">
        <v>199</v>
      </c>
      <c r="B204" s="862">
        <v>462</v>
      </c>
      <c r="C204" s="863">
        <v>125</v>
      </c>
      <c r="D204" s="863">
        <v>118</v>
      </c>
      <c r="E204" s="864">
        <v>219</v>
      </c>
      <c r="F204" s="863"/>
      <c r="G204" s="863"/>
      <c r="H204" s="863"/>
      <c r="I204" s="862"/>
      <c r="J204" s="863"/>
      <c r="K204" s="863"/>
      <c r="L204" s="865"/>
    </row>
    <row r="205" spans="1:12">
      <c r="A205" s="848">
        <v>200</v>
      </c>
      <c r="B205" s="866">
        <v>461</v>
      </c>
      <c r="C205" s="867">
        <v>452</v>
      </c>
      <c r="D205" s="867">
        <v>9</v>
      </c>
      <c r="E205" s="868" t="s">
        <v>495</v>
      </c>
      <c r="F205" s="867"/>
      <c r="G205" s="867"/>
      <c r="H205" s="867"/>
      <c r="I205" s="866"/>
      <c r="J205" s="867"/>
      <c r="K205" s="867"/>
      <c r="L205" s="869"/>
    </row>
    <row r="206" spans="1:12">
      <c r="A206" s="852">
        <v>201</v>
      </c>
      <c r="B206" s="858">
        <v>456</v>
      </c>
      <c r="C206" s="859">
        <v>308</v>
      </c>
      <c r="D206" s="859">
        <v>148</v>
      </c>
      <c r="E206" s="860" t="s">
        <v>495</v>
      </c>
      <c r="F206" s="859"/>
      <c r="G206" s="859"/>
      <c r="H206" s="859"/>
      <c r="I206" s="858"/>
      <c r="J206" s="859"/>
      <c r="K206" s="859"/>
      <c r="L206" s="861"/>
    </row>
    <row r="207" spans="1:12">
      <c r="A207" s="853">
        <v>202</v>
      </c>
      <c r="B207" s="862">
        <v>450</v>
      </c>
      <c r="C207" s="863">
        <v>310</v>
      </c>
      <c r="D207" s="863">
        <v>140</v>
      </c>
      <c r="E207" s="864" t="s">
        <v>495</v>
      </c>
      <c r="F207" s="863"/>
      <c r="G207" s="863"/>
      <c r="H207" s="863"/>
      <c r="I207" s="862"/>
      <c r="J207" s="863"/>
      <c r="K207" s="863"/>
      <c r="L207" s="865"/>
    </row>
    <row r="208" spans="1:12">
      <c r="A208" s="853">
        <v>203</v>
      </c>
      <c r="B208" s="862">
        <v>446</v>
      </c>
      <c r="C208" s="863">
        <v>241</v>
      </c>
      <c r="D208" s="863" t="s">
        <v>495</v>
      </c>
      <c r="E208" s="864">
        <v>205</v>
      </c>
      <c r="F208" s="863"/>
      <c r="G208" s="863"/>
      <c r="H208" s="863"/>
      <c r="I208" s="862"/>
      <c r="J208" s="863"/>
      <c r="K208" s="863"/>
      <c r="L208" s="865"/>
    </row>
    <row r="209" spans="1:12">
      <c r="A209" s="853">
        <v>204</v>
      </c>
      <c r="B209" s="862">
        <v>442</v>
      </c>
      <c r="C209" s="863">
        <v>202</v>
      </c>
      <c r="D209" s="863">
        <v>240</v>
      </c>
      <c r="E209" s="864" t="s">
        <v>495</v>
      </c>
      <c r="F209" s="863"/>
      <c r="G209" s="863"/>
      <c r="H209" s="863"/>
      <c r="I209" s="862"/>
      <c r="J209" s="863"/>
      <c r="K209" s="863"/>
      <c r="L209" s="865"/>
    </row>
    <row r="210" spans="1:12">
      <c r="A210" s="848">
        <v>205</v>
      </c>
      <c r="B210" s="866">
        <v>442</v>
      </c>
      <c r="C210" s="867">
        <v>442</v>
      </c>
      <c r="D210" s="867" t="s">
        <v>495</v>
      </c>
      <c r="E210" s="868" t="s">
        <v>495</v>
      </c>
      <c r="F210" s="867"/>
      <c r="G210" s="867"/>
      <c r="H210" s="867"/>
      <c r="I210" s="866"/>
      <c r="J210" s="867"/>
      <c r="K210" s="867"/>
      <c r="L210" s="869"/>
    </row>
    <row r="211" spans="1:12">
      <c r="A211" s="852">
        <v>206</v>
      </c>
      <c r="B211" s="858">
        <v>434</v>
      </c>
      <c r="C211" s="859">
        <v>7</v>
      </c>
      <c r="D211" s="859">
        <v>408</v>
      </c>
      <c r="E211" s="860">
        <v>19</v>
      </c>
      <c r="F211" s="859"/>
      <c r="G211" s="859"/>
      <c r="H211" s="859"/>
      <c r="I211" s="858"/>
      <c r="J211" s="859"/>
      <c r="K211" s="859"/>
      <c r="L211" s="861"/>
    </row>
    <row r="212" spans="1:12">
      <c r="A212" s="853">
        <v>207</v>
      </c>
      <c r="B212" s="862">
        <v>423</v>
      </c>
      <c r="C212" s="863">
        <v>233</v>
      </c>
      <c r="D212" s="863">
        <v>97</v>
      </c>
      <c r="E212" s="864">
        <v>94</v>
      </c>
      <c r="F212" s="863"/>
      <c r="G212" s="863"/>
      <c r="H212" s="863"/>
      <c r="I212" s="862"/>
      <c r="J212" s="863"/>
      <c r="K212" s="863"/>
      <c r="L212" s="865"/>
    </row>
    <row r="213" spans="1:12">
      <c r="A213" s="853">
        <v>208</v>
      </c>
      <c r="B213" s="862">
        <v>421</v>
      </c>
      <c r="C213" s="863">
        <v>405</v>
      </c>
      <c r="D213" s="863" t="s">
        <v>495</v>
      </c>
      <c r="E213" s="864">
        <v>16</v>
      </c>
      <c r="F213" s="863"/>
      <c r="G213" s="863"/>
      <c r="H213" s="863"/>
      <c r="I213" s="862"/>
      <c r="J213" s="863"/>
      <c r="K213" s="863"/>
      <c r="L213" s="865"/>
    </row>
    <row r="214" spans="1:12">
      <c r="A214" s="853">
        <v>209</v>
      </c>
      <c r="B214" s="862">
        <v>421</v>
      </c>
      <c r="C214" s="863">
        <v>312</v>
      </c>
      <c r="D214" s="863">
        <v>6</v>
      </c>
      <c r="E214" s="864">
        <v>103</v>
      </c>
      <c r="F214" s="863"/>
      <c r="G214" s="863"/>
      <c r="H214" s="863"/>
      <c r="I214" s="862"/>
      <c r="J214" s="863"/>
      <c r="K214" s="863"/>
      <c r="L214" s="865"/>
    </row>
    <row r="215" spans="1:12">
      <c r="A215" s="848">
        <v>210</v>
      </c>
      <c r="B215" s="866">
        <v>418</v>
      </c>
      <c r="C215" s="867">
        <v>418</v>
      </c>
      <c r="D215" s="867" t="s">
        <v>495</v>
      </c>
      <c r="E215" s="868" t="s">
        <v>495</v>
      </c>
      <c r="F215" s="867"/>
      <c r="G215" s="867"/>
      <c r="H215" s="867"/>
      <c r="I215" s="866"/>
      <c r="J215" s="867"/>
      <c r="K215" s="867"/>
      <c r="L215" s="869"/>
    </row>
    <row r="216" spans="1:12">
      <c r="A216" s="852">
        <v>211</v>
      </c>
      <c r="B216" s="858">
        <v>410</v>
      </c>
      <c r="C216" s="859">
        <v>326</v>
      </c>
      <c r="D216" s="859">
        <v>53</v>
      </c>
      <c r="E216" s="860">
        <v>31</v>
      </c>
      <c r="F216" s="859"/>
      <c r="G216" s="859"/>
      <c r="H216" s="859"/>
      <c r="I216" s="858"/>
      <c r="J216" s="859"/>
      <c r="K216" s="859"/>
      <c r="L216" s="861"/>
    </row>
    <row r="217" spans="1:12">
      <c r="A217" s="853">
        <v>212</v>
      </c>
      <c r="B217" s="862">
        <v>399</v>
      </c>
      <c r="C217" s="863">
        <v>9</v>
      </c>
      <c r="D217" s="863">
        <v>390</v>
      </c>
      <c r="E217" s="864" t="s">
        <v>495</v>
      </c>
      <c r="F217" s="863"/>
      <c r="G217" s="863"/>
      <c r="H217" s="863"/>
      <c r="I217" s="862"/>
      <c r="J217" s="863"/>
      <c r="K217" s="863"/>
      <c r="L217" s="865"/>
    </row>
    <row r="218" spans="1:12">
      <c r="A218" s="853">
        <v>213</v>
      </c>
      <c r="B218" s="862">
        <v>397</v>
      </c>
      <c r="C218" s="863" t="s">
        <v>495</v>
      </c>
      <c r="D218" s="863">
        <v>397</v>
      </c>
      <c r="E218" s="864" t="s">
        <v>495</v>
      </c>
      <c r="F218" s="863"/>
      <c r="G218" s="863"/>
      <c r="H218" s="863"/>
      <c r="I218" s="862"/>
      <c r="J218" s="863"/>
      <c r="K218" s="863"/>
      <c r="L218" s="865"/>
    </row>
    <row r="219" spans="1:12">
      <c r="A219" s="853">
        <v>214</v>
      </c>
      <c r="B219" s="862">
        <v>397</v>
      </c>
      <c r="C219" s="863">
        <v>283</v>
      </c>
      <c r="D219" s="863">
        <v>80</v>
      </c>
      <c r="E219" s="864">
        <v>34</v>
      </c>
      <c r="F219" s="863"/>
      <c r="G219" s="863"/>
      <c r="H219" s="863"/>
      <c r="I219" s="862"/>
      <c r="J219" s="863"/>
      <c r="K219" s="863"/>
      <c r="L219" s="865"/>
    </row>
    <row r="220" spans="1:12">
      <c r="A220" s="848">
        <v>215</v>
      </c>
      <c r="B220" s="866">
        <v>395</v>
      </c>
      <c r="C220" s="867">
        <v>395</v>
      </c>
      <c r="D220" s="867" t="s">
        <v>495</v>
      </c>
      <c r="E220" s="868" t="s">
        <v>495</v>
      </c>
      <c r="F220" s="867"/>
      <c r="G220" s="867"/>
      <c r="H220" s="867"/>
      <c r="I220" s="866"/>
      <c r="J220" s="867"/>
      <c r="K220" s="867"/>
      <c r="L220" s="869"/>
    </row>
    <row r="221" spans="1:12">
      <c r="A221" s="852">
        <v>216</v>
      </c>
      <c r="B221" s="858">
        <v>394</v>
      </c>
      <c r="C221" s="859">
        <v>226</v>
      </c>
      <c r="D221" s="859">
        <v>136</v>
      </c>
      <c r="E221" s="860">
        <v>31</v>
      </c>
      <c r="F221" s="859"/>
      <c r="G221" s="859"/>
      <c r="H221" s="859"/>
      <c r="I221" s="858"/>
      <c r="J221" s="859"/>
      <c r="K221" s="859"/>
      <c r="L221" s="861"/>
    </row>
    <row r="222" spans="1:12">
      <c r="A222" s="853">
        <v>217</v>
      </c>
      <c r="B222" s="862">
        <v>392</v>
      </c>
      <c r="C222" s="863">
        <v>351</v>
      </c>
      <c r="D222" s="863" t="s">
        <v>495</v>
      </c>
      <c r="E222" s="864">
        <v>42</v>
      </c>
      <c r="F222" s="863"/>
      <c r="G222" s="863"/>
      <c r="H222" s="863"/>
      <c r="I222" s="862"/>
      <c r="J222" s="863"/>
      <c r="K222" s="863"/>
      <c r="L222" s="865"/>
    </row>
    <row r="223" spans="1:12">
      <c r="A223" s="853">
        <v>218</v>
      </c>
      <c r="B223" s="862">
        <v>386</v>
      </c>
      <c r="C223" s="863">
        <v>167</v>
      </c>
      <c r="D223" s="863">
        <v>156</v>
      </c>
      <c r="E223" s="864">
        <v>63</v>
      </c>
      <c r="F223" s="863"/>
      <c r="G223" s="863"/>
      <c r="H223" s="863"/>
      <c r="I223" s="862"/>
      <c r="J223" s="863"/>
      <c r="K223" s="863"/>
      <c r="L223" s="865"/>
    </row>
    <row r="224" spans="1:12">
      <c r="A224" s="853">
        <v>219</v>
      </c>
      <c r="B224" s="862">
        <v>384</v>
      </c>
      <c r="C224" s="863">
        <v>309</v>
      </c>
      <c r="D224" s="863" t="s">
        <v>495</v>
      </c>
      <c r="E224" s="864">
        <v>76</v>
      </c>
      <c r="F224" s="863"/>
      <c r="G224" s="863"/>
      <c r="H224" s="863"/>
      <c r="I224" s="862"/>
      <c r="J224" s="863"/>
      <c r="K224" s="863"/>
      <c r="L224" s="865"/>
    </row>
    <row r="225" spans="1:12">
      <c r="A225" s="848">
        <v>220</v>
      </c>
      <c r="B225" s="866">
        <v>384</v>
      </c>
      <c r="C225" s="867">
        <v>370</v>
      </c>
      <c r="D225" s="867" t="s">
        <v>495</v>
      </c>
      <c r="E225" s="868">
        <v>14</v>
      </c>
      <c r="F225" s="867"/>
      <c r="G225" s="867"/>
      <c r="H225" s="867"/>
      <c r="I225" s="866"/>
      <c r="J225" s="867"/>
      <c r="K225" s="867"/>
      <c r="L225" s="869"/>
    </row>
    <row r="226" spans="1:12">
      <c r="A226" s="852">
        <v>221</v>
      </c>
      <c r="B226" s="858">
        <v>382</v>
      </c>
      <c r="C226" s="859">
        <v>270</v>
      </c>
      <c r="D226" s="859">
        <v>34</v>
      </c>
      <c r="E226" s="860">
        <v>79</v>
      </c>
      <c r="F226" s="859"/>
      <c r="G226" s="859"/>
      <c r="H226" s="859"/>
      <c r="I226" s="858"/>
      <c r="J226" s="859"/>
      <c r="K226" s="859"/>
      <c r="L226" s="861"/>
    </row>
    <row r="227" spans="1:12">
      <c r="A227" s="853">
        <v>222</v>
      </c>
      <c r="B227" s="862">
        <v>381</v>
      </c>
      <c r="C227" s="863">
        <v>199</v>
      </c>
      <c r="D227" s="863">
        <v>151</v>
      </c>
      <c r="E227" s="864">
        <v>31</v>
      </c>
      <c r="F227" s="863"/>
      <c r="G227" s="863"/>
      <c r="H227" s="863"/>
      <c r="I227" s="862"/>
      <c r="J227" s="863"/>
      <c r="K227" s="863"/>
      <c r="L227" s="865"/>
    </row>
    <row r="228" spans="1:12">
      <c r="A228" s="853">
        <v>223</v>
      </c>
      <c r="B228" s="862">
        <v>379</v>
      </c>
      <c r="C228" s="863">
        <v>361</v>
      </c>
      <c r="D228" s="863">
        <v>19</v>
      </c>
      <c r="E228" s="864" t="s">
        <v>495</v>
      </c>
      <c r="F228" s="863"/>
      <c r="G228" s="863"/>
      <c r="H228" s="863"/>
      <c r="I228" s="862"/>
      <c r="J228" s="863"/>
      <c r="K228" s="863"/>
      <c r="L228" s="865"/>
    </row>
    <row r="229" spans="1:12">
      <c r="A229" s="853">
        <v>224</v>
      </c>
      <c r="B229" s="862">
        <v>378</v>
      </c>
      <c r="C229" s="863">
        <v>351</v>
      </c>
      <c r="D229" s="863">
        <v>28</v>
      </c>
      <c r="E229" s="864" t="s">
        <v>495</v>
      </c>
      <c r="F229" s="863"/>
      <c r="G229" s="863"/>
      <c r="H229" s="863"/>
      <c r="I229" s="862"/>
      <c r="J229" s="863"/>
      <c r="K229" s="863"/>
      <c r="L229" s="865"/>
    </row>
    <row r="230" spans="1:12">
      <c r="A230" s="848">
        <v>225</v>
      </c>
      <c r="B230" s="866">
        <v>374</v>
      </c>
      <c r="C230" s="867">
        <v>280</v>
      </c>
      <c r="D230" s="867">
        <v>17</v>
      </c>
      <c r="E230" s="868">
        <v>77</v>
      </c>
      <c r="F230" s="867"/>
      <c r="G230" s="867"/>
      <c r="H230" s="867"/>
      <c r="I230" s="866"/>
      <c r="J230" s="867"/>
      <c r="K230" s="867"/>
      <c r="L230" s="869"/>
    </row>
    <row r="231" spans="1:12">
      <c r="A231" s="852">
        <v>226</v>
      </c>
      <c r="B231" s="858">
        <v>371</v>
      </c>
      <c r="C231" s="859">
        <v>282</v>
      </c>
      <c r="D231" s="859">
        <v>22</v>
      </c>
      <c r="E231" s="860">
        <v>66</v>
      </c>
      <c r="F231" s="859"/>
      <c r="G231" s="859"/>
      <c r="H231" s="859"/>
      <c r="I231" s="858"/>
      <c r="J231" s="859"/>
      <c r="K231" s="859"/>
      <c r="L231" s="861"/>
    </row>
    <row r="232" spans="1:12">
      <c r="A232" s="853">
        <v>227</v>
      </c>
      <c r="B232" s="862">
        <v>370</v>
      </c>
      <c r="C232" s="863">
        <v>294</v>
      </c>
      <c r="D232" s="863" t="s">
        <v>495</v>
      </c>
      <c r="E232" s="864">
        <v>76</v>
      </c>
      <c r="F232" s="863"/>
      <c r="G232" s="863"/>
      <c r="H232" s="863"/>
      <c r="I232" s="862"/>
      <c r="J232" s="863"/>
      <c r="K232" s="863"/>
      <c r="L232" s="865"/>
    </row>
    <row r="233" spans="1:12">
      <c r="A233" s="853">
        <v>228</v>
      </c>
      <c r="B233" s="862">
        <v>367</v>
      </c>
      <c r="C233" s="863">
        <v>225</v>
      </c>
      <c r="D233" s="863">
        <v>142</v>
      </c>
      <c r="E233" s="864" t="s">
        <v>495</v>
      </c>
      <c r="F233" s="863"/>
      <c r="G233" s="863"/>
      <c r="H233" s="863"/>
      <c r="I233" s="862"/>
      <c r="J233" s="863"/>
      <c r="K233" s="863"/>
      <c r="L233" s="865"/>
    </row>
    <row r="234" spans="1:12">
      <c r="A234" s="853">
        <v>229</v>
      </c>
      <c r="B234" s="862">
        <v>364</v>
      </c>
      <c r="C234" s="863">
        <v>364</v>
      </c>
      <c r="D234" s="863" t="s">
        <v>495</v>
      </c>
      <c r="E234" s="864" t="s">
        <v>495</v>
      </c>
      <c r="F234" s="863"/>
      <c r="G234" s="863"/>
      <c r="H234" s="863"/>
      <c r="I234" s="862"/>
      <c r="J234" s="863"/>
      <c r="K234" s="863"/>
      <c r="L234" s="865"/>
    </row>
    <row r="235" spans="1:12">
      <c r="A235" s="848">
        <v>230</v>
      </c>
      <c r="B235" s="866">
        <v>355</v>
      </c>
      <c r="C235" s="867">
        <v>162</v>
      </c>
      <c r="D235" s="867">
        <v>130</v>
      </c>
      <c r="E235" s="868">
        <v>63</v>
      </c>
      <c r="F235" s="867"/>
      <c r="G235" s="867"/>
      <c r="H235" s="867"/>
      <c r="I235" s="866"/>
      <c r="J235" s="867"/>
      <c r="K235" s="867"/>
      <c r="L235" s="869"/>
    </row>
    <row r="236" spans="1:12">
      <c r="A236" s="852">
        <v>231</v>
      </c>
      <c r="B236" s="858">
        <v>351</v>
      </c>
      <c r="C236" s="859">
        <v>351</v>
      </c>
      <c r="D236" s="859" t="s">
        <v>495</v>
      </c>
      <c r="E236" s="860" t="s">
        <v>495</v>
      </c>
      <c r="F236" s="859"/>
      <c r="G236" s="859"/>
      <c r="H236" s="859"/>
      <c r="I236" s="858"/>
      <c r="J236" s="859"/>
      <c r="K236" s="859"/>
      <c r="L236" s="861"/>
    </row>
    <row r="237" spans="1:12">
      <c r="A237" s="853">
        <v>232</v>
      </c>
      <c r="B237" s="862">
        <v>349</v>
      </c>
      <c r="C237" s="863">
        <v>218</v>
      </c>
      <c r="D237" s="863" t="s">
        <v>495</v>
      </c>
      <c r="E237" s="864">
        <v>131</v>
      </c>
      <c r="F237" s="863"/>
      <c r="G237" s="863"/>
      <c r="H237" s="863"/>
      <c r="I237" s="862"/>
      <c r="J237" s="863"/>
      <c r="K237" s="863"/>
      <c r="L237" s="865"/>
    </row>
    <row r="238" spans="1:12">
      <c r="A238" s="853">
        <v>233</v>
      </c>
      <c r="B238" s="862">
        <v>340</v>
      </c>
      <c r="C238" s="863">
        <v>277</v>
      </c>
      <c r="D238" s="863" t="s">
        <v>495</v>
      </c>
      <c r="E238" s="864">
        <v>63</v>
      </c>
      <c r="F238" s="863"/>
      <c r="G238" s="863"/>
      <c r="H238" s="863"/>
      <c r="I238" s="862"/>
      <c r="J238" s="863"/>
      <c r="K238" s="863"/>
      <c r="L238" s="865"/>
    </row>
    <row r="239" spans="1:12">
      <c r="A239" s="853">
        <v>234</v>
      </c>
      <c r="B239" s="862">
        <v>317</v>
      </c>
      <c r="C239" s="863">
        <v>249</v>
      </c>
      <c r="D239" s="863">
        <v>16</v>
      </c>
      <c r="E239" s="864">
        <v>51</v>
      </c>
      <c r="F239" s="863"/>
      <c r="G239" s="863"/>
      <c r="H239" s="863"/>
      <c r="I239" s="862"/>
      <c r="J239" s="863"/>
      <c r="K239" s="863"/>
      <c r="L239" s="865"/>
    </row>
    <row r="240" spans="1:12">
      <c r="A240" s="848">
        <v>235</v>
      </c>
      <c r="B240" s="866">
        <v>314</v>
      </c>
      <c r="C240" s="867">
        <v>235</v>
      </c>
      <c r="D240" s="867" t="s">
        <v>495</v>
      </c>
      <c r="E240" s="868">
        <v>78</v>
      </c>
      <c r="F240" s="867"/>
      <c r="G240" s="867"/>
      <c r="H240" s="867"/>
      <c r="I240" s="866"/>
      <c r="J240" s="867"/>
      <c r="K240" s="867"/>
      <c r="L240" s="869"/>
    </row>
    <row r="241" spans="1:12">
      <c r="A241" s="852">
        <v>236</v>
      </c>
      <c r="B241" s="858">
        <v>313</v>
      </c>
      <c r="C241" s="859">
        <v>276</v>
      </c>
      <c r="D241" s="859">
        <v>37</v>
      </c>
      <c r="E241" s="860" t="s">
        <v>495</v>
      </c>
      <c r="F241" s="859"/>
      <c r="G241" s="859"/>
      <c r="H241" s="859"/>
      <c r="I241" s="858"/>
      <c r="J241" s="859"/>
      <c r="K241" s="859"/>
      <c r="L241" s="861"/>
    </row>
    <row r="242" spans="1:12">
      <c r="A242" s="853">
        <v>237</v>
      </c>
      <c r="B242" s="862">
        <v>305</v>
      </c>
      <c r="C242" s="863">
        <v>305</v>
      </c>
      <c r="D242" s="863" t="s">
        <v>495</v>
      </c>
      <c r="E242" s="864" t="s">
        <v>495</v>
      </c>
      <c r="F242" s="863"/>
      <c r="G242" s="863"/>
      <c r="H242" s="863"/>
      <c r="I242" s="862"/>
      <c r="J242" s="863"/>
      <c r="K242" s="863"/>
      <c r="L242" s="865"/>
    </row>
    <row r="243" spans="1:12">
      <c r="A243" s="853">
        <v>238</v>
      </c>
      <c r="B243" s="862">
        <v>294</v>
      </c>
      <c r="C243" s="863">
        <v>55</v>
      </c>
      <c r="D243" s="863">
        <v>208</v>
      </c>
      <c r="E243" s="864">
        <v>31</v>
      </c>
      <c r="F243" s="863"/>
      <c r="G243" s="863"/>
      <c r="H243" s="863"/>
      <c r="I243" s="862"/>
      <c r="J243" s="863"/>
      <c r="K243" s="863"/>
      <c r="L243" s="865"/>
    </row>
    <row r="244" spans="1:12">
      <c r="A244" s="853">
        <v>239</v>
      </c>
      <c r="B244" s="862">
        <v>293</v>
      </c>
      <c r="C244" s="863">
        <v>214</v>
      </c>
      <c r="D244" s="863" t="s">
        <v>495</v>
      </c>
      <c r="E244" s="864">
        <v>79</v>
      </c>
      <c r="F244" s="863"/>
      <c r="G244" s="863"/>
      <c r="H244" s="863"/>
      <c r="I244" s="862"/>
      <c r="J244" s="863"/>
      <c r="K244" s="863"/>
      <c r="L244" s="865"/>
    </row>
    <row r="245" spans="1:12">
      <c r="A245" s="848">
        <v>240</v>
      </c>
      <c r="B245" s="866">
        <v>293</v>
      </c>
      <c r="C245" s="867">
        <v>246</v>
      </c>
      <c r="D245" s="867">
        <v>47</v>
      </c>
      <c r="E245" s="868" t="s">
        <v>495</v>
      </c>
      <c r="F245" s="867"/>
      <c r="G245" s="867"/>
      <c r="H245" s="867"/>
      <c r="I245" s="866"/>
      <c r="J245" s="867"/>
      <c r="K245" s="867"/>
      <c r="L245" s="869"/>
    </row>
    <row r="246" spans="1:12">
      <c r="A246" s="852">
        <v>241</v>
      </c>
      <c r="B246" s="858">
        <v>292</v>
      </c>
      <c r="C246" s="859">
        <v>155</v>
      </c>
      <c r="D246" s="859">
        <v>47</v>
      </c>
      <c r="E246" s="860">
        <v>90</v>
      </c>
      <c r="F246" s="859"/>
      <c r="G246" s="859"/>
      <c r="H246" s="859"/>
      <c r="I246" s="858"/>
      <c r="J246" s="859"/>
      <c r="K246" s="859"/>
      <c r="L246" s="861"/>
    </row>
    <row r="247" spans="1:12">
      <c r="A247" s="853">
        <v>242</v>
      </c>
      <c r="B247" s="862">
        <v>284</v>
      </c>
      <c r="C247" s="863">
        <v>155</v>
      </c>
      <c r="D247" s="863">
        <v>17</v>
      </c>
      <c r="E247" s="864">
        <v>113</v>
      </c>
      <c r="F247" s="863"/>
      <c r="G247" s="863"/>
      <c r="H247" s="863"/>
      <c r="I247" s="862"/>
      <c r="J247" s="863"/>
      <c r="K247" s="863"/>
      <c r="L247" s="865"/>
    </row>
    <row r="248" spans="1:12">
      <c r="A248" s="853">
        <v>243</v>
      </c>
      <c r="B248" s="862">
        <v>284</v>
      </c>
      <c r="C248" s="863">
        <v>276</v>
      </c>
      <c r="D248" s="863">
        <v>8</v>
      </c>
      <c r="E248" s="864" t="s">
        <v>495</v>
      </c>
      <c r="F248" s="863"/>
      <c r="G248" s="863"/>
      <c r="H248" s="863"/>
      <c r="I248" s="862"/>
      <c r="J248" s="863"/>
      <c r="K248" s="863"/>
      <c r="L248" s="865"/>
    </row>
    <row r="249" spans="1:12">
      <c r="A249" s="853">
        <v>244</v>
      </c>
      <c r="B249" s="862">
        <v>283</v>
      </c>
      <c r="C249" s="863">
        <v>282</v>
      </c>
      <c r="D249" s="863">
        <v>1</v>
      </c>
      <c r="E249" s="864" t="s">
        <v>495</v>
      </c>
      <c r="F249" s="863"/>
      <c r="G249" s="863"/>
      <c r="H249" s="863"/>
      <c r="I249" s="862"/>
      <c r="J249" s="863"/>
      <c r="K249" s="863"/>
      <c r="L249" s="865"/>
    </row>
    <row r="250" spans="1:12">
      <c r="A250" s="848">
        <v>245</v>
      </c>
      <c r="B250" s="866">
        <v>282</v>
      </c>
      <c r="C250" s="867">
        <v>113</v>
      </c>
      <c r="D250" s="867" t="s">
        <v>495</v>
      </c>
      <c r="E250" s="868">
        <v>169</v>
      </c>
      <c r="F250" s="867"/>
      <c r="G250" s="867"/>
      <c r="H250" s="867"/>
      <c r="I250" s="866"/>
      <c r="J250" s="867"/>
      <c r="K250" s="867"/>
      <c r="L250" s="869"/>
    </row>
    <row r="251" spans="1:12">
      <c r="A251" s="852">
        <v>246</v>
      </c>
      <c r="B251" s="858">
        <v>282</v>
      </c>
      <c r="C251" s="859">
        <v>239</v>
      </c>
      <c r="D251" s="859">
        <v>43</v>
      </c>
      <c r="E251" s="860" t="s">
        <v>495</v>
      </c>
      <c r="F251" s="859"/>
      <c r="G251" s="859"/>
      <c r="H251" s="859"/>
      <c r="I251" s="858"/>
      <c r="J251" s="859"/>
      <c r="K251" s="859"/>
      <c r="L251" s="861"/>
    </row>
    <row r="252" spans="1:12">
      <c r="A252" s="853">
        <v>247</v>
      </c>
      <c r="B252" s="862">
        <v>281</v>
      </c>
      <c r="C252" s="863">
        <v>281</v>
      </c>
      <c r="D252" s="863" t="s">
        <v>495</v>
      </c>
      <c r="E252" s="864" t="s">
        <v>495</v>
      </c>
      <c r="F252" s="863"/>
      <c r="G252" s="863"/>
      <c r="H252" s="863"/>
      <c r="I252" s="862"/>
      <c r="J252" s="863"/>
      <c r="K252" s="863"/>
      <c r="L252" s="865"/>
    </row>
    <row r="253" spans="1:12">
      <c r="A253" s="853">
        <v>248</v>
      </c>
      <c r="B253" s="862">
        <v>278</v>
      </c>
      <c r="C253" s="863">
        <v>241</v>
      </c>
      <c r="D253" s="863">
        <v>37</v>
      </c>
      <c r="E253" s="864" t="s">
        <v>495</v>
      </c>
      <c r="F253" s="863"/>
      <c r="G253" s="863"/>
      <c r="H253" s="863"/>
      <c r="I253" s="862"/>
      <c r="J253" s="863"/>
      <c r="K253" s="863"/>
      <c r="L253" s="865"/>
    </row>
    <row r="254" spans="1:12">
      <c r="A254" s="853">
        <v>249</v>
      </c>
      <c r="B254" s="862">
        <v>278</v>
      </c>
      <c r="C254" s="863">
        <v>55</v>
      </c>
      <c r="D254" s="863">
        <v>141</v>
      </c>
      <c r="E254" s="864">
        <v>82</v>
      </c>
      <c r="F254" s="863"/>
      <c r="G254" s="863"/>
      <c r="H254" s="863"/>
      <c r="I254" s="862"/>
      <c r="J254" s="863"/>
      <c r="K254" s="863"/>
      <c r="L254" s="865"/>
    </row>
    <row r="255" spans="1:12">
      <c r="A255" s="848">
        <v>250</v>
      </c>
      <c r="B255" s="866">
        <v>276</v>
      </c>
      <c r="C255" s="867">
        <v>156</v>
      </c>
      <c r="D255" s="867">
        <v>120</v>
      </c>
      <c r="E255" s="868" t="s">
        <v>495</v>
      </c>
      <c r="F255" s="867"/>
      <c r="G255" s="867"/>
      <c r="H255" s="867"/>
      <c r="I255" s="866"/>
      <c r="J255" s="867"/>
      <c r="K255" s="867"/>
      <c r="L255" s="869"/>
    </row>
    <row r="256" spans="1:12">
      <c r="A256" s="852">
        <v>251</v>
      </c>
      <c r="B256" s="858">
        <v>273</v>
      </c>
      <c r="C256" s="859">
        <v>176</v>
      </c>
      <c r="D256" s="859" t="s">
        <v>495</v>
      </c>
      <c r="E256" s="860">
        <v>97</v>
      </c>
      <c r="F256" s="859"/>
      <c r="G256" s="859"/>
      <c r="H256" s="859"/>
      <c r="I256" s="858"/>
      <c r="J256" s="859"/>
      <c r="K256" s="859"/>
      <c r="L256" s="861"/>
    </row>
    <row r="257" spans="1:12">
      <c r="A257" s="853">
        <v>252</v>
      </c>
      <c r="B257" s="862">
        <v>268</v>
      </c>
      <c r="C257" s="863">
        <v>258</v>
      </c>
      <c r="D257" s="863">
        <v>10</v>
      </c>
      <c r="E257" s="864" t="s">
        <v>495</v>
      </c>
      <c r="F257" s="863"/>
      <c r="G257" s="863"/>
      <c r="H257" s="863"/>
      <c r="I257" s="862"/>
      <c r="J257" s="863"/>
      <c r="K257" s="863"/>
      <c r="L257" s="865"/>
    </row>
    <row r="258" spans="1:12">
      <c r="A258" s="853">
        <v>253</v>
      </c>
      <c r="B258" s="862">
        <v>266</v>
      </c>
      <c r="C258" s="863">
        <v>266</v>
      </c>
      <c r="D258" s="863" t="s">
        <v>495</v>
      </c>
      <c r="E258" s="864" t="s">
        <v>495</v>
      </c>
      <c r="F258" s="863"/>
      <c r="G258" s="863"/>
      <c r="H258" s="863"/>
      <c r="I258" s="862"/>
      <c r="J258" s="863"/>
      <c r="K258" s="863"/>
      <c r="L258" s="865"/>
    </row>
    <row r="259" spans="1:12">
      <c r="A259" s="853">
        <v>254</v>
      </c>
      <c r="B259" s="862">
        <v>260</v>
      </c>
      <c r="C259" s="863">
        <v>260</v>
      </c>
      <c r="D259" s="863" t="s">
        <v>495</v>
      </c>
      <c r="E259" s="864" t="s">
        <v>495</v>
      </c>
      <c r="F259" s="863"/>
      <c r="G259" s="863"/>
      <c r="H259" s="863"/>
      <c r="I259" s="862"/>
      <c r="J259" s="863"/>
      <c r="K259" s="863"/>
      <c r="L259" s="865"/>
    </row>
    <row r="260" spans="1:12">
      <c r="A260" s="848">
        <v>255</v>
      </c>
      <c r="B260" s="866">
        <v>260</v>
      </c>
      <c r="C260" s="867">
        <v>215</v>
      </c>
      <c r="D260" s="867">
        <v>44</v>
      </c>
      <c r="E260" s="868" t="s">
        <v>495</v>
      </c>
      <c r="F260" s="867"/>
      <c r="G260" s="867"/>
      <c r="H260" s="867"/>
      <c r="I260" s="866"/>
      <c r="J260" s="867"/>
      <c r="K260" s="867"/>
      <c r="L260" s="869"/>
    </row>
    <row r="261" spans="1:12">
      <c r="A261" s="852">
        <v>256</v>
      </c>
      <c r="B261" s="858">
        <v>257</v>
      </c>
      <c r="C261" s="859">
        <v>138</v>
      </c>
      <c r="D261" s="859" t="s">
        <v>495</v>
      </c>
      <c r="E261" s="860">
        <v>119</v>
      </c>
      <c r="F261" s="859"/>
      <c r="G261" s="859"/>
      <c r="H261" s="859"/>
      <c r="I261" s="858"/>
      <c r="J261" s="859"/>
      <c r="K261" s="859"/>
      <c r="L261" s="861"/>
    </row>
    <row r="262" spans="1:12">
      <c r="A262" s="853">
        <v>257</v>
      </c>
      <c r="B262" s="862">
        <v>254</v>
      </c>
      <c r="C262" s="863">
        <v>155</v>
      </c>
      <c r="D262" s="863">
        <v>50</v>
      </c>
      <c r="E262" s="864">
        <v>49</v>
      </c>
      <c r="F262" s="863"/>
      <c r="G262" s="863"/>
      <c r="H262" s="863"/>
      <c r="I262" s="862"/>
      <c r="J262" s="863"/>
      <c r="K262" s="863"/>
      <c r="L262" s="865"/>
    </row>
    <row r="263" spans="1:12">
      <c r="A263" s="853">
        <v>258</v>
      </c>
      <c r="B263" s="862">
        <v>252</v>
      </c>
      <c r="C263" s="863">
        <v>179</v>
      </c>
      <c r="D263" s="863" t="s">
        <v>495</v>
      </c>
      <c r="E263" s="864">
        <v>72</v>
      </c>
      <c r="F263" s="863"/>
      <c r="G263" s="863"/>
      <c r="H263" s="863"/>
      <c r="I263" s="862"/>
      <c r="J263" s="863"/>
      <c r="K263" s="863"/>
      <c r="L263" s="865"/>
    </row>
    <row r="264" spans="1:12">
      <c r="A264" s="853">
        <v>259</v>
      </c>
      <c r="B264" s="862">
        <v>245</v>
      </c>
      <c r="C264" s="863">
        <v>116</v>
      </c>
      <c r="D264" s="863">
        <v>98</v>
      </c>
      <c r="E264" s="864">
        <v>31</v>
      </c>
      <c r="F264" s="863"/>
      <c r="G264" s="863"/>
      <c r="H264" s="863"/>
      <c r="I264" s="862"/>
      <c r="J264" s="863"/>
      <c r="K264" s="863"/>
      <c r="L264" s="865"/>
    </row>
    <row r="265" spans="1:12">
      <c r="A265" s="848">
        <v>260</v>
      </c>
      <c r="B265" s="866">
        <v>245</v>
      </c>
      <c r="C265" s="867" t="s">
        <v>495</v>
      </c>
      <c r="D265" s="867">
        <v>245</v>
      </c>
      <c r="E265" s="868" t="s">
        <v>495</v>
      </c>
      <c r="F265" s="867"/>
      <c r="G265" s="867"/>
      <c r="H265" s="867"/>
      <c r="I265" s="866"/>
      <c r="J265" s="867"/>
      <c r="K265" s="867"/>
      <c r="L265" s="869"/>
    </row>
    <row r="266" spans="1:12">
      <c r="A266" s="852">
        <v>261</v>
      </c>
      <c r="B266" s="858">
        <v>245</v>
      </c>
      <c r="C266" s="859">
        <v>245</v>
      </c>
      <c r="D266" s="859" t="s">
        <v>495</v>
      </c>
      <c r="E266" s="860" t="s">
        <v>495</v>
      </c>
      <c r="F266" s="859"/>
      <c r="G266" s="859"/>
      <c r="H266" s="859"/>
      <c r="I266" s="858"/>
      <c r="J266" s="859"/>
      <c r="K266" s="859"/>
      <c r="L266" s="861"/>
    </row>
    <row r="267" spans="1:12">
      <c r="A267" s="853">
        <v>262</v>
      </c>
      <c r="B267" s="862">
        <v>238</v>
      </c>
      <c r="C267" s="863">
        <v>217</v>
      </c>
      <c r="D267" s="863" t="s">
        <v>495</v>
      </c>
      <c r="E267" s="864">
        <v>21</v>
      </c>
      <c r="F267" s="863"/>
      <c r="G267" s="863"/>
      <c r="H267" s="863"/>
      <c r="I267" s="862"/>
      <c r="J267" s="863"/>
      <c r="K267" s="863"/>
      <c r="L267" s="865"/>
    </row>
    <row r="268" spans="1:12">
      <c r="A268" s="853">
        <v>263</v>
      </c>
      <c r="B268" s="862">
        <v>230</v>
      </c>
      <c r="C268" s="863">
        <v>66</v>
      </c>
      <c r="D268" s="863">
        <v>132</v>
      </c>
      <c r="E268" s="864">
        <v>31</v>
      </c>
      <c r="F268" s="863"/>
      <c r="G268" s="863"/>
      <c r="H268" s="863"/>
      <c r="I268" s="862"/>
      <c r="J268" s="863"/>
      <c r="K268" s="863"/>
      <c r="L268" s="865"/>
    </row>
    <row r="269" spans="1:12">
      <c r="A269" s="853">
        <v>264</v>
      </c>
      <c r="B269" s="862">
        <v>227</v>
      </c>
      <c r="C269" s="863">
        <v>195</v>
      </c>
      <c r="D269" s="863" t="s">
        <v>495</v>
      </c>
      <c r="E269" s="864">
        <v>31</v>
      </c>
      <c r="F269" s="863"/>
      <c r="G269" s="863"/>
      <c r="H269" s="863"/>
      <c r="I269" s="862"/>
      <c r="J269" s="863"/>
      <c r="K269" s="863"/>
      <c r="L269" s="865"/>
    </row>
    <row r="270" spans="1:12">
      <c r="A270" s="848">
        <v>265</v>
      </c>
      <c r="B270" s="866">
        <v>224</v>
      </c>
      <c r="C270" s="867">
        <v>217</v>
      </c>
      <c r="D270" s="867">
        <v>8</v>
      </c>
      <c r="E270" s="868" t="s">
        <v>495</v>
      </c>
      <c r="F270" s="867"/>
      <c r="G270" s="867"/>
      <c r="H270" s="867"/>
      <c r="I270" s="866"/>
      <c r="J270" s="867"/>
      <c r="K270" s="867"/>
      <c r="L270" s="869"/>
    </row>
    <row r="271" spans="1:12">
      <c r="A271" s="852">
        <v>266</v>
      </c>
      <c r="B271" s="858">
        <v>224</v>
      </c>
      <c r="C271" s="859">
        <v>155</v>
      </c>
      <c r="D271" s="859">
        <v>32</v>
      </c>
      <c r="E271" s="860">
        <v>37</v>
      </c>
      <c r="F271" s="859"/>
      <c r="G271" s="859"/>
      <c r="H271" s="859"/>
      <c r="I271" s="858"/>
      <c r="J271" s="859"/>
      <c r="K271" s="859"/>
      <c r="L271" s="861"/>
    </row>
    <row r="272" spans="1:12">
      <c r="A272" s="853">
        <v>267</v>
      </c>
      <c r="B272" s="862">
        <v>224</v>
      </c>
      <c r="C272" s="863">
        <v>224</v>
      </c>
      <c r="D272" s="863" t="s">
        <v>495</v>
      </c>
      <c r="E272" s="864" t="s">
        <v>495</v>
      </c>
      <c r="F272" s="863"/>
      <c r="G272" s="863"/>
      <c r="H272" s="863"/>
      <c r="I272" s="862"/>
      <c r="J272" s="863"/>
      <c r="K272" s="863"/>
      <c r="L272" s="865"/>
    </row>
    <row r="273" spans="1:12">
      <c r="A273" s="853">
        <v>268</v>
      </c>
      <c r="B273" s="862">
        <v>223</v>
      </c>
      <c r="C273" s="863">
        <v>223</v>
      </c>
      <c r="D273" s="863" t="s">
        <v>495</v>
      </c>
      <c r="E273" s="864" t="s">
        <v>495</v>
      </c>
      <c r="F273" s="863"/>
      <c r="G273" s="863"/>
      <c r="H273" s="863"/>
      <c r="I273" s="862"/>
      <c r="J273" s="863"/>
      <c r="K273" s="863"/>
      <c r="L273" s="865"/>
    </row>
    <row r="274" spans="1:12">
      <c r="A274" s="853">
        <v>269</v>
      </c>
      <c r="B274" s="862">
        <v>216</v>
      </c>
      <c r="C274" s="863">
        <v>216</v>
      </c>
      <c r="D274" s="863" t="s">
        <v>495</v>
      </c>
      <c r="E274" s="864" t="s">
        <v>495</v>
      </c>
      <c r="F274" s="863"/>
      <c r="G274" s="863"/>
      <c r="H274" s="863"/>
      <c r="I274" s="862"/>
      <c r="J274" s="863"/>
      <c r="K274" s="863"/>
      <c r="L274" s="865"/>
    </row>
    <row r="275" spans="1:12">
      <c r="A275" s="848">
        <v>270</v>
      </c>
      <c r="B275" s="866">
        <v>216</v>
      </c>
      <c r="C275" s="867">
        <v>200</v>
      </c>
      <c r="D275" s="867" t="s">
        <v>495</v>
      </c>
      <c r="E275" s="868">
        <v>16</v>
      </c>
      <c r="F275" s="867"/>
      <c r="G275" s="867"/>
      <c r="H275" s="867"/>
      <c r="I275" s="866"/>
      <c r="J275" s="867"/>
      <c r="K275" s="867"/>
      <c r="L275" s="869"/>
    </row>
    <row r="276" spans="1:12">
      <c r="A276" s="852">
        <v>271</v>
      </c>
      <c r="B276" s="858">
        <v>210</v>
      </c>
      <c r="C276" s="859">
        <v>210</v>
      </c>
      <c r="D276" s="859" t="s">
        <v>495</v>
      </c>
      <c r="E276" s="860" t="s">
        <v>495</v>
      </c>
      <c r="F276" s="859"/>
      <c r="G276" s="859"/>
      <c r="H276" s="859"/>
      <c r="I276" s="858"/>
      <c r="J276" s="859"/>
      <c r="K276" s="859"/>
      <c r="L276" s="861"/>
    </row>
    <row r="277" spans="1:12">
      <c r="A277" s="853">
        <v>272</v>
      </c>
      <c r="B277" s="862">
        <v>202</v>
      </c>
      <c r="C277" s="863">
        <v>180</v>
      </c>
      <c r="D277" s="863">
        <v>16</v>
      </c>
      <c r="E277" s="864">
        <v>5</v>
      </c>
      <c r="F277" s="863"/>
      <c r="G277" s="863"/>
      <c r="H277" s="863"/>
      <c r="I277" s="862"/>
      <c r="J277" s="863"/>
      <c r="K277" s="863"/>
      <c r="L277" s="865"/>
    </row>
    <row r="278" spans="1:12">
      <c r="A278" s="853">
        <v>273</v>
      </c>
      <c r="B278" s="862">
        <v>202</v>
      </c>
      <c r="C278" s="863">
        <v>195</v>
      </c>
      <c r="D278" s="863">
        <v>7</v>
      </c>
      <c r="E278" s="864" t="s">
        <v>495</v>
      </c>
      <c r="F278" s="863"/>
      <c r="G278" s="863"/>
      <c r="H278" s="863"/>
      <c r="I278" s="862"/>
      <c r="J278" s="863"/>
      <c r="K278" s="863"/>
      <c r="L278" s="865"/>
    </row>
    <row r="279" spans="1:12">
      <c r="A279" s="853">
        <v>274</v>
      </c>
      <c r="B279" s="862">
        <v>198</v>
      </c>
      <c r="C279" s="863">
        <v>144</v>
      </c>
      <c r="D279" s="863">
        <v>23</v>
      </c>
      <c r="E279" s="864">
        <v>31</v>
      </c>
      <c r="F279" s="863"/>
      <c r="G279" s="863"/>
      <c r="H279" s="863"/>
      <c r="I279" s="862"/>
      <c r="J279" s="863"/>
      <c r="K279" s="863"/>
      <c r="L279" s="865"/>
    </row>
    <row r="280" spans="1:12">
      <c r="A280" s="848">
        <v>275</v>
      </c>
      <c r="B280" s="866">
        <v>196</v>
      </c>
      <c r="C280" s="867">
        <v>196</v>
      </c>
      <c r="D280" s="867" t="s">
        <v>495</v>
      </c>
      <c r="E280" s="868" t="s">
        <v>495</v>
      </c>
      <c r="F280" s="867"/>
      <c r="G280" s="867"/>
      <c r="H280" s="867"/>
      <c r="I280" s="866"/>
      <c r="J280" s="867"/>
      <c r="K280" s="867"/>
      <c r="L280" s="869"/>
    </row>
    <row r="281" spans="1:12">
      <c r="A281" s="852">
        <v>276</v>
      </c>
      <c r="B281" s="858">
        <v>196</v>
      </c>
      <c r="C281" s="859">
        <v>128</v>
      </c>
      <c r="D281" s="859">
        <v>36</v>
      </c>
      <c r="E281" s="860">
        <v>31</v>
      </c>
      <c r="F281" s="859"/>
      <c r="G281" s="859"/>
      <c r="H281" s="859"/>
      <c r="I281" s="858"/>
      <c r="J281" s="859"/>
      <c r="K281" s="859"/>
      <c r="L281" s="861"/>
    </row>
    <row r="282" spans="1:12">
      <c r="A282" s="853">
        <v>277</v>
      </c>
      <c r="B282" s="862">
        <v>195</v>
      </c>
      <c r="C282" s="863">
        <v>195</v>
      </c>
      <c r="D282" s="863" t="s">
        <v>495</v>
      </c>
      <c r="E282" s="864" t="s">
        <v>495</v>
      </c>
      <c r="F282" s="863"/>
      <c r="G282" s="863"/>
      <c r="H282" s="863"/>
      <c r="I282" s="862"/>
      <c r="J282" s="863"/>
      <c r="K282" s="863"/>
      <c r="L282" s="865"/>
    </row>
    <row r="283" spans="1:12">
      <c r="A283" s="853">
        <v>278</v>
      </c>
      <c r="B283" s="862">
        <v>193</v>
      </c>
      <c r="C283" s="863">
        <v>185</v>
      </c>
      <c r="D283" s="863">
        <v>8</v>
      </c>
      <c r="E283" s="864" t="s">
        <v>495</v>
      </c>
      <c r="F283" s="863"/>
      <c r="G283" s="863"/>
      <c r="H283" s="863"/>
      <c r="I283" s="862"/>
      <c r="J283" s="863"/>
      <c r="K283" s="863"/>
      <c r="L283" s="865"/>
    </row>
    <row r="284" spans="1:12">
      <c r="A284" s="853">
        <v>279</v>
      </c>
      <c r="B284" s="862">
        <v>190</v>
      </c>
      <c r="C284" s="863">
        <v>70</v>
      </c>
      <c r="D284" s="863" t="s">
        <v>495</v>
      </c>
      <c r="E284" s="864">
        <v>121</v>
      </c>
      <c r="F284" s="863"/>
      <c r="G284" s="863"/>
      <c r="H284" s="863"/>
      <c r="I284" s="862"/>
      <c r="J284" s="863"/>
      <c r="K284" s="863"/>
      <c r="L284" s="865"/>
    </row>
    <row r="285" spans="1:12">
      <c r="A285" s="848">
        <v>280</v>
      </c>
      <c r="B285" s="866">
        <v>189</v>
      </c>
      <c r="C285" s="867">
        <v>189</v>
      </c>
      <c r="D285" s="867" t="s">
        <v>495</v>
      </c>
      <c r="E285" s="868" t="s">
        <v>495</v>
      </c>
      <c r="F285" s="867"/>
      <c r="G285" s="867"/>
      <c r="H285" s="867"/>
      <c r="I285" s="866"/>
      <c r="J285" s="867"/>
      <c r="K285" s="867"/>
      <c r="L285" s="869"/>
    </row>
    <row r="286" spans="1:12">
      <c r="A286" s="852">
        <v>281</v>
      </c>
      <c r="B286" s="858">
        <v>187</v>
      </c>
      <c r="C286" s="859">
        <v>187</v>
      </c>
      <c r="D286" s="859" t="s">
        <v>495</v>
      </c>
      <c r="E286" s="860" t="s">
        <v>495</v>
      </c>
      <c r="F286" s="859"/>
      <c r="G286" s="859"/>
      <c r="H286" s="859"/>
      <c r="I286" s="858"/>
      <c r="J286" s="859"/>
      <c r="K286" s="859"/>
      <c r="L286" s="861"/>
    </row>
    <row r="287" spans="1:12">
      <c r="A287" s="853">
        <v>282</v>
      </c>
      <c r="B287" s="862">
        <v>183</v>
      </c>
      <c r="C287" s="863">
        <v>151</v>
      </c>
      <c r="D287" s="863" t="s">
        <v>495</v>
      </c>
      <c r="E287" s="864">
        <v>31</v>
      </c>
      <c r="F287" s="863"/>
      <c r="G287" s="863"/>
      <c r="H287" s="863"/>
      <c r="I287" s="862"/>
      <c r="J287" s="863"/>
      <c r="K287" s="863"/>
      <c r="L287" s="865"/>
    </row>
    <row r="288" spans="1:12">
      <c r="A288" s="853">
        <v>283</v>
      </c>
      <c r="B288" s="862">
        <v>182</v>
      </c>
      <c r="C288" s="863" t="s">
        <v>495</v>
      </c>
      <c r="D288" s="863">
        <v>182</v>
      </c>
      <c r="E288" s="864" t="s">
        <v>495</v>
      </c>
      <c r="F288" s="863"/>
      <c r="G288" s="863"/>
      <c r="H288" s="863"/>
      <c r="I288" s="862"/>
      <c r="J288" s="863"/>
      <c r="K288" s="863"/>
      <c r="L288" s="865"/>
    </row>
    <row r="289" spans="1:12">
      <c r="A289" s="853">
        <v>284</v>
      </c>
      <c r="B289" s="862">
        <v>182</v>
      </c>
      <c r="C289" s="863">
        <v>111</v>
      </c>
      <c r="D289" s="863" t="s">
        <v>495</v>
      </c>
      <c r="E289" s="864">
        <v>71</v>
      </c>
      <c r="F289" s="863"/>
      <c r="G289" s="863"/>
      <c r="H289" s="863"/>
      <c r="I289" s="862"/>
      <c r="J289" s="863"/>
      <c r="K289" s="863"/>
      <c r="L289" s="865"/>
    </row>
    <row r="290" spans="1:12">
      <c r="A290" s="848">
        <v>285</v>
      </c>
      <c r="B290" s="866">
        <v>174</v>
      </c>
      <c r="C290" s="867">
        <v>164</v>
      </c>
      <c r="D290" s="867">
        <v>10</v>
      </c>
      <c r="E290" s="868" t="s">
        <v>495</v>
      </c>
      <c r="F290" s="867"/>
      <c r="G290" s="867"/>
      <c r="H290" s="867"/>
      <c r="I290" s="866"/>
      <c r="J290" s="867"/>
      <c r="K290" s="867"/>
      <c r="L290" s="869"/>
    </row>
    <row r="291" spans="1:12">
      <c r="A291" s="852">
        <v>286</v>
      </c>
      <c r="B291" s="858">
        <v>173</v>
      </c>
      <c r="C291" s="859">
        <v>136</v>
      </c>
      <c r="D291" s="859">
        <v>37</v>
      </c>
      <c r="E291" s="860" t="s">
        <v>495</v>
      </c>
      <c r="F291" s="859"/>
      <c r="G291" s="859"/>
      <c r="H291" s="859"/>
      <c r="I291" s="858"/>
      <c r="J291" s="859"/>
      <c r="K291" s="859"/>
      <c r="L291" s="861"/>
    </row>
    <row r="292" spans="1:12">
      <c r="A292" s="853">
        <v>287</v>
      </c>
      <c r="B292" s="862">
        <v>172</v>
      </c>
      <c r="C292" s="863">
        <v>79</v>
      </c>
      <c r="D292" s="863">
        <v>93</v>
      </c>
      <c r="E292" s="864" t="s">
        <v>495</v>
      </c>
      <c r="F292" s="863"/>
      <c r="G292" s="863"/>
      <c r="H292" s="863"/>
      <c r="I292" s="862"/>
      <c r="J292" s="863"/>
      <c r="K292" s="863"/>
      <c r="L292" s="865"/>
    </row>
    <row r="293" spans="1:12">
      <c r="A293" s="853">
        <v>288</v>
      </c>
      <c r="B293" s="862">
        <v>169</v>
      </c>
      <c r="C293" s="863">
        <v>120</v>
      </c>
      <c r="D293" s="863">
        <v>16</v>
      </c>
      <c r="E293" s="864">
        <v>32</v>
      </c>
      <c r="F293" s="863"/>
      <c r="G293" s="863"/>
      <c r="H293" s="863"/>
      <c r="I293" s="862"/>
      <c r="J293" s="863"/>
      <c r="K293" s="863"/>
      <c r="L293" s="865"/>
    </row>
    <row r="294" spans="1:12">
      <c r="A294" s="853">
        <v>289</v>
      </c>
      <c r="B294" s="862">
        <v>168</v>
      </c>
      <c r="C294" s="863">
        <v>105</v>
      </c>
      <c r="D294" s="863">
        <v>31</v>
      </c>
      <c r="E294" s="864">
        <v>31</v>
      </c>
      <c r="F294" s="863"/>
      <c r="G294" s="863"/>
      <c r="H294" s="863"/>
      <c r="I294" s="862"/>
      <c r="J294" s="863"/>
      <c r="K294" s="863"/>
      <c r="L294" s="865"/>
    </row>
    <row r="295" spans="1:12">
      <c r="A295" s="848">
        <v>290</v>
      </c>
      <c r="B295" s="866">
        <v>165</v>
      </c>
      <c r="C295" s="867">
        <v>150</v>
      </c>
      <c r="D295" s="867">
        <v>15</v>
      </c>
      <c r="E295" s="868" t="s">
        <v>495</v>
      </c>
      <c r="F295" s="867"/>
      <c r="G295" s="867"/>
      <c r="H295" s="867"/>
      <c r="I295" s="866"/>
      <c r="J295" s="867"/>
      <c r="K295" s="867"/>
      <c r="L295" s="869"/>
    </row>
    <row r="296" spans="1:12">
      <c r="A296" s="852">
        <v>291</v>
      </c>
      <c r="B296" s="858">
        <v>165</v>
      </c>
      <c r="C296" s="859">
        <v>165</v>
      </c>
      <c r="D296" s="859" t="s">
        <v>495</v>
      </c>
      <c r="E296" s="860" t="s">
        <v>495</v>
      </c>
      <c r="F296" s="859"/>
      <c r="G296" s="859"/>
      <c r="H296" s="859"/>
      <c r="I296" s="858"/>
      <c r="J296" s="859"/>
      <c r="K296" s="859"/>
      <c r="L296" s="861"/>
    </row>
    <row r="297" spans="1:12">
      <c r="A297" s="853">
        <v>292</v>
      </c>
      <c r="B297" s="862">
        <v>164</v>
      </c>
      <c r="C297" s="863">
        <v>112</v>
      </c>
      <c r="D297" s="863">
        <v>38</v>
      </c>
      <c r="E297" s="864">
        <v>14</v>
      </c>
      <c r="F297" s="863"/>
      <c r="G297" s="863"/>
      <c r="H297" s="863"/>
      <c r="I297" s="862"/>
      <c r="J297" s="863"/>
      <c r="K297" s="863"/>
      <c r="L297" s="865"/>
    </row>
    <row r="298" spans="1:12">
      <c r="A298" s="853">
        <v>293</v>
      </c>
      <c r="B298" s="862">
        <v>164</v>
      </c>
      <c r="C298" s="863">
        <v>100</v>
      </c>
      <c r="D298" s="863">
        <v>63</v>
      </c>
      <c r="E298" s="864" t="s">
        <v>495</v>
      </c>
      <c r="F298" s="863"/>
      <c r="G298" s="863"/>
      <c r="H298" s="863"/>
      <c r="I298" s="862"/>
      <c r="J298" s="863"/>
      <c r="K298" s="863"/>
      <c r="L298" s="865"/>
    </row>
    <row r="299" spans="1:12">
      <c r="A299" s="853">
        <v>294</v>
      </c>
      <c r="B299" s="862">
        <v>163</v>
      </c>
      <c r="C299" s="863">
        <v>163</v>
      </c>
      <c r="D299" s="863" t="s">
        <v>495</v>
      </c>
      <c r="E299" s="864" t="s">
        <v>495</v>
      </c>
      <c r="F299" s="863"/>
      <c r="G299" s="863"/>
      <c r="H299" s="863"/>
      <c r="I299" s="862"/>
      <c r="J299" s="863"/>
      <c r="K299" s="863"/>
      <c r="L299" s="865"/>
    </row>
    <row r="300" spans="1:12">
      <c r="A300" s="848">
        <v>295</v>
      </c>
      <c r="B300" s="866">
        <v>162</v>
      </c>
      <c r="C300" s="867">
        <v>162</v>
      </c>
      <c r="D300" s="867" t="s">
        <v>495</v>
      </c>
      <c r="E300" s="868" t="s">
        <v>495</v>
      </c>
      <c r="F300" s="867"/>
      <c r="G300" s="867"/>
      <c r="H300" s="867"/>
      <c r="I300" s="866"/>
      <c r="J300" s="867"/>
      <c r="K300" s="867"/>
      <c r="L300" s="869"/>
    </row>
    <row r="301" spans="1:12">
      <c r="A301" s="852">
        <v>296</v>
      </c>
      <c r="B301" s="858">
        <v>160</v>
      </c>
      <c r="C301" s="859">
        <v>99</v>
      </c>
      <c r="D301" s="859">
        <v>36</v>
      </c>
      <c r="E301" s="860">
        <v>25</v>
      </c>
      <c r="F301" s="859"/>
      <c r="G301" s="859"/>
      <c r="H301" s="859"/>
      <c r="I301" s="858"/>
      <c r="J301" s="859"/>
      <c r="K301" s="859"/>
      <c r="L301" s="861"/>
    </row>
    <row r="302" spans="1:12">
      <c r="A302" s="853">
        <v>297</v>
      </c>
      <c r="B302" s="862">
        <v>159</v>
      </c>
      <c r="C302" s="863">
        <v>75</v>
      </c>
      <c r="D302" s="863">
        <v>21</v>
      </c>
      <c r="E302" s="864">
        <v>63</v>
      </c>
      <c r="F302" s="863"/>
      <c r="G302" s="863"/>
      <c r="H302" s="863"/>
      <c r="I302" s="862"/>
      <c r="J302" s="863"/>
      <c r="K302" s="863"/>
      <c r="L302" s="865"/>
    </row>
    <row r="303" spans="1:12">
      <c r="A303" s="853">
        <v>298</v>
      </c>
      <c r="B303" s="862">
        <v>157</v>
      </c>
      <c r="C303" s="863">
        <v>107</v>
      </c>
      <c r="D303" s="863">
        <v>19</v>
      </c>
      <c r="E303" s="864">
        <v>31</v>
      </c>
      <c r="F303" s="863"/>
      <c r="G303" s="863"/>
      <c r="H303" s="863"/>
      <c r="I303" s="862"/>
      <c r="J303" s="863"/>
      <c r="K303" s="863"/>
      <c r="L303" s="865"/>
    </row>
    <row r="304" spans="1:12">
      <c r="A304" s="853">
        <v>299</v>
      </c>
      <c r="B304" s="862">
        <v>157</v>
      </c>
      <c r="C304" s="863">
        <v>148</v>
      </c>
      <c r="D304" s="863">
        <v>9</v>
      </c>
      <c r="E304" s="864" t="s">
        <v>495</v>
      </c>
      <c r="F304" s="863"/>
      <c r="G304" s="863"/>
      <c r="H304" s="863"/>
      <c r="I304" s="862"/>
      <c r="J304" s="863"/>
      <c r="K304" s="863"/>
      <c r="L304" s="865"/>
    </row>
    <row r="305" spans="1:12">
      <c r="A305" s="848">
        <v>300</v>
      </c>
      <c r="B305" s="866">
        <v>156</v>
      </c>
      <c r="C305" s="867">
        <v>124</v>
      </c>
      <c r="D305" s="867">
        <v>27</v>
      </c>
      <c r="E305" s="868">
        <v>5</v>
      </c>
      <c r="F305" s="867"/>
      <c r="G305" s="867"/>
      <c r="H305" s="867"/>
      <c r="I305" s="866"/>
      <c r="J305" s="867"/>
      <c r="K305" s="867"/>
      <c r="L305" s="869"/>
    </row>
    <row r="306" spans="1:12">
      <c r="A306" s="852">
        <v>301</v>
      </c>
      <c r="B306" s="858">
        <v>155</v>
      </c>
      <c r="C306" s="859">
        <v>155</v>
      </c>
      <c r="D306" s="859" t="s">
        <v>495</v>
      </c>
      <c r="E306" s="860" t="s">
        <v>495</v>
      </c>
      <c r="F306" s="859"/>
      <c r="G306" s="859"/>
      <c r="H306" s="859"/>
      <c r="I306" s="858"/>
      <c r="J306" s="859"/>
      <c r="K306" s="859"/>
      <c r="L306" s="861"/>
    </row>
    <row r="307" spans="1:12">
      <c r="A307" s="853">
        <v>302</v>
      </c>
      <c r="B307" s="862">
        <v>154</v>
      </c>
      <c r="C307" s="863">
        <v>128</v>
      </c>
      <c r="D307" s="863">
        <v>27</v>
      </c>
      <c r="E307" s="864" t="s">
        <v>495</v>
      </c>
      <c r="F307" s="863"/>
      <c r="G307" s="863"/>
      <c r="H307" s="863"/>
      <c r="I307" s="862"/>
      <c r="J307" s="863"/>
      <c r="K307" s="863"/>
      <c r="L307" s="865"/>
    </row>
    <row r="308" spans="1:12">
      <c r="A308" s="853">
        <v>303</v>
      </c>
      <c r="B308" s="862">
        <v>149</v>
      </c>
      <c r="C308" s="863">
        <v>103</v>
      </c>
      <c r="D308" s="863">
        <v>46</v>
      </c>
      <c r="E308" s="864" t="s">
        <v>495</v>
      </c>
      <c r="F308" s="863"/>
      <c r="G308" s="863"/>
      <c r="H308" s="863"/>
      <c r="I308" s="862"/>
      <c r="J308" s="863"/>
      <c r="K308" s="863"/>
      <c r="L308" s="865"/>
    </row>
    <row r="309" spans="1:12">
      <c r="A309" s="853">
        <v>304</v>
      </c>
      <c r="B309" s="862">
        <v>146</v>
      </c>
      <c r="C309" s="863">
        <v>113</v>
      </c>
      <c r="D309" s="863">
        <v>32</v>
      </c>
      <c r="E309" s="864" t="s">
        <v>495</v>
      </c>
      <c r="F309" s="863"/>
      <c r="G309" s="863"/>
      <c r="H309" s="863"/>
      <c r="I309" s="862"/>
      <c r="J309" s="863"/>
      <c r="K309" s="863"/>
      <c r="L309" s="865"/>
    </row>
    <row r="310" spans="1:12">
      <c r="A310" s="848">
        <v>305</v>
      </c>
      <c r="B310" s="866">
        <v>145</v>
      </c>
      <c r="C310" s="867">
        <v>131</v>
      </c>
      <c r="D310" s="867">
        <v>14</v>
      </c>
      <c r="E310" s="868" t="s">
        <v>495</v>
      </c>
      <c r="F310" s="867"/>
      <c r="G310" s="867"/>
      <c r="H310" s="867"/>
      <c r="I310" s="866"/>
      <c r="J310" s="867"/>
      <c r="K310" s="867"/>
      <c r="L310" s="869"/>
    </row>
    <row r="311" spans="1:12">
      <c r="A311" s="852">
        <v>306</v>
      </c>
      <c r="B311" s="858">
        <v>139</v>
      </c>
      <c r="C311" s="859">
        <v>17</v>
      </c>
      <c r="D311" s="859">
        <v>122</v>
      </c>
      <c r="E311" s="860" t="s">
        <v>495</v>
      </c>
      <c r="F311" s="859"/>
      <c r="G311" s="859"/>
      <c r="H311" s="859"/>
      <c r="I311" s="858"/>
      <c r="J311" s="859"/>
      <c r="K311" s="859"/>
      <c r="L311" s="861"/>
    </row>
    <row r="312" spans="1:12">
      <c r="A312" s="853">
        <v>307</v>
      </c>
      <c r="B312" s="862">
        <v>139</v>
      </c>
      <c r="C312" s="863">
        <v>107</v>
      </c>
      <c r="D312" s="863" t="s">
        <v>495</v>
      </c>
      <c r="E312" s="864">
        <v>31</v>
      </c>
      <c r="F312" s="863"/>
      <c r="G312" s="863"/>
      <c r="H312" s="863"/>
      <c r="I312" s="862"/>
      <c r="J312" s="863"/>
      <c r="K312" s="863"/>
      <c r="L312" s="865"/>
    </row>
    <row r="313" spans="1:12">
      <c r="A313" s="853">
        <v>308</v>
      </c>
      <c r="B313" s="862">
        <v>132</v>
      </c>
      <c r="C313" s="863">
        <v>84</v>
      </c>
      <c r="D313" s="863">
        <v>48</v>
      </c>
      <c r="E313" s="864" t="s">
        <v>495</v>
      </c>
      <c r="F313" s="863"/>
      <c r="G313" s="863"/>
      <c r="H313" s="863"/>
      <c r="I313" s="862"/>
      <c r="J313" s="863"/>
      <c r="K313" s="863"/>
      <c r="L313" s="865"/>
    </row>
    <row r="314" spans="1:12">
      <c r="A314" s="853">
        <v>309</v>
      </c>
      <c r="B314" s="862">
        <v>130</v>
      </c>
      <c r="C314" s="863">
        <v>98</v>
      </c>
      <c r="D314" s="863" t="s">
        <v>495</v>
      </c>
      <c r="E314" s="864">
        <v>31</v>
      </c>
      <c r="F314" s="863"/>
      <c r="G314" s="863"/>
      <c r="H314" s="863"/>
      <c r="I314" s="862"/>
      <c r="J314" s="863"/>
      <c r="K314" s="863"/>
      <c r="L314" s="865"/>
    </row>
    <row r="315" spans="1:12">
      <c r="A315" s="848">
        <v>310</v>
      </c>
      <c r="B315" s="866">
        <v>128</v>
      </c>
      <c r="C315" s="867">
        <v>52</v>
      </c>
      <c r="D315" s="867">
        <v>8</v>
      </c>
      <c r="E315" s="868">
        <v>68</v>
      </c>
      <c r="F315" s="867"/>
      <c r="G315" s="867"/>
      <c r="H315" s="867"/>
      <c r="I315" s="866"/>
      <c r="J315" s="867"/>
      <c r="K315" s="867"/>
      <c r="L315" s="869"/>
    </row>
    <row r="316" spans="1:12">
      <c r="A316" s="852">
        <v>311</v>
      </c>
      <c r="B316" s="858">
        <v>128</v>
      </c>
      <c r="C316" s="859">
        <v>97</v>
      </c>
      <c r="D316" s="859" t="s">
        <v>495</v>
      </c>
      <c r="E316" s="860">
        <v>31</v>
      </c>
      <c r="F316" s="859"/>
      <c r="G316" s="859"/>
      <c r="H316" s="859"/>
      <c r="I316" s="858"/>
      <c r="J316" s="859"/>
      <c r="K316" s="859"/>
      <c r="L316" s="861"/>
    </row>
    <row r="317" spans="1:12">
      <c r="A317" s="853">
        <v>312</v>
      </c>
      <c r="B317" s="862">
        <v>127</v>
      </c>
      <c r="C317" s="863">
        <v>114</v>
      </c>
      <c r="D317" s="863">
        <v>9</v>
      </c>
      <c r="E317" s="864">
        <v>5</v>
      </c>
      <c r="F317" s="863"/>
      <c r="G317" s="863"/>
      <c r="H317" s="863"/>
      <c r="I317" s="862"/>
      <c r="J317" s="863"/>
      <c r="K317" s="863"/>
      <c r="L317" s="865"/>
    </row>
    <row r="318" spans="1:12">
      <c r="A318" s="853">
        <v>313</v>
      </c>
      <c r="B318" s="862">
        <v>125</v>
      </c>
      <c r="C318" s="863">
        <v>43</v>
      </c>
      <c r="D318" s="863" t="s">
        <v>495</v>
      </c>
      <c r="E318" s="864">
        <v>81</v>
      </c>
      <c r="F318" s="863"/>
      <c r="G318" s="863"/>
      <c r="H318" s="863"/>
      <c r="I318" s="862"/>
      <c r="J318" s="863"/>
      <c r="K318" s="863"/>
      <c r="L318" s="865"/>
    </row>
    <row r="319" spans="1:12">
      <c r="A319" s="853">
        <v>314</v>
      </c>
      <c r="B319" s="862">
        <v>123</v>
      </c>
      <c r="C319" s="863">
        <v>71</v>
      </c>
      <c r="D319" s="863" t="s">
        <v>495</v>
      </c>
      <c r="E319" s="864">
        <v>52</v>
      </c>
      <c r="F319" s="863"/>
      <c r="G319" s="863"/>
      <c r="H319" s="863"/>
      <c r="I319" s="862"/>
      <c r="J319" s="863"/>
      <c r="K319" s="863"/>
      <c r="L319" s="865"/>
    </row>
    <row r="320" spans="1:12">
      <c r="A320" s="848">
        <v>315</v>
      </c>
      <c r="B320" s="866">
        <v>122</v>
      </c>
      <c r="C320" s="867">
        <v>122</v>
      </c>
      <c r="D320" s="867" t="s">
        <v>495</v>
      </c>
      <c r="E320" s="868" t="s">
        <v>495</v>
      </c>
      <c r="F320" s="867"/>
      <c r="G320" s="867"/>
      <c r="H320" s="867"/>
      <c r="I320" s="866"/>
      <c r="J320" s="867"/>
      <c r="K320" s="867"/>
      <c r="L320" s="869"/>
    </row>
    <row r="321" spans="1:12">
      <c r="A321" s="852">
        <v>316</v>
      </c>
      <c r="B321" s="858">
        <v>121</v>
      </c>
      <c r="C321" s="859">
        <v>87</v>
      </c>
      <c r="D321" s="859">
        <v>3</v>
      </c>
      <c r="E321" s="860">
        <v>31</v>
      </c>
      <c r="F321" s="859"/>
      <c r="G321" s="859"/>
      <c r="H321" s="859"/>
      <c r="I321" s="858"/>
      <c r="J321" s="859"/>
      <c r="K321" s="859"/>
      <c r="L321" s="861"/>
    </row>
    <row r="322" spans="1:12">
      <c r="A322" s="853">
        <v>317</v>
      </c>
      <c r="B322" s="862">
        <v>118</v>
      </c>
      <c r="C322" s="863">
        <v>103</v>
      </c>
      <c r="D322" s="863">
        <v>15</v>
      </c>
      <c r="E322" s="864" t="s">
        <v>495</v>
      </c>
      <c r="F322" s="863"/>
      <c r="G322" s="863"/>
      <c r="H322" s="863"/>
      <c r="I322" s="862"/>
      <c r="J322" s="863"/>
      <c r="K322" s="863"/>
      <c r="L322" s="865"/>
    </row>
    <row r="323" spans="1:12">
      <c r="A323" s="853">
        <v>318</v>
      </c>
      <c r="B323" s="862">
        <v>116</v>
      </c>
      <c r="C323" s="863">
        <v>116</v>
      </c>
      <c r="D323" s="863" t="s">
        <v>495</v>
      </c>
      <c r="E323" s="864" t="s">
        <v>495</v>
      </c>
      <c r="F323" s="863"/>
      <c r="G323" s="863"/>
      <c r="H323" s="863"/>
      <c r="I323" s="862"/>
      <c r="J323" s="863"/>
      <c r="K323" s="863"/>
      <c r="L323" s="865"/>
    </row>
    <row r="324" spans="1:12">
      <c r="A324" s="853">
        <v>319</v>
      </c>
      <c r="B324" s="862">
        <v>112</v>
      </c>
      <c r="C324" s="863">
        <v>112</v>
      </c>
      <c r="D324" s="863" t="s">
        <v>495</v>
      </c>
      <c r="E324" s="864" t="s">
        <v>495</v>
      </c>
      <c r="F324" s="863"/>
      <c r="G324" s="863"/>
      <c r="H324" s="863"/>
      <c r="I324" s="862"/>
      <c r="J324" s="863"/>
      <c r="K324" s="863"/>
      <c r="L324" s="865"/>
    </row>
    <row r="325" spans="1:12">
      <c r="A325" s="848">
        <v>320</v>
      </c>
      <c r="B325" s="866">
        <v>108</v>
      </c>
      <c r="C325" s="867">
        <v>108</v>
      </c>
      <c r="D325" s="867" t="s">
        <v>495</v>
      </c>
      <c r="E325" s="868" t="s">
        <v>495</v>
      </c>
      <c r="F325" s="867"/>
      <c r="G325" s="867"/>
      <c r="H325" s="867"/>
      <c r="I325" s="866"/>
      <c r="J325" s="867"/>
      <c r="K325" s="867"/>
      <c r="L325" s="869"/>
    </row>
    <row r="326" spans="1:12">
      <c r="A326" s="852">
        <v>321</v>
      </c>
      <c r="B326" s="858">
        <v>106</v>
      </c>
      <c r="C326" s="859">
        <v>61</v>
      </c>
      <c r="D326" s="859">
        <v>46</v>
      </c>
      <c r="E326" s="860" t="s">
        <v>495</v>
      </c>
      <c r="F326" s="859"/>
      <c r="G326" s="859"/>
      <c r="H326" s="859"/>
      <c r="I326" s="858"/>
      <c r="J326" s="859"/>
      <c r="K326" s="859"/>
      <c r="L326" s="861"/>
    </row>
    <row r="327" spans="1:12">
      <c r="A327" s="853">
        <v>322</v>
      </c>
      <c r="B327" s="862">
        <v>104</v>
      </c>
      <c r="C327" s="863">
        <v>104</v>
      </c>
      <c r="D327" s="863" t="s">
        <v>495</v>
      </c>
      <c r="E327" s="864" t="s">
        <v>495</v>
      </c>
      <c r="F327" s="863"/>
      <c r="G327" s="863"/>
      <c r="H327" s="863"/>
      <c r="I327" s="862"/>
      <c r="J327" s="863"/>
      <c r="K327" s="863"/>
      <c r="L327" s="865"/>
    </row>
    <row r="328" spans="1:12">
      <c r="A328" s="853">
        <v>323</v>
      </c>
      <c r="B328" s="862">
        <v>102</v>
      </c>
      <c r="C328" s="863">
        <v>82</v>
      </c>
      <c r="D328" s="863">
        <v>21</v>
      </c>
      <c r="E328" s="864" t="s">
        <v>495</v>
      </c>
      <c r="F328" s="863"/>
      <c r="G328" s="863"/>
      <c r="H328" s="863"/>
      <c r="I328" s="862"/>
      <c r="J328" s="863"/>
      <c r="K328" s="863"/>
      <c r="L328" s="865"/>
    </row>
    <row r="329" spans="1:12">
      <c r="A329" s="853">
        <v>324</v>
      </c>
      <c r="B329" s="862">
        <v>101</v>
      </c>
      <c r="C329" s="863">
        <v>101</v>
      </c>
      <c r="D329" s="863" t="s">
        <v>495</v>
      </c>
      <c r="E329" s="864" t="s">
        <v>495</v>
      </c>
      <c r="F329" s="863"/>
      <c r="G329" s="863"/>
      <c r="H329" s="863"/>
      <c r="I329" s="862"/>
      <c r="J329" s="863"/>
      <c r="K329" s="863"/>
      <c r="L329" s="865"/>
    </row>
    <row r="330" spans="1:12">
      <c r="A330" s="848">
        <v>325</v>
      </c>
      <c r="B330" s="866">
        <v>101</v>
      </c>
      <c r="C330" s="867">
        <v>84</v>
      </c>
      <c r="D330" s="867">
        <v>17</v>
      </c>
      <c r="E330" s="868" t="s">
        <v>495</v>
      </c>
      <c r="F330" s="867"/>
      <c r="G330" s="867"/>
      <c r="H330" s="867"/>
      <c r="I330" s="866"/>
      <c r="J330" s="867"/>
      <c r="K330" s="867"/>
      <c r="L330" s="869"/>
    </row>
    <row r="331" spans="1:12">
      <c r="A331" s="852">
        <v>326</v>
      </c>
      <c r="B331" s="858">
        <v>101</v>
      </c>
      <c r="C331" s="859">
        <v>68</v>
      </c>
      <c r="D331" s="859">
        <v>15</v>
      </c>
      <c r="E331" s="860">
        <v>18</v>
      </c>
      <c r="F331" s="859"/>
      <c r="G331" s="859"/>
      <c r="H331" s="859"/>
      <c r="I331" s="858"/>
      <c r="J331" s="859"/>
      <c r="K331" s="859"/>
      <c r="L331" s="861"/>
    </row>
    <row r="332" spans="1:12">
      <c r="A332" s="853">
        <v>327</v>
      </c>
      <c r="B332" s="862">
        <v>100</v>
      </c>
      <c r="C332" s="863" t="s">
        <v>495</v>
      </c>
      <c r="D332" s="863">
        <v>100</v>
      </c>
      <c r="E332" s="864" t="s">
        <v>495</v>
      </c>
      <c r="F332" s="863"/>
      <c r="G332" s="863"/>
      <c r="H332" s="863"/>
      <c r="I332" s="862"/>
      <c r="J332" s="863"/>
      <c r="K332" s="863"/>
      <c r="L332" s="865"/>
    </row>
    <row r="333" spans="1:12">
      <c r="A333" s="853">
        <v>328</v>
      </c>
      <c r="B333" s="862">
        <v>99</v>
      </c>
      <c r="C333" s="863">
        <v>99</v>
      </c>
      <c r="D333" s="863" t="s">
        <v>495</v>
      </c>
      <c r="E333" s="864" t="s">
        <v>495</v>
      </c>
      <c r="F333" s="863"/>
      <c r="G333" s="863"/>
      <c r="H333" s="863"/>
      <c r="I333" s="862"/>
      <c r="J333" s="863"/>
      <c r="K333" s="863"/>
      <c r="L333" s="865"/>
    </row>
    <row r="334" spans="1:12">
      <c r="A334" s="853">
        <v>329</v>
      </c>
      <c r="B334" s="862">
        <v>98</v>
      </c>
      <c r="C334" s="863">
        <v>98</v>
      </c>
      <c r="D334" s="863" t="s">
        <v>495</v>
      </c>
      <c r="E334" s="864" t="s">
        <v>495</v>
      </c>
      <c r="F334" s="863"/>
      <c r="G334" s="863"/>
      <c r="H334" s="863"/>
      <c r="I334" s="862"/>
      <c r="J334" s="863"/>
      <c r="K334" s="863"/>
      <c r="L334" s="865"/>
    </row>
    <row r="335" spans="1:12">
      <c r="A335" s="848">
        <v>330</v>
      </c>
      <c r="B335" s="866">
        <v>97</v>
      </c>
      <c r="C335" s="867">
        <v>57</v>
      </c>
      <c r="D335" s="867">
        <v>40</v>
      </c>
      <c r="E335" s="868" t="s">
        <v>495</v>
      </c>
      <c r="F335" s="867"/>
      <c r="G335" s="867"/>
      <c r="H335" s="867"/>
      <c r="I335" s="866"/>
      <c r="J335" s="867"/>
      <c r="K335" s="867"/>
      <c r="L335" s="869"/>
    </row>
    <row r="336" spans="1:12">
      <c r="A336" s="852">
        <v>331</v>
      </c>
      <c r="B336" s="858">
        <v>97</v>
      </c>
      <c r="C336" s="859">
        <v>91</v>
      </c>
      <c r="D336" s="859">
        <v>6</v>
      </c>
      <c r="E336" s="860" t="s">
        <v>495</v>
      </c>
      <c r="F336" s="859"/>
      <c r="G336" s="859"/>
      <c r="H336" s="859"/>
      <c r="I336" s="858"/>
      <c r="J336" s="859"/>
      <c r="K336" s="859"/>
      <c r="L336" s="861"/>
    </row>
    <row r="337" spans="1:12">
      <c r="A337" s="853">
        <v>332</v>
      </c>
      <c r="B337" s="862">
        <v>91</v>
      </c>
      <c r="C337" s="863">
        <v>52</v>
      </c>
      <c r="D337" s="863">
        <v>8</v>
      </c>
      <c r="E337" s="864">
        <v>31</v>
      </c>
      <c r="F337" s="863"/>
      <c r="G337" s="863"/>
      <c r="H337" s="863"/>
      <c r="I337" s="862"/>
      <c r="J337" s="863"/>
      <c r="K337" s="863"/>
      <c r="L337" s="865"/>
    </row>
    <row r="338" spans="1:12">
      <c r="A338" s="853">
        <v>333</v>
      </c>
      <c r="B338" s="862">
        <v>91</v>
      </c>
      <c r="C338" s="863">
        <v>91</v>
      </c>
      <c r="D338" s="863" t="s">
        <v>495</v>
      </c>
      <c r="E338" s="864" t="s">
        <v>495</v>
      </c>
      <c r="F338" s="863"/>
      <c r="G338" s="863"/>
      <c r="H338" s="863"/>
      <c r="I338" s="862"/>
      <c r="J338" s="863"/>
      <c r="K338" s="863"/>
      <c r="L338" s="865"/>
    </row>
    <row r="339" spans="1:12">
      <c r="A339" s="853">
        <v>334</v>
      </c>
      <c r="B339" s="862">
        <v>91</v>
      </c>
      <c r="C339" s="863">
        <v>91</v>
      </c>
      <c r="D339" s="863" t="s">
        <v>495</v>
      </c>
      <c r="E339" s="864" t="s">
        <v>495</v>
      </c>
      <c r="F339" s="863"/>
      <c r="G339" s="863"/>
      <c r="H339" s="863"/>
      <c r="I339" s="862"/>
      <c r="J339" s="863"/>
      <c r="K339" s="863"/>
      <c r="L339" s="865"/>
    </row>
    <row r="340" spans="1:12">
      <c r="A340" s="848">
        <v>335</v>
      </c>
      <c r="B340" s="866">
        <v>87</v>
      </c>
      <c r="C340" s="867">
        <v>55</v>
      </c>
      <c r="D340" s="867" t="s">
        <v>495</v>
      </c>
      <c r="E340" s="868">
        <v>31</v>
      </c>
      <c r="F340" s="867"/>
      <c r="G340" s="867"/>
      <c r="H340" s="867"/>
      <c r="I340" s="866"/>
      <c r="J340" s="867"/>
      <c r="K340" s="867"/>
      <c r="L340" s="869"/>
    </row>
    <row r="341" spans="1:12">
      <c r="A341" s="852">
        <v>336</v>
      </c>
      <c r="B341" s="858">
        <v>85</v>
      </c>
      <c r="C341" s="859">
        <v>62</v>
      </c>
      <c r="D341" s="859">
        <v>23</v>
      </c>
      <c r="E341" s="860" t="s">
        <v>495</v>
      </c>
      <c r="F341" s="859"/>
      <c r="G341" s="859"/>
      <c r="H341" s="859"/>
      <c r="I341" s="858"/>
      <c r="J341" s="859"/>
      <c r="K341" s="859"/>
      <c r="L341" s="861"/>
    </row>
    <row r="342" spans="1:12">
      <c r="A342" s="853">
        <v>337</v>
      </c>
      <c r="B342" s="862">
        <v>85</v>
      </c>
      <c r="C342" s="863">
        <v>85</v>
      </c>
      <c r="D342" s="863" t="s">
        <v>495</v>
      </c>
      <c r="E342" s="864" t="s">
        <v>495</v>
      </c>
      <c r="F342" s="863"/>
      <c r="G342" s="863"/>
      <c r="H342" s="863"/>
      <c r="I342" s="862"/>
      <c r="J342" s="863"/>
      <c r="K342" s="863"/>
      <c r="L342" s="865"/>
    </row>
    <row r="343" spans="1:12">
      <c r="A343" s="853">
        <v>338</v>
      </c>
      <c r="B343" s="862">
        <v>83</v>
      </c>
      <c r="C343" s="863">
        <v>69</v>
      </c>
      <c r="D343" s="863" t="s">
        <v>495</v>
      </c>
      <c r="E343" s="864">
        <v>14</v>
      </c>
      <c r="F343" s="863"/>
      <c r="G343" s="863"/>
      <c r="H343" s="863"/>
      <c r="I343" s="862"/>
      <c r="J343" s="863"/>
      <c r="K343" s="863"/>
      <c r="L343" s="865"/>
    </row>
    <row r="344" spans="1:12">
      <c r="A344" s="853">
        <v>339</v>
      </c>
      <c r="B344" s="862">
        <v>82</v>
      </c>
      <c r="C344" s="863">
        <v>64</v>
      </c>
      <c r="D344" s="863">
        <v>17</v>
      </c>
      <c r="E344" s="864" t="s">
        <v>495</v>
      </c>
      <c r="F344" s="863"/>
      <c r="G344" s="863"/>
      <c r="H344" s="863"/>
      <c r="I344" s="862"/>
      <c r="J344" s="863"/>
      <c r="K344" s="863"/>
      <c r="L344" s="865"/>
    </row>
    <row r="345" spans="1:12">
      <c r="A345" s="848">
        <v>340</v>
      </c>
      <c r="B345" s="866">
        <v>79</v>
      </c>
      <c r="C345" s="867">
        <v>79</v>
      </c>
      <c r="D345" s="867" t="s">
        <v>495</v>
      </c>
      <c r="E345" s="868" t="s">
        <v>495</v>
      </c>
      <c r="F345" s="867"/>
      <c r="G345" s="867"/>
      <c r="H345" s="867"/>
      <c r="I345" s="866"/>
      <c r="J345" s="867"/>
      <c r="K345" s="867"/>
      <c r="L345" s="869"/>
    </row>
    <row r="346" spans="1:12">
      <c r="A346" s="852">
        <v>341</v>
      </c>
      <c r="B346" s="858">
        <v>79</v>
      </c>
      <c r="C346" s="859">
        <v>79</v>
      </c>
      <c r="D346" s="859" t="s">
        <v>495</v>
      </c>
      <c r="E346" s="860" t="s">
        <v>495</v>
      </c>
      <c r="F346" s="859"/>
      <c r="G346" s="859"/>
      <c r="H346" s="859"/>
      <c r="I346" s="858"/>
      <c r="J346" s="859"/>
      <c r="K346" s="859"/>
      <c r="L346" s="861"/>
    </row>
    <row r="347" spans="1:12">
      <c r="A347" s="853">
        <v>342</v>
      </c>
      <c r="B347" s="862">
        <v>78</v>
      </c>
      <c r="C347" s="863">
        <v>78</v>
      </c>
      <c r="D347" s="863" t="s">
        <v>495</v>
      </c>
      <c r="E347" s="864" t="s">
        <v>495</v>
      </c>
      <c r="F347" s="863"/>
      <c r="G347" s="863"/>
      <c r="H347" s="863"/>
      <c r="I347" s="862"/>
      <c r="J347" s="863"/>
      <c r="K347" s="863"/>
      <c r="L347" s="865"/>
    </row>
    <row r="348" spans="1:12">
      <c r="A348" s="853">
        <v>343</v>
      </c>
      <c r="B348" s="862">
        <v>75</v>
      </c>
      <c r="C348" s="863">
        <v>53</v>
      </c>
      <c r="D348" s="863" t="s">
        <v>495</v>
      </c>
      <c r="E348" s="864">
        <v>22</v>
      </c>
      <c r="F348" s="863"/>
      <c r="G348" s="863"/>
      <c r="H348" s="863"/>
      <c r="I348" s="862"/>
      <c r="J348" s="863"/>
      <c r="K348" s="863"/>
      <c r="L348" s="865"/>
    </row>
    <row r="349" spans="1:12">
      <c r="A349" s="853">
        <v>344</v>
      </c>
      <c r="B349" s="862">
        <v>74</v>
      </c>
      <c r="C349" s="863" t="s">
        <v>495</v>
      </c>
      <c r="D349" s="863" t="s">
        <v>495</v>
      </c>
      <c r="E349" s="864">
        <v>74</v>
      </c>
      <c r="F349" s="863"/>
      <c r="G349" s="863"/>
      <c r="H349" s="863"/>
      <c r="I349" s="862"/>
      <c r="J349" s="863"/>
      <c r="K349" s="863"/>
      <c r="L349" s="865"/>
    </row>
    <row r="350" spans="1:12">
      <c r="A350" s="848">
        <v>345</v>
      </c>
      <c r="B350" s="866">
        <v>72</v>
      </c>
      <c r="C350" s="867">
        <v>72</v>
      </c>
      <c r="D350" s="867" t="s">
        <v>495</v>
      </c>
      <c r="E350" s="868" t="s">
        <v>495</v>
      </c>
      <c r="F350" s="867"/>
      <c r="G350" s="867"/>
      <c r="H350" s="867"/>
      <c r="I350" s="866"/>
      <c r="J350" s="867"/>
      <c r="K350" s="867"/>
      <c r="L350" s="869"/>
    </row>
    <row r="351" spans="1:12">
      <c r="A351" s="852">
        <v>346</v>
      </c>
      <c r="B351" s="858">
        <v>71</v>
      </c>
      <c r="C351" s="859">
        <v>62</v>
      </c>
      <c r="D351" s="859">
        <v>8</v>
      </c>
      <c r="E351" s="860" t="s">
        <v>495</v>
      </c>
      <c r="F351" s="859"/>
      <c r="G351" s="859"/>
      <c r="H351" s="859"/>
      <c r="I351" s="858"/>
      <c r="J351" s="859"/>
      <c r="K351" s="859"/>
      <c r="L351" s="861"/>
    </row>
    <row r="352" spans="1:12">
      <c r="A352" s="853">
        <v>347</v>
      </c>
      <c r="B352" s="862">
        <v>71</v>
      </c>
      <c r="C352" s="863">
        <v>71</v>
      </c>
      <c r="D352" s="863" t="s">
        <v>495</v>
      </c>
      <c r="E352" s="864" t="s">
        <v>495</v>
      </c>
      <c r="F352" s="863"/>
      <c r="G352" s="863"/>
      <c r="H352" s="863"/>
      <c r="I352" s="862"/>
      <c r="J352" s="863"/>
      <c r="K352" s="863"/>
      <c r="L352" s="865"/>
    </row>
    <row r="353" spans="1:12">
      <c r="A353" s="853">
        <v>348</v>
      </c>
      <c r="B353" s="862">
        <v>68</v>
      </c>
      <c r="C353" s="863">
        <v>68</v>
      </c>
      <c r="D353" s="863" t="s">
        <v>495</v>
      </c>
      <c r="E353" s="864" t="s">
        <v>495</v>
      </c>
      <c r="F353" s="863"/>
      <c r="G353" s="863"/>
      <c r="H353" s="863"/>
      <c r="I353" s="862"/>
      <c r="J353" s="863"/>
      <c r="K353" s="863"/>
      <c r="L353" s="865"/>
    </row>
    <row r="354" spans="1:12">
      <c r="A354" s="853">
        <v>349</v>
      </c>
      <c r="B354" s="862">
        <v>65</v>
      </c>
      <c r="C354" s="863">
        <v>65</v>
      </c>
      <c r="D354" s="863" t="s">
        <v>495</v>
      </c>
      <c r="E354" s="864" t="s">
        <v>495</v>
      </c>
      <c r="F354" s="863"/>
      <c r="G354" s="863"/>
      <c r="H354" s="863"/>
      <c r="I354" s="862"/>
      <c r="J354" s="863"/>
      <c r="K354" s="863"/>
      <c r="L354" s="865"/>
    </row>
    <row r="355" spans="1:12">
      <c r="A355" s="848">
        <v>350</v>
      </c>
      <c r="B355" s="866">
        <v>63</v>
      </c>
      <c r="C355" s="867">
        <v>63</v>
      </c>
      <c r="D355" s="867" t="s">
        <v>495</v>
      </c>
      <c r="E355" s="868" t="s">
        <v>495</v>
      </c>
      <c r="F355" s="867"/>
      <c r="G355" s="867"/>
      <c r="H355" s="867"/>
      <c r="I355" s="866"/>
      <c r="J355" s="867"/>
      <c r="K355" s="867"/>
      <c r="L355" s="869"/>
    </row>
    <row r="356" spans="1:12">
      <c r="A356" s="852">
        <v>351</v>
      </c>
      <c r="B356" s="858">
        <v>63</v>
      </c>
      <c r="C356" s="859">
        <v>63</v>
      </c>
      <c r="D356" s="859" t="s">
        <v>495</v>
      </c>
      <c r="E356" s="860" t="s">
        <v>495</v>
      </c>
      <c r="F356" s="859"/>
      <c r="G356" s="859"/>
      <c r="H356" s="859"/>
      <c r="I356" s="858"/>
      <c r="J356" s="859"/>
      <c r="K356" s="859"/>
      <c r="L356" s="861"/>
    </row>
    <row r="357" spans="1:12">
      <c r="A357" s="853">
        <v>352</v>
      </c>
      <c r="B357" s="862">
        <v>62</v>
      </c>
      <c r="C357" s="863">
        <v>54</v>
      </c>
      <c r="D357" s="863">
        <v>9</v>
      </c>
      <c r="E357" s="864" t="s">
        <v>495</v>
      </c>
      <c r="F357" s="863"/>
      <c r="G357" s="863"/>
      <c r="H357" s="863"/>
      <c r="I357" s="862"/>
      <c r="J357" s="863"/>
      <c r="K357" s="863"/>
      <c r="L357" s="865"/>
    </row>
    <row r="358" spans="1:12">
      <c r="A358" s="853">
        <v>353</v>
      </c>
      <c r="B358" s="862">
        <v>62</v>
      </c>
      <c r="C358" s="863">
        <v>62</v>
      </c>
      <c r="D358" s="863" t="s">
        <v>495</v>
      </c>
      <c r="E358" s="864" t="s">
        <v>495</v>
      </c>
      <c r="F358" s="863"/>
      <c r="G358" s="863"/>
      <c r="H358" s="863"/>
      <c r="I358" s="862"/>
      <c r="J358" s="863"/>
      <c r="K358" s="863"/>
      <c r="L358" s="865"/>
    </row>
    <row r="359" spans="1:12">
      <c r="A359" s="853">
        <v>354</v>
      </c>
      <c r="B359" s="862">
        <v>62</v>
      </c>
      <c r="C359" s="863" t="s">
        <v>495</v>
      </c>
      <c r="D359" s="863" t="s">
        <v>495</v>
      </c>
      <c r="E359" s="864">
        <v>62</v>
      </c>
      <c r="F359" s="863"/>
      <c r="G359" s="863"/>
      <c r="H359" s="863"/>
      <c r="I359" s="862"/>
      <c r="J359" s="863"/>
      <c r="K359" s="863"/>
      <c r="L359" s="865"/>
    </row>
    <row r="360" spans="1:12">
      <c r="A360" s="848">
        <v>355</v>
      </c>
      <c r="B360" s="866">
        <v>61</v>
      </c>
      <c r="C360" s="867">
        <v>4</v>
      </c>
      <c r="D360" s="867">
        <v>56</v>
      </c>
      <c r="E360" s="868" t="s">
        <v>495</v>
      </c>
      <c r="F360" s="867"/>
      <c r="G360" s="867"/>
      <c r="H360" s="867"/>
      <c r="I360" s="866"/>
      <c r="J360" s="867"/>
      <c r="K360" s="867"/>
      <c r="L360" s="869"/>
    </row>
    <row r="361" spans="1:12">
      <c r="A361" s="852">
        <v>356</v>
      </c>
      <c r="B361" s="858">
        <v>60</v>
      </c>
      <c r="C361" s="859">
        <v>60</v>
      </c>
      <c r="D361" s="859" t="s">
        <v>495</v>
      </c>
      <c r="E361" s="860" t="s">
        <v>495</v>
      </c>
      <c r="F361" s="859"/>
      <c r="G361" s="859"/>
      <c r="H361" s="859"/>
      <c r="I361" s="858"/>
      <c r="J361" s="859"/>
      <c r="K361" s="859"/>
      <c r="L361" s="861"/>
    </row>
    <row r="362" spans="1:12">
      <c r="A362" s="853">
        <v>357</v>
      </c>
      <c r="B362" s="862">
        <v>57</v>
      </c>
      <c r="C362" s="863">
        <v>48</v>
      </c>
      <c r="D362" s="863">
        <v>9</v>
      </c>
      <c r="E362" s="864" t="s">
        <v>495</v>
      </c>
      <c r="F362" s="863"/>
      <c r="G362" s="863"/>
      <c r="H362" s="863"/>
      <c r="I362" s="862"/>
      <c r="J362" s="863"/>
      <c r="K362" s="863"/>
      <c r="L362" s="865"/>
    </row>
    <row r="363" spans="1:12">
      <c r="A363" s="853">
        <v>358</v>
      </c>
      <c r="B363" s="862">
        <v>54</v>
      </c>
      <c r="C363" s="863">
        <v>41</v>
      </c>
      <c r="D363" s="863" t="s">
        <v>495</v>
      </c>
      <c r="E363" s="864">
        <v>13</v>
      </c>
      <c r="F363" s="863"/>
      <c r="G363" s="863"/>
      <c r="H363" s="863"/>
      <c r="I363" s="862"/>
      <c r="J363" s="863"/>
      <c r="K363" s="863"/>
      <c r="L363" s="865"/>
    </row>
    <row r="364" spans="1:12">
      <c r="A364" s="853">
        <v>359</v>
      </c>
      <c r="B364" s="862">
        <v>53</v>
      </c>
      <c r="C364" s="863">
        <v>53</v>
      </c>
      <c r="D364" s="863" t="s">
        <v>495</v>
      </c>
      <c r="E364" s="864" t="s">
        <v>495</v>
      </c>
      <c r="F364" s="863"/>
      <c r="G364" s="863"/>
      <c r="H364" s="863"/>
      <c r="I364" s="862"/>
      <c r="J364" s="863"/>
      <c r="K364" s="863"/>
      <c r="L364" s="865"/>
    </row>
    <row r="365" spans="1:12">
      <c r="A365" s="848">
        <v>360</v>
      </c>
      <c r="B365" s="866">
        <v>52</v>
      </c>
      <c r="C365" s="867">
        <v>52</v>
      </c>
      <c r="D365" s="867" t="s">
        <v>495</v>
      </c>
      <c r="E365" s="868" t="s">
        <v>495</v>
      </c>
      <c r="F365" s="867"/>
      <c r="G365" s="867"/>
      <c r="H365" s="867"/>
      <c r="I365" s="866"/>
      <c r="J365" s="867"/>
      <c r="K365" s="867"/>
      <c r="L365" s="869"/>
    </row>
    <row r="366" spans="1:12">
      <c r="A366" s="852">
        <v>361</v>
      </c>
      <c r="B366" s="858">
        <v>50</v>
      </c>
      <c r="C366" s="859">
        <v>50</v>
      </c>
      <c r="D366" s="859" t="s">
        <v>495</v>
      </c>
      <c r="E366" s="860" t="s">
        <v>495</v>
      </c>
      <c r="F366" s="859"/>
      <c r="G366" s="859"/>
      <c r="H366" s="859"/>
      <c r="I366" s="858"/>
      <c r="J366" s="859"/>
      <c r="K366" s="859"/>
      <c r="L366" s="861"/>
    </row>
    <row r="367" spans="1:12">
      <c r="A367" s="853">
        <v>362</v>
      </c>
      <c r="B367" s="862">
        <v>50</v>
      </c>
      <c r="C367" s="863" t="s">
        <v>495</v>
      </c>
      <c r="D367" s="863" t="s">
        <v>495</v>
      </c>
      <c r="E367" s="864">
        <v>50</v>
      </c>
      <c r="F367" s="863"/>
      <c r="G367" s="863"/>
      <c r="H367" s="863"/>
      <c r="I367" s="862"/>
      <c r="J367" s="863"/>
      <c r="K367" s="863"/>
      <c r="L367" s="865"/>
    </row>
    <row r="368" spans="1:12">
      <c r="A368" s="853">
        <v>363</v>
      </c>
      <c r="B368" s="862">
        <v>48</v>
      </c>
      <c r="C368" s="863">
        <v>48</v>
      </c>
      <c r="D368" s="863" t="s">
        <v>495</v>
      </c>
      <c r="E368" s="864" t="s">
        <v>495</v>
      </c>
      <c r="F368" s="863"/>
      <c r="G368" s="863"/>
      <c r="H368" s="863"/>
      <c r="I368" s="862"/>
      <c r="J368" s="863"/>
      <c r="K368" s="863"/>
      <c r="L368" s="865"/>
    </row>
    <row r="369" spans="1:12">
      <c r="A369" s="853">
        <v>364</v>
      </c>
      <c r="B369" s="862">
        <v>47</v>
      </c>
      <c r="C369" s="863" t="s">
        <v>495</v>
      </c>
      <c r="D369" s="863">
        <v>47</v>
      </c>
      <c r="E369" s="864" t="s">
        <v>495</v>
      </c>
      <c r="F369" s="863"/>
      <c r="G369" s="863"/>
      <c r="H369" s="863"/>
      <c r="I369" s="862"/>
      <c r="J369" s="863"/>
      <c r="K369" s="863"/>
      <c r="L369" s="865"/>
    </row>
    <row r="370" spans="1:12">
      <c r="A370" s="848">
        <v>365</v>
      </c>
      <c r="B370" s="866">
        <v>45</v>
      </c>
      <c r="C370" s="867">
        <v>45</v>
      </c>
      <c r="D370" s="867" t="s">
        <v>495</v>
      </c>
      <c r="E370" s="868" t="s">
        <v>495</v>
      </c>
      <c r="F370" s="867"/>
      <c r="G370" s="867"/>
      <c r="H370" s="867"/>
      <c r="I370" s="866"/>
      <c r="J370" s="867"/>
      <c r="K370" s="867"/>
      <c r="L370" s="869"/>
    </row>
    <row r="371" spans="1:12">
      <c r="A371" s="852">
        <v>366</v>
      </c>
      <c r="B371" s="858">
        <v>40</v>
      </c>
      <c r="C371" s="859" t="s">
        <v>495</v>
      </c>
      <c r="D371" s="859">
        <v>40</v>
      </c>
      <c r="E371" s="860" t="s">
        <v>495</v>
      </c>
      <c r="F371" s="859"/>
      <c r="G371" s="859"/>
      <c r="H371" s="859"/>
      <c r="I371" s="858"/>
      <c r="J371" s="859"/>
      <c r="K371" s="859"/>
      <c r="L371" s="861"/>
    </row>
    <row r="372" spans="1:12">
      <c r="A372" s="853">
        <v>367</v>
      </c>
      <c r="B372" s="862">
        <v>38</v>
      </c>
      <c r="C372" s="863">
        <v>36</v>
      </c>
      <c r="D372" s="863">
        <v>2</v>
      </c>
      <c r="E372" s="864" t="s">
        <v>495</v>
      </c>
      <c r="F372" s="863"/>
      <c r="G372" s="863"/>
      <c r="H372" s="863"/>
      <c r="I372" s="862"/>
      <c r="J372" s="863"/>
      <c r="K372" s="863"/>
      <c r="L372" s="865"/>
    </row>
    <row r="373" spans="1:12">
      <c r="A373" s="853">
        <v>368</v>
      </c>
      <c r="B373" s="862">
        <v>36</v>
      </c>
      <c r="C373" s="863">
        <v>36</v>
      </c>
      <c r="D373" s="863" t="s">
        <v>495</v>
      </c>
      <c r="E373" s="864" t="s">
        <v>495</v>
      </c>
      <c r="F373" s="863"/>
      <c r="G373" s="863"/>
      <c r="H373" s="863"/>
      <c r="I373" s="862"/>
      <c r="J373" s="863"/>
      <c r="K373" s="863"/>
      <c r="L373" s="865"/>
    </row>
    <row r="374" spans="1:12">
      <c r="A374" s="853">
        <v>369</v>
      </c>
      <c r="B374" s="862">
        <v>35</v>
      </c>
      <c r="C374" s="863">
        <v>35</v>
      </c>
      <c r="D374" s="863" t="s">
        <v>495</v>
      </c>
      <c r="E374" s="864" t="s">
        <v>495</v>
      </c>
      <c r="F374" s="863"/>
      <c r="G374" s="863"/>
      <c r="H374" s="863"/>
      <c r="I374" s="862"/>
      <c r="J374" s="863"/>
      <c r="K374" s="863"/>
      <c r="L374" s="865"/>
    </row>
    <row r="375" spans="1:12">
      <c r="A375" s="848">
        <v>370</v>
      </c>
      <c r="B375" s="866">
        <v>34</v>
      </c>
      <c r="C375" s="867" t="s">
        <v>495</v>
      </c>
      <c r="D375" s="867">
        <v>34</v>
      </c>
      <c r="E375" s="868" t="s">
        <v>495</v>
      </c>
      <c r="F375" s="867"/>
      <c r="G375" s="867"/>
      <c r="H375" s="867"/>
      <c r="I375" s="866"/>
      <c r="J375" s="867"/>
      <c r="K375" s="867"/>
      <c r="L375" s="869"/>
    </row>
    <row r="376" spans="1:12">
      <c r="A376" s="852">
        <v>371</v>
      </c>
      <c r="B376" s="858">
        <v>34</v>
      </c>
      <c r="C376" s="859">
        <v>17</v>
      </c>
      <c r="D376" s="859">
        <v>17</v>
      </c>
      <c r="E376" s="860" t="s">
        <v>495</v>
      </c>
      <c r="F376" s="859"/>
      <c r="G376" s="859"/>
      <c r="H376" s="859"/>
      <c r="I376" s="858"/>
      <c r="J376" s="859"/>
      <c r="K376" s="859"/>
      <c r="L376" s="861"/>
    </row>
    <row r="377" spans="1:12">
      <c r="A377" s="853">
        <v>372</v>
      </c>
      <c r="B377" s="862">
        <v>34</v>
      </c>
      <c r="C377" s="863">
        <v>34</v>
      </c>
      <c r="D377" s="863" t="s">
        <v>495</v>
      </c>
      <c r="E377" s="864" t="s">
        <v>495</v>
      </c>
      <c r="F377" s="863"/>
      <c r="G377" s="863"/>
      <c r="H377" s="863"/>
      <c r="I377" s="862"/>
      <c r="J377" s="863"/>
      <c r="K377" s="863"/>
      <c r="L377" s="865"/>
    </row>
    <row r="378" spans="1:12">
      <c r="A378" s="853">
        <v>373</v>
      </c>
      <c r="B378" s="862">
        <v>31</v>
      </c>
      <c r="C378" s="863">
        <v>31</v>
      </c>
      <c r="D378" s="863" t="s">
        <v>495</v>
      </c>
      <c r="E378" s="864" t="s">
        <v>495</v>
      </c>
      <c r="F378" s="863"/>
      <c r="G378" s="863"/>
      <c r="H378" s="863"/>
      <c r="I378" s="862"/>
      <c r="J378" s="863"/>
      <c r="K378" s="863"/>
      <c r="L378" s="865"/>
    </row>
    <row r="379" spans="1:12">
      <c r="A379" s="853">
        <v>374</v>
      </c>
      <c r="B379" s="862">
        <v>30</v>
      </c>
      <c r="C379" s="863" t="s">
        <v>495</v>
      </c>
      <c r="D379" s="863">
        <v>30</v>
      </c>
      <c r="E379" s="864" t="s">
        <v>495</v>
      </c>
      <c r="F379" s="863"/>
      <c r="G379" s="863"/>
      <c r="H379" s="863"/>
      <c r="I379" s="862"/>
      <c r="J379" s="863"/>
      <c r="K379" s="863"/>
      <c r="L379" s="865"/>
    </row>
    <row r="380" spans="1:12">
      <c r="A380" s="848">
        <v>375</v>
      </c>
      <c r="B380" s="866">
        <v>26</v>
      </c>
      <c r="C380" s="867">
        <v>9</v>
      </c>
      <c r="D380" s="867">
        <v>17</v>
      </c>
      <c r="E380" s="868" t="s">
        <v>495</v>
      </c>
      <c r="F380" s="867"/>
      <c r="G380" s="867"/>
      <c r="H380" s="867"/>
      <c r="I380" s="866"/>
      <c r="J380" s="867"/>
      <c r="K380" s="867"/>
      <c r="L380" s="869"/>
    </row>
    <row r="381" spans="1:12">
      <c r="A381" s="852">
        <v>376</v>
      </c>
      <c r="B381" s="858">
        <v>23</v>
      </c>
      <c r="C381" s="859">
        <v>23</v>
      </c>
      <c r="D381" s="859" t="s">
        <v>495</v>
      </c>
      <c r="E381" s="860" t="s">
        <v>495</v>
      </c>
      <c r="F381" s="859"/>
      <c r="G381" s="859"/>
      <c r="H381" s="859"/>
      <c r="I381" s="858"/>
      <c r="J381" s="859"/>
      <c r="K381" s="859"/>
      <c r="L381" s="861"/>
    </row>
    <row r="382" spans="1:12">
      <c r="A382" s="853">
        <v>377</v>
      </c>
      <c r="B382" s="862">
        <v>23</v>
      </c>
      <c r="C382" s="863" t="s">
        <v>495</v>
      </c>
      <c r="D382" s="863">
        <v>23</v>
      </c>
      <c r="E382" s="864" t="s">
        <v>495</v>
      </c>
      <c r="F382" s="863"/>
      <c r="G382" s="863"/>
      <c r="H382" s="863"/>
      <c r="I382" s="862"/>
      <c r="J382" s="863"/>
      <c r="K382" s="863"/>
      <c r="L382" s="865"/>
    </row>
    <row r="383" spans="1:12">
      <c r="A383" s="853">
        <v>378</v>
      </c>
      <c r="B383" s="862">
        <v>19</v>
      </c>
      <c r="C383" s="863" t="s">
        <v>495</v>
      </c>
      <c r="D383" s="863">
        <v>19</v>
      </c>
      <c r="E383" s="864" t="s">
        <v>495</v>
      </c>
      <c r="F383" s="863"/>
      <c r="G383" s="863"/>
      <c r="H383" s="863"/>
      <c r="I383" s="862"/>
      <c r="J383" s="863"/>
      <c r="K383" s="863"/>
      <c r="L383" s="865"/>
    </row>
    <row r="384" spans="1:12">
      <c r="A384" s="853">
        <v>379</v>
      </c>
      <c r="B384" s="862">
        <v>17</v>
      </c>
      <c r="C384" s="863">
        <v>17</v>
      </c>
      <c r="D384" s="863" t="s">
        <v>495</v>
      </c>
      <c r="E384" s="864" t="s">
        <v>495</v>
      </c>
      <c r="F384" s="863"/>
      <c r="G384" s="863"/>
      <c r="H384" s="863"/>
      <c r="I384" s="862"/>
      <c r="J384" s="863"/>
      <c r="K384" s="863"/>
      <c r="L384" s="865"/>
    </row>
    <row r="385" spans="1:12">
      <c r="A385" s="848">
        <v>380</v>
      </c>
      <c r="B385" s="866">
        <v>17</v>
      </c>
      <c r="C385" s="867">
        <v>17</v>
      </c>
      <c r="D385" s="867" t="s">
        <v>495</v>
      </c>
      <c r="E385" s="868" t="s">
        <v>495</v>
      </c>
      <c r="F385" s="867"/>
      <c r="G385" s="867"/>
      <c r="H385" s="867"/>
      <c r="I385" s="866"/>
      <c r="J385" s="867"/>
      <c r="K385" s="867"/>
      <c r="L385" s="869"/>
    </row>
    <row r="386" spans="1:12">
      <c r="A386" s="852">
        <v>381</v>
      </c>
      <c r="B386" s="858">
        <v>17</v>
      </c>
      <c r="C386" s="859">
        <v>17</v>
      </c>
      <c r="D386" s="859" t="s">
        <v>495</v>
      </c>
      <c r="E386" s="860" t="s">
        <v>495</v>
      </c>
      <c r="F386" s="859"/>
      <c r="G386" s="859"/>
      <c r="H386" s="859"/>
      <c r="I386" s="858"/>
      <c r="J386" s="859"/>
      <c r="K386" s="859"/>
      <c r="L386" s="861"/>
    </row>
    <row r="387" spans="1:12">
      <c r="A387" s="853">
        <v>382</v>
      </c>
      <c r="B387" s="862">
        <v>17</v>
      </c>
      <c r="C387" s="863">
        <v>17</v>
      </c>
      <c r="D387" s="863" t="s">
        <v>495</v>
      </c>
      <c r="E387" s="864" t="s">
        <v>495</v>
      </c>
      <c r="F387" s="863"/>
      <c r="G387" s="863"/>
      <c r="H387" s="863"/>
      <c r="I387" s="862"/>
      <c r="J387" s="863"/>
      <c r="K387" s="863"/>
      <c r="L387" s="865"/>
    </row>
    <row r="388" spans="1:12">
      <c r="A388" s="853">
        <v>383</v>
      </c>
      <c r="B388" s="862">
        <v>17</v>
      </c>
      <c r="C388" s="863">
        <v>17</v>
      </c>
      <c r="D388" s="863" t="s">
        <v>495</v>
      </c>
      <c r="E388" s="864" t="s">
        <v>495</v>
      </c>
      <c r="F388" s="863"/>
      <c r="G388" s="863"/>
      <c r="H388" s="863"/>
      <c r="I388" s="862"/>
      <c r="J388" s="863"/>
      <c r="K388" s="863"/>
      <c r="L388" s="865"/>
    </row>
    <row r="389" spans="1:12">
      <c r="A389" s="853">
        <v>384</v>
      </c>
      <c r="B389" s="862">
        <v>16</v>
      </c>
      <c r="C389" s="863">
        <v>16</v>
      </c>
      <c r="D389" s="863" t="s">
        <v>495</v>
      </c>
      <c r="E389" s="864" t="s">
        <v>495</v>
      </c>
      <c r="F389" s="863"/>
      <c r="G389" s="863"/>
      <c r="H389" s="863"/>
      <c r="I389" s="862"/>
      <c r="J389" s="863"/>
      <c r="K389" s="863"/>
      <c r="L389" s="865"/>
    </row>
    <row r="390" spans="1:12">
      <c r="A390" s="848">
        <v>385</v>
      </c>
      <c r="B390" s="866">
        <v>16</v>
      </c>
      <c r="C390" s="867">
        <v>16</v>
      </c>
      <c r="D390" s="867" t="s">
        <v>495</v>
      </c>
      <c r="E390" s="868" t="s">
        <v>495</v>
      </c>
      <c r="F390" s="867"/>
      <c r="G390" s="867"/>
      <c r="H390" s="867"/>
      <c r="I390" s="866"/>
      <c r="J390" s="867"/>
      <c r="K390" s="867"/>
      <c r="L390" s="869"/>
    </row>
    <row r="391" spans="1:12">
      <c r="A391" s="852">
        <v>386</v>
      </c>
      <c r="B391" s="858">
        <v>15</v>
      </c>
      <c r="C391" s="859">
        <v>15</v>
      </c>
      <c r="D391" s="859" t="s">
        <v>495</v>
      </c>
      <c r="E391" s="860" t="s">
        <v>495</v>
      </c>
      <c r="F391" s="859"/>
      <c r="G391" s="859"/>
      <c r="H391" s="859"/>
      <c r="I391" s="858"/>
      <c r="J391" s="859"/>
      <c r="K391" s="859"/>
      <c r="L391" s="861"/>
    </row>
    <row r="392" spans="1:12">
      <c r="A392" s="853">
        <v>387</v>
      </c>
      <c r="B392" s="862">
        <v>15</v>
      </c>
      <c r="C392" s="863">
        <v>15</v>
      </c>
      <c r="D392" s="863" t="s">
        <v>495</v>
      </c>
      <c r="E392" s="864" t="s">
        <v>495</v>
      </c>
      <c r="F392" s="863"/>
      <c r="G392" s="863"/>
      <c r="H392" s="863"/>
      <c r="I392" s="862"/>
      <c r="J392" s="863"/>
      <c r="K392" s="863"/>
      <c r="L392" s="865"/>
    </row>
    <row r="393" spans="1:12">
      <c r="A393" s="853">
        <v>388</v>
      </c>
      <c r="B393" s="862">
        <v>14</v>
      </c>
      <c r="C393" s="863" t="s">
        <v>495</v>
      </c>
      <c r="D393" s="863">
        <v>14</v>
      </c>
      <c r="E393" s="864" t="s">
        <v>495</v>
      </c>
      <c r="F393" s="863"/>
      <c r="G393" s="863"/>
      <c r="H393" s="863"/>
      <c r="I393" s="862"/>
      <c r="J393" s="863"/>
      <c r="K393" s="863"/>
      <c r="L393" s="865"/>
    </row>
    <row r="394" spans="1:12">
      <c r="A394" s="853">
        <v>389</v>
      </c>
      <c r="B394" s="862" t="s">
        <v>121</v>
      </c>
      <c r="C394" s="863" t="s">
        <v>121</v>
      </c>
      <c r="D394" s="863" t="s">
        <v>121</v>
      </c>
      <c r="E394" s="864" t="s">
        <v>121</v>
      </c>
      <c r="F394" s="863"/>
      <c r="G394" s="863"/>
      <c r="H394" s="863"/>
      <c r="I394" s="862"/>
      <c r="J394" s="863"/>
      <c r="K394" s="863"/>
      <c r="L394" s="865"/>
    </row>
    <row r="395" spans="1:12">
      <c r="A395" s="848">
        <v>390</v>
      </c>
      <c r="B395" s="866" t="s">
        <v>121</v>
      </c>
      <c r="C395" s="867" t="s">
        <v>121</v>
      </c>
      <c r="D395" s="867" t="s">
        <v>121</v>
      </c>
      <c r="E395" s="868" t="s">
        <v>121</v>
      </c>
      <c r="F395" s="867"/>
      <c r="G395" s="867"/>
      <c r="H395" s="867"/>
      <c r="I395" s="866"/>
      <c r="J395" s="867"/>
      <c r="K395" s="867"/>
      <c r="L395" s="869"/>
    </row>
    <row r="396" spans="1:12">
      <c r="A396" s="852">
        <v>391</v>
      </c>
      <c r="B396" s="858" t="s">
        <v>121</v>
      </c>
      <c r="C396" s="859" t="s">
        <v>121</v>
      </c>
      <c r="D396" s="859" t="s">
        <v>121</v>
      </c>
      <c r="E396" s="860" t="s">
        <v>121</v>
      </c>
      <c r="F396" s="859"/>
      <c r="G396" s="859"/>
      <c r="H396" s="859"/>
      <c r="I396" s="858"/>
      <c r="J396" s="859"/>
      <c r="K396" s="859"/>
      <c r="L396" s="861"/>
    </row>
    <row r="397" spans="1:12">
      <c r="A397" s="853">
        <v>392</v>
      </c>
      <c r="B397" s="862" t="s">
        <v>121</v>
      </c>
      <c r="C397" s="863" t="s">
        <v>121</v>
      </c>
      <c r="D397" s="863" t="s">
        <v>121</v>
      </c>
      <c r="E397" s="864" t="s">
        <v>121</v>
      </c>
      <c r="F397" s="863"/>
      <c r="G397" s="863"/>
      <c r="H397" s="863"/>
      <c r="I397" s="862"/>
      <c r="J397" s="863"/>
      <c r="K397" s="863"/>
      <c r="L397" s="865"/>
    </row>
    <row r="398" spans="1:12" ht="13.5" thickBot="1">
      <c r="A398" s="853">
        <v>393</v>
      </c>
      <c r="B398" s="862" t="s">
        <v>121</v>
      </c>
      <c r="C398" s="863" t="s">
        <v>121</v>
      </c>
      <c r="D398" s="863" t="s">
        <v>121</v>
      </c>
      <c r="E398" s="864" t="s">
        <v>121</v>
      </c>
      <c r="F398" s="863"/>
      <c r="G398" s="863"/>
      <c r="H398" s="863"/>
      <c r="I398" s="862"/>
      <c r="J398" s="863"/>
      <c r="K398" s="863"/>
      <c r="L398" s="865"/>
    </row>
    <row r="399" spans="1:12">
      <c r="A399" s="1621" t="s">
        <v>475</v>
      </c>
      <c r="B399" s="1622"/>
      <c r="C399" s="1622"/>
      <c r="D399" s="1622"/>
      <c r="E399" s="1622"/>
      <c r="F399" s="1637"/>
      <c r="G399" s="1637"/>
      <c r="H399" s="1637"/>
      <c r="I399" s="1637"/>
      <c r="J399" s="1637"/>
      <c r="K399" s="1637"/>
      <c r="L399" s="1637"/>
    </row>
  </sheetData>
  <mergeCells count="7">
    <mergeCell ref="A1:L1"/>
    <mergeCell ref="A399:L399"/>
    <mergeCell ref="A2:L2"/>
    <mergeCell ref="B5:H5"/>
    <mergeCell ref="F3:H3"/>
    <mergeCell ref="B3:E3"/>
    <mergeCell ref="I3:L3"/>
  </mergeCells>
  <pageMargins left="0.70866141732283472" right="0.70866141732283472" top="0.78740157480314965" bottom="0.78740157480314965" header="0.31496062992125984" footer="0.31496062992125984"/>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0">
    <tabColor rgb="FFFFE389"/>
  </sheetPr>
  <dimension ref="A3"/>
  <sheetViews>
    <sheetView zoomScale="78" zoomScaleNormal="78" workbookViewId="0"/>
  </sheetViews>
  <sheetFormatPr baseColWidth="10" defaultRowHeight="15"/>
  <sheetData>
    <row r="3" spans="1:1">
      <c r="A3" t="s">
        <v>288</v>
      </c>
    </row>
  </sheetData>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34">
    <tabColor rgb="FFFFE389"/>
    <pageSetUpPr fitToPage="1"/>
  </sheetPr>
  <dimension ref="A1:M81"/>
  <sheetViews>
    <sheetView zoomScale="70" zoomScaleNormal="70" workbookViewId="0">
      <selection sqref="A1:M1"/>
    </sheetView>
  </sheetViews>
  <sheetFormatPr baseColWidth="10" defaultRowHeight="12.75"/>
  <cols>
    <col min="1" max="1" width="7.5546875" style="173" customWidth="1"/>
    <col min="2" max="13" width="8.6640625" style="173" customWidth="1"/>
    <col min="14" max="16384" width="11.5546875" style="173"/>
  </cols>
  <sheetData>
    <row r="1" spans="1:13" ht="18">
      <c r="A1" s="1645" t="s">
        <v>504</v>
      </c>
      <c r="B1" s="1653"/>
      <c r="C1" s="1653"/>
      <c r="D1" s="1653"/>
      <c r="E1" s="1654"/>
      <c r="F1" s="1654"/>
      <c r="G1" s="1654"/>
      <c r="H1" s="1654"/>
      <c r="I1" s="1654"/>
      <c r="J1" s="1654"/>
      <c r="K1" s="1654"/>
      <c r="L1" s="1654"/>
      <c r="M1" s="1654"/>
    </row>
    <row r="2" spans="1:13" ht="47.45" customHeight="1" thickBot="1">
      <c r="A2" s="1646" t="s">
        <v>283</v>
      </c>
      <c r="B2" s="1647"/>
      <c r="C2" s="1647"/>
      <c r="D2" s="1647"/>
      <c r="E2" s="1647"/>
      <c r="F2" s="1647"/>
      <c r="G2" s="1647"/>
      <c r="H2" s="1647"/>
      <c r="I2" s="1647"/>
      <c r="J2" s="1647"/>
      <c r="K2" s="1647"/>
      <c r="L2" s="1647"/>
      <c r="M2" s="1647"/>
    </row>
    <row r="3" spans="1:13" ht="28.15" customHeight="1">
      <c r="A3" s="684"/>
      <c r="B3" s="1659" t="s">
        <v>303</v>
      </c>
      <c r="C3" s="1659"/>
      <c r="D3" s="1659"/>
      <c r="E3" s="1659" t="s">
        <v>282</v>
      </c>
      <c r="F3" s="1659"/>
      <c r="G3" s="1659"/>
      <c r="H3" s="1659" t="s">
        <v>418</v>
      </c>
      <c r="I3" s="1659"/>
      <c r="J3" s="1659"/>
      <c r="K3" s="1655" t="s">
        <v>417</v>
      </c>
      <c r="L3" s="1657"/>
      <c r="M3" s="1657"/>
    </row>
    <row r="4" spans="1:13" ht="15.75">
      <c r="A4" s="685"/>
      <c r="B4" s="686" t="s">
        <v>13</v>
      </c>
      <c r="C4" s="686" t="s">
        <v>302</v>
      </c>
      <c r="D4" s="687" t="s">
        <v>380</v>
      </c>
      <c r="E4" s="686" t="s">
        <v>13</v>
      </c>
      <c r="F4" s="686" t="s">
        <v>302</v>
      </c>
      <c r="G4" s="687" t="s">
        <v>380</v>
      </c>
      <c r="H4" s="686" t="s">
        <v>13</v>
      </c>
      <c r="I4" s="686" t="s">
        <v>302</v>
      </c>
      <c r="J4" s="686" t="s">
        <v>380</v>
      </c>
      <c r="K4" s="686" t="s">
        <v>13</v>
      </c>
      <c r="L4" s="686" t="s">
        <v>302</v>
      </c>
      <c r="M4" s="686" t="s">
        <v>380</v>
      </c>
    </row>
    <row r="5" spans="1:13" ht="16.5" thickBot="1">
      <c r="A5" s="688" t="s">
        <v>277</v>
      </c>
      <c r="B5" s="1658"/>
      <c r="C5" s="1658"/>
      <c r="D5" s="1658"/>
      <c r="E5" s="1658"/>
      <c r="F5" s="1658"/>
      <c r="G5" s="1658"/>
      <c r="H5" s="689"/>
      <c r="I5" s="689"/>
      <c r="J5" s="689"/>
      <c r="K5" s="690"/>
      <c r="L5" s="690"/>
      <c r="M5" s="690"/>
    </row>
    <row r="6" spans="1:13" s="174" customFormat="1" ht="15">
      <c r="A6" s="402">
        <v>1</v>
      </c>
      <c r="B6" s="876" t="s">
        <v>121</v>
      </c>
      <c r="C6" s="876" t="s">
        <v>121</v>
      </c>
      <c r="D6" s="877" t="s">
        <v>121</v>
      </c>
      <c r="E6" s="878" t="s">
        <v>121</v>
      </c>
      <c r="F6" s="876" t="s">
        <v>121</v>
      </c>
      <c r="G6" s="877" t="s">
        <v>121</v>
      </c>
      <c r="H6" s="878" t="s">
        <v>121</v>
      </c>
      <c r="I6" s="876" t="s">
        <v>121</v>
      </c>
      <c r="J6" s="877" t="s">
        <v>121</v>
      </c>
      <c r="K6" s="878" t="s">
        <v>121</v>
      </c>
      <c r="L6" s="876" t="s">
        <v>121</v>
      </c>
      <c r="M6" s="876" t="s">
        <v>121</v>
      </c>
    </row>
    <row r="7" spans="1:13" s="174" customFormat="1" ht="15">
      <c r="A7" s="402">
        <v>2</v>
      </c>
      <c r="B7" s="879" t="s">
        <v>121</v>
      </c>
      <c r="C7" s="879" t="s">
        <v>121</v>
      </c>
      <c r="D7" s="880" t="s">
        <v>121</v>
      </c>
      <c r="E7" s="881" t="s">
        <v>121</v>
      </c>
      <c r="F7" s="879" t="s">
        <v>121</v>
      </c>
      <c r="G7" s="880" t="s">
        <v>121</v>
      </c>
      <c r="H7" s="881" t="s">
        <v>121</v>
      </c>
      <c r="I7" s="879" t="s">
        <v>121</v>
      </c>
      <c r="J7" s="880" t="s">
        <v>121</v>
      </c>
      <c r="K7" s="879" t="s">
        <v>121</v>
      </c>
      <c r="L7" s="879" t="s">
        <v>121</v>
      </c>
      <c r="M7" s="879" t="s">
        <v>121</v>
      </c>
    </row>
    <row r="8" spans="1:13" s="174" customFormat="1" ht="15">
      <c r="A8" s="402">
        <v>3</v>
      </c>
      <c r="B8" s="879" t="s">
        <v>121</v>
      </c>
      <c r="C8" s="879" t="s">
        <v>121</v>
      </c>
      <c r="D8" s="880" t="s">
        <v>121</v>
      </c>
      <c r="E8" s="881" t="s">
        <v>121</v>
      </c>
      <c r="F8" s="879" t="s">
        <v>121</v>
      </c>
      <c r="G8" s="880" t="s">
        <v>121</v>
      </c>
      <c r="H8" s="881" t="s">
        <v>121</v>
      </c>
      <c r="I8" s="879" t="s">
        <v>121</v>
      </c>
      <c r="J8" s="880" t="s">
        <v>121</v>
      </c>
      <c r="K8" s="879" t="s">
        <v>121</v>
      </c>
      <c r="L8" s="879" t="s">
        <v>121</v>
      </c>
      <c r="M8" s="879" t="s">
        <v>121</v>
      </c>
    </row>
    <row r="9" spans="1:13" s="174" customFormat="1" ht="15">
      <c r="A9" s="402">
        <v>4</v>
      </c>
      <c r="B9" s="879" t="s">
        <v>121</v>
      </c>
      <c r="C9" s="879" t="s">
        <v>121</v>
      </c>
      <c r="D9" s="880" t="s">
        <v>121</v>
      </c>
      <c r="E9" s="881" t="s">
        <v>121</v>
      </c>
      <c r="F9" s="879" t="s">
        <v>121</v>
      </c>
      <c r="G9" s="880" t="s">
        <v>121</v>
      </c>
      <c r="H9" s="881" t="s">
        <v>121</v>
      </c>
      <c r="I9" s="879" t="s">
        <v>121</v>
      </c>
      <c r="J9" s="880" t="s">
        <v>121</v>
      </c>
      <c r="K9" s="879" t="s">
        <v>121</v>
      </c>
      <c r="L9" s="879" t="s">
        <v>121</v>
      </c>
      <c r="M9" s="879" t="s">
        <v>121</v>
      </c>
    </row>
    <row r="10" spans="1:13" s="174" customFormat="1" ht="15">
      <c r="A10" s="402">
        <v>5</v>
      </c>
      <c r="B10" s="879" t="s">
        <v>121</v>
      </c>
      <c r="C10" s="879" t="s">
        <v>121</v>
      </c>
      <c r="D10" s="880" t="s">
        <v>121</v>
      </c>
      <c r="E10" s="881" t="s">
        <v>121</v>
      </c>
      <c r="F10" s="879" t="s">
        <v>121</v>
      </c>
      <c r="G10" s="880" t="s">
        <v>121</v>
      </c>
      <c r="H10" s="881" t="s">
        <v>121</v>
      </c>
      <c r="I10" s="879" t="s">
        <v>121</v>
      </c>
      <c r="J10" s="880" t="s">
        <v>121</v>
      </c>
      <c r="K10" s="879" t="s">
        <v>121</v>
      </c>
      <c r="L10" s="879" t="s">
        <v>121</v>
      </c>
      <c r="M10" s="879" t="s">
        <v>121</v>
      </c>
    </row>
    <row r="11" spans="1:13" ht="15">
      <c r="A11" s="404">
        <v>6</v>
      </c>
      <c r="B11" s="882">
        <v>7906</v>
      </c>
      <c r="C11" s="882">
        <v>7186</v>
      </c>
      <c r="D11" s="883">
        <v>720</v>
      </c>
      <c r="E11" s="882">
        <v>13220</v>
      </c>
      <c r="F11" s="882">
        <v>13220</v>
      </c>
      <c r="G11" s="883" t="s">
        <v>495</v>
      </c>
      <c r="H11" s="882">
        <v>35380</v>
      </c>
      <c r="I11" s="882">
        <v>26060</v>
      </c>
      <c r="J11" s="883">
        <v>9325</v>
      </c>
      <c r="K11" s="882">
        <v>9745</v>
      </c>
      <c r="L11" s="882">
        <v>8546</v>
      </c>
      <c r="M11" s="882">
        <v>1198</v>
      </c>
    </row>
    <row r="12" spans="1:13" ht="15">
      <c r="A12" s="403">
        <v>7</v>
      </c>
      <c r="B12" s="856">
        <v>4244</v>
      </c>
      <c r="C12" s="856">
        <v>4227</v>
      </c>
      <c r="D12" s="857">
        <v>17</v>
      </c>
      <c r="E12" s="856">
        <v>12730</v>
      </c>
      <c r="F12" s="856">
        <v>11440</v>
      </c>
      <c r="G12" s="857">
        <v>1283</v>
      </c>
      <c r="H12" s="856">
        <v>21860</v>
      </c>
      <c r="I12" s="856">
        <v>14090</v>
      </c>
      <c r="J12" s="857">
        <v>7767</v>
      </c>
      <c r="K12" s="856">
        <v>4752</v>
      </c>
      <c r="L12" s="856">
        <v>3757</v>
      </c>
      <c r="M12" s="856">
        <v>995</v>
      </c>
    </row>
    <row r="13" spans="1:13" ht="15">
      <c r="A13" s="403">
        <v>8</v>
      </c>
      <c r="B13" s="856">
        <v>2628</v>
      </c>
      <c r="C13" s="856">
        <v>2373</v>
      </c>
      <c r="D13" s="857">
        <v>256</v>
      </c>
      <c r="E13" s="856">
        <v>9366</v>
      </c>
      <c r="F13" s="856">
        <v>8604</v>
      </c>
      <c r="G13" s="857">
        <v>762</v>
      </c>
      <c r="H13" s="856">
        <v>8561</v>
      </c>
      <c r="I13" s="856">
        <v>6390</v>
      </c>
      <c r="J13" s="857">
        <v>2171</v>
      </c>
      <c r="K13" s="856">
        <v>4509</v>
      </c>
      <c r="L13" s="856">
        <v>3784</v>
      </c>
      <c r="M13" s="856">
        <v>724</v>
      </c>
    </row>
    <row r="14" spans="1:13" ht="15">
      <c r="A14" s="403">
        <v>9</v>
      </c>
      <c r="B14" s="856">
        <v>2486</v>
      </c>
      <c r="C14" s="856">
        <v>2266</v>
      </c>
      <c r="D14" s="857">
        <v>220</v>
      </c>
      <c r="E14" s="856">
        <v>8840</v>
      </c>
      <c r="F14" s="856">
        <v>8206</v>
      </c>
      <c r="G14" s="857">
        <v>634</v>
      </c>
      <c r="H14" s="856">
        <v>2786</v>
      </c>
      <c r="I14" s="856">
        <v>2592</v>
      </c>
      <c r="J14" s="857">
        <v>194</v>
      </c>
      <c r="K14" s="856">
        <v>2152</v>
      </c>
      <c r="L14" s="856">
        <v>1820</v>
      </c>
      <c r="M14" s="856">
        <v>332</v>
      </c>
    </row>
    <row r="15" spans="1:13" ht="15">
      <c r="A15" s="405">
        <v>10</v>
      </c>
      <c r="B15" s="884">
        <v>2475</v>
      </c>
      <c r="C15" s="884">
        <v>2116</v>
      </c>
      <c r="D15" s="885">
        <v>359</v>
      </c>
      <c r="E15" s="884">
        <v>6925</v>
      </c>
      <c r="F15" s="884">
        <v>6314</v>
      </c>
      <c r="G15" s="885">
        <v>610</v>
      </c>
      <c r="H15" s="884">
        <v>2022</v>
      </c>
      <c r="I15" s="884">
        <v>1967</v>
      </c>
      <c r="J15" s="885">
        <v>56</v>
      </c>
      <c r="K15" s="884">
        <v>2038</v>
      </c>
      <c r="L15" s="884">
        <v>1992</v>
      </c>
      <c r="M15" s="884">
        <v>46</v>
      </c>
    </row>
    <row r="16" spans="1:13" ht="15">
      <c r="A16" s="404">
        <v>11</v>
      </c>
      <c r="B16" s="882">
        <v>1999</v>
      </c>
      <c r="C16" s="882">
        <v>1693</v>
      </c>
      <c r="D16" s="883">
        <v>307</v>
      </c>
      <c r="E16" s="882">
        <v>5923</v>
      </c>
      <c r="F16" s="882">
        <v>5560</v>
      </c>
      <c r="G16" s="883">
        <v>363</v>
      </c>
      <c r="H16" s="882">
        <v>1780</v>
      </c>
      <c r="I16" s="882">
        <v>1384</v>
      </c>
      <c r="J16" s="883">
        <v>308</v>
      </c>
      <c r="K16" s="882">
        <v>1500</v>
      </c>
      <c r="L16" s="882">
        <v>896</v>
      </c>
      <c r="M16" s="882">
        <v>604</v>
      </c>
    </row>
    <row r="17" spans="1:13" ht="15">
      <c r="A17" s="403">
        <v>12</v>
      </c>
      <c r="B17" s="856">
        <v>1727</v>
      </c>
      <c r="C17" s="856">
        <v>1725</v>
      </c>
      <c r="D17" s="857">
        <v>2</v>
      </c>
      <c r="E17" s="856">
        <v>4832</v>
      </c>
      <c r="F17" s="856">
        <v>4241</v>
      </c>
      <c r="G17" s="857">
        <v>592</v>
      </c>
      <c r="H17" s="856">
        <v>1647</v>
      </c>
      <c r="I17" s="856">
        <v>1636</v>
      </c>
      <c r="J17" s="857">
        <v>11</v>
      </c>
      <c r="K17" s="856">
        <v>1208</v>
      </c>
      <c r="L17" s="856">
        <v>1068</v>
      </c>
      <c r="M17" s="856">
        <v>140</v>
      </c>
    </row>
    <row r="18" spans="1:13" ht="15">
      <c r="A18" s="403">
        <v>13</v>
      </c>
      <c r="B18" s="856">
        <v>1566</v>
      </c>
      <c r="C18" s="856">
        <v>1535</v>
      </c>
      <c r="D18" s="857">
        <v>31</v>
      </c>
      <c r="E18" s="856">
        <v>3459</v>
      </c>
      <c r="F18" s="856">
        <v>3459</v>
      </c>
      <c r="G18" s="857" t="s">
        <v>495</v>
      </c>
      <c r="H18" s="856">
        <v>1353</v>
      </c>
      <c r="I18" s="856">
        <v>856</v>
      </c>
      <c r="J18" s="857">
        <v>497</v>
      </c>
      <c r="K18" s="856">
        <v>880</v>
      </c>
      <c r="L18" s="856">
        <v>463</v>
      </c>
      <c r="M18" s="856">
        <v>417</v>
      </c>
    </row>
    <row r="19" spans="1:13" ht="15">
      <c r="A19" s="403">
        <v>14</v>
      </c>
      <c r="B19" s="856">
        <v>1528</v>
      </c>
      <c r="C19" s="856">
        <v>1200</v>
      </c>
      <c r="D19" s="857">
        <v>328</v>
      </c>
      <c r="E19" s="856">
        <v>2901</v>
      </c>
      <c r="F19" s="856">
        <v>2586</v>
      </c>
      <c r="G19" s="857">
        <v>315</v>
      </c>
      <c r="H19" s="856">
        <v>1337</v>
      </c>
      <c r="I19" s="856">
        <v>875</v>
      </c>
      <c r="J19" s="857">
        <v>463</v>
      </c>
      <c r="K19" s="856">
        <v>841</v>
      </c>
      <c r="L19" s="856">
        <v>841</v>
      </c>
      <c r="M19" s="856" t="s">
        <v>495</v>
      </c>
    </row>
    <row r="20" spans="1:13" ht="15">
      <c r="A20" s="405">
        <v>15</v>
      </c>
      <c r="B20" s="884">
        <v>1513</v>
      </c>
      <c r="C20" s="884">
        <v>1235</v>
      </c>
      <c r="D20" s="885">
        <v>278</v>
      </c>
      <c r="E20" s="884">
        <v>2378</v>
      </c>
      <c r="F20" s="884">
        <v>2378</v>
      </c>
      <c r="G20" s="885" t="s">
        <v>495</v>
      </c>
      <c r="H20" s="884">
        <v>1323</v>
      </c>
      <c r="I20" s="884">
        <v>911</v>
      </c>
      <c r="J20" s="885">
        <v>412</v>
      </c>
      <c r="K20" s="884">
        <v>591</v>
      </c>
      <c r="L20" s="884">
        <v>591</v>
      </c>
      <c r="M20" s="884" t="s">
        <v>495</v>
      </c>
    </row>
    <row r="21" spans="1:13" ht="15">
      <c r="A21" s="404">
        <v>16</v>
      </c>
      <c r="B21" s="882">
        <v>1502</v>
      </c>
      <c r="C21" s="882">
        <v>1405</v>
      </c>
      <c r="D21" s="883">
        <v>96</v>
      </c>
      <c r="E21" s="882">
        <v>2201</v>
      </c>
      <c r="F21" s="882">
        <v>2008</v>
      </c>
      <c r="G21" s="883">
        <v>193</v>
      </c>
      <c r="H21" s="882">
        <v>1036</v>
      </c>
      <c r="I21" s="882">
        <v>783</v>
      </c>
      <c r="J21" s="883">
        <v>253</v>
      </c>
      <c r="K21" s="882">
        <v>455</v>
      </c>
      <c r="L21" s="882">
        <v>455</v>
      </c>
      <c r="M21" s="882" t="s">
        <v>495</v>
      </c>
    </row>
    <row r="22" spans="1:13" ht="15">
      <c r="A22" s="403">
        <v>17</v>
      </c>
      <c r="B22" s="856">
        <v>1447</v>
      </c>
      <c r="C22" s="856">
        <v>1430</v>
      </c>
      <c r="D22" s="857">
        <v>17</v>
      </c>
      <c r="E22" s="856">
        <v>1743</v>
      </c>
      <c r="F22" s="856">
        <v>1649</v>
      </c>
      <c r="G22" s="857">
        <v>95</v>
      </c>
      <c r="H22" s="856">
        <v>892</v>
      </c>
      <c r="I22" s="856">
        <v>835</v>
      </c>
      <c r="J22" s="857">
        <v>58</v>
      </c>
      <c r="K22" s="856">
        <v>423</v>
      </c>
      <c r="L22" s="856">
        <v>423</v>
      </c>
      <c r="M22" s="856" t="s">
        <v>495</v>
      </c>
    </row>
    <row r="23" spans="1:13" ht="15">
      <c r="A23" s="403">
        <v>18</v>
      </c>
      <c r="B23" s="856">
        <v>1311</v>
      </c>
      <c r="C23" s="856">
        <v>973</v>
      </c>
      <c r="D23" s="857">
        <v>338</v>
      </c>
      <c r="E23" s="856">
        <v>1699</v>
      </c>
      <c r="F23" s="856">
        <v>1580</v>
      </c>
      <c r="G23" s="857">
        <v>119</v>
      </c>
      <c r="H23" s="856">
        <v>844</v>
      </c>
      <c r="I23" s="856">
        <v>688</v>
      </c>
      <c r="J23" s="857">
        <v>155</v>
      </c>
      <c r="K23" s="856">
        <v>400</v>
      </c>
      <c r="L23" s="856">
        <v>400</v>
      </c>
      <c r="M23" s="856" t="s">
        <v>495</v>
      </c>
    </row>
    <row r="24" spans="1:13" ht="15">
      <c r="A24" s="403">
        <v>19</v>
      </c>
      <c r="B24" s="856">
        <v>1269</v>
      </c>
      <c r="C24" s="856">
        <v>1170</v>
      </c>
      <c r="D24" s="857">
        <v>98</v>
      </c>
      <c r="E24" s="856">
        <v>1569</v>
      </c>
      <c r="F24" s="856">
        <v>1569</v>
      </c>
      <c r="G24" s="857" t="s">
        <v>495</v>
      </c>
      <c r="H24" s="856">
        <v>842</v>
      </c>
      <c r="I24" s="856">
        <v>402</v>
      </c>
      <c r="J24" s="857">
        <v>439</v>
      </c>
      <c r="K24" s="856">
        <v>390</v>
      </c>
      <c r="L24" s="856">
        <v>296</v>
      </c>
      <c r="M24" s="856">
        <v>94</v>
      </c>
    </row>
    <row r="25" spans="1:13" ht="15">
      <c r="A25" s="405">
        <v>20</v>
      </c>
      <c r="B25" s="884">
        <v>1061</v>
      </c>
      <c r="C25" s="884">
        <v>1061</v>
      </c>
      <c r="D25" s="885" t="s">
        <v>495</v>
      </c>
      <c r="E25" s="884">
        <v>1016</v>
      </c>
      <c r="F25" s="884">
        <v>1016</v>
      </c>
      <c r="G25" s="885" t="s">
        <v>495</v>
      </c>
      <c r="H25" s="884">
        <v>668</v>
      </c>
      <c r="I25" s="884">
        <v>196</v>
      </c>
      <c r="J25" s="885">
        <v>472</v>
      </c>
      <c r="K25" s="884">
        <v>356</v>
      </c>
      <c r="L25" s="884">
        <v>356</v>
      </c>
      <c r="M25" s="884" t="s">
        <v>495</v>
      </c>
    </row>
    <row r="26" spans="1:13" ht="15">
      <c r="A26" s="404">
        <v>21</v>
      </c>
      <c r="B26" s="882">
        <v>988</v>
      </c>
      <c r="C26" s="882">
        <v>928</v>
      </c>
      <c r="D26" s="883">
        <v>60</v>
      </c>
      <c r="E26" s="882">
        <v>1000</v>
      </c>
      <c r="F26" s="882">
        <v>882</v>
      </c>
      <c r="G26" s="883">
        <v>118</v>
      </c>
      <c r="H26" s="882">
        <v>613</v>
      </c>
      <c r="I26" s="882">
        <v>533</v>
      </c>
      <c r="J26" s="883">
        <v>80</v>
      </c>
      <c r="K26" s="882">
        <v>351</v>
      </c>
      <c r="L26" s="882">
        <v>74</v>
      </c>
      <c r="M26" s="882">
        <v>278</v>
      </c>
    </row>
    <row r="27" spans="1:13" ht="15">
      <c r="A27" s="403">
        <v>22</v>
      </c>
      <c r="B27" s="856">
        <v>941</v>
      </c>
      <c r="C27" s="856">
        <v>941</v>
      </c>
      <c r="D27" s="857" t="s">
        <v>495</v>
      </c>
      <c r="E27" s="856">
        <v>949</v>
      </c>
      <c r="F27" s="856">
        <v>843</v>
      </c>
      <c r="G27" s="857">
        <v>107</v>
      </c>
      <c r="H27" s="856">
        <v>579</v>
      </c>
      <c r="I27" s="856">
        <v>579</v>
      </c>
      <c r="J27" s="857" t="s">
        <v>495</v>
      </c>
      <c r="K27" s="856">
        <v>296</v>
      </c>
      <c r="L27" s="856">
        <v>297</v>
      </c>
      <c r="M27" s="856" t="s">
        <v>495</v>
      </c>
    </row>
    <row r="28" spans="1:13" ht="15">
      <c r="A28" s="403">
        <v>23</v>
      </c>
      <c r="B28" s="856">
        <v>938</v>
      </c>
      <c r="C28" s="856">
        <v>938</v>
      </c>
      <c r="D28" s="857" t="s">
        <v>495</v>
      </c>
      <c r="E28" s="856">
        <v>860</v>
      </c>
      <c r="F28" s="856">
        <v>743</v>
      </c>
      <c r="G28" s="857">
        <v>118</v>
      </c>
      <c r="H28" s="856">
        <v>577</v>
      </c>
      <c r="I28" s="856">
        <v>576</v>
      </c>
      <c r="J28" s="857">
        <v>1</v>
      </c>
      <c r="K28" s="856">
        <v>291</v>
      </c>
      <c r="L28" s="856">
        <v>291</v>
      </c>
      <c r="M28" s="856" t="s">
        <v>495</v>
      </c>
    </row>
    <row r="29" spans="1:13" ht="15">
      <c r="A29" s="403">
        <v>24</v>
      </c>
      <c r="B29" s="856">
        <v>930</v>
      </c>
      <c r="C29" s="856">
        <v>723</v>
      </c>
      <c r="D29" s="857">
        <v>207</v>
      </c>
      <c r="E29" s="856">
        <v>858</v>
      </c>
      <c r="F29" s="856">
        <v>740</v>
      </c>
      <c r="G29" s="857">
        <v>118</v>
      </c>
      <c r="H29" s="856">
        <v>558</v>
      </c>
      <c r="I29" s="856">
        <v>557</v>
      </c>
      <c r="J29" s="857">
        <v>2</v>
      </c>
      <c r="K29" s="856">
        <v>258</v>
      </c>
      <c r="L29" s="856">
        <v>258</v>
      </c>
      <c r="M29" s="856" t="s">
        <v>495</v>
      </c>
    </row>
    <row r="30" spans="1:13" ht="15">
      <c r="A30" s="405">
        <v>25</v>
      </c>
      <c r="B30" s="884">
        <v>889</v>
      </c>
      <c r="C30" s="884">
        <v>879</v>
      </c>
      <c r="D30" s="885">
        <v>11</v>
      </c>
      <c r="E30" s="884">
        <v>813</v>
      </c>
      <c r="F30" s="884">
        <v>813</v>
      </c>
      <c r="G30" s="885" t="s">
        <v>495</v>
      </c>
      <c r="H30" s="884">
        <v>509</v>
      </c>
      <c r="I30" s="884">
        <v>506</v>
      </c>
      <c r="J30" s="885">
        <v>3</v>
      </c>
      <c r="K30" s="884" t="s">
        <v>121</v>
      </c>
      <c r="L30" s="884" t="s">
        <v>121</v>
      </c>
      <c r="M30" s="884" t="s">
        <v>121</v>
      </c>
    </row>
    <row r="31" spans="1:13" ht="15">
      <c r="A31" s="404">
        <v>26</v>
      </c>
      <c r="B31" s="882">
        <v>693</v>
      </c>
      <c r="C31" s="882">
        <v>552</v>
      </c>
      <c r="D31" s="883">
        <v>141</v>
      </c>
      <c r="E31" s="882">
        <v>782</v>
      </c>
      <c r="F31" s="882">
        <v>765</v>
      </c>
      <c r="G31" s="883">
        <v>17</v>
      </c>
      <c r="H31" s="882">
        <v>497</v>
      </c>
      <c r="I31" s="882">
        <v>497</v>
      </c>
      <c r="J31" s="883" t="s">
        <v>495</v>
      </c>
      <c r="K31" s="882" t="s">
        <v>121</v>
      </c>
      <c r="L31" s="882" t="s">
        <v>121</v>
      </c>
      <c r="M31" s="882" t="s">
        <v>121</v>
      </c>
    </row>
    <row r="32" spans="1:13" ht="15">
      <c r="A32" s="403">
        <v>27</v>
      </c>
      <c r="B32" s="856">
        <v>691</v>
      </c>
      <c r="C32" s="856">
        <v>682</v>
      </c>
      <c r="D32" s="857">
        <v>9</v>
      </c>
      <c r="E32" s="856">
        <v>707</v>
      </c>
      <c r="F32" s="856">
        <v>610</v>
      </c>
      <c r="G32" s="857">
        <v>98</v>
      </c>
      <c r="H32" s="856">
        <v>495</v>
      </c>
      <c r="I32" s="856">
        <v>489</v>
      </c>
      <c r="J32" s="857">
        <v>6</v>
      </c>
      <c r="K32" s="856" t="s">
        <v>121</v>
      </c>
      <c r="L32" s="856" t="s">
        <v>121</v>
      </c>
      <c r="M32" s="856" t="s">
        <v>121</v>
      </c>
    </row>
    <row r="33" spans="1:13" ht="15">
      <c r="A33" s="403">
        <v>28</v>
      </c>
      <c r="B33" s="856">
        <v>667</v>
      </c>
      <c r="C33" s="856">
        <v>645</v>
      </c>
      <c r="D33" s="857">
        <v>22</v>
      </c>
      <c r="E33" s="856">
        <v>692</v>
      </c>
      <c r="F33" s="856">
        <v>589</v>
      </c>
      <c r="G33" s="857">
        <v>103</v>
      </c>
      <c r="H33" s="856">
        <v>464</v>
      </c>
      <c r="I33" s="856">
        <v>261</v>
      </c>
      <c r="J33" s="857">
        <v>203</v>
      </c>
      <c r="K33" s="856" t="s">
        <v>121</v>
      </c>
      <c r="L33" s="856" t="s">
        <v>121</v>
      </c>
      <c r="M33" s="856" t="s">
        <v>121</v>
      </c>
    </row>
    <row r="34" spans="1:13" ht="15">
      <c r="A34" s="403">
        <v>29</v>
      </c>
      <c r="B34" s="856">
        <v>635</v>
      </c>
      <c r="C34" s="856">
        <v>635</v>
      </c>
      <c r="D34" s="857" t="s">
        <v>495</v>
      </c>
      <c r="E34" s="856">
        <v>688</v>
      </c>
      <c r="F34" s="856">
        <v>570</v>
      </c>
      <c r="G34" s="857">
        <v>118</v>
      </c>
      <c r="H34" s="856">
        <v>445</v>
      </c>
      <c r="I34" s="856">
        <v>392</v>
      </c>
      <c r="J34" s="857">
        <v>52</v>
      </c>
      <c r="K34" s="856" t="s">
        <v>121</v>
      </c>
      <c r="L34" s="856" t="s">
        <v>121</v>
      </c>
      <c r="M34" s="856" t="s">
        <v>121</v>
      </c>
    </row>
    <row r="35" spans="1:13" ht="15">
      <c r="A35" s="405">
        <v>30</v>
      </c>
      <c r="B35" s="884">
        <v>565</v>
      </c>
      <c r="C35" s="884">
        <v>565</v>
      </c>
      <c r="D35" s="885" t="s">
        <v>495</v>
      </c>
      <c r="E35" s="884">
        <v>660</v>
      </c>
      <c r="F35" s="884">
        <v>576</v>
      </c>
      <c r="G35" s="885">
        <v>84</v>
      </c>
      <c r="H35" s="884">
        <v>418</v>
      </c>
      <c r="I35" s="884">
        <v>418</v>
      </c>
      <c r="J35" s="885" t="s">
        <v>495</v>
      </c>
      <c r="K35" s="884"/>
      <c r="L35" s="884"/>
      <c r="M35" s="884"/>
    </row>
    <row r="36" spans="1:13" ht="15">
      <c r="A36" s="404">
        <v>31</v>
      </c>
      <c r="B36" s="882">
        <v>556</v>
      </c>
      <c r="C36" s="882">
        <v>507</v>
      </c>
      <c r="D36" s="883">
        <v>49</v>
      </c>
      <c r="E36" s="882">
        <v>634</v>
      </c>
      <c r="F36" s="882">
        <v>634</v>
      </c>
      <c r="G36" s="883" t="s">
        <v>495</v>
      </c>
      <c r="H36" s="882">
        <v>415</v>
      </c>
      <c r="I36" s="882">
        <v>411</v>
      </c>
      <c r="J36" s="883">
        <v>3</v>
      </c>
      <c r="K36" s="882"/>
      <c r="L36" s="882"/>
      <c r="M36" s="882"/>
    </row>
    <row r="37" spans="1:13" ht="15">
      <c r="A37" s="403">
        <v>32</v>
      </c>
      <c r="B37" s="856">
        <v>531</v>
      </c>
      <c r="C37" s="856">
        <v>531</v>
      </c>
      <c r="D37" s="857" t="s">
        <v>495</v>
      </c>
      <c r="E37" s="856">
        <v>631</v>
      </c>
      <c r="F37" s="856">
        <v>631</v>
      </c>
      <c r="G37" s="857" t="s">
        <v>495</v>
      </c>
      <c r="H37" s="856">
        <v>390</v>
      </c>
      <c r="I37" s="856">
        <v>199</v>
      </c>
      <c r="J37" s="857">
        <v>190</v>
      </c>
      <c r="K37" s="856"/>
      <c r="L37" s="856"/>
      <c r="M37" s="856"/>
    </row>
    <row r="38" spans="1:13" ht="15">
      <c r="A38" s="403">
        <v>33</v>
      </c>
      <c r="B38" s="856">
        <v>486</v>
      </c>
      <c r="C38" s="856">
        <v>486</v>
      </c>
      <c r="D38" s="857" t="s">
        <v>495</v>
      </c>
      <c r="E38" s="856">
        <v>505</v>
      </c>
      <c r="F38" s="856">
        <v>505</v>
      </c>
      <c r="G38" s="857" t="s">
        <v>495</v>
      </c>
      <c r="H38" s="856">
        <v>342</v>
      </c>
      <c r="I38" s="856">
        <v>267</v>
      </c>
      <c r="J38" s="857">
        <v>75</v>
      </c>
      <c r="K38" s="856"/>
      <c r="L38" s="856"/>
      <c r="M38" s="856"/>
    </row>
    <row r="39" spans="1:13" ht="15">
      <c r="A39" s="403">
        <v>34</v>
      </c>
      <c r="B39" s="856">
        <v>435</v>
      </c>
      <c r="C39" s="856">
        <v>435</v>
      </c>
      <c r="D39" s="857" t="s">
        <v>495</v>
      </c>
      <c r="E39" s="856">
        <v>420</v>
      </c>
      <c r="F39" s="856">
        <v>420</v>
      </c>
      <c r="G39" s="857" t="s">
        <v>495</v>
      </c>
      <c r="H39" s="856">
        <v>310</v>
      </c>
      <c r="I39" s="856">
        <v>301</v>
      </c>
      <c r="J39" s="857">
        <v>9</v>
      </c>
      <c r="K39" s="856"/>
      <c r="L39" s="856"/>
      <c r="M39" s="856"/>
    </row>
    <row r="40" spans="1:13" ht="15">
      <c r="A40" s="405">
        <v>35</v>
      </c>
      <c r="B40" s="884">
        <v>420</v>
      </c>
      <c r="C40" s="884">
        <v>415</v>
      </c>
      <c r="D40" s="885">
        <v>5</v>
      </c>
      <c r="E40" s="884">
        <v>410</v>
      </c>
      <c r="F40" s="884">
        <v>410</v>
      </c>
      <c r="G40" s="885" t="s">
        <v>495</v>
      </c>
      <c r="H40" s="884">
        <v>291</v>
      </c>
      <c r="I40" s="884">
        <v>291</v>
      </c>
      <c r="J40" s="885" t="s">
        <v>495</v>
      </c>
      <c r="K40" s="884"/>
      <c r="L40" s="884"/>
      <c r="M40" s="884"/>
    </row>
    <row r="41" spans="1:13" ht="15">
      <c r="A41" s="404">
        <v>36</v>
      </c>
      <c r="B41" s="882">
        <v>412</v>
      </c>
      <c r="C41" s="882">
        <v>399</v>
      </c>
      <c r="D41" s="883">
        <v>13</v>
      </c>
      <c r="E41" s="882">
        <v>391</v>
      </c>
      <c r="F41" s="882">
        <v>391</v>
      </c>
      <c r="G41" s="883" t="s">
        <v>495</v>
      </c>
      <c r="H41" s="882">
        <v>272</v>
      </c>
      <c r="I41" s="882">
        <v>272</v>
      </c>
      <c r="J41" s="883" t="s">
        <v>495</v>
      </c>
      <c r="K41" s="882"/>
      <c r="L41" s="882"/>
      <c r="M41" s="882"/>
    </row>
    <row r="42" spans="1:13" ht="15">
      <c r="A42" s="403">
        <v>37</v>
      </c>
      <c r="B42" s="856">
        <v>401</v>
      </c>
      <c r="C42" s="856">
        <v>266</v>
      </c>
      <c r="D42" s="857">
        <v>136</v>
      </c>
      <c r="E42" s="856">
        <v>388</v>
      </c>
      <c r="F42" s="856">
        <v>388</v>
      </c>
      <c r="G42" s="857" t="s">
        <v>495</v>
      </c>
      <c r="H42" s="856">
        <v>263</v>
      </c>
      <c r="I42" s="856">
        <v>126</v>
      </c>
      <c r="J42" s="857">
        <v>138</v>
      </c>
      <c r="K42" s="856"/>
      <c r="L42" s="856"/>
      <c r="M42" s="856"/>
    </row>
    <row r="43" spans="1:13" ht="15">
      <c r="A43" s="403">
        <v>38</v>
      </c>
      <c r="B43" s="856">
        <v>390</v>
      </c>
      <c r="C43" s="856">
        <v>390</v>
      </c>
      <c r="D43" s="857" t="s">
        <v>495</v>
      </c>
      <c r="E43" s="856">
        <v>381</v>
      </c>
      <c r="F43" s="856">
        <v>381</v>
      </c>
      <c r="G43" s="857" t="s">
        <v>495</v>
      </c>
      <c r="H43" s="856">
        <v>254</v>
      </c>
      <c r="I43" s="856">
        <v>103</v>
      </c>
      <c r="J43" s="857">
        <v>151</v>
      </c>
      <c r="K43" s="856"/>
      <c r="L43" s="856"/>
      <c r="M43" s="856"/>
    </row>
    <row r="44" spans="1:13" ht="15">
      <c r="A44" s="403">
        <v>39</v>
      </c>
      <c r="B44" s="856">
        <v>389</v>
      </c>
      <c r="C44" s="856">
        <v>383</v>
      </c>
      <c r="D44" s="857">
        <v>6</v>
      </c>
      <c r="E44" s="856" t="s">
        <v>121</v>
      </c>
      <c r="F44" s="856" t="s">
        <v>121</v>
      </c>
      <c r="G44" s="857" t="s">
        <v>121</v>
      </c>
      <c r="H44" s="856">
        <v>252</v>
      </c>
      <c r="I44" s="856">
        <v>221</v>
      </c>
      <c r="J44" s="857">
        <v>32</v>
      </c>
      <c r="K44" s="856"/>
      <c r="L44" s="856"/>
      <c r="M44" s="856"/>
    </row>
    <row r="45" spans="1:13" ht="15">
      <c r="A45" s="405">
        <v>40</v>
      </c>
      <c r="B45" s="884">
        <v>383</v>
      </c>
      <c r="C45" s="884">
        <v>383</v>
      </c>
      <c r="D45" s="885" t="s">
        <v>495</v>
      </c>
      <c r="E45" s="884" t="s">
        <v>121</v>
      </c>
      <c r="F45" s="884" t="s">
        <v>121</v>
      </c>
      <c r="G45" s="885" t="s">
        <v>121</v>
      </c>
      <c r="H45" s="884">
        <v>246</v>
      </c>
      <c r="I45" s="884">
        <v>246</v>
      </c>
      <c r="J45" s="885" t="s">
        <v>495</v>
      </c>
      <c r="K45" s="884"/>
      <c r="L45" s="884"/>
      <c r="M45" s="884"/>
    </row>
    <row r="46" spans="1:13" ht="15">
      <c r="A46" s="404">
        <v>41</v>
      </c>
      <c r="B46" s="882">
        <v>374</v>
      </c>
      <c r="C46" s="882">
        <v>374</v>
      </c>
      <c r="D46" s="883" t="s">
        <v>495</v>
      </c>
      <c r="E46" s="882" t="s">
        <v>121</v>
      </c>
      <c r="F46" s="882" t="s">
        <v>121</v>
      </c>
      <c r="G46" s="883" t="s">
        <v>121</v>
      </c>
      <c r="H46" s="882">
        <v>240</v>
      </c>
      <c r="I46" s="882">
        <v>170</v>
      </c>
      <c r="J46" s="883">
        <v>70</v>
      </c>
      <c r="K46" s="882"/>
      <c r="L46" s="882"/>
      <c r="M46" s="882"/>
    </row>
    <row r="47" spans="1:13" ht="15">
      <c r="A47" s="403">
        <v>42</v>
      </c>
      <c r="B47" s="856">
        <v>363</v>
      </c>
      <c r="C47" s="856">
        <v>225</v>
      </c>
      <c r="D47" s="857">
        <v>138</v>
      </c>
      <c r="E47" s="856" t="s">
        <v>121</v>
      </c>
      <c r="F47" s="856" t="s">
        <v>121</v>
      </c>
      <c r="G47" s="857" t="s">
        <v>121</v>
      </c>
      <c r="H47" s="856">
        <v>217</v>
      </c>
      <c r="I47" s="856">
        <v>215</v>
      </c>
      <c r="J47" s="857">
        <v>2</v>
      </c>
      <c r="K47" s="856"/>
      <c r="L47" s="856"/>
      <c r="M47" s="856"/>
    </row>
    <row r="48" spans="1:13" ht="15">
      <c r="A48" s="403">
        <v>43</v>
      </c>
      <c r="B48" s="856">
        <v>337</v>
      </c>
      <c r="C48" s="856">
        <v>337</v>
      </c>
      <c r="D48" s="857" t="s">
        <v>495</v>
      </c>
      <c r="E48" s="856" t="s">
        <v>121</v>
      </c>
      <c r="F48" s="856" t="s">
        <v>121</v>
      </c>
      <c r="G48" s="857" t="s">
        <v>121</v>
      </c>
      <c r="H48" s="856">
        <v>205</v>
      </c>
      <c r="I48" s="856">
        <v>197</v>
      </c>
      <c r="J48" s="857">
        <v>8</v>
      </c>
      <c r="K48" s="856"/>
      <c r="L48" s="856"/>
      <c r="M48" s="856"/>
    </row>
    <row r="49" spans="1:13" ht="15">
      <c r="A49" s="403">
        <v>44</v>
      </c>
      <c r="B49" s="856">
        <v>328</v>
      </c>
      <c r="C49" s="856">
        <v>328</v>
      </c>
      <c r="D49" s="857" t="s">
        <v>495</v>
      </c>
      <c r="E49" s="856"/>
      <c r="F49" s="856"/>
      <c r="G49" s="857"/>
      <c r="H49" s="856">
        <v>196</v>
      </c>
      <c r="I49" s="856">
        <v>110</v>
      </c>
      <c r="J49" s="857">
        <v>86</v>
      </c>
      <c r="K49" s="856"/>
      <c r="L49" s="856"/>
      <c r="M49" s="856"/>
    </row>
    <row r="50" spans="1:13" ht="15">
      <c r="A50" s="405">
        <v>45</v>
      </c>
      <c r="B50" s="884">
        <v>309</v>
      </c>
      <c r="C50" s="884">
        <v>309</v>
      </c>
      <c r="D50" s="885" t="s">
        <v>495</v>
      </c>
      <c r="E50" s="884"/>
      <c r="F50" s="884"/>
      <c r="G50" s="885"/>
      <c r="H50" s="884">
        <v>194</v>
      </c>
      <c r="I50" s="884">
        <v>194</v>
      </c>
      <c r="J50" s="885" t="s">
        <v>495</v>
      </c>
      <c r="K50" s="884"/>
      <c r="L50" s="884"/>
      <c r="M50" s="884"/>
    </row>
    <row r="51" spans="1:13" ht="15">
      <c r="A51" s="404">
        <v>46</v>
      </c>
      <c r="B51" s="882">
        <v>297</v>
      </c>
      <c r="C51" s="882">
        <v>204</v>
      </c>
      <c r="D51" s="883">
        <v>93</v>
      </c>
      <c r="E51" s="882"/>
      <c r="F51" s="882"/>
      <c r="G51" s="883"/>
      <c r="H51" s="882">
        <v>192</v>
      </c>
      <c r="I51" s="882">
        <v>147</v>
      </c>
      <c r="J51" s="883">
        <v>45</v>
      </c>
      <c r="K51" s="882"/>
      <c r="L51" s="882"/>
      <c r="M51" s="882"/>
    </row>
    <row r="52" spans="1:13" ht="15">
      <c r="A52" s="403">
        <v>47</v>
      </c>
      <c r="B52" s="856">
        <v>294</v>
      </c>
      <c r="C52" s="856">
        <v>294</v>
      </c>
      <c r="D52" s="857" t="s">
        <v>495</v>
      </c>
      <c r="E52" s="856"/>
      <c r="F52" s="856"/>
      <c r="G52" s="857"/>
      <c r="H52" s="856">
        <v>187</v>
      </c>
      <c r="I52" s="856">
        <v>83</v>
      </c>
      <c r="J52" s="857">
        <v>104</v>
      </c>
      <c r="K52" s="856"/>
      <c r="L52" s="856"/>
      <c r="M52" s="856"/>
    </row>
    <row r="53" spans="1:13" ht="15">
      <c r="A53" s="403">
        <v>48</v>
      </c>
      <c r="B53" s="856">
        <v>269</v>
      </c>
      <c r="C53" s="856">
        <v>269</v>
      </c>
      <c r="D53" s="857" t="s">
        <v>495</v>
      </c>
      <c r="E53" s="856"/>
      <c r="F53" s="856"/>
      <c r="G53" s="857"/>
      <c r="H53" s="856">
        <v>179</v>
      </c>
      <c r="I53" s="856">
        <v>13</v>
      </c>
      <c r="J53" s="857">
        <v>166</v>
      </c>
      <c r="K53" s="856"/>
      <c r="L53" s="856"/>
      <c r="M53" s="856"/>
    </row>
    <row r="54" spans="1:13" ht="15">
      <c r="A54" s="403" t="s">
        <v>153</v>
      </c>
      <c r="B54" s="856">
        <v>268</v>
      </c>
      <c r="C54" s="856">
        <v>268</v>
      </c>
      <c r="D54" s="857" t="s">
        <v>495</v>
      </c>
      <c r="E54" s="856"/>
      <c r="F54" s="856"/>
      <c r="G54" s="857"/>
      <c r="H54" s="856">
        <v>176</v>
      </c>
      <c r="I54" s="856">
        <v>141</v>
      </c>
      <c r="J54" s="857">
        <v>35</v>
      </c>
      <c r="K54" s="856"/>
      <c r="L54" s="856"/>
      <c r="M54" s="856"/>
    </row>
    <row r="55" spans="1:13" ht="15">
      <c r="A55" s="405">
        <v>50</v>
      </c>
      <c r="B55" s="884">
        <v>268</v>
      </c>
      <c r="C55" s="884">
        <v>257</v>
      </c>
      <c r="D55" s="885">
        <v>10</v>
      </c>
      <c r="E55" s="884"/>
      <c r="F55" s="884"/>
      <c r="G55" s="885"/>
      <c r="H55" s="884">
        <v>172</v>
      </c>
      <c r="I55" s="884">
        <v>119</v>
      </c>
      <c r="J55" s="885">
        <v>53</v>
      </c>
      <c r="K55" s="884"/>
      <c r="L55" s="884"/>
      <c r="M55" s="884"/>
    </row>
    <row r="56" spans="1:13" ht="15">
      <c r="A56" s="404">
        <v>51</v>
      </c>
      <c r="B56" s="882">
        <v>228</v>
      </c>
      <c r="C56" s="882">
        <v>228</v>
      </c>
      <c r="D56" s="883" t="s">
        <v>495</v>
      </c>
      <c r="E56" s="882"/>
      <c r="F56" s="882"/>
      <c r="G56" s="883"/>
      <c r="H56" s="882">
        <v>158</v>
      </c>
      <c r="I56" s="882">
        <v>158</v>
      </c>
      <c r="J56" s="883" t="s">
        <v>495</v>
      </c>
      <c r="K56" s="882"/>
      <c r="L56" s="882"/>
      <c r="M56" s="882"/>
    </row>
    <row r="57" spans="1:13" ht="15">
      <c r="A57" s="403">
        <v>52</v>
      </c>
      <c r="B57" s="856">
        <v>224</v>
      </c>
      <c r="C57" s="856">
        <v>224</v>
      </c>
      <c r="D57" s="857" t="s">
        <v>495</v>
      </c>
      <c r="E57" s="856"/>
      <c r="F57" s="856"/>
      <c r="G57" s="857"/>
      <c r="H57" s="856">
        <v>157</v>
      </c>
      <c r="I57" s="856">
        <v>128</v>
      </c>
      <c r="J57" s="857">
        <v>29</v>
      </c>
      <c r="K57" s="856"/>
      <c r="L57" s="856"/>
      <c r="M57" s="856"/>
    </row>
    <row r="58" spans="1:13" ht="15">
      <c r="A58" s="403">
        <v>53</v>
      </c>
      <c r="B58" s="856">
        <v>217</v>
      </c>
      <c r="C58" s="856">
        <v>217</v>
      </c>
      <c r="D58" s="857" t="s">
        <v>495</v>
      </c>
      <c r="E58" s="856"/>
      <c r="F58" s="856"/>
      <c r="G58" s="857"/>
      <c r="H58" s="856">
        <v>153</v>
      </c>
      <c r="I58" s="856">
        <v>127</v>
      </c>
      <c r="J58" s="857">
        <v>26</v>
      </c>
      <c r="K58" s="856"/>
      <c r="L58" s="856"/>
      <c r="M58" s="856"/>
    </row>
    <row r="59" spans="1:13" s="174" customFormat="1" ht="15">
      <c r="A59" s="403">
        <v>54</v>
      </c>
      <c r="B59" s="856">
        <v>215</v>
      </c>
      <c r="C59" s="856">
        <v>159</v>
      </c>
      <c r="D59" s="857">
        <v>56</v>
      </c>
      <c r="E59" s="856"/>
      <c r="F59" s="856"/>
      <c r="G59" s="857"/>
      <c r="H59" s="856">
        <v>149</v>
      </c>
      <c r="I59" s="856">
        <v>117</v>
      </c>
      <c r="J59" s="857">
        <v>32</v>
      </c>
      <c r="K59" s="856"/>
      <c r="L59" s="856"/>
      <c r="M59" s="856"/>
    </row>
    <row r="60" spans="1:13" s="174" customFormat="1" ht="15">
      <c r="A60" s="405">
        <v>55</v>
      </c>
      <c r="B60" s="884">
        <v>213</v>
      </c>
      <c r="C60" s="884">
        <v>213</v>
      </c>
      <c r="D60" s="885" t="s">
        <v>495</v>
      </c>
      <c r="E60" s="884"/>
      <c r="F60" s="884"/>
      <c r="G60" s="885"/>
      <c r="H60" s="884">
        <v>148</v>
      </c>
      <c r="I60" s="884">
        <v>148</v>
      </c>
      <c r="J60" s="885" t="s">
        <v>495</v>
      </c>
      <c r="K60" s="884"/>
      <c r="L60" s="884"/>
      <c r="M60" s="884"/>
    </row>
    <row r="61" spans="1:13" s="174" customFormat="1" ht="15">
      <c r="A61" s="404">
        <v>56</v>
      </c>
      <c r="B61" s="882">
        <v>213</v>
      </c>
      <c r="C61" s="882">
        <v>213</v>
      </c>
      <c r="D61" s="883" t="s">
        <v>495</v>
      </c>
      <c r="E61" s="882"/>
      <c r="F61" s="882"/>
      <c r="G61" s="883"/>
      <c r="H61" s="882">
        <v>133</v>
      </c>
      <c r="I61" s="882">
        <v>133</v>
      </c>
      <c r="J61" s="883" t="s">
        <v>495</v>
      </c>
      <c r="K61" s="882"/>
      <c r="L61" s="882"/>
      <c r="M61" s="882"/>
    </row>
    <row r="62" spans="1:13" s="174" customFormat="1" ht="15">
      <c r="A62" s="403">
        <v>57</v>
      </c>
      <c r="B62" s="856">
        <v>210</v>
      </c>
      <c r="C62" s="856">
        <v>210</v>
      </c>
      <c r="D62" s="857" t="s">
        <v>495</v>
      </c>
      <c r="E62" s="856"/>
      <c r="F62" s="856"/>
      <c r="G62" s="857"/>
      <c r="H62" s="856">
        <v>128</v>
      </c>
      <c r="I62" s="856">
        <v>128</v>
      </c>
      <c r="J62" s="857" t="s">
        <v>495</v>
      </c>
      <c r="K62" s="856"/>
      <c r="L62" s="856"/>
      <c r="M62" s="856"/>
    </row>
    <row r="63" spans="1:13" s="174" customFormat="1" ht="15">
      <c r="A63" s="403">
        <v>58</v>
      </c>
      <c r="B63" s="856">
        <v>205</v>
      </c>
      <c r="C63" s="856">
        <v>205</v>
      </c>
      <c r="D63" s="857" t="s">
        <v>495</v>
      </c>
      <c r="E63" s="856"/>
      <c r="F63" s="856"/>
      <c r="G63" s="857"/>
      <c r="H63" s="856">
        <v>114</v>
      </c>
      <c r="I63" s="856">
        <v>114</v>
      </c>
      <c r="J63" s="857" t="s">
        <v>495</v>
      </c>
      <c r="K63" s="856"/>
      <c r="L63" s="856"/>
      <c r="M63" s="856"/>
    </row>
    <row r="64" spans="1:13" s="174" customFormat="1" ht="15">
      <c r="A64" s="403">
        <v>59</v>
      </c>
      <c r="B64" s="856">
        <v>202</v>
      </c>
      <c r="C64" s="856">
        <v>184</v>
      </c>
      <c r="D64" s="857">
        <v>18</v>
      </c>
      <c r="E64" s="856"/>
      <c r="F64" s="856"/>
      <c r="G64" s="857"/>
      <c r="H64" s="856">
        <v>103</v>
      </c>
      <c r="I64" s="856">
        <v>103</v>
      </c>
      <c r="J64" s="857" t="s">
        <v>495</v>
      </c>
      <c r="K64" s="856"/>
      <c r="L64" s="856"/>
      <c r="M64" s="856"/>
    </row>
    <row r="65" spans="1:13" s="174" customFormat="1" ht="15">
      <c r="A65" s="405">
        <v>60</v>
      </c>
      <c r="B65" s="884">
        <v>199</v>
      </c>
      <c r="C65" s="884">
        <v>199</v>
      </c>
      <c r="D65" s="885" t="s">
        <v>495</v>
      </c>
      <c r="E65" s="884"/>
      <c r="F65" s="884"/>
      <c r="G65" s="885"/>
      <c r="H65" s="884">
        <v>102</v>
      </c>
      <c r="I65" s="884">
        <v>102</v>
      </c>
      <c r="J65" s="885" t="s">
        <v>495</v>
      </c>
      <c r="K65" s="884"/>
      <c r="L65" s="884"/>
      <c r="M65" s="884"/>
    </row>
    <row r="66" spans="1:13" s="174" customFormat="1" ht="15">
      <c r="A66" s="404">
        <v>61</v>
      </c>
      <c r="B66" s="882">
        <v>189</v>
      </c>
      <c r="C66" s="882">
        <v>189</v>
      </c>
      <c r="D66" s="883" t="s">
        <v>495</v>
      </c>
      <c r="E66" s="882"/>
      <c r="F66" s="882"/>
      <c r="G66" s="883"/>
      <c r="H66" s="882">
        <v>98</v>
      </c>
      <c r="I66" s="882">
        <v>98</v>
      </c>
      <c r="J66" s="883" t="s">
        <v>495</v>
      </c>
      <c r="K66" s="882"/>
      <c r="L66" s="882"/>
      <c r="M66" s="882"/>
    </row>
    <row r="67" spans="1:13" s="174" customFormat="1" ht="15">
      <c r="A67" s="403">
        <v>62</v>
      </c>
      <c r="B67" s="856">
        <v>178</v>
      </c>
      <c r="C67" s="856">
        <v>178</v>
      </c>
      <c r="D67" s="857" t="s">
        <v>495</v>
      </c>
      <c r="E67" s="856"/>
      <c r="F67" s="856"/>
      <c r="G67" s="857"/>
      <c r="H67" s="856">
        <v>95</v>
      </c>
      <c r="I67" s="856">
        <v>95</v>
      </c>
      <c r="J67" s="857" t="s">
        <v>495</v>
      </c>
      <c r="K67" s="856"/>
      <c r="L67" s="856"/>
      <c r="M67" s="856"/>
    </row>
    <row r="68" spans="1:13" s="174" customFormat="1" ht="15">
      <c r="A68" s="403">
        <v>63</v>
      </c>
      <c r="B68" s="856">
        <v>170</v>
      </c>
      <c r="C68" s="856">
        <v>170</v>
      </c>
      <c r="D68" s="857" t="s">
        <v>495</v>
      </c>
      <c r="E68" s="856"/>
      <c r="F68" s="856"/>
      <c r="G68" s="857"/>
      <c r="H68" s="856">
        <v>89</v>
      </c>
      <c r="I68" s="856">
        <v>61</v>
      </c>
      <c r="J68" s="857">
        <v>28</v>
      </c>
      <c r="K68" s="856"/>
      <c r="L68" s="856"/>
      <c r="M68" s="856"/>
    </row>
    <row r="69" spans="1:13" s="174" customFormat="1" ht="15">
      <c r="A69" s="403">
        <v>64</v>
      </c>
      <c r="B69" s="856">
        <v>154</v>
      </c>
      <c r="C69" s="856">
        <v>145</v>
      </c>
      <c r="D69" s="857">
        <v>9</v>
      </c>
      <c r="E69" s="856"/>
      <c r="F69" s="856"/>
      <c r="G69" s="857"/>
      <c r="H69" s="856" t="s">
        <v>121</v>
      </c>
      <c r="I69" s="856" t="s">
        <v>121</v>
      </c>
      <c r="J69" s="857" t="s">
        <v>121</v>
      </c>
      <c r="K69" s="856"/>
      <c r="L69" s="856"/>
      <c r="M69" s="856"/>
    </row>
    <row r="70" spans="1:13" s="174" customFormat="1" ht="15">
      <c r="A70" s="405">
        <v>65</v>
      </c>
      <c r="B70" s="884">
        <v>152</v>
      </c>
      <c r="C70" s="884">
        <v>143</v>
      </c>
      <c r="D70" s="885">
        <v>9</v>
      </c>
      <c r="E70" s="884"/>
      <c r="F70" s="884"/>
      <c r="G70" s="885"/>
      <c r="H70" s="884" t="s">
        <v>121</v>
      </c>
      <c r="I70" s="884" t="s">
        <v>121</v>
      </c>
      <c r="J70" s="885" t="s">
        <v>121</v>
      </c>
      <c r="K70" s="884"/>
      <c r="L70" s="884"/>
      <c r="M70" s="884"/>
    </row>
    <row r="71" spans="1:13" s="174" customFormat="1" ht="15">
      <c r="A71" s="404">
        <v>66</v>
      </c>
      <c r="B71" s="882">
        <v>149</v>
      </c>
      <c r="C71" s="882">
        <v>149</v>
      </c>
      <c r="D71" s="883" t="s">
        <v>495</v>
      </c>
      <c r="E71" s="882"/>
      <c r="F71" s="882"/>
      <c r="G71" s="883"/>
      <c r="H71" s="882" t="s">
        <v>121</v>
      </c>
      <c r="I71" s="882" t="s">
        <v>121</v>
      </c>
      <c r="J71" s="883" t="s">
        <v>121</v>
      </c>
      <c r="K71" s="882"/>
      <c r="L71" s="882"/>
      <c r="M71" s="882"/>
    </row>
    <row r="72" spans="1:13" s="174" customFormat="1" ht="15">
      <c r="A72" s="403">
        <v>67</v>
      </c>
      <c r="B72" s="856">
        <v>119</v>
      </c>
      <c r="C72" s="856">
        <v>119</v>
      </c>
      <c r="D72" s="857" t="s">
        <v>495</v>
      </c>
      <c r="E72" s="856"/>
      <c r="F72" s="856"/>
      <c r="G72" s="857"/>
      <c r="H72" s="856" t="s">
        <v>121</v>
      </c>
      <c r="I72" s="856" t="s">
        <v>121</v>
      </c>
      <c r="J72" s="857" t="s">
        <v>121</v>
      </c>
      <c r="K72" s="856"/>
      <c r="L72" s="856"/>
      <c r="M72" s="856"/>
    </row>
    <row r="73" spans="1:13" s="174" customFormat="1" ht="15">
      <c r="A73" s="403">
        <v>68</v>
      </c>
      <c r="B73" s="856" t="s">
        <v>121</v>
      </c>
      <c r="C73" s="856" t="s">
        <v>121</v>
      </c>
      <c r="D73" s="857" t="s">
        <v>121</v>
      </c>
      <c r="E73" s="856"/>
      <c r="F73" s="856"/>
      <c r="G73" s="857"/>
      <c r="H73" s="856" t="s">
        <v>121</v>
      </c>
      <c r="I73" s="856" t="s">
        <v>121</v>
      </c>
      <c r="J73" s="857" t="s">
        <v>121</v>
      </c>
      <c r="K73" s="856"/>
      <c r="L73" s="856"/>
      <c r="M73" s="856"/>
    </row>
    <row r="74" spans="1:13" s="174" customFormat="1" ht="15">
      <c r="A74" s="403">
        <v>69</v>
      </c>
      <c r="B74" s="856" t="s">
        <v>121</v>
      </c>
      <c r="C74" s="856" t="s">
        <v>121</v>
      </c>
      <c r="D74" s="857" t="s">
        <v>121</v>
      </c>
      <c r="E74" s="856"/>
      <c r="F74" s="856"/>
      <c r="G74" s="857"/>
      <c r="H74" s="856"/>
      <c r="I74" s="856"/>
      <c r="J74" s="857"/>
      <c r="K74" s="856"/>
      <c r="L74" s="856"/>
      <c r="M74" s="856"/>
    </row>
    <row r="75" spans="1:13" s="174" customFormat="1" ht="15">
      <c r="A75" s="405">
        <v>70</v>
      </c>
      <c r="B75" s="884" t="s">
        <v>121</v>
      </c>
      <c r="C75" s="884" t="s">
        <v>121</v>
      </c>
      <c r="D75" s="885" t="s">
        <v>121</v>
      </c>
      <c r="E75" s="884"/>
      <c r="F75" s="884"/>
      <c r="G75" s="885"/>
      <c r="H75" s="884"/>
      <c r="I75" s="884"/>
      <c r="J75" s="885"/>
      <c r="K75" s="884"/>
      <c r="L75" s="884"/>
      <c r="M75" s="884"/>
    </row>
    <row r="76" spans="1:13" s="174" customFormat="1" ht="15">
      <c r="A76" s="404">
        <v>71</v>
      </c>
      <c r="B76" s="882" t="s">
        <v>121</v>
      </c>
      <c r="C76" s="882" t="s">
        <v>121</v>
      </c>
      <c r="D76" s="883" t="s">
        <v>121</v>
      </c>
      <c r="E76" s="882"/>
      <c r="F76" s="882"/>
      <c r="G76" s="883"/>
      <c r="H76" s="882"/>
      <c r="I76" s="882"/>
      <c r="J76" s="883"/>
      <c r="K76" s="882"/>
      <c r="L76" s="882"/>
      <c r="M76" s="882"/>
    </row>
    <row r="77" spans="1:13" s="174" customFormat="1" ht="15.75" thickBot="1">
      <c r="A77" s="403">
        <v>72</v>
      </c>
      <c r="B77" s="856" t="s">
        <v>121</v>
      </c>
      <c r="C77" s="856" t="s">
        <v>121</v>
      </c>
      <c r="D77" s="857" t="s">
        <v>121</v>
      </c>
      <c r="E77" s="856"/>
      <c r="F77" s="856"/>
      <c r="G77" s="857"/>
      <c r="H77" s="856"/>
      <c r="I77" s="856"/>
      <c r="J77" s="857"/>
      <c r="K77" s="856"/>
      <c r="L77" s="856"/>
      <c r="M77" s="856"/>
    </row>
    <row r="78" spans="1:13">
      <c r="A78" s="1621" t="s">
        <v>475</v>
      </c>
      <c r="B78" s="1637"/>
      <c r="C78" s="1637"/>
      <c r="D78" s="1637"/>
      <c r="E78" s="1637"/>
      <c r="F78" s="1637"/>
      <c r="G78" s="1637"/>
      <c r="H78" s="1637"/>
      <c r="I78" s="1637"/>
      <c r="J78" s="1637"/>
      <c r="K78" s="1637"/>
      <c r="L78" s="1637"/>
      <c r="M78" s="1637"/>
    </row>
    <row r="79" spans="1:13" ht="15">
      <c r="A79" s="399"/>
      <c r="B79" s="270"/>
      <c r="C79" s="270"/>
      <c r="D79" s="270"/>
      <c r="E79" s="270"/>
      <c r="F79" s="270"/>
      <c r="G79" s="270"/>
      <c r="H79" s="270"/>
      <c r="I79" s="270"/>
      <c r="J79" s="270"/>
      <c r="K79" s="270"/>
      <c r="L79" s="270"/>
      <c r="M79" s="270"/>
    </row>
    <row r="80" spans="1:13">
      <c r="A80" s="1655" t="s">
        <v>210</v>
      </c>
      <c r="B80" s="1656"/>
      <c r="C80" s="1656"/>
      <c r="D80" s="1656"/>
      <c r="E80" s="175"/>
      <c r="F80" s="175"/>
      <c r="G80" s="175"/>
    </row>
    <row r="81" spans="1:13" ht="15.6" customHeight="1">
      <c r="A81" s="1602" t="s">
        <v>304</v>
      </c>
      <c r="B81" s="1602"/>
      <c r="C81" s="1602"/>
      <c r="D81" s="1602"/>
      <c r="E81" s="1594"/>
      <c r="F81" s="1594"/>
      <c r="G81" s="1594"/>
      <c r="H81" s="1549"/>
      <c r="I81" s="1549"/>
      <c r="J81" s="1549"/>
      <c r="K81" s="1549"/>
      <c r="L81" s="1549"/>
      <c r="M81" s="1549"/>
    </row>
  </sheetData>
  <mergeCells count="10">
    <mergeCell ref="A81:M81"/>
    <mergeCell ref="H3:J3"/>
    <mergeCell ref="E3:G3"/>
    <mergeCell ref="A2:M2"/>
    <mergeCell ref="A1:M1"/>
    <mergeCell ref="A80:D80"/>
    <mergeCell ref="K3:M3"/>
    <mergeCell ref="B5:G5"/>
    <mergeCell ref="B3:D3"/>
    <mergeCell ref="A78:M78"/>
  </mergeCells>
  <pageMargins left="0.7" right="0.7" top="0.78740157499999996" bottom="0.78740157499999996" header="0.3" footer="0.3"/>
  <pageSetup paperSize="9" scale="8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E389"/>
  </sheetPr>
  <dimension ref="A1:J181"/>
  <sheetViews>
    <sheetView zoomScale="85" zoomScaleNormal="85" workbookViewId="0">
      <selection sqref="A1:J1"/>
    </sheetView>
  </sheetViews>
  <sheetFormatPr baseColWidth="10" defaultRowHeight="15"/>
  <sheetData>
    <row r="1" spans="1:10" ht="20.45" customHeight="1">
      <c r="A1" s="1660" t="s">
        <v>505</v>
      </c>
      <c r="B1" s="1660"/>
      <c r="C1" s="1660"/>
      <c r="D1" s="1660"/>
      <c r="E1" s="1661"/>
      <c r="F1" s="1661"/>
      <c r="G1" s="1661"/>
      <c r="H1" s="1594"/>
      <c r="I1" s="1594"/>
      <c r="J1" s="1594"/>
    </row>
    <row r="2" spans="1:10">
      <c r="A2" s="1662" t="s">
        <v>506</v>
      </c>
      <c r="B2" s="1662"/>
      <c r="C2" s="1662"/>
      <c r="D2" s="1662"/>
      <c r="E2" s="1663"/>
      <c r="F2" s="1663"/>
      <c r="G2" s="1663"/>
      <c r="H2" s="1663"/>
      <c r="I2" s="1663"/>
      <c r="J2" s="1663"/>
    </row>
    <row r="3" spans="1:10">
      <c r="A3" s="886"/>
      <c r="B3" s="1664" t="s">
        <v>279</v>
      </c>
      <c r="C3" s="1664"/>
      <c r="D3" s="1664"/>
      <c r="E3" s="1664" t="s">
        <v>497</v>
      </c>
      <c r="F3" s="1664"/>
      <c r="G3" s="1664"/>
      <c r="H3" s="1664" t="s">
        <v>498</v>
      </c>
      <c r="I3" s="1664"/>
      <c r="J3" s="1664"/>
    </row>
    <row r="4" spans="1:10">
      <c r="A4" s="887"/>
      <c r="B4" s="888" t="s">
        <v>13</v>
      </c>
      <c r="C4" s="888" t="s">
        <v>302</v>
      </c>
      <c r="D4" s="888" t="s">
        <v>380</v>
      </c>
      <c r="E4" s="837" t="s">
        <v>13</v>
      </c>
      <c r="F4" s="837" t="s">
        <v>302</v>
      </c>
      <c r="G4" s="888" t="s">
        <v>380</v>
      </c>
      <c r="H4" s="837" t="s">
        <v>13</v>
      </c>
      <c r="I4" s="837" t="s">
        <v>302</v>
      </c>
      <c r="J4" s="888" t="s">
        <v>380</v>
      </c>
    </row>
    <row r="5" spans="1:10" ht="15.75" thickBot="1">
      <c r="A5" s="889" t="s">
        <v>277</v>
      </c>
      <c r="B5" s="890"/>
      <c r="C5" s="890"/>
      <c r="D5" s="890"/>
      <c r="E5" s="1665"/>
      <c r="F5" s="1665"/>
      <c r="G5" s="1665"/>
      <c r="H5" s="1665"/>
      <c r="I5" s="1665"/>
      <c r="J5" s="1665"/>
    </row>
    <row r="6" spans="1:10">
      <c r="A6" s="891">
        <v>1</v>
      </c>
      <c r="B6" s="892" t="s">
        <v>121</v>
      </c>
      <c r="C6" s="893" t="s">
        <v>121</v>
      </c>
      <c r="D6" s="894" t="s">
        <v>121</v>
      </c>
      <c r="E6" s="870" t="s">
        <v>121</v>
      </c>
      <c r="F6" s="870" t="s">
        <v>121</v>
      </c>
      <c r="G6" s="871" t="s">
        <v>121</v>
      </c>
      <c r="H6" s="872" t="s">
        <v>121</v>
      </c>
      <c r="I6" s="870" t="s">
        <v>121</v>
      </c>
      <c r="J6" s="871" t="s">
        <v>121</v>
      </c>
    </row>
    <row r="7" spans="1:10">
      <c r="A7" s="891">
        <v>2</v>
      </c>
      <c r="B7" s="895" t="s">
        <v>121</v>
      </c>
      <c r="C7" s="896" t="s">
        <v>121</v>
      </c>
      <c r="D7" s="897" t="s">
        <v>121</v>
      </c>
      <c r="E7" s="873" t="s">
        <v>121</v>
      </c>
      <c r="F7" s="873" t="s">
        <v>121</v>
      </c>
      <c r="G7" s="874" t="s">
        <v>121</v>
      </c>
      <c r="H7" s="875" t="s">
        <v>121</v>
      </c>
      <c r="I7" s="873" t="s">
        <v>121</v>
      </c>
      <c r="J7" s="874" t="s">
        <v>121</v>
      </c>
    </row>
    <row r="8" spans="1:10">
      <c r="A8" s="891">
        <v>3</v>
      </c>
      <c r="B8" s="895" t="s">
        <v>121</v>
      </c>
      <c r="C8" s="896" t="s">
        <v>121</v>
      </c>
      <c r="D8" s="897" t="s">
        <v>121</v>
      </c>
      <c r="E8" s="873" t="s">
        <v>121</v>
      </c>
      <c r="F8" s="873" t="s">
        <v>121</v>
      </c>
      <c r="G8" s="874" t="s">
        <v>121</v>
      </c>
      <c r="H8" s="875" t="s">
        <v>121</v>
      </c>
      <c r="I8" s="873" t="s">
        <v>121</v>
      </c>
      <c r="J8" s="874" t="s">
        <v>121</v>
      </c>
    </row>
    <row r="9" spans="1:10">
      <c r="A9" s="891">
        <v>4</v>
      </c>
      <c r="B9" s="895" t="s">
        <v>121</v>
      </c>
      <c r="C9" s="896" t="s">
        <v>121</v>
      </c>
      <c r="D9" s="897" t="s">
        <v>121</v>
      </c>
      <c r="E9" s="873" t="s">
        <v>121</v>
      </c>
      <c r="F9" s="873" t="s">
        <v>121</v>
      </c>
      <c r="G9" s="874" t="s">
        <v>121</v>
      </c>
      <c r="H9" s="875" t="s">
        <v>121</v>
      </c>
      <c r="I9" s="873" t="s">
        <v>121</v>
      </c>
      <c r="J9" s="874" t="s">
        <v>121</v>
      </c>
    </row>
    <row r="10" spans="1:10">
      <c r="A10" s="891">
        <v>5</v>
      </c>
      <c r="B10" s="895" t="s">
        <v>121</v>
      </c>
      <c r="C10" s="896" t="s">
        <v>121</v>
      </c>
      <c r="D10" s="897" t="s">
        <v>121</v>
      </c>
      <c r="E10" s="873" t="s">
        <v>121</v>
      </c>
      <c r="F10" s="873" t="s">
        <v>121</v>
      </c>
      <c r="G10" s="874" t="s">
        <v>121</v>
      </c>
      <c r="H10" s="875" t="s">
        <v>121</v>
      </c>
      <c r="I10" s="873" t="s">
        <v>121</v>
      </c>
      <c r="J10" s="874" t="s">
        <v>121</v>
      </c>
    </row>
    <row r="11" spans="1:10">
      <c r="A11" s="898">
        <v>6</v>
      </c>
      <c r="B11" s="899">
        <v>7213</v>
      </c>
      <c r="C11" s="900">
        <v>5032</v>
      </c>
      <c r="D11" s="901">
        <v>1247</v>
      </c>
      <c r="E11" s="902">
        <v>6875</v>
      </c>
      <c r="F11" s="902">
        <v>6875</v>
      </c>
      <c r="G11" s="903" t="s">
        <v>495</v>
      </c>
      <c r="H11" s="902">
        <v>49990</v>
      </c>
      <c r="I11" s="902">
        <v>10090</v>
      </c>
      <c r="J11" s="903">
        <v>39910</v>
      </c>
    </row>
    <row r="12" spans="1:10">
      <c r="A12" s="853">
        <v>7</v>
      </c>
      <c r="B12" s="904">
        <v>1336</v>
      </c>
      <c r="C12" s="905">
        <v>855</v>
      </c>
      <c r="D12" s="906">
        <v>58</v>
      </c>
      <c r="E12" s="854">
        <v>5252</v>
      </c>
      <c r="F12" s="854">
        <v>4693</v>
      </c>
      <c r="G12" s="855">
        <v>558</v>
      </c>
      <c r="H12" s="854">
        <v>43270</v>
      </c>
      <c r="I12" s="854">
        <v>43270</v>
      </c>
      <c r="J12" s="855" t="s">
        <v>495</v>
      </c>
    </row>
    <row r="13" spans="1:10">
      <c r="A13" s="853">
        <v>8</v>
      </c>
      <c r="B13" s="904">
        <v>1110</v>
      </c>
      <c r="C13" s="905">
        <v>723</v>
      </c>
      <c r="D13" s="906">
        <v>44</v>
      </c>
      <c r="E13" s="854">
        <v>3348</v>
      </c>
      <c r="F13" s="854">
        <v>3348</v>
      </c>
      <c r="G13" s="855" t="s">
        <v>495</v>
      </c>
      <c r="H13" s="854">
        <v>42090</v>
      </c>
      <c r="I13" s="854">
        <v>37150</v>
      </c>
      <c r="J13" s="855">
        <v>4932</v>
      </c>
    </row>
    <row r="14" spans="1:10">
      <c r="A14" s="853">
        <v>9</v>
      </c>
      <c r="B14" s="904">
        <v>1067</v>
      </c>
      <c r="C14" s="905">
        <v>666</v>
      </c>
      <c r="D14" s="906">
        <v>6</v>
      </c>
      <c r="E14" s="854">
        <v>1864</v>
      </c>
      <c r="F14" s="854">
        <v>1744</v>
      </c>
      <c r="G14" s="855">
        <v>120</v>
      </c>
      <c r="H14" s="854">
        <v>39470</v>
      </c>
      <c r="I14" s="854">
        <v>29950</v>
      </c>
      <c r="J14" s="855">
        <v>9513</v>
      </c>
    </row>
    <row r="15" spans="1:10">
      <c r="A15" s="907">
        <v>10</v>
      </c>
      <c r="B15" s="908">
        <v>1026</v>
      </c>
      <c r="C15" s="909">
        <v>683</v>
      </c>
      <c r="D15" s="910">
        <v>343</v>
      </c>
      <c r="E15" s="911">
        <v>1629</v>
      </c>
      <c r="F15" s="911">
        <v>1534</v>
      </c>
      <c r="G15" s="912">
        <v>95</v>
      </c>
      <c r="H15" s="911">
        <v>35550</v>
      </c>
      <c r="I15" s="911">
        <v>33980</v>
      </c>
      <c r="J15" s="912">
        <v>1572</v>
      </c>
    </row>
    <row r="16" spans="1:10">
      <c r="A16" s="898">
        <v>11</v>
      </c>
      <c r="B16" s="899">
        <v>940</v>
      </c>
      <c r="C16" s="900">
        <v>857</v>
      </c>
      <c r="D16" s="901">
        <v>84</v>
      </c>
      <c r="E16" s="902">
        <v>1377</v>
      </c>
      <c r="F16" s="902">
        <v>1322</v>
      </c>
      <c r="G16" s="903">
        <v>54</v>
      </c>
      <c r="H16" s="902">
        <v>32450</v>
      </c>
      <c r="I16" s="902">
        <v>22450</v>
      </c>
      <c r="J16" s="903">
        <v>10000</v>
      </c>
    </row>
    <row r="17" spans="1:10">
      <c r="A17" s="853">
        <v>12</v>
      </c>
      <c r="B17" s="904">
        <v>803</v>
      </c>
      <c r="C17" s="905">
        <v>803</v>
      </c>
      <c r="D17" s="906" t="s">
        <v>495</v>
      </c>
      <c r="E17" s="854">
        <v>1330</v>
      </c>
      <c r="F17" s="854">
        <v>1189</v>
      </c>
      <c r="G17" s="855">
        <v>141</v>
      </c>
      <c r="H17" s="854">
        <v>20510</v>
      </c>
      <c r="I17" s="854">
        <v>20120</v>
      </c>
      <c r="J17" s="855">
        <v>397</v>
      </c>
    </row>
    <row r="18" spans="1:10">
      <c r="A18" s="853">
        <v>13</v>
      </c>
      <c r="B18" s="904">
        <v>733</v>
      </c>
      <c r="C18" s="905">
        <v>483</v>
      </c>
      <c r="D18" s="906">
        <v>4</v>
      </c>
      <c r="E18" s="854">
        <v>1323</v>
      </c>
      <c r="F18" s="854">
        <v>1323</v>
      </c>
      <c r="G18" s="855" t="s">
        <v>495</v>
      </c>
      <c r="H18" s="854">
        <v>18720</v>
      </c>
      <c r="I18" s="854">
        <v>5057</v>
      </c>
      <c r="J18" s="855">
        <v>13660</v>
      </c>
    </row>
    <row r="19" spans="1:10">
      <c r="A19" s="853">
        <v>14</v>
      </c>
      <c r="B19" s="904">
        <v>730</v>
      </c>
      <c r="C19" s="905">
        <v>574</v>
      </c>
      <c r="D19" s="906">
        <v>156</v>
      </c>
      <c r="E19" s="854">
        <v>863</v>
      </c>
      <c r="F19" s="854">
        <v>843</v>
      </c>
      <c r="G19" s="855">
        <v>20</v>
      </c>
      <c r="H19" s="854">
        <v>14400</v>
      </c>
      <c r="I19" s="854">
        <v>14400</v>
      </c>
      <c r="J19" s="855" t="s">
        <v>495</v>
      </c>
    </row>
    <row r="20" spans="1:10">
      <c r="A20" s="907">
        <v>15</v>
      </c>
      <c r="B20" s="908">
        <v>723</v>
      </c>
      <c r="C20" s="909">
        <v>523</v>
      </c>
      <c r="D20" s="910">
        <v>31</v>
      </c>
      <c r="E20" s="911">
        <v>848</v>
      </c>
      <c r="F20" s="911">
        <v>817</v>
      </c>
      <c r="G20" s="912">
        <v>31</v>
      </c>
      <c r="H20" s="911">
        <v>11860</v>
      </c>
      <c r="I20" s="911">
        <v>9816</v>
      </c>
      <c r="J20" s="912">
        <v>2043</v>
      </c>
    </row>
    <row r="21" spans="1:10">
      <c r="A21" s="898">
        <v>16</v>
      </c>
      <c r="B21" s="899">
        <v>706</v>
      </c>
      <c r="C21" s="900">
        <v>611</v>
      </c>
      <c r="D21" s="901">
        <v>64</v>
      </c>
      <c r="E21" s="902">
        <v>707</v>
      </c>
      <c r="F21" s="902">
        <v>684</v>
      </c>
      <c r="G21" s="903">
        <v>22</v>
      </c>
      <c r="H21" s="902">
        <v>9173</v>
      </c>
      <c r="I21" s="902">
        <v>5007</v>
      </c>
      <c r="J21" s="903">
        <v>4166</v>
      </c>
    </row>
    <row r="22" spans="1:10">
      <c r="A22" s="853">
        <v>17</v>
      </c>
      <c r="B22" s="904">
        <v>696</v>
      </c>
      <c r="C22" s="905">
        <v>696</v>
      </c>
      <c r="D22" s="906" t="s">
        <v>495</v>
      </c>
      <c r="E22" s="854">
        <v>662</v>
      </c>
      <c r="F22" s="854">
        <v>662</v>
      </c>
      <c r="G22" s="855" t="s">
        <v>495</v>
      </c>
      <c r="H22" s="854">
        <v>8085</v>
      </c>
      <c r="I22" s="854">
        <v>5962</v>
      </c>
      <c r="J22" s="855">
        <v>2123</v>
      </c>
    </row>
    <row r="23" spans="1:10">
      <c r="A23" s="853">
        <v>18</v>
      </c>
      <c r="B23" s="904">
        <v>580</v>
      </c>
      <c r="C23" s="905">
        <v>401</v>
      </c>
      <c r="D23" s="906">
        <v>10</v>
      </c>
      <c r="E23" s="854">
        <v>552</v>
      </c>
      <c r="F23" s="854">
        <v>504</v>
      </c>
      <c r="G23" s="855">
        <v>48</v>
      </c>
      <c r="H23" s="854">
        <v>7841</v>
      </c>
      <c r="I23" s="854">
        <v>7246</v>
      </c>
      <c r="J23" s="855">
        <v>595</v>
      </c>
    </row>
    <row r="24" spans="1:10">
      <c r="A24" s="853">
        <v>19</v>
      </c>
      <c r="B24" s="904">
        <v>444</v>
      </c>
      <c r="C24" s="905">
        <v>439</v>
      </c>
      <c r="D24" s="906" t="s">
        <v>495</v>
      </c>
      <c r="E24" s="854">
        <v>526</v>
      </c>
      <c r="F24" s="854">
        <v>467</v>
      </c>
      <c r="G24" s="855">
        <v>59</v>
      </c>
      <c r="H24" s="854">
        <v>7082</v>
      </c>
      <c r="I24" s="854">
        <v>6480</v>
      </c>
      <c r="J24" s="855">
        <v>603</v>
      </c>
    </row>
    <row r="25" spans="1:10">
      <c r="A25" s="907">
        <v>20</v>
      </c>
      <c r="B25" s="908">
        <v>421</v>
      </c>
      <c r="C25" s="909">
        <v>405</v>
      </c>
      <c r="D25" s="910">
        <v>16</v>
      </c>
      <c r="E25" s="911">
        <v>499</v>
      </c>
      <c r="F25" s="911">
        <v>484</v>
      </c>
      <c r="G25" s="912">
        <v>15</v>
      </c>
      <c r="H25" s="911">
        <v>6783</v>
      </c>
      <c r="I25" s="911">
        <v>2776</v>
      </c>
      <c r="J25" s="912">
        <v>4006</v>
      </c>
    </row>
    <row r="26" spans="1:10">
      <c r="A26" s="898">
        <v>21</v>
      </c>
      <c r="B26" s="899">
        <v>389</v>
      </c>
      <c r="C26" s="900">
        <v>353</v>
      </c>
      <c r="D26" s="901">
        <v>36</v>
      </c>
      <c r="E26" s="902">
        <v>496</v>
      </c>
      <c r="F26" s="902">
        <v>496</v>
      </c>
      <c r="G26" s="903" t="s">
        <v>495</v>
      </c>
      <c r="H26" s="902">
        <v>5955</v>
      </c>
      <c r="I26" s="902">
        <v>5405</v>
      </c>
      <c r="J26" s="903">
        <v>551</v>
      </c>
    </row>
    <row r="27" spans="1:10">
      <c r="A27" s="853">
        <v>22</v>
      </c>
      <c r="B27" s="904">
        <v>340</v>
      </c>
      <c r="C27" s="905">
        <v>290</v>
      </c>
      <c r="D27" s="906">
        <v>19</v>
      </c>
      <c r="E27" s="854">
        <v>494</v>
      </c>
      <c r="F27" s="854">
        <v>487</v>
      </c>
      <c r="G27" s="855">
        <v>7</v>
      </c>
      <c r="H27" s="854">
        <v>5947</v>
      </c>
      <c r="I27" s="854">
        <v>5207</v>
      </c>
      <c r="J27" s="855">
        <v>740</v>
      </c>
    </row>
    <row r="28" spans="1:10">
      <c r="A28" s="853">
        <v>23</v>
      </c>
      <c r="B28" s="904">
        <v>302</v>
      </c>
      <c r="C28" s="905">
        <v>264</v>
      </c>
      <c r="D28" s="906">
        <v>38</v>
      </c>
      <c r="E28" s="854">
        <v>427</v>
      </c>
      <c r="F28" s="854">
        <v>269</v>
      </c>
      <c r="G28" s="855">
        <v>157</v>
      </c>
      <c r="H28" s="854">
        <v>5779</v>
      </c>
      <c r="I28" s="854">
        <v>5025</v>
      </c>
      <c r="J28" s="855">
        <v>754</v>
      </c>
    </row>
    <row r="29" spans="1:10">
      <c r="A29" s="853">
        <v>24</v>
      </c>
      <c r="B29" s="904">
        <v>230</v>
      </c>
      <c r="C29" s="905">
        <v>164</v>
      </c>
      <c r="D29" s="906">
        <v>66</v>
      </c>
      <c r="E29" s="854">
        <v>365</v>
      </c>
      <c r="F29" s="854">
        <v>365</v>
      </c>
      <c r="G29" s="855" t="s">
        <v>495</v>
      </c>
      <c r="H29" s="854">
        <v>5436</v>
      </c>
      <c r="I29" s="854">
        <v>4959</v>
      </c>
      <c r="J29" s="855">
        <v>477</v>
      </c>
    </row>
    <row r="30" spans="1:10">
      <c r="A30" s="907">
        <v>25</v>
      </c>
      <c r="B30" s="908">
        <v>214</v>
      </c>
      <c r="C30" s="909">
        <v>7</v>
      </c>
      <c r="D30" s="910">
        <v>197</v>
      </c>
      <c r="E30" s="911">
        <v>353</v>
      </c>
      <c r="F30" s="911">
        <v>326</v>
      </c>
      <c r="G30" s="912">
        <v>27</v>
      </c>
      <c r="H30" s="911">
        <v>5380</v>
      </c>
      <c r="I30" s="911">
        <v>3621</v>
      </c>
      <c r="J30" s="912">
        <v>1759</v>
      </c>
    </row>
    <row r="31" spans="1:10">
      <c r="A31" s="898">
        <v>26</v>
      </c>
      <c r="B31" s="899">
        <v>204</v>
      </c>
      <c r="C31" s="900">
        <v>157</v>
      </c>
      <c r="D31" s="901" t="s">
        <v>495</v>
      </c>
      <c r="E31" s="902">
        <v>346</v>
      </c>
      <c r="F31" s="902">
        <v>328</v>
      </c>
      <c r="G31" s="903">
        <v>19</v>
      </c>
      <c r="H31" s="902">
        <v>5081</v>
      </c>
      <c r="I31" s="902">
        <v>4776</v>
      </c>
      <c r="J31" s="903">
        <v>306</v>
      </c>
    </row>
    <row r="32" spans="1:10">
      <c r="A32" s="853">
        <v>27</v>
      </c>
      <c r="B32" s="904">
        <v>204</v>
      </c>
      <c r="C32" s="905">
        <v>118</v>
      </c>
      <c r="D32" s="906">
        <v>31</v>
      </c>
      <c r="E32" s="854">
        <v>285</v>
      </c>
      <c r="F32" s="854">
        <v>270</v>
      </c>
      <c r="G32" s="855">
        <v>15</v>
      </c>
      <c r="H32" s="854">
        <v>4854</v>
      </c>
      <c r="I32" s="854">
        <v>3794</v>
      </c>
      <c r="J32" s="855">
        <v>1060</v>
      </c>
    </row>
    <row r="33" spans="1:10">
      <c r="A33" s="853">
        <v>28</v>
      </c>
      <c r="B33" s="904">
        <v>197</v>
      </c>
      <c r="C33" s="905">
        <v>172</v>
      </c>
      <c r="D33" s="906">
        <v>25</v>
      </c>
      <c r="E33" s="854">
        <v>281</v>
      </c>
      <c r="F33" s="854">
        <v>234</v>
      </c>
      <c r="G33" s="855">
        <v>48</v>
      </c>
      <c r="H33" s="854">
        <v>4571</v>
      </c>
      <c r="I33" s="854">
        <v>4571</v>
      </c>
      <c r="J33" s="855" t="s">
        <v>495</v>
      </c>
    </row>
    <row r="34" spans="1:10">
      <c r="A34" s="853">
        <v>29</v>
      </c>
      <c r="B34" s="904">
        <v>192</v>
      </c>
      <c r="C34" s="905">
        <v>192</v>
      </c>
      <c r="D34" s="906" t="s">
        <v>495</v>
      </c>
      <c r="E34" s="854">
        <v>252</v>
      </c>
      <c r="F34" s="854">
        <v>252</v>
      </c>
      <c r="G34" s="855" t="s">
        <v>495</v>
      </c>
      <c r="H34" s="854">
        <v>4337</v>
      </c>
      <c r="I34" s="854">
        <v>4337</v>
      </c>
      <c r="J34" s="855" t="s">
        <v>495</v>
      </c>
    </row>
    <row r="35" spans="1:10">
      <c r="A35" s="907">
        <v>30</v>
      </c>
      <c r="B35" s="908">
        <v>191</v>
      </c>
      <c r="C35" s="909">
        <v>191</v>
      </c>
      <c r="D35" s="910" t="s">
        <v>495</v>
      </c>
      <c r="E35" s="911">
        <v>238</v>
      </c>
      <c r="F35" s="911">
        <v>185</v>
      </c>
      <c r="G35" s="912">
        <v>52</v>
      </c>
      <c r="H35" s="911">
        <v>4170</v>
      </c>
      <c r="I35" s="911">
        <v>2622</v>
      </c>
      <c r="J35" s="912">
        <v>1548</v>
      </c>
    </row>
    <row r="36" spans="1:10">
      <c r="A36" s="898">
        <v>31</v>
      </c>
      <c r="B36" s="899">
        <v>188</v>
      </c>
      <c r="C36" s="900">
        <v>188</v>
      </c>
      <c r="D36" s="901" t="s">
        <v>495</v>
      </c>
      <c r="E36" s="902">
        <v>227</v>
      </c>
      <c r="F36" s="902">
        <v>227</v>
      </c>
      <c r="G36" s="903" t="s">
        <v>495</v>
      </c>
      <c r="H36" s="902">
        <v>4048</v>
      </c>
      <c r="I36" s="902">
        <v>4048</v>
      </c>
      <c r="J36" s="903" t="s">
        <v>495</v>
      </c>
    </row>
    <row r="37" spans="1:10">
      <c r="A37" s="853">
        <v>32</v>
      </c>
      <c r="B37" s="904">
        <v>166</v>
      </c>
      <c r="C37" s="905">
        <v>166</v>
      </c>
      <c r="D37" s="906" t="s">
        <v>495</v>
      </c>
      <c r="E37" s="854">
        <v>217</v>
      </c>
      <c r="F37" s="854">
        <v>217</v>
      </c>
      <c r="G37" s="855" t="s">
        <v>495</v>
      </c>
      <c r="H37" s="854">
        <v>4025</v>
      </c>
      <c r="I37" s="854">
        <v>2367</v>
      </c>
      <c r="J37" s="855">
        <v>1659</v>
      </c>
    </row>
    <row r="38" spans="1:10">
      <c r="A38" s="853">
        <v>33</v>
      </c>
      <c r="B38" s="904">
        <v>145</v>
      </c>
      <c r="C38" s="905">
        <v>129</v>
      </c>
      <c r="D38" s="906">
        <v>16</v>
      </c>
      <c r="E38" s="854">
        <v>214</v>
      </c>
      <c r="F38" s="854">
        <v>190</v>
      </c>
      <c r="G38" s="855">
        <v>24</v>
      </c>
      <c r="H38" s="854">
        <v>3677</v>
      </c>
      <c r="I38" s="854">
        <v>3378</v>
      </c>
      <c r="J38" s="855">
        <v>299</v>
      </c>
    </row>
    <row r="39" spans="1:10">
      <c r="A39" s="853">
        <v>34</v>
      </c>
      <c r="B39" s="904">
        <v>130</v>
      </c>
      <c r="C39" s="905">
        <v>117</v>
      </c>
      <c r="D39" s="906">
        <v>13</v>
      </c>
      <c r="E39" s="854">
        <v>211</v>
      </c>
      <c r="F39" s="854">
        <v>211</v>
      </c>
      <c r="G39" s="855" t="s">
        <v>495</v>
      </c>
      <c r="H39" s="854">
        <v>3560</v>
      </c>
      <c r="I39" s="854">
        <v>2205</v>
      </c>
      <c r="J39" s="855">
        <v>1355</v>
      </c>
    </row>
    <row r="40" spans="1:10">
      <c r="A40" s="907">
        <v>35</v>
      </c>
      <c r="B40" s="908" t="s">
        <v>121</v>
      </c>
      <c r="C40" s="909" t="s">
        <v>121</v>
      </c>
      <c r="D40" s="910" t="s">
        <v>121</v>
      </c>
      <c r="E40" s="911">
        <v>202</v>
      </c>
      <c r="F40" s="911">
        <v>202</v>
      </c>
      <c r="G40" s="912" t="s">
        <v>495</v>
      </c>
      <c r="H40" s="911">
        <v>3105</v>
      </c>
      <c r="I40" s="911">
        <v>588</v>
      </c>
      <c r="J40" s="912">
        <v>2516</v>
      </c>
    </row>
    <row r="41" spans="1:10">
      <c r="A41" s="898">
        <v>36</v>
      </c>
      <c r="B41" s="899" t="s">
        <v>121</v>
      </c>
      <c r="C41" s="900" t="s">
        <v>121</v>
      </c>
      <c r="D41" s="901" t="s">
        <v>121</v>
      </c>
      <c r="E41" s="902">
        <v>200</v>
      </c>
      <c r="F41" s="902">
        <v>163</v>
      </c>
      <c r="G41" s="903">
        <v>37</v>
      </c>
      <c r="H41" s="902">
        <v>2959</v>
      </c>
      <c r="I41" s="902">
        <v>2263</v>
      </c>
      <c r="J41" s="903">
        <v>695</v>
      </c>
    </row>
    <row r="42" spans="1:10">
      <c r="A42" s="853">
        <v>37</v>
      </c>
      <c r="B42" s="904" t="s">
        <v>121</v>
      </c>
      <c r="C42" s="905" t="s">
        <v>121</v>
      </c>
      <c r="D42" s="906" t="s">
        <v>121</v>
      </c>
      <c r="E42" s="854">
        <v>198</v>
      </c>
      <c r="F42" s="854">
        <v>198</v>
      </c>
      <c r="G42" s="855" t="s">
        <v>495</v>
      </c>
      <c r="H42" s="854">
        <v>2890</v>
      </c>
      <c r="I42" s="854">
        <v>2890</v>
      </c>
      <c r="J42" s="855" t="s">
        <v>495</v>
      </c>
    </row>
    <row r="43" spans="1:10">
      <c r="A43" s="853">
        <v>38</v>
      </c>
      <c r="B43" s="904" t="s">
        <v>121</v>
      </c>
      <c r="C43" s="905" t="s">
        <v>121</v>
      </c>
      <c r="D43" s="906" t="s">
        <v>121</v>
      </c>
      <c r="E43" s="854">
        <v>192</v>
      </c>
      <c r="F43" s="854">
        <v>133</v>
      </c>
      <c r="G43" s="855">
        <v>59</v>
      </c>
      <c r="H43" s="854">
        <v>2868</v>
      </c>
      <c r="I43" s="854">
        <v>2857</v>
      </c>
      <c r="J43" s="855">
        <v>11</v>
      </c>
    </row>
    <row r="44" spans="1:10">
      <c r="A44" s="853">
        <v>39</v>
      </c>
      <c r="B44" s="904" t="s">
        <v>121</v>
      </c>
      <c r="C44" s="905" t="s">
        <v>121</v>
      </c>
      <c r="D44" s="906" t="s">
        <v>121</v>
      </c>
      <c r="E44" s="854">
        <v>187</v>
      </c>
      <c r="F44" s="854">
        <v>187</v>
      </c>
      <c r="G44" s="855" t="s">
        <v>495</v>
      </c>
      <c r="H44" s="854">
        <v>2707</v>
      </c>
      <c r="I44" s="854">
        <v>2707</v>
      </c>
      <c r="J44" s="855" t="s">
        <v>495</v>
      </c>
    </row>
    <row r="45" spans="1:10">
      <c r="A45" s="907">
        <v>40</v>
      </c>
      <c r="B45" s="913"/>
      <c r="C45" s="913"/>
      <c r="D45" s="913"/>
      <c r="E45" s="914">
        <v>183</v>
      </c>
      <c r="F45" s="914">
        <v>122</v>
      </c>
      <c r="G45" s="915">
        <v>61</v>
      </c>
      <c r="H45" s="911">
        <v>2688</v>
      </c>
      <c r="I45" s="911">
        <v>2446</v>
      </c>
      <c r="J45" s="912">
        <v>243</v>
      </c>
    </row>
    <row r="46" spans="1:10">
      <c r="A46" s="898">
        <v>41</v>
      </c>
      <c r="B46" s="916"/>
      <c r="C46" s="916"/>
      <c r="D46" s="916"/>
      <c r="E46" s="917">
        <v>167</v>
      </c>
      <c r="F46" s="917">
        <v>167</v>
      </c>
      <c r="G46" s="918" t="s">
        <v>495</v>
      </c>
      <c r="H46" s="902">
        <v>2239</v>
      </c>
      <c r="I46" s="902">
        <v>2221</v>
      </c>
      <c r="J46" s="903">
        <v>19</v>
      </c>
    </row>
    <row r="47" spans="1:10">
      <c r="A47" s="853">
        <v>42</v>
      </c>
      <c r="B47" s="919"/>
      <c r="C47" s="919"/>
      <c r="D47" s="919"/>
      <c r="E47" s="920">
        <v>153</v>
      </c>
      <c r="F47" s="920">
        <v>146</v>
      </c>
      <c r="G47" s="921">
        <v>7</v>
      </c>
      <c r="H47" s="854">
        <v>2158</v>
      </c>
      <c r="I47" s="854">
        <v>1752</v>
      </c>
      <c r="J47" s="855">
        <v>405</v>
      </c>
    </row>
    <row r="48" spans="1:10">
      <c r="A48" s="853">
        <v>43</v>
      </c>
      <c r="B48" s="919"/>
      <c r="C48" s="919"/>
      <c r="D48" s="919"/>
      <c r="E48" s="920">
        <v>132</v>
      </c>
      <c r="F48" s="920">
        <v>132</v>
      </c>
      <c r="G48" s="921" t="s">
        <v>495</v>
      </c>
      <c r="H48" s="854">
        <v>2067</v>
      </c>
      <c r="I48" s="854">
        <v>1917</v>
      </c>
      <c r="J48" s="855">
        <v>150</v>
      </c>
    </row>
    <row r="49" spans="1:10">
      <c r="A49" s="853">
        <v>44</v>
      </c>
      <c r="B49" s="919"/>
      <c r="C49" s="919"/>
      <c r="D49" s="919"/>
      <c r="E49" s="920">
        <v>121</v>
      </c>
      <c r="F49" s="920">
        <v>114</v>
      </c>
      <c r="G49" s="921">
        <v>7</v>
      </c>
      <c r="H49" s="854">
        <v>2012</v>
      </c>
      <c r="I49" s="854">
        <v>2012</v>
      </c>
      <c r="J49" s="855" t="s">
        <v>495</v>
      </c>
    </row>
    <row r="50" spans="1:10">
      <c r="A50" s="907">
        <v>45</v>
      </c>
      <c r="B50" s="913"/>
      <c r="C50" s="913"/>
      <c r="D50" s="913"/>
      <c r="E50" s="914">
        <v>120</v>
      </c>
      <c r="F50" s="914">
        <v>120</v>
      </c>
      <c r="G50" s="915" t="s">
        <v>495</v>
      </c>
      <c r="H50" s="911">
        <v>1868</v>
      </c>
      <c r="I50" s="911">
        <v>1711</v>
      </c>
      <c r="J50" s="912">
        <v>157</v>
      </c>
    </row>
    <row r="51" spans="1:10">
      <c r="A51" s="898">
        <v>46</v>
      </c>
      <c r="B51" s="916"/>
      <c r="C51" s="916"/>
      <c r="D51" s="916"/>
      <c r="E51" s="917">
        <v>119</v>
      </c>
      <c r="F51" s="917">
        <v>119</v>
      </c>
      <c r="G51" s="918" t="s">
        <v>495</v>
      </c>
      <c r="H51" s="902">
        <v>1809</v>
      </c>
      <c r="I51" s="902">
        <v>1584</v>
      </c>
      <c r="J51" s="903">
        <v>225</v>
      </c>
    </row>
    <row r="52" spans="1:10">
      <c r="A52" s="853">
        <v>47</v>
      </c>
      <c r="B52" s="919"/>
      <c r="C52" s="919"/>
      <c r="D52" s="919"/>
      <c r="E52" s="920">
        <v>118</v>
      </c>
      <c r="F52" s="920">
        <v>100</v>
      </c>
      <c r="G52" s="921">
        <v>19</v>
      </c>
      <c r="H52" s="854">
        <v>1751</v>
      </c>
      <c r="I52" s="854">
        <v>1558</v>
      </c>
      <c r="J52" s="855">
        <v>193</v>
      </c>
    </row>
    <row r="53" spans="1:10">
      <c r="A53" s="853">
        <v>48</v>
      </c>
      <c r="B53" s="919"/>
      <c r="C53" s="919"/>
      <c r="D53" s="919"/>
      <c r="E53" s="920">
        <v>117</v>
      </c>
      <c r="F53" s="920">
        <v>117</v>
      </c>
      <c r="G53" s="921" t="s">
        <v>495</v>
      </c>
      <c r="H53" s="854">
        <v>1686</v>
      </c>
      <c r="I53" s="854">
        <v>1628</v>
      </c>
      <c r="J53" s="855">
        <v>58</v>
      </c>
    </row>
    <row r="54" spans="1:10">
      <c r="A54" s="853" t="s">
        <v>153</v>
      </c>
      <c r="B54" s="919"/>
      <c r="C54" s="919"/>
      <c r="D54" s="919"/>
      <c r="E54" s="920">
        <v>101</v>
      </c>
      <c r="F54" s="920">
        <v>101</v>
      </c>
      <c r="G54" s="921" t="s">
        <v>495</v>
      </c>
      <c r="H54" s="854">
        <v>1657</v>
      </c>
      <c r="I54" s="854">
        <v>1480</v>
      </c>
      <c r="J54" s="855">
        <v>177</v>
      </c>
    </row>
    <row r="55" spans="1:10">
      <c r="A55" s="907">
        <v>50</v>
      </c>
      <c r="B55" s="913"/>
      <c r="C55" s="913"/>
      <c r="D55" s="913"/>
      <c r="E55" s="914">
        <v>97</v>
      </c>
      <c r="F55" s="914">
        <v>97</v>
      </c>
      <c r="G55" s="915" t="s">
        <v>495</v>
      </c>
      <c r="H55" s="911">
        <v>1645</v>
      </c>
      <c r="I55" s="911">
        <v>1489</v>
      </c>
      <c r="J55" s="912">
        <v>156</v>
      </c>
    </row>
    <row r="56" spans="1:10">
      <c r="A56" s="898">
        <v>51</v>
      </c>
      <c r="B56" s="916"/>
      <c r="C56" s="916"/>
      <c r="D56" s="916"/>
      <c r="E56" s="917">
        <v>80</v>
      </c>
      <c r="F56" s="917">
        <v>80</v>
      </c>
      <c r="G56" s="918" t="s">
        <v>495</v>
      </c>
      <c r="H56" s="902">
        <v>1630</v>
      </c>
      <c r="I56" s="902">
        <v>1630</v>
      </c>
      <c r="J56" s="903" t="s">
        <v>495</v>
      </c>
    </row>
    <row r="57" spans="1:10">
      <c r="A57" s="853">
        <v>52</v>
      </c>
      <c r="B57" s="919"/>
      <c r="C57" s="919"/>
      <c r="D57" s="919"/>
      <c r="E57" s="920">
        <v>78</v>
      </c>
      <c r="F57" s="920">
        <v>78</v>
      </c>
      <c r="G57" s="921" t="s">
        <v>495</v>
      </c>
      <c r="H57" s="854">
        <v>1597</v>
      </c>
      <c r="I57" s="854">
        <v>1525</v>
      </c>
      <c r="J57" s="855">
        <v>73</v>
      </c>
    </row>
    <row r="58" spans="1:10">
      <c r="A58" s="853">
        <v>53</v>
      </c>
      <c r="B58" s="919"/>
      <c r="C58" s="919"/>
      <c r="D58" s="919"/>
      <c r="E58" s="854" t="s">
        <v>121</v>
      </c>
      <c r="F58" s="854" t="s">
        <v>121</v>
      </c>
      <c r="G58" s="855" t="s">
        <v>121</v>
      </c>
      <c r="H58" s="854">
        <v>1489</v>
      </c>
      <c r="I58" s="854">
        <v>1489</v>
      </c>
      <c r="J58" s="855" t="s">
        <v>495</v>
      </c>
    </row>
    <row r="59" spans="1:10">
      <c r="A59" s="853">
        <v>54</v>
      </c>
      <c r="B59" s="919"/>
      <c r="C59" s="919"/>
      <c r="D59" s="919"/>
      <c r="E59" s="854" t="s">
        <v>121</v>
      </c>
      <c r="F59" s="854" t="s">
        <v>121</v>
      </c>
      <c r="G59" s="855" t="s">
        <v>121</v>
      </c>
      <c r="H59" s="854">
        <v>1480</v>
      </c>
      <c r="I59" s="854">
        <v>1471</v>
      </c>
      <c r="J59" s="855">
        <v>9</v>
      </c>
    </row>
    <row r="60" spans="1:10">
      <c r="A60" s="907">
        <v>55</v>
      </c>
      <c r="B60" s="913"/>
      <c r="C60" s="913"/>
      <c r="D60" s="913"/>
      <c r="E60" s="911" t="s">
        <v>121</v>
      </c>
      <c r="F60" s="911" t="s">
        <v>121</v>
      </c>
      <c r="G60" s="912" t="s">
        <v>121</v>
      </c>
      <c r="H60" s="911">
        <v>1479</v>
      </c>
      <c r="I60" s="911">
        <v>1479</v>
      </c>
      <c r="J60" s="912" t="s">
        <v>495</v>
      </c>
    </row>
    <row r="61" spans="1:10">
      <c r="A61" s="898">
        <v>56</v>
      </c>
      <c r="B61" s="916"/>
      <c r="C61" s="916"/>
      <c r="D61" s="916"/>
      <c r="E61" s="902" t="s">
        <v>121</v>
      </c>
      <c r="F61" s="902" t="s">
        <v>121</v>
      </c>
      <c r="G61" s="903" t="s">
        <v>121</v>
      </c>
      <c r="H61" s="902">
        <v>1407</v>
      </c>
      <c r="I61" s="902">
        <v>1259</v>
      </c>
      <c r="J61" s="903">
        <v>148</v>
      </c>
    </row>
    <row r="62" spans="1:10">
      <c r="A62" s="853">
        <v>57</v>
      </c>
      <c r="B62" s="919"/>
      <c r="C62" s="919"/>
      <c r="D62" s="919"/>
      <c r="E62" s="854" t="s">
        <v>121</v>
      </c>
      <c r="F62" s="854" t="s">
        <v>121</v>
      </c>
      <c r="G62" s="855" t="s">
        <v>121</v>
      </c>
      <c r="H62" s="854">
        <v>1393</v>
      </c>
      <c r="I62" s="854">
        <v>976</v>
      </c>
      <c r="J62" s="855">
        <v>417</v>
      </c>
    </row>
    <row r="63" spans="1:10">
      <c r="A63" s="853">
        <v>58</v>
      </c>
      <c r="B63" s="919"/>
      <c r="C63" s="919"/>
      <c r="D63" s="919"/>
      <c r="E63" s="920"/>
      <c r="F63" s="920"/>
      <c r="G63" s="921"/>
      <c r="H63" s="854">
        <v>1383</v>
      </c>
      <c r="I63" s="854">
        <v>1088</v>
      </c>
      <c r="J63" s="855">
        <v>295</v>
      </c>
    </row>
    <row r="64" spans="1:10">
      <c r="A64" s="853">
        <v>59</v>
      </c>
      <c r="B64" s="919"/>
      <c r="C64" s="919"/>
      <c r="D64" s="919"/>
      <c r="E64" s="920"/>
      <c r="F64" s="920"/>
      <c r="G64" s="921"/>
      <c r="H64" s="854">
        <v>1375</v>
      </c>
      <c r="I64" s="854">
        <v>1375</v>
      </c>
      <c r="J64" s="855" t="s">
        <v>495</v>
      </c>
    </row>
    <row r="65" spans="1:10">
      <c r="A65" s="907">
        <v>60</v>
      </c>
      <c r="B65" s="913"/>
      <c r="C65" s="913"/>
      <c r="D65" s="913"/>
      <c r="E65" s="914"/>
      <c r="F65" s="914"/>
      <c r="G65" s="915"/>
      <c r="H65" s="911">
        <v>1358</v>
      </c>
      <c r="I65" s="911">
        <v>1115</v>
      </c>
      <c r="J65" s="912">
        <v>243</v>
      </c>
    </row>
    <row r="66" spans="1:10">
      <c r="A66" s="898">
        <v>61</v>
      </c>
      <c r="B66" s="916"/>
      <c r="C66" s="916"/>
      <c r="D66" s="916"/>
      <c r="E66" s="917"/>
      <c r="F66" s="917"/>
      <c r="G66" s="918"/>
      <c r="H66" s="902">
        <v>1355</v>
      </c>
      <c r="I66" s="902">
        <v>1161</v>
      </c>
      <c r="J66" s="903">
        <v>194</v>
      </c>
    </row>
    <row r="67" spans="1:10">
      <c r="A67" s="853">
        <v>62</v>
      </c>
      <c r="B67" s="919"/>
      <c r="C67" s="919"/>
      <c r="D67" s="919"/>
      <c r="E67" s="920"/>
      <c r="F67" s="920"/>
      <c r="G67" s="921"/>
      <c r="H67" s="854">
        <v>1310</v>
      </c>
      <c r="I67" s="854">
        <v>60</v>
      </c>
      <c r="J67" s="855">
        <v>1250</v>
      </c>
    </row>
    <row r="68" spans="1:10">
      <c r="A68" s="853">
        <v>63</v>
      </c>
      <c r="B68" s="919"/>
      <c r="C68" s="919"/>
      <c r="D68" s="919"/>
      <c r="E68" s="920"/>
      <c r="F68" s="920"/>
      <c r="G68" s="921"/>
      <c r="H68" s="854">
        <v>1297</v>
      </c>
      <c r="I68" s="854">
        <v>1275</v>
      </c>
      <c r="J68" s="855">
        <v>23</v>
      </c>
    </row>
    <row r="69" spans="1:10">
      <c r="A69" s="853">
        <v>64</v>
      </c>
      <c r="B69" s="919"/>
      <c r="C69" s="919"/>
      <c r="D69" s="919"/>
      <c r="E69" s="920"/>
      <c r="F69" s="920"/>
      <c r="G69" s="921"/>
      <c r="H69" s="854">
        <v>1292</v>
      </c>
      <c r="I69" s="854">
        <v>1292</v>
      </c>
      <c r="J69" s="855" t="s">
        <v>495</v>
      </c>
    </row>
    <row r="70" spans="1:10">
      <c r="A70" s="907">
        <v>65</v>
      </c>
      <c r="B70" s="913"/>
      <c r="C70" s="913"/>
      <c r="D70" s="913"/>
      <c r="E70" s="914"/>
      <c r="F70" s="914"/>
      <c r="G70" s="915"/>
      <c r="H70" s="911">
        <v>1260</v>
      </c>
      <c r="I70" s="911">
        <v>793</v>
      </c>
      <c r="J70" s="912">
        <v>467</v>
      </c>
    </row>
    <row r="71" spans="1:10">
      <c r="A71" s="898">
        <v>66</v>
      </c>
      <c r="B71" s="916"/>
      <c r="C71" s="916"/>
      <c r="D71" s="916"/>
      <c r="E71" s="917"/>
      <c r="F71" s="917"/>
      <c r="G71" s="918"/>
      <c r="H71" s="902">
        <v>1236</v>
      </c>
      <c r="I71" s="902">
        <v>430</v>
      </c>
      <c r="J71" s="903">
        <v>807</v>
      </c>
    </row>
    <row r="72" spans="1:10">
      <c r="A72" s="853">
        <v>67</v>
      </c>
      <c r="B72" s="919"/>
      <c r="C72" s="919"/>
      <c r="D72" s="919"/>
      <c r="E72" s="920"/>
      <c r="F72" s="920"/>
      <c r="G72" s="921"/>
      <c r="H72" s="854">
        <v>1196</v>
      </c>
      <c r="I72" s="854">
        <v>1011</v>
      </c>
      <c r="J72" s="855">
        <v>185</v>
      </c>
    </row>
    <row r="73" spans="1:10">
      <c r="A73" s="853">
        <v>68</v>
      </c>
      <c r="B73" s="919"/>
      <c r="C73" s="919"/>
      <c r="D73" s="919"/>
      <c r="E73" s="854"/>
      <c r="F73" s="854"/>
      <c r="G73" s="855"/>
      <c r="H73" s="854">
        <v>1188</v>
      </c>
      <c r="I73" s="854">
        <v>1091</v>
      </c>
      <c r="J73" s="855">
        <v>97</v>
      </c>
    </row>
    <row r="74" spans="1:10">
      <c r="A74" s="853">
        <v>69</v>
      </c>
      <c r="B74" s="919"/>
      <c r="C74" s="919"/>
      <c r="D74" s="919"/>
      <c r="E74" s="854"/>
      <c r="F74" s="854"/>
      <c r="G74" s="855"/>
      <c r="H74" s="854">
        <v>1183</v>
      </c>
      <c r="I74" s="854">
        <v>897</v>
      </c>
      <c r="J74" s="855">
        <v>286</v>
      </c>
    </row>
    <row r="75" spans="1:10">
      <c r="A75" s="907">
        <v>70</v>
      </c>
      <c r="B75" s="913"/>
      <c r="C75" s="913"/>
      <c r="D75" s="913"/>
      <c r="E75" s="911"/>
      <c r="F75" s="911"/>
      <c r="G75" s="912"/>
      <c r="H75" s="911">
        <v>1150</v>
      </c>
      <c r="I75" s="911">
        <v>992</v>
      </c>
      <c r="J75" s="912">
        <v>157</v>
      </c>
    </row>
    <row r="76" spans="1:10">
      <c r="A76" s="898">
        <v>71</v>
      </c>
      <c r="B76" s="916"/>
      <c r="C76" s="916"/>
      <c r="D76" s="916"/>
      <c r="E76" s="902"/>
      <c r="F76" s="902"/>
      <c r="G76" s="903"/>
      <c r="H76" s="902">
        <v>1135</v>
      </c>
      <c r="I76" s="902">
        <v>677</v>
      </c>
      <c r="J76" s="903">
        <v>459</v>
      </c>
    </row>
    <row r="77" spans="1:10">
      <c r="A77" s="853">
        <v>72</v>
      </c>
      <c r="B77" s="919"/>
      <c r="C77" s="919"/>
      <c r="D77" s="919"/>
      <c r="E77" s="854"/>
      <c r="F77" s="854"/>
      <c r="G77" s="855"/>
      <c r="H77" s="854">
        <v>1118</v>
      </c>
      <c r="I77" s="854">
        <v>893</v>
      </c>
      <c r="J77" s="855">
        <v>225</v>
      </c>
    </row>
    <row r="78" spans="1:10">
      <c r="A78" s="853">
        <v>73</v>
      </c>
      <c r="B78" s="919"/>
      <c r="C78" s="919"/>
      <c r="D78" s="919"/>
      <c r="E78" s="920"/>
      <c r="F78" s="920"/>
      <c r="G78" s="921"/>
      <c r="H78" s="854">
        <v>1109</v>
      </c>
      <c r="I78" s="854">
        <v>616</v>
      </c>
      <c r="J78" s="855">
        <v>494</v>
      </c>
    </row>
    <row r="79" spans="1:10">
      <c r="A79" s="853">
        <v>74</v>
      </c>
      <c r="B79" s="919"/>
      <c r="C79" s="919"/>
      <c r="D79" s="919"/>
      <c r="E79" s="920"/>
      <c r="F79" s="920"/>
      <c r="G79" s="921"/>
      <c r="H79" s="854">
        <v>1064</v>
      </c>
      <c r="I79" s="854">
        <v>791</v>
      </c>
      <c r="J79" s="855">
        <v>273</v>
      </c>
    </row>
    <row r="80" spans="1:10">
      <c r="A80" s="907">
        <v>75</v>
      </c>
      <c r="B80" s="913"/>
      <c r="C80" s="913"/>
      <c r="D80" s="913"/>
      <c r="E80" s="914"/>
      <c r="F80" s="914"/>
      <c r="G80" s="915"/>
      <c r="H80" s="911">
        <v>1020</v>
      </c>
      <c r="I80" s="911">
        <v>974</v>
      </c>
      <c r="J80" s="912">
        <v>47</v>
      </c>
    </row>
    <row r="81" spans="1:10">
      <c r="A81" s="898">
        <v>76</v>
      </c>
      <c r="B81" s="916"/>
      <c r="C81" s="916"/>
      <c r="D81" s="916"/>
      <c r="E81" s="917"/>
      <c r="F81" s="917"/>
      <c r="G81" s="918"/>
      <c r="H81" s="902">
        <v>908</v>
      </c>
      <c r="I81" s="902">
        <v>893</v>
      </c>
      <c r="J81" s="903">
        <v>14</v>
      </c>
    </row>
    <row r="82" spans="1:10">
      <c r="A82" s="853">
        <v>77</v>
      </c>
      <c r="B82" s="919"/>
      <c r="C82" s="919"/>
      <c r="D82" s="919"/>
      <c r="E82" s="920"/>
      <c r="F82" s="920"/>
      <c r="G82" s="921"/>
      <c r="H82" s="854">
        <v>874</v>
      </c>
      <c r="I82" s="854">
        <v>834</v>
      </c>
      <c r="J82" s="855">
        <v>40</v>
      </c>
    </row>
    <row r="83" spans="1:10">
      <c r="A83" s="853">
        <v>78</v>
      </c>
      <c r="B83" s="919"/>
      <c r="C83" s="919"/>
      <c r="D83" s="919"/>
      <c r="E83" s="920"/>
      <c r="F83" s="920"/>
      <c r="G83" s="921"/>
      <c r="H83" s="854">
        <v>858</v>
      </c>
      <c r="I83" s="854">
        <v>756</v>
      </c>
      <c r="J83" s="855">
        <v>101</v>
      </c>
    </row>
    <row r="84" spans="1:10">
      <c r="A84" s="853">
        <v>79</v>
      </c>
      <c r="B84" s="919"/>
      <c r="C84" s="919"/>
      <c r="D84" s="919"/>
      <c r="E84" s="854"/>
      <c r="F84" s="854"/>
      <c r="G84" s="855"/>
      <c r="H84" s="854">
        <v>828</v>
      </c>
      <c r="I84" s="854">
        <v>635</v>
      </c>
      <c r="J84" s="855">
        <v>193</v>
      </c>
    </row>
    <row r="85" spans="1:10">
      <c r="A85" s="907">
        <v>80</v>
      </c>
      <c r="B85" s="913"/>
      <c r="C85" s="913"/>
      <c r="D85" s="913"/>
      <c r="E85" s="911"/>
      <c r="F85" s="911"/>
      <c r="G85" s="912"/>
      <c r="H85" s="911">
        <v>778</v>
      </c>
      <c r="I85" s="911">
        <v>759</v>
      </c>
      <c r="J85" s="912">
        <v>19</v>
      </c>
    </row>
    <row r="86" spans="1:10">
      <c r="A86" s="898">
        <v>81</v>
      </c>
      <c r="B86" s="916"/>
      <c r="C86" s="916"/>
      <c r="D86" s="916"/>
      <c r="E86" s="917"/>
      <c r="F86" s="917"/>
      <c r="G86" s="918"/>
      <c r="H86" s="902">
        <v>746</v>
      </c>
      <c r="I86" s="902">
        <v>746</v>
      </c>
      <c r="J86" s="903" t="s">
        <v>495</v>
      </c>
    </row>
    <row r="87" spans="1:10">
      <c r="A87" s="853">
        <v>82</v>
      </c>
      <c r="B87" s="919"/>
      <c r="C87" s="919"/>
      <c r="D87" s="919"/>
      <c r="E87" s="920"/>
      <c r="F87" s="920"/>
      <c r="G87" s="921"/>
      <c r="H87" s="854">
        <v>739</v>
      </c>
      <c r="I87" s="854">
        <v>613</v>
      </c>
      <c r="J87" s="855">
        <v>126</v>
      </c>
    </row>
    <row r="88" spans="1:10">
      <c r="A88" s="853">
        <v>83</v>
      </c>
      <c r="B88" s="919"/>
      <c r="C88" s="919"/>
      <c r="D88" s="919"/>
      <c r="E88" s="920"/>
      <c r="F88" s="920"/>
      <c r="G88" s="921"/>
      <c r="H88" s="854">
        <v>705</v>
      </c>
      <c r="I88" s="854">
        <v>422</v>
      </c>
      <c r="J88" s="855">
        <v>283</v>
      </c>
    </row>
    <row r="89" spans="1:10">
      <c r="A89" s="853">
        <v>84</v>
      </c>
      <c r="B89" s="919"/>
      <c r="C89" s="919"/>
      <c r="D89" s="919"/>
      <c r="E89" s="854"/>
      <c r="F89" s="854"/>
      <c r="G89" s="855"/>
      <c r="H89" s="854">
        <v>673</v>
      </c>
      <c r="I89" s="854">
        <v>673</v>
      </c>
      <c r="J89" s="855" t="s">
        <v>495</v>
      </c>
    </row>
    <row r="90" spans="1:10">
      <c r="A90" s="907">
        <v>85</v>
      </c>
      <c r="B90" s="913"/>
      <c r="C90" s="913"/>
      <c r="D90" s="913"/>
      <c r="E90" s="911"/>
      <c r="F90" s="911"/>
      <c r="G90" s="912"/>
      <c r="H90" s="911">
        <v>664</v>
      </c>
      <c r="I90" s="911">
        <v>341</v>
      </c>
      <c r="J90" s="912">
        <v>324</v>
      </c>
    </row>
    <row r="91" spans="1:10">
      <c r="A91" s="898">
        <v>86</v>
      </c>
      <c r="B91" s="916"/>
      <c r="C91" s="916"/>
      <c r="D91" s="916"/>
      <c r="E91" s="917"/>
      <c r="F91" s="917"/>
      <c r="G91" s="918"/>
      <c r="H91" s="902">
        <v>653</v>
      </c>
      <c r="I91" s="902">
        <v>429</v>
      </c>
      <c r="J91" s="903">
        <v>223</v>
      </c>
    </row>
    <row r="92" spans="1:10">
      <c r="A92" s="853">
        <v>87</v>
      </c>
      <c r="B92" s="919"/>
      <c r="C92" s="919"/>
      <c r="D92" s="919"/>
      <c r="E92" s="920"/>
      <c r="F92" s="920"/>
      <c r="G92" s="921"/>
      <c r="H92" s="854">
        <v>631</v>
      </c>
      <c r="I92" s="854">
        <v>631</v>
      </c>
      <c r="J92" s="855" t="s">
        <v>495</v>
      </c>
    </row>
    <row r="93" spans="1:10">
      <c r="A93" s="853">
        <v>88</v>
      </c>
      <c r="B93" s="919"/>
      <c r="C93" s="919"/>
      <c r="D93" s="919"/>
      <c r="E93" s="920"/>
      <c r="F93" s="920"/>
      <c r="G93" s="921"/>
      <c r="H93" s="854">
        <v>612</v>
      </c>
      <c r="I93" s="854">
        <v>612</v>
      </c>
      <c r="J93" s="855" t="s">
        <v>495</v>
      </c>
    </row>
    <row r="94" spans="1:10">
      <c r="A94" s="853">
        <v>89</v>
      </c>
      <c r="B94" s="919"/>
      <c r="C94" s="919"/>
      <c r="D94" s="919"/>
      <c r="E94" s="854"/>
      <c r="F94" s="854"/>
      <c r="G94" s="855"/>
      <c r="H94" s="854">
        <v>607</v>
      </c>
      <c r="I94" s="854">
        <v>607</v>
      </c>
      <c r="J94" s="855" t="s">
        <v>495</v>
      </c>
    </row>
    <row r="95" spans="1:10">
      <c r="A95" s="907">
        <v>90</v>
      </c>
      <c r="B95" s="913"/>
      <c r="C95" s="913"/>
      <c r="D95" s="913"/>
      <c r="E95" s="911"/>
      <c r="F95" s="911"/>
      <c r="G95" s="912"/>
      <c r="H95" s="911">
        <v>545</v>
      </c>
      <c r="I95" s="911">
        <v>545</v>
      </c>
      <c r="J95" s="912" t="s">
        <v>495</v>
      </c>
    </row>
    <row r="96" spans="1:10">
      <c r="A96" s="898">
        <v>91</v>
      </c>
      <c r="B96" s="916"/>
      <c r="C96" s="916"/>
      <c r="D96" s="916"/>
      <c r="E96" s="917"/>
      <c r="F96" s="917"/>
      <c r="G96" s="918"/>
      <c r="H96" s="902">
        <v>543</v>
      </c>
      <c r="I96" s="902">
        <v>543</v>
      </c>
      <c r="J96" s="903" t="s">
        <v>495</v>
      </c>
    </row>
    <row r="97" spans="1:10">
      <c r="A97" s="853">
        <v>92</v>
      </c>
      <c r="B97" s="919"/>
      <c r="C97" s="919"/>
      <c r="D97" s="919"/>
      <c r="E97" s="920"/>
      <c r="F97" s="920"/>
      <c r="G97" s="921"/>
      <c r="H97" s="854">
        <v>534</v>
      </c>
      <c r="I97" s="854">
        <v>465</v>
      </c>
      <c r="J97" s="855">
        <v>69</v>
      </c>
    </row>
    <row r="98" spans="1:10">
      <c r="A98" s="853">
        <v>93</v>
      </c>
      <c r="B98" s="919"/>
      <c r="C98" s="919"/>
      <c r="D98" s="919"/>
      <c r="E98" s="920"/>
      <c r="F98" s="920"/>
      <c r="G98" s="921"/>
      <c r="H98" s="854">
        <v>519</v>
      </c>
      <c r="I98" s="854">
        <v>420</v>
      </c>
      <c r="J98" s="855">
        <v>99</v>
      </c>
    </row>
    <row r="99" spans="1:10">
      <c r="A99" s="853">
        <v>94</v>
      </c>
      <c r="B99" s="919"/>
      <c r="C99" s="919"/>
      <c r="D99" s="919"/>
      <c r="E99" s="854"/>
      <c r="F99" s="854"/>
      <c r="G99" s="855"/>
      <c r="H99" s="854">
        <v>507</v>
      </c>
      <c r="I99" s="854">
        <v>446</v>
      </c>
      <c r="J99" s="855">
        <v>61</v>
      </c>
    </row>
    <row r="100" spans="1:10">
      <c r="A100" s="907">
        <v>95</v>
      </c>
      <c r="B100" s="913"/>
      <c r="C100" s="913"/>
      <c r="D100" s="913"/>
      <c r="E100" s="911"/>
      <c r="F100" s="911"/>
      <c r="G100" s="912"/>
      <c r="H100" s="911">
        <v>487</v>
      </c>
      <c r="I100" s="911">
        <v>487</v>
      </c>
      <c r="J100" s="912" t="s">
        <v>495</v>
      </c>
    </row>
    <row r="101" spans="1:10">
      <c r="A101" s="898">
        <v>96</v>
      </c>
      <c r="B101" s="916"/>
      <c r="C101" s="916"/>
      <c r="D101" s="916"/>
      <c r="E101" s="917"/>
      <c r="F101" s="917"/>
      <c r="G101" s="918"/>
      <c r="H101" s="902">
        <v>470</v>
      </c>
      <c r="I101" s="902">
        <v>470</v>
      </c>
      <c r="J101" s="903" t="s">
        <v>495</v>
      </c>
    </row>
    <row r="102" spans="1:10">
      <c r="A102" s="853">
        <v>97</v>
      </c>
      <c r="B102" s="919"/>
      <c r="C102" s="919"/>
      <c r="D102" s="919"/>
      <c r="E102" s="920"/>
      <c r="F102" s="920"/>
      <c r="G102" s="921"/>
      <c r="H102" s="854">
        <v>462</v>
      </c>
      <c r="I102" s="854">
        <v>462</v>
      </c>
      <c r="J102" s="855" t="s">
        <v>495</v>
      </c>
    </row>
    <row r="103" spans="1:10">
      <c r="A103" s="853">
        <v>98</v>
      </c>
      <c r="B103" s="919"/>
      <c r="C103" s="919"/>
      <c r="D103" s="919"/>
      <c r="E103" s="920"/>
      <c r="F103" s="920"/>
      <c r="G103" s="921"/>
      <c r="H103" s="854">
        <v>462</v>
      </c>
      <c r="I103" s="854">
        <v>428</v>
      </c>
      <c r="J103" s="855">
        <v>34</v>
      </c>
    </row>
    <row r="104" spans="1:10">
      <c r="A104" s="853">
        <v>99</v>
      </c>
      <c r="B104" s="919"/>
      <c r="C104" s="919"/>
      <c r="D104" s="919"/>
      <c r="E104" s="854"/>
      <c r="F104" s="854"/>
      <c r="G104" s="855"/>
      <c r="H104" s="854">
        <v>441</v>
      </c>
      <c r="I104" s="854">
        <v>375</v>
      </c>
      <c r="J104" s="855">
        <v>66</v>
      </c>
    </row>
    <row r="105" spans="1:10">
      <c r="A105" s="907">
        <v>100</v>
      </c>
      <c r="B105" s="913"/>
      <c r="C105" s="913"/>
      <c r="D105" s="913"/>
      <c r="E105" s="911"/>
      <c r="F105" s="911"/>
      <c r="G105" s="912"/>
      <c r="H105" s="911">
        <v>434</v>
      </c>
      <c r="I105" s="911">
        <v>412</v>
      </c>
      <c r="J105" s="912">
        <v>21</v>
      </c>
    </row>
    <row r="106" spans="1:10">
      <c r="A106" s="898">
        <v>101</v>
      </c>
      <c r="B106" s="916"/>
      <c r="C106" s="916"/>
      <c r="D106" s="916"/>
      <c r="E106" s="917"/>
      <c r="F106" s="917"/>
      <c r="G106" s="918"/>
      <c r="H106" s="902">
        <v>432</v>
      </c>
      <c r="I106" s="902">
        <v>432</v>
      </c>
      <c r="J106" s="903" t="s">
        <v>495</v>
      </c>
    </row>
    <row r="107" spans="1:10">
      <c r="A107" s="853">
        <v>102</v>
      </c>
      <c r="B107" s="919"/>
      <c r="C107" s="919"/>
      <c r="D107" s="919"/>
      <c r="E107" s="920"/>
      <c r="F107" s="920"/>
      <c r="G107" s="921"/>
      <c r="H107" s="854">
        <v>431</v>
      </c>
      <c r="I107" s="854">
        <v>430</v>
      </c>
      <c r="J107" s="855" t="s">
        <v>495</v>
      </c>
    </row>
    <row r="108" spans="1:10">
      <c r="A108" s="853">
        <v>103</v>
      </c>
      <c r="B108" s="919"/>
      <c r="C108" s="919"/>
      <c r="D108" s="919"/>
      <c r="E108" s="920"/>
      <c r="F108" s="920"/>
      <c r="G108" s="921"/>
      <c r="H108" s="854">
        <v>427</v>
      </c>
      <c r="I108" s="854">
        <v>406</v>
      </c>
      <c r="J108" s="855">
        <v>21</v>
      </c>
    </row>
    <row r="109" spans="1:10">
      <c r="A109" s="853">
        <v>104</v>
      </c>
      <c r="B109" s="919"/>
      <c r="C109" s="919"/>
      <c r="D109" s="919"/>
      <c r="E109" s="854"/>
      <c r="F109" s="854"/>
      <c r="G109" s="855"/>
      <c r="H109" s="854">
        <v>414</v>
      </c>
      <c r="I109" s="854">
        <v>414</v>
      </c>
      <c r="J109" s="855" t="s">
        <v>495</v>
      </c>
    </row>
    <row r="110" spans="1:10">
      <c r="A110" s="907">
        <v>105</v>
      </c>
      <c r="B110" s="913"/>
      <c r="C110" s="913"/>
      <c r="D110" s="913"/>
      <c r="E110" s="911"/>
      <c r="F110" s="911"/>
      <c r="G110" s="912"/>
      <c r="H110" s="911">
        <v>414</v>
      </c>
      <c r="I110" s="911">
        <v>364</v>
      </c>
      <c r="J110" s="912">
        <v>50</v>
      </c>
    </row>
    <row r="111" spans="1:10">
      <c r="A111" s="898">
        <v>106</v>
      </c>
      <c r="B111" s="916"/>
      <c r="C111" s="916"/>
      <c r="D111" s="916"/>
      <c r="E111" s="917"/>
      <c r="F111" s="917"/>
      <c r="G111" s="918"/>
      <c r="H111" s="902">
        <v>404</v>
      </c>
      <c r="I111" s="902">
        <v>386</v>
      </c>
      <c r="J111" s="903">
        <v>18</v>
      </c>
    </row>
    <row r="112" spans="1:10">
      <c r="A112" s="853">
        <v>107</v>
      </c>
      <c r="B112" s="919"/>
      <c r="C112" s="919"/>
      <c r="D112" s="919"/>
      <c r="E112" s="920"/>
      <c r="F112" s="920"/>
      <c r="G112" s="921"/>
      <c r="H112" s="854">
        <v>397</v>
      </c>
      <c r="I112" s="854">
        <v>397</v>
      </c>
      <c r="J112" s="855" t="s">
        <v>495</v>
      </c>
    </row>
    <row r="113" spans="1:10">
      <c r="A113" s="853">
        <v>108</v>
      </c>
      <c r="B113" s="919"/>
      <c r="C113" s="919"/>
      <c r="D113" s="919"/>
      <c r="E113" s="920"/>
      <c r="F113" s="920"/>
      <c r="G113" s="921"/>
      <c r="H113" s="854">
        <v>392</v>
      </c>
      <c r="I113" s="854">
        <v>360</v>
      </c>
      <c r="J113" s="855">
        <v>32</v>
      </c>
    </row>
    <row r="114" spans="1:10">
      <c r="A114" s="853">
        <v>109</v>
      </c>
      <c r="B114" s="919"/>
      <c r="C114" s="919"/>
      <c r="D114" s="919"/>
      <c r="E114" s="854"/>
      <c r="F114" s="854"/>
      <c r="G114" s="855"/>
      <c r="H114" s="854">
        <v>387</v>
      </c>
      <c r="I114" s="854">
        <v>330</v>
      </c>
      <c r="J114" s="855">
        <v>57</v>
      </c>
    </row>
    <row r="115" spans="1:10">
      <c r="A115" s="907">
        <v>110</v>
      </c>
      <c r="B115" s="913"/>
      <c r="C115" s="913"/>
      <c r="D115" s="913"/>
      <c r="E115" s="911"/>
      <c r="F115" s="911"/>
      <c r="G115" s="912"/>
      <c r="H115" s="911">
        <v>387</v>
      </c>
      <c r="I115" s="911">
        <v>232</v>
      </c>
      <c r="J115" s="912">
        <v>155</v>
      </c>
    </row>
    <row r="116" spans="1:10">
      <c r="A116" s="898">
        <v>111</v>
      </c>
      <c r="B116" s="916"/>
      <c r="C116" s="916"/>
      <c r="D116" s="916"/>
      <c r="E116" s="917"/>
      <c r="F116" s="917"/>
      <c r="G116" s="918"/>
      <c r="H116" s="902">
        <v>381</v>
      </c>
      <c r="I116" s="902">
        <v>327</v>
      </c>
      <c r="J116" s="903">
        <v>54</v>
      </c>
    </row>
    <row r="117" spans="1:10">
      <c r="A117" s="853">
        <v>112</v>
      </c>
      <c r="B117" s="919"/>
      <c r="C117" s="919"/>
      <c r="D117" s="919"/>
      <c r="E117" s="920"/>
      <c r="F117" s="920"/>
      <c r="G117" s="921"/>
      <c r="H117" s="854">
        <v>369</v>
      </c>
      <c r="I117" s="854">
        <v>334</v>
      </c>
      <c r="J117" s="855">
        <v>36</v>
      </c>
    </row>
    <row r="118" spans="1:10">
      <c r="A118" s="853">
        <v>113</v>
      </c>
      <c r="B118" s="919"/>
      <c r="C118" s="919"/>
      <c r="D118" s="919"/>
      <c r="E118" s="920"/>
      <c r="F118" s="920"/>
      <c r="G118" s="921"/>
      <c r="H118" s="854">
        <v>331</v>
      </c>
      <c r="I118" s="854">
        <v>283</v>
      </c>
      <c r="J118" s="855">
        <v>48</v>
      </c>
    </row>
    <row r="119" spans="1:10">
      <c r="A119" s="853">
        <v>114</v>
      </c>
      <c r="B119" s="919"/>
      <c r="C119" s="919"/>
      <c r="D119" s="919"/>
      <c r="E119" s="854"/>
      <c r="F119" s="854"/>
      <c r="G119" s="855"/>
      <c r="H119" s="854">
        <v>331</v>
      </c>
      <c r="I119" s="854">
        <v>319</v>
      </c>
      <c r="J119" s="855">
        <v>12</v>
      </c>
    </row>
    <row r="120" spans="1:10">
      <c r="A120" s="907">
        <v>115</v>
      </c>
      <c r="B120" s="913"/>
      <c r="C120" s="913"/>
      <c r="D120" s="913"/>
      <c r="E120" s="911"/>
      <c r="F120" s="911"/>
      <c r="G120" s="912"/>
      <c r="H120" s="911">
        <v>317</v>
      </c>
      <c r="I120" s="911">
        <v>287</v>
      </c>
      <c r="J120" s="912">
        <v>31</v>
      </c>
    </row>
    <row r="121" spans="1:10">
      <c r="A121" s="898">
        <v>116</v>
      </c>
      <c r="B121" s="916"/>
      <c r="C121" s="916"/>
      <c r="D121" s="916"/>
      <c r="E121" s="917"/>
      <c r="F121" s="917"/>
      <c r="G121" s="918"/>
      <c r="H121" s="902">
        <v>317</v>
      </c>
      <c r="I121" s="902">
        <v>298</v>
      </c>
      <c r="J121" s="903">
        <v>19</v>
      </c>
    </row>
    <row r="122" spans="1:10">
      <c r="A122" s="853">
        <v>117</v>
      </c>
      <c r="B122" s="919"/>
      <c r="C122" s="919"/>
      <c r="D122" s="919"/>
      <c r="E122" s="920"/>
      <c r="F122" s="920"/>
      <c r="G122" s="921"/>
      <c r="H122" s="854">
        <v>307</v>
      </c>
      <c r="I122" s="854">
        <v>307</v>
      </c>
      <c r="J122" s="855" t="s">
        <v>495</v>
      </c>
    </row>
    <row r="123" spans="1:10">
      <c r="A123" s="853">
        <v>118</v>
      </c>
      <c r="B123" s="919"/>
      <c r="C123" s="919"/>
      <c r="D123" s="919"/>
      <c r="E123" s="920"/>
      <c r="F123" s="920"/>
      <c r="G123" s="921"/>
      <c r="H123" s="854">
        <v>293</v>
      </c>
      <c r="I123" s="854">
        <v>293</v>
      </c>
      <c r="J123" s="855" t="s">
        <v>495</v>
      </c>
    </row>
    <row r="124" spans="1:10">
      <c r="A124" s="853">
        <v>119</v>
      </c>
      <c r="B124" s="919"/>
      <c r="C124" s="919"/>
      <c r="D124" s="919"/>
      <c r="E124" s="854"/>
      <c r="F124" s="854"/>
      <c r="G124" s="855"/>
      <c r="H124" s="854">
        <v>280</v>
      </c>
      <c r="I124" s="854">
        <v>280</v>
      </c>
      <c r="J124" s="855" t="s">
        <v>495</v>
      </c>
    </row>
    <row r="125" spans="1:10">
      <c r="A125" s="907">
        <v>120</v>
      </c>
      <c r="B125" s="913"/>
      <c r="C125" s="913"/>
      <c r="D125" s="913"/>
      <c r="E125" s="911"/>
      <c r="F125" s="911"/>
      <c r="G125" s="912"/>
      <c r="H125" s="911">
        <v>279</v>
      </c>
      <c r="I125" s="911">
        <v>278</v>
      </c>
      <c r="J125" s="912" t="s">
        <v>495</v>
      </c>
    </row>
    <row r="126" spans="1:10">
      <c r="A126" s="898">
        <v>121</v>
      </c>
      <c r="B126" s="916"/>
      <c r="C126" s="916"/>
      <c r="D126" s="916"/>
      <c r="E126" s="917"/>
      <c r="F126" s="917"/>
      <c r="G126" s="918"/>
      <c r="H126" s="902">
        <v>276</v>
      </c>
      <c r="I126" s="902">
        <v>269</v>
      </c>
      <c r="J126" s="903">
        <v>7</v>
      </c>
    </row>
    <row r="127" spans="1:10">
      <c r="A127" s="853">
        <v>122</v>
      </c>
      <c r="B127" s="919"/>
      <c r="C127" s="919"/>
      <c r="D127" s="919"/>
      <c r="E127" s="920"/>
      <c r="F127" s="920"/>
      <c r="G127" s="921"/>
      <c r="H127" s="854">
        <v>269</v>
      </c>
      <c r="I127" s="854">
        <v>269</v>
      </c>
      <c r="J127" s="855" t="s">
        <v>495</v>
      </c>
    </row>
    <row r="128" spans="1:10">
      <c r="A128" s="853">
        <v>123</v>
      </c>
      <c r="B128" s="919"/>
      <c r="C128" s="919"/>
      <c r="D128" s="919"/>
      <c r="E128" s="920"/>
      <c r="F128" s="920"/>
      <c r="G128" s="921"/>
      <c r="H128" s="854">
        <v>268</v>
      </c>
      <c r="I128" s="854">
        <v>250</v>
      </c>
      <c r="J128" s="855">
        <v>18</v>
      </c>
    </row>
    <row r="129" spans="1:10">
      <c r="A129" s="853">
        <v>124</v>
      </c>
      <c r="B129" s="919"/>
      <c r="C129" s="919"/>
      <c r="D129" s="919"/>
      <c r="E129" s="854"/>
      <c r="F129" s="854"/>
      <c r="G129" s="855"/>
      <c r="H129" s="854">
        <v>262</v>
      </c>
      <c r="I129" s="854">
        <v>262</v>
      </c>
      <c r="J129" s="855" t="s">
        <v>495</v>
      </c>
    </row>
    <row r="130" spans="1:10">
      <c r="A130" s="907">
        <v>125</v>
      </c>
      <c r="B130" s="913"/>
      <c r="C130" s="913"/>
      <c r="D130" s="913"/>
      <c r="E130" s="911"/>
      <c r="F130" s="911"/>
      <c r="G130" s="912"/>
      <c r="H130" s="911">
        <v>261</v>
      </c>
      <c r="I130" s="911">
        <v>261</v>
      </c>
      <c r="J130" s="912" t="s">
        <v>495</v>
      </c>
    </row>
    <row r="131" spans="1:10">
      <c r="A131" s="898">
        <v>126</v>
      </c>
      <c r="B131" s="916"/>
      <c r="C131" s="916"/>
      <c r="D131" s="916"/>
      <c r="E131" s="917"/>
      <c r="F131" s="917"/>
      <c r="G131" s="918"/>
      <c r="H131" s="902">
        <v>261</v>
      </c>
      <c r="I131" s="902">
        <v>261</v>
      </c>
      <c r="J131" s="903" t="s">
        <v>495</v>
      </c>
    </row>
    <row r="132" spans="1:10">
      <c r="A132" s="853">
        <v>127</v>
      </c>
      <c r="B132" s="919"/>
      <c r="C132" s="919"/>
      <c r="D132" s="919"/>
      <c r="E132" s="920"/>
      <c r="F132" s="920"/>
      <c r="G132" s="921"/>
      <c r="H132" s="854">
        <v>256</v>
      </c>
      <c r="I132" s="854">
        <v>256</v>
      </c>
      <c r="J132" s="855" t="s">
        <v>495</v>
      </c>
    </row>
    <row r="133" spans="1:10">
      <c r="A133" s="853">
        <v>128</v>
      </c>
      <c r="B133" s="919"/>
      <c r="C133" s="919"/>
      <c r="D133" s="919"/>
      <c r="E133" s="920"/>
      <c r="F133" s="920"/>
      <c r="G133" s="921"/>
      <c r="H133" s="854">
        <v>253</v>
      </c>
      <c r="I133" s="854">
        <v>253</v>
      </c>
      <c r="J133" s="855" t="s">
        <v>495</v>
      </c>
    </row>
    <row r="134" spans="1:10">
      <c r="A134" s="853">
        <v>129</v>
      </c>
      <c r="B134" s="919"/>
      <c r="C134" s="919"/>
      <c r="D134" s="919"/>
      <c r="E134" s="854"/>
      <c r="F134" s="854"/>
      <c r="G134" s="855"/>
      <c r="H134" s="854">
        <v>242</v>
      </c>
      <c r="I134" s="854">
        <v>242</v>
      </c>
      <c r="J134" s="855" t="s">
        <v>495</v>
      </c>
    </row>
    <row r="135" spans="1:10">
      <c r="A135" s="907">
        <v>130</v>
      </c>
      <c r="B135" s="913"/>
      <c r="C135" s="913"/>
      <c r="D135" s="913"/>
      <c r="E135" s="911"/>
      <c r="F135" s="911"/>
      <c r="G135" s="912"/>
      <c r="H135" s="911">
        <v>240</v>
      </c>
      <c r="I135" s="911">
        <v>240</v>
      </c>
      <c r="J135" s="912" t="s">
        <v>495</v>
      </c>
    </row>
    <row r="136" spans="1:10">
      <c r="A136" s="898">
        <v>131</v>
      </c>
      <c r="B136" s="916"/>
      <c r="C136" s="916"/>
      <c r="D136" s="916"/>
      <c r="E136" s="917"/>
      <c r="F136" s="917"/>
      <c r="G136" s="918"/>
      <c r="H136" s="902">
        <v>238</v>
      </c>
      <c r="I136" s="902">
        <v>238</v>
      </c>
      <c r="J136" s="903" t="s">
        <v>495</v>
      </c>
    </row>
    <row r="137" spans="1:10">
      <c r="A137" s="853">
        <v>132</v>
      </c>
      <c r="B137" s="919"/>
      <c r="C137" s="919"/>
      <c r="D137" s="919"/>
      <c r="E137" s="920"/>
      <c r="F137" s="920"/>
      <c r="G137" s="921"/>
      <c r="H137" s="854">
        <v>237</v>
      </c>
      <c r="I137" s="854">
        <v>237</v>
      </c>
      <c r="J137" s="855" t="s">
        <v>495</v>
      </c>
    </row>
    <row r="138" spans="1:10">
      <c r="A138" s="853">
        <v>133</v>
      </c>
      <c r="B138" s="919"/>
      <c r="C138" s="919"/>
      <c r="D138" s="919"/>
      <c r="E138" s="920"/>
      <c r="F138" s="920"/>
      <c r="G138" s="921"/>
      <c r="H138" s="854">
        <v>235</v>
      </c>
      <c r="I138" s="854">
        <v>235</v>
      </c>
      <c r="J138" s="855" t="s">
        <v>495</v>
      </c>
    </row>
    <row r="139" spans="1:10">
      <c r="A139" s="853">
        <v>134</v>
      </c>
      <c r="B139" s="919"/>
      <c r="C139" s="919"/>
      <c r="D139" s="919"/>
      <c r="E139" s="854"/>
      <c r="F139" s="854"/>
      <c r="G139" s="855"/>
      <c r="H139" s="854">
        <v>230</v>
      </c>
      <c r="I139" s="854">
        <v>230</v>
      </c>
      <c r="J139" s="855" t="s">
        <v>495</v>
      </c>
    </row>
    <row r="140" spans="1:10">
      <c r="A140" s="907">
        <v>135</v>
      </c>
      <c r="B140" s="913"/>
      <c r="C140" s="913"/>
      <c r="D140" s="913"/>
      <c r="E140" s="911"/>
      <c r="F140" s="911"/>
      <c r="G140" s="912"/>
      <c r="H140" s="911">
        <v>220</v>
      </c>
      <c r="I140" s="911">
        <v>220</v>
      </c>
      <c r="J140" s="912" t="s">
        <v>495</v>
      </c>
    </row>
    <row r="141" spans="1:10">
      <c r="A141" s="898">
        <v>136</v>
      </c>
      <c r="B141" s="916"/>
      <c r="C141" s="916"/>
      <c r="D141" s="916"/>
      <c r="E141" s="917"/>
      <c r="F141" s="917"/>
      <c r="G141" s="918"/>
      <c r="H141" s="902">
        <v>218</v>
      </c>
      <c r="I141" s="902">
        <v>218</v>
      </c>
      <c r="J141" s="903" t="s">
        <v>495</v>
      </c>
    </row>
    <row r="142" spans="1:10">
      <c r="A142" s="853">
        <v>137</v>
      </c>
      <c r="B142" s="919"/>
      <c r="C142" s="919"/>
      <c r="D142" s="919"/>
      <c r="E142" s="920"/>
      <c r="F142" s="920"/>
      <c r="G142" s="921"/>
      <c r="H142" s="854">
        <v>199</v>
      </c>
      <c r="I142" s="854">
        <v>198</v>
      </c>
      <c r="J142" s="855" t="s">
        <v>495</v>
      </c>
    </row>
    <row r="143" spans="1:10">
      <c r="A143" s="853">
        <v>138</v>
      </c>
      <c r="B143" s="919"/>
      <c r="C143" s="919"/>
      <c r="D143" s="919"/>
      <c r="E143" s="920"/>
      <c r="F143" s="920"/>
      <c r="G143" s="921"/>
      <c r="H143" s="854">
        <v>194</v>
      </c>
      <c r="I143" s="854">
        <v>175</v>
      </c>
      <c r="J143" s="855">
        <v>19</v>
      </c>
    </row>
    <row r="144" spans="1:10">
      <c r="A144" s="853">
        <v>139</v>
      </c>
      <c r="B144" s="919"/>
      <c r="C144" s="919"/>
      <c r="D144" s="919"/>
      <c r="E144" s="854"/>
      <c r="F144" s="854"/>
      <c r="G144" s="855"/>
      <c r="H144" s="854">
        <v>183</v>
      </c>
      <c r="I144" s="854">
        <v>136</v>
      </c>
      <c r="J144" s="855">
        <v>47</v>
      </c>
    </row>
    <row r="145" spans="1:10">
      <c r="A145" s="907">
        <v>140</v>
      </c>
      <c r="B145" s="913"/>
      <c r="C145" s="913"/>
      <c r="D145" s="913"/>
      <c r="E145" s="911"/>
      <c r="F145" s="911"/>
      <c r="G145" s="912"/>
      <c r="H145" s="911">
        <v>172</v>
      </c>
      <c r="I145" s="911">
        <v>95</v>
      </c>
      <c r="J145" s="912">
        <v>77</v>
      </c>
    </row>
    <row r="146" spans="1:10">
      <c r="A146" s="898">
        <v>141</v>
      </c>
      <c r="B146" s="916"/>
      <c r="C146" s="916"/>
      <c r="D146" s="916"/>
      <c r="E146" s="917"/>
      <c r="F146" s="917"/>
      <c r="G146" s="918"/>
      <c r="H146" s="902">
        <v>162</v>
      </c>
      <c r="I146" s="902">
        <v>162</v>
      </c>
      <c r="J146" s="903" t="s">
        <v>495</v>
      </c>
    </row>
    <row r="147" spans="1:10">
      <c r="A147" s="853">
        <v>142</v>
      </c>
      <c r="B147" s="919"/>
      <c r="C147" s="919"/>
      <c r="D147" s="919"/>
      <c r="E147" s="920"/>
      <c r="F147" s="920"/>
      <c r="G147" s="921"/>
      <c r="H147" s="854">
        <v>162</v>
      </c>
      <c r="I147" s="854">
        <v>162</v>
      </c>
      <c r="J147" s="855" t="s">
        <v>495</v>
      </c>
    </row>
    <row r="148" spans="1:10">
      <c r="A148" s="853">
        <v>143</v>
      </c>
      <c r="B148" s="919"/>
      <c r="C148" s="919"/>
      <c r="D148" s="919"/>
      <c r="E148" s="920"/>
      <c r="F148" s="920"/>
      <c r="G148" s="921"/>
      <c r="H148" s="854">
        <v>162</v>
      </c>
      <c r="I148" s="854">
        <v>162</v>
      </c>
      <c r="J148" s="855" t="s">
        <v>495</v>
      </c>
    </row>
    <row r="149" spans="1:10">
      <c r="A149" s="853">
        <v>144</v>
      </c>
      <c r="B149" s="919"/>
      <c r="C149" s="919"/>
      <c r="D149" s="919"/>
      <c r="E149" s="854"/>
      <c r="F149" s="854"/>
      <c r="G149" s="855"/>
      <c r="H149" s="854">
        <v>160</v>
      </c>
      <c r="I149" s="854">
        <v>160</v>
      </c>
      <c r="J149" s="855" t="s">
        <v>495</v>
      </c>
    </row>
    <row r="150" spans="1:10">
      <c r="A150" s="907">
        <v>145</v>
      </c>
      <c r="B150" s="913"/>
      <c r="C150" s="913"/>
      <c r="D150" s="913"/>
      <c r="E150" s="911"/>
      <c r="F150" s="911"/>
      <c r="G150" s="912"/>
      <c r="H150" s="911">
        <v>155</v>
      </c>
      <c r="I150" s="911">
        <v>155</v>
      </c>
      <c r="J150" s="912" t="s">
        <v>495</v>
      </c>
    </row>
    <row r="151" spans="1:10">
      <c r="A151" s="898">
        <v>146</v>
      </c>
      <c r="B151" s="916"/>
      <c r="C151" s="916"/>
      <c r="D151" s="916"/>
      <c r="E151" s="917"/>
      <c r="F151" s="917"/>
      <c r="G151" s="918"/>
      <c r="H151" s="902">
        <v>146</v>
      </c>
      <c r="I151" s="902">
        <v>146</v>
      </c>
      <c r="J151" s="903" t="s">
        <v>495</v>
      </c>
    </row>
    <row r="152" spans="1:10">
      <c r="A152" s="853">
        <v>147</v>
      </c>
      <c r="B152" s="919"/>
      <c r="C152" s="919"/>
      <c r="D152" s="919"/>
      <c r="E152" s="920"/>
      <c r="F152" s="920"/>
      <c r="G152" s="921"/>
      <c r="H152" s="854">
        <v>141</v>
      </c>
      <c r="I152" s="854">
        <v>141</v>
      </c>
      <c r="J152" s="855" t="s">
        <v>495</v>
      </c>
    </row>
    <row r="153" spans="1:10">
      <c r="A153" s="853">
        <v>148</v>
      </c>
      <c r="B153" s="919"/>
      <c r="C153" s="919"/>
      <c r="D153" s="919"/>
      <c r="E153" s="920"/>
      <c r="F153" s="920"/>
      <c r="G153" s="921"/>
      <c r="H153" s="854">
        <v>135</v>
      </c>
      <c r="I153" s="854">
        <v>116</v>
      </c>
      <c r="J153" s="855">
        <v>19</v>
      </c>
    </row>
    <row r="154" spans="1:10">
      <c r="A154" s="853">
        <v>149</v>
      </c>
      <c r="B154" s="919"/>
      <c r="C154" s="919"/>
      <c r="D154" s="919"/>
      <c r="E154" s="854"/>
      <c r="F154" s="854"/>
      <c r="G154" s="855"/>
      <c r="H154" s="854">
        <v>132</v>
      </c>
      <c r="I154" s="854">
        <v>132</v>
      </c>
      <c r="J154" s="855" t="s">
        <v>495</v>
      </c>
    </row>
    <row r="155" spans="1:10">
      <c r="A155" s="907">
        <v>150</v>
      </c>
      <c r="B155" s="913"/>
      <c r="C155" s="913"/>
      <c r="D155" s="913"/>
      <c r="E155" s="911"/>
      <c r="F155" s="911"/>
      <c r="G155" s="912"/>
      <c r="H155" s="911">
        <v>130</v>
      </c>
      <c r="I155" s="911">
        <v>130</v>
      </c>
      <c r="J155" s="912" t="s">
        <v>495</v>
      </c>
    </row>
    <row r="156" spans="1:10">
      <c r="A156" s="898">
        <v>151</v>
      </c>
      <c r="B156" s="916"/>
      <c r="C156" s="916"/>
      <c r="D156" s="916"/>
      <c r="E156" s="917"/>
      <c r="F156" s="917"/>
      <c r="G156" s="918"/>
      <c r="H156" s="902">
        <v>129</v>
      </c>
      <c r="I156" s="902">
        <v>129</v>
      </c>
      <c r="J156" s="903" t="s">
        <v>495</v>
      </c>
    </row>
    <row r="157" spans="1:10">
      <c r="A157" s="853">
        <v>152</v>
      </c>
      <c r="B157" s="919"/>
      <c r="C157" s="919"/>
      <c r="D157" s="919"/>
      <c r="E157" s="920"/>
      <c r="F157" s="920"/>
      <c r="G157" s="921"/>
      <c r="H157" s="854">
        <v>127</v>
      </c>
      <c r="I157" s="854">
        <v>127</v>
      </c>
      <c r="J157" s="855" t="s">
        <v>495</v>
      </c>
    </row>
    <row r="158" spans="1:10">
      <c r="A158" s="853">
        <v>153</v>
      </c>
      <c r="B158" s="919"/>
      <c r="C158" s="919"/>
      <c r="D158" s="919"/>
      <c r="E158" s="920"/>
      <c r="F158" s="920"/>
      <c r="G158" s="921"/>
      <c r="H158" s="854">
        <v>125</v>
      </c>
      <c r="I158" s="854">
        <v>125</v>
      </c>
      <c r="J158" s="855" t="s">
        <v>495</v>
      </c>
    </row>
    <row r="159" spans="1:10">
      <c r="A159" s="853">
        <v>154</v>
      </c>
      <c r="B159" s="919"/>
      <c r="C159" s="919"/>
      <c r="D159" s="919"/>
      <c r="E159" s="854"/>
      <c r="F159" s="854"/>
      <c r="G159" s="855"/>
      <c r="H159" s="854">
        <v>123</v>
      </c>
      <c r="I159" s="854">
        <v>114</v>
      </c>
      <c r="J159" s="855">
        <v>8</v>
      </c>
    </row>
    <row r="160" spans="1:10">
      <c r="A160" s="907">
        <v>155</v>
      </c>
      <c r="B160" s="913"/>
      <c r="C160" s="913"/>
      <c r="D160" s="913"/>
      <c r="E160" s="911"/>
      <c r="F160" s="911"/>
      <c r="G160" s="912"/>
      <c r="H160" s="911">
        <v>122</v>
      </c>
      <c r="I160" s="911">
        <v>110</v>
      </c>
      <c r="J160" s="912">
        <v>12</v>
      </c>
    </row>
    <row r="161" spans="1:10">
      <c r="A161" s="898">
        <v>156</v>
      </c>
      <c r="B161" s="916"/>
      <c r="C161" s="916"/>
      <c r="D161" s="916"/>
      <c r="E161" s="917"/>
      <c r="F161" s="917"/>
      <c r="G161" s="918"/>
      <c r="H161" s="902">
        <v>121</v>
      </c>
      <c r="I161" s="902" t="s">
        <v>495</v>
      </c>
      <c r="J161" s="903">
        <v>121</v>
      </c>
    </row>
    <row r="162" spans="1:10">
      <c r="A162" s="853">
        <v>157</v>
      </c>
      <c r="B162" s="919"/>
      <c r="C162" s="919"/>
      <c r="D162" s="919"/>
      <c r="E162" s="920"/>
      <c r="F162" s="920"/>
      <c r="G162" s="921"/>
      <c r="H162" s="854">
        <v>105</v>
      </c>
      <c r="I162" s="854">
        <v>105</v>
      </c>
      <c r="J162" s="855" t="s">
        <v>495</v>
      </c>
    </row>
    <row r="163" spans="1:10">
      <c r="A163" s="853">
        <v>158</v>
      </c>
      <c r="B163" s="919"/>
      <c r="C163" s="919"/>
      <c r="D163" s="919"/>
      <c r="E163" s="920"/>
      <c r="F163" s="920"/>
      <c r="G163" s="921"/>
      <c r="H163" s="854">
        <v>104</v>
      </c>
      <c r="I163" s="854">
        <v>104</v>
      </c>
      <c r="J163" s="855" t="s">
        <v>495</v>
      </c>
    </row>
    <row r="164" spans="1:10">
      <c r="A164" s="853">
        <v>159</v>
      </c>
      <c r="B164" s="919"/>
      <c r="C164" s="919"/>
      <c r="D164" s="919"/>
      <c r="E164" s="854"/>
      <c r="F164" s="854"/>
      <c r="G164" s="855"/>
      <c r="H164" s="854">
        <v>100</v>
      </c>
      <c r="I164" s="854">
        <v>100</v>
      </c>
      <c r="J164" s="855" t="s">
        <v>495</v>
      </c>
    </row>
    <row r="165" spans="1:10">
      <c r="A165" s="907">
        <v>160</v>
      </c>
      <c r="B165" s="913"/>
      <c r="C165" s="913"/>
      <c r="D165" s="913"/>
      <c r="E165" s="911"/>
      <c r="F165" s="911"/>
      <c r="G165" s="912"/>
      <c r="H165" s="911">
        <v>99</v>
      </c>
      <c r="I165" s="911">
        <v>99</v>
      </c>
      <c r="J165" s="912" t="s">
        <v>495</v>
      </c>
    </row>
    <row r="166" spans="1:10">
      <c r="A166" s="898">
        <v>161</v>
      </c>
      <c r="B166" s="916"/>
      <c r="C166" s="916"/>
      <c r="D166" s="916"/>
      <c r="E166" s="917"/>
      <c r="F166" s="917"/>
      <c r="G166" s="918"/>
      <c r="H166" s="902">
        <v>93</v>
      </c>
      <c r="I166" s="902">
        <v>93</v>
      </c>
      <c r="J166" s="903" t="s">
        <v>495</v>
      </c>
    </row>
    <row r="167" spans="1:10">
      <c r="A167" s="853">
        <v>162</v>
      </c>
      <c r="B167" s="919"/>
      <c r="C167" s="919"/>
      <c r="D167" s="919"/>
      <c r="E167" s="920"/>
      <c r="F167" s="920"/>
      <c r="G167" s="921"/>
      <c r="H167" s="854">
        <v>92</v>
      </c>
      <c r="I167" s="854">
        <v>6</v>
      </c>
      <c r="J167" s="855">
        <v>85</v>
      </c>
    </row>
    <row r="168" spans="1:10">
      <c r="A168" s="853">
        <v>163</v>
      </c>
      <c r="B168" s="919"/>
      <c r="C168" s="919"/>
      <c r="D168" s="919"/>
      <c r="E168" s="920"/>
      <c r="F168" s="920"/>
      <c r="G168" s="921"/>
      <c r="H168" s="854">
        <v>86</v>
      </c>
      <c r="I168" s="854">
        <v>68</v>
      </c>
      <c r="J168" s="855">
        <v>18</v>
      </c>
    </row>
    <row r="169" spans="1:10">
      <c r="A169" s="853">
        <v>164</v>
      </c>
      <c r="B169" s="919"/>
      <c r="C169" s="919"/>
      <c r="D169" s="919"/>
      <c r="E169" s="854"/>
      <c r="F169" s="854"/>
      <c r="G169" s="855"/>
      <c r="H169" s="854">
        <v>83</v>
      </c>
      <c r="I169" s="854" t="s">
        <v>495</v>
      </c>
      <c r="J169" s="855">
        <v>83</v>
      </c>
    </row>
    <row r="170" spans="1:10">
      <c r="A170" s="907">
        <v>165</v>
      </c>
      <c r="B170" s="913"/>
      <c r="C170" s="913"/>
      <c r="D170" s="913"/>
      <c r="E170" s="911"/>
      <c r="F170" s="911"/>
      <c r="G170" s="912"/>
      <c r="H170" s="911">
        <v>72</v>
      </c>
      <c r="I170" s="911">
        <v>72</v>
      </c>
      <c r="J170" s="912" t="s">
        <v>495</v>
      </c>
    </row>
    <row r="171" spans="1:10">
      <c r="A171" s="898">
        <v>166</v>
      </c>
      <c r="B171" s="916"/>
      <c r="C171" s="916"/>
      <c r="D171" s="916"/>
      <c r="E171" s="917"/>
      <c r="F171" s="917"/>
      <c r="G171" s="918"/>
      <c r="H171" s="902">
        <v>71</v>
      </c>
      <c r="I171" s="902">
        <v>71</v>
      </c>
      <c r="J171" s="903" t="s">
        <v>495</v>
      </c>
    </row>
    <row r="172" spans="1:10">
      <c r="A172" s="853">
        <v>167</v>
      </c>
      <c r="B172" s="919"/>
      <c r="C172" s="919"/>
      <c r="D172" s="919"/>
      <c r="E172" s="920"/>
      <c r="F172" s="920"/>
      <c r="G172" s="921"/>
      <c r="H172" s="854">
        <v>66</v>
      </c>
      <c r="I172" s="854">
        <v>66</v>
      </c>
      <c r="J172" s="855" t="s">
        <v>495</v>
      </c>
    </row>
    <row r="173" spans="1:10">
      <c r="A173" s="853">
        <v>168</v>
      </c>
      <c r="B173" s="919"/>
      <c r="C173" s="919"/>
      <c r="D173" s="919"/>
      <c r="E173" s="920"/>
      <c r="F173" s="920"/>
      <c r="G173" s="921"/>
      <c r="H173" s="854">
        <v>65</v>
      </c>
      <c r="I173" s="854">
        <v>65</v>
      </c>
      <c r="J173" s="855" t="s">
        <v>495</v>
      </c>
    </row>
    <row r="174" spans="1:10">
      <c r="A174" s="853">
        <v>169</v>
      </c>
      <c r="B174" s="919"/>
      <c r="C174" s="919"/>
      <c r="D174" s="919"/>
      <c r="E174" s="854"/>
      <c r="F174" s="854"/>
      <c r="G174" s="855"/>
      <c r="H174" s="854">
        <v>47</v>
      </c>
      <c r="I174" s="854" t="s">
        <v>495</v>
      </c>
      <c r="J174" s="855">
        <v>47</v>
      </c>
    </row>
    <row r="175" spans="1:10">
      <c r="A175" s="907">
        <v>170</v>
      </c>
      <c r="B175" s="913"/>
      <c r="C175" s="913"/>
      <c r="D175" s="913"/>
      <c r="E175" s="911"/>
      <c r="F175" s="911"/>
      <c r="G175" s="912"/>
      <c r="H175" s="911">
        <v>40</v>
      </c>
      <c r="I175" s="911">
        <v>40</v>
      </c>
      <c r="J175" s="912" t="s">
        <v>495</v>
      </c>
    </row>
    <row r="176" spans="1:10">
      <c r="A176" s="898">
        <v>171</v>
      </c>
      <c r="B176" s="916"/>
      <c r="C176" s="916"/>
      <c r="D176" s="916"/>
      <c r="E176" s="917"/>
      <c r="F176" s="917"/>
      <c r="G176" s="918"/>
      <c r="H176" s="902" t="s">
        <v>121</v>
      </c>
      <c r="I176" s="902" t="s">
        <v>121</v>
      </c>
      <c r="J176" s="903" t="s">
        <v>121</v>
      </c>
    </row>
    <row r="177" spans="1:10">
      <c r="A177" s="853">
        <v>172</v>
      </c>
      <c r="B177" s="919"/>
      <c r="C177" s="919"/>
      <c r="D177" s="919"/>
      <c r="E177" s="920"/>
      <c r="F177" s="920"/>
      <c r="G177" s="921"/>
      <c r="H177" s="854" t="s">
        <v>121</v>
      </c>
      <c r="I177" s="854" t="s">
        <v>121</v>
      </c>
      <c r="J177" s="855" t="s">
        <v>121</v>
      </c>
    </row>
    <row r="178" spans="1:10">
      <c r="A178" s="853">
        <v>173</v>
      </c>
      <c r="B178" s="919"/>
      <c r="C178" s="919"/>
      <c r="D178" s="919"/>
      <c r="E178" s="920"/>
      <c r="F178" s="920"/>
      <c r="G178" s="921"/>
      <c r="H178" s="854" t="s">
        <v>121</v>
      </c>
      <c r="I178" s="854" t="s">
        <v>121</v>
      </c>
      <c r="J178" s="855" t="s">
        <v>121</v>
      </c>
    </row>
    <row r="179" spans="1:10">
      <c r="A179" s="853">
        <v>174</v>
      </c>
      <c r="B179" s="919"/>
      <c r="C179" s="919"/>
      <c r="D179" s="919"/>
      <c r="E179" s="854"/>
      <c r="F179" s="854"/>
      <c r="G179" s="855"/>
      <c r="H179" s="854" t="s">
        <v>121</v>
      </c>
      <c r="I179" s="854" t="s">
        <v>121</v>
      </c>
      <c r="J179" s="855" t="s">
        <v>121</v>
      </c>
    </row>
    <row r="180" spans="1:10" ht="15.75" thickBot="1">
      <c r="A180" s="907">
        <v>175</v>
      </c>
      <c r="B180" s="913"/>
      <c r="C180" s="913"/>
      <c r="D180" s="913"/>
      <c r="E180" s="911"/>
      <c r="F180" s="911"/>
      <c r="G180" s="912"/>
      <c r="H180" s="911" t="s">
        <v>121</v>
      </c>
      <c r="I180" s="911" t="s">
        <v>121</v>
      </c>
      <c r="J180" s="912" t="s">
        <v>121</v>
      </c>
    </row>
    <row r="181" spans="1:10">
      <c r="A181" s="1621" t="s">
        <v>475</v>
      </c>
      <c r="B181" s="1536"/>
      <c r="C181" s="1536"/>
      <c r="D181" s="1536"/>
      <c r="E181" s="1536"/>
      <c r="F181" s="1536"/>
      <c r="G181" s="1536"/>
      <c r="H181" s="1536"/>
      <c r="I181" s="1536"/>
      <c r="J181" s="1536"/>
    </row>
  </sheetData>
  <mergeCells count="7">
    <mergeCell ref="A181:J181"/>
    <mergeCell ref="A1:J1"/>
    <mergeCell ref="A2:J2"/>
    <mergeCell ref="B3:D3"/>
    <mergeCell ref="E3:G3"/>
    <mergeCell ref="H3:J3"/>
    <mergeCell ref="E5:J5"/>
  </mergeCells>
  <pageMargins left="0.7" right="0.7" top="0.78740157499999996" bottom="0.78740157499999996"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7">
    <tabColor rgb="FFFFE389"/>
  </sheetPr>
  <dimension ref="A1:L59"/>
  <sheetViews>
    <sheetView zoomScale="78" zoomScaleNormal="78" workbookViewId="0">
      <pane ySplit="3" topLeftCell="A4" activePane="bottomLeft" state="frozen"/>
      <selection activeCell="A8" sqref="A8:G8"/>
      <selection pane="bottomLeft" activeCell="A5" sqref="A5:I54"/>
    </sheetView>
  </sheetViews>
  <sheetFormatPr baseColWidth="10" defaultRowHeight="15"/>
  <cols>
    <col min="1" max="1" width="12.5546875" style="33" customWidth="1"/>
    <col min="2" max="2" width="9.33203125" style="40" customWidth="1"/>
    <col min="3" max="3" width="10.6640625" style="41" customWidth="1"/>
    <col min="4" max="4" width="12.33203125" style="42" customWidth="1"/>
    <col min="5" max="5" width="11.109375" style="42" customWidth="1"/>
    <col min="6" max="6" width="12.33203125" style="42" customWidth="1"/>
    <col min="7" max="7" width="15.6640625" style="42" customWidth="1"/>
    <col min="8" max="8" width="14.77734375" style="42" customWidth="1"/>
    <col min="9" max="10" width="14.88671875" style="42" customWidth="1"/>
    <col min="11" max="16384" width="11.5546875" style="42"/>
  </cols>
  <sheetData>
    <row r="1" spans="1:9" ht="24" customHeight="1">
      <c r="A1" s="1666" t="s">
        <v>508</v>
      </c>
      <c r="B1" s="1555"/>
      <c r="C1" s="1555"/>
      <c r="D1" s="1555"/>
      <c r="E1" s="1555"/>
      <c r="F1" s="1555"/>
      <c r="G1" s="1555"/>
      <c r="H1" s="1549"/>
      <c r="I1" s="1549"/>
    </row>
    <row r="2" spans="1:9" s="34" customFormat="1" ht="30" customHeight="1" thickBot="1">
      <c r="A2" s="1672" t="s">
        <v>284</v>
      </c>
      <c r="B2" s="1547"/>
      <c r="C2" s="1547"/>
      <c r="D2" s="1547"/>
      <c r="E2" s="1547"/>
      <c r="F2" s="1547"/>
      <c r="G2" s="1547"/>
      <c r="H2" s="1547"/>
      <c r="I2" s="1547"/>
    </row>
    <row r="3" spans="1:9" s="35" customFormat="1" ht="39.75" customHeight="1">
      <c r="A3" s="691"/>
      <c r="B3" s="691"/>
      <c r="C3" s="692" t="s">
        <v>81</v>
      </c>
      <c r="D3" s="693" t="s">
        <v>314</v>
      </c>
      <c r="E3" s="693" t="s">
        <v>315</v>
      </c>
      <c r="F3" s="693" t="s">
        <v>316</v>
      </c>
      <c r="G3" s="693" t="s">
        <v>317</v>
      </c>
      <c r="H3" s="693" t="s">
        <v>2</v>
      </c>
      <c r="I3" s="693" t="s">
        <v>318</v>
      </c>
    </row>
    <row r="4" spans="1:9" s="35" customFormat="1" ht="22.5" customHeight="1" thickBot="1">
      <c r="A4" s="694" t="s">
        <v>58</v>
      </c>
      <c r="B4" s="695" t="s">
        <v>65</v>
      </c>
      <c r="C4" s="696"/>
      <c r="D4" s="1670" t="s">
        <v>293</v>
      </c>
      <c r="E4" s="1671"/>
      <c r="F4" s="1671"/>
      <c r="G4" s="1671"/>
      <c r="H4" s="1671"/>
      <c r="I4" s="1671"/>
    </row>
    <row r="5" spans="1:9" s="34" customFormat="1" ht="21" customHeight="1">
      <c r="A5" s="697" t="s">
        <v>184</v>
      </c>
      <c r="B5" s="698" t="s">
        <v>319</v>
      </c>
      <c r="C5" s="699">
        <v>485877.73</v>
      </c>
      <c r="D5" s="700">
        <v>180392128.73000005</v>
      </c>
      <c r="E5" s="700">
        <v>20668953.279999997</v>
      </c>
      <c r="F5" s="700">
        <v>159723175.45000005</v>
      </c>
      <c r="G5" s="701">
        <v>328.73121278886367</v>
      </c>
      <c r="H5" s="700">
        <v>40063035.885000028</v>
      </c>
      <c r="I5" s="701">
        <v>82.454974598239005</v>
      </c>
    </row>
    <row r="6" spans="1:9" s="34" customFormat="1" ht="21" customHeight="1">
      <c r="A6" s="418" t="s">
        <v>123</v>
      </c>
      <c r="B6" s="419" t="s">
        <v>319</v>
      </c>
      <c r="C6" s="420">
        <v>77434.239999999991</v>
      </c>
      <c r="D6" s="421">
        <v>7847817.6500000004</v>
      </c>
      <c r="E6" s="422">
        <v>0</v>
      </c>
      <c r="F6" s="421">
        <v>7847817.6500000004</v>
      </c>
      <c r="G6" s="423">
        <v>101.34815877317322</v>
      </c>
      <c r="H6" s="421">
        <v>7063035.8850000175</v>
      </c>
      <c r="I6" s="423">
        <v>91.21334289585613</v>
      </c>
    </row>
    <row r="7" spans="1:9" s="34" customFormat="1" ht="21" customHeight="1">
      <c r="A7" s="424" t="s">
        <v>174</v>
      </c>
      <c r="B7" s="425" t="s">
        <v>319</v>
      </c>
      <c r="C7" s="426">
        <v>408443.49</v>
      </c>
      <c r="D7" s="427">
        <v>172544311.08000004</v>
      </c>
      <c r="E7" s="427">
        <v>20668953.279999997</v>
      </c>
      <c r="F7" s="427">
        <v>151875357.80000004</v>
      </c>
      <c r="G7" s="428">
        <v>371.83934012511753</v>
      </c>
      <c r="H7" s="427">
        <v>33000000.000000007</v>
      </c>
      <c r="I7" s="428">
        <v>80.79453047470534</v>
      </c>
    </row>
    <row r="8" spans="1:9" s="34" customFormat="1" ht="21" customHeight="1">
      <c r="A8" s="408"/>
      <c r="B8" s="408" t="s">
        <v>80</v>
      </c>
      <c r="C8" s="409">
        <v>204668.69</v>
      </c>
      <c r="D8" s="411">
        <v>80231848.230000019</v>
      </c>
      <c r="E8" s="411">
        <v>9483022.0799999982</v>
      </c>
      <c r="F8" s="411">
        <v>70748826.150000021</v>
      </c>
      <c r="G8" s="410">
        <v>345.67488632482093</v>
      </c>
      <c r="H8" s="411">
        <v>15923770.507451946</v>
      </c>
      <c r="I8" s="410">
        <v>77.802669804804765</v>
      </c>
    </row>
    <row r="9" spans="1:9" s="34" customFormat="1" ht="21" customHeight="1">
      <c r="A9" s="412"/>
      <c r="B9" s="408" t="s">
        <v>320</v>
      </c>
      <c r="C9" s="409">
        <v>203774.8</v>
      </c>
      <c r="D9" s="411">
        <v>92312462.850000009</v>
      </c>
      <c r="E9" s="411">
        <v>11185931.199999999</v>
      </c>
      <c r="F9" s="411">
        <v>81126531.650000006</v>
      </c>
      <c r="G9" s="410">
        <v>398.11856839020334</v>
      </c>
      <c r="H9" s="411">
        <v>17076229.49254806</v>
      </c>
      <c r="I9" s="410">
        <v>83.799515408912484</v>
      </c>
    </row>
    <row r="10" spans="1:9" s="34" customFormat="1" ht="21" customHeight="1">
      <c r="A10" s="407" t="s">
        <v>66</v>
      </c>
      <c r="B10" s="408" t="s">
        <v>319</v>
      </c>
      <c r="C10" s="409">
        <v>46439.58</v>
      </c>
      <c r="D10" s="411">
        <v>9943908.9500000086</v>
      </c>
      <c r="E10" s="411">
        <v>1280303.3500000001</v>
      </c>
      <c r="F10" s="411">
        <v>8663605.6000000089</v>
      </c>
      <c r="G10" s="410">
        <v>186.55650201832162</v>
      </c>
      <c r="H10" s="411">
        <v>1500219.0467845092</v>
      </c>
      <c r="I10" s="410">
        <v>32.304750533585988</v>
      </c>
    </row>
    <row r="11" spans="1:9" s="34" customFormat="1" ht="21" customHeight="1">
      <c r="A11" s="407"/>
      <c r="B11" s="408" t="s">
        <v>80</v>
      </c>
      <c r="C11" s="409">
        <v>23583.52</v>
      </c>
      <c r="D11" s="411">
        <v>3937499.9500000016</v>
      </c>
      <c r="E11" s="411">
        <v>525313.90000000014</v>
      </c>
      <c r="F11" s="411">
        <v>3412186.0500000017</v>
      </c>
      <c r="G11" s="410">
        <v>144.68518906422798</v>
      </c>
      <c r="H11" s="411">
        <v>562789.04351271165</v>
      </c>
      <c r="I11" s="410">
        <v>23.863657482543388</v>
      </c>
    </row>
    <row r="12" spans="1:9" s="34" customFormat="1" ht="21" customHeight="1">
      <c r="A12" s="407"/>
      <c r="B12" s="408" t="s">
        <v>320</v>
      </c>
      <c r="C12" s="409">
        <v>22856.059999999998</v>
      </c>
      <c r="D12" s="411">
        <v>6006409.0000000075</v>
      </c>
      <c r="E12" s="411">
        <v>754989.44999999984</v>
      </c>
      <c r="F12" s="411">
        <v>5251419.5500000073</v>
      </c>
      <c r="G12" s="410">
        <v>229.7604902157243</v>
      </c>
      <c r="H12" s="411">
        <v>937430.00327179756</v>
      </c>
      <c r="I12" s="410">
        <v>41.014505705348938</v>
      </c>
    </row>
    <row r="13" spans="1:9" s="34" customFormat="1" ht="21" customHeight="1">
      <c r="A13" s="407" t="s">
        <v>67</v>
      </c>
      <c r="B13" s="408" t="s">
        <v>319</v>
      </c>
      <c r="C13" s="409">
        <v>29279.7</v>
      </c>
      <c r="D13" s="411">
        <v>6040465.1000000015</v>
      </c>
      <c r="E13" s="411">
        <v>1359075.0000000002</v>
      </c>
      <c r="F13" s="411">
        <v>4681390.1000000015</v>
      </c>
      <c r="G13" s="410">
        <v>159.88517983449287</v>
      </c>
      <c r="H13" s="411">
        <v>816745.87903404806</v>
      </c>
      <c r="I13" s="410">
        <v>27.894612275195716</v>
      </c>
    </row>
    <row r="14" spans="1:9" s="34" customFormat="1" ht="21" customHeight="1">
      <c r="A14" s="407"/>
      <c r="B14" s="408" t="s">
        <v>80</v>
      </c>
      <c r="C14" s="409">
        <v>15140.78</v>
      </c>
      <c r="D14" s="411">
        <v>2470716.6500000013</v>
      </c>
      <c r="E14" s="411">
        <v>581568.55000000005</v>
      </c>
      <c r="F14" s="411">
        <v>1889148.1000000013</v>
      </c>
      <c r="G14" s="410">
        <v>124.77217818368678</v>
      </c>
      <c r="H14" s="411">
        <v>383340.37535179971</v>
      </c>
      <c r="I14" s="410">
        <v>25.318403368373339</v>
      </c>
    </row>
    <row r="15" spans="1:9" s="34" customFormat="1" ht="21" customHeight="1">
      <c r="A15" s="407"/>
      <c r="B15" s="408" t="s">
        <v>320</v>
      </c>
      <c r="C15" s="409">
        <v>14138.92</v>
      </c>
      <c r="D15" s="411">
        <v>3569748.45</v>
      </c>
      <c r="E15" s="411">
        <v>777506.45000000019</v>
      </c>
      <c r="F15" s="411">
        <v>2792242</v>
      </c>
      <c r="G15" s="410">
        <v>197.48622949984863</v>
      </c>
      <c r="H15" s="411">
        <v>433405.50368224835</v>
      </c>
      <c r="I15" s="410">
        <v>30.653366995657969</v>
      </c>
    </row>
    <row r="16" spans="1:9" s="34" customFormat="1" ht="21" customHeight="1">
      <c r="A16" s="407" t="s">
        <v>68</v>
      </c>
      <c r="B16" s="408" t="s">
        <v>319</v>
      </c>
      <c r="C16" s="409">
        <v>31387.71</v>
      </c>
      <c r="D16" s="411">
        <v>7496935.9999999981</v>
      </c>
      <c r="E16" s="411">
        <v>1527176.6</v>
      </c>
      <c r="F16" s="411">
        <v>5969759.3999999985</v>
      </c>
      <c r="G16" s="410">
        <v>190.19416835442914</v>
      </c>
      <c r="H16" s="411">
        <v>1072870.0991045195</v>
      </c>
      <c r="I16" s="410">
        <v>34.181216122632698</v>
      </c>
    </row>
    <row r="17" spans="1:9" s="34" customFormat="1" ht="21" customHeight="1">
      <c r="A17" s="407"/>
      <c r="B17" s="408" t="s">
        <v>80</v>
      </c>
      <c r="C17" s="409">
        <v>16301.89</v>
      </c>
      <c r="D17" s="411">
        <v>2805172.1999999993</v>
      </c>
      <c r="E17" s="411">
        <v>679190.4</v>
      </c>
      <c r="F17" s="411">
        <v>2125981.7999999993</v>
      </c>
      <c r="G17" s="410">
        <v>130.41320975666008</v>
      </c>
      <c r="H17" s="411">
        <v>423004.67440722755</v>
      </c>
      <c r="I17" s="410">
        <v>25.948198301376561</v>
      </c>
    </row>
    <row r="18" spans="1:9" s="34" customFormat="1" ht="21" customHeight="1">
      <c r="A18" s="407"/>
      <c r="B18" s="408" t="s">
        <v>320</v>
      </c>
      <c r="C18" s="409">
        <v>15085.82</v>
      </c>
      <c r="D18" s="411">
        <v>4691763.7999999989</v>
      </c>
      <c r="E18" s="411">
        <v>847986.20000000007</v>
      </c>
      <c r="F18" s="411">
        <v>3843777.5999999987</v>
      </c>
      <c r="G18" s="410">
        <v>254.79407814755837</v>
      </c>
      <c r="H18" s="411">
        <v>649865.42469729192</v>
      </c>
      <c r="I18" s="410">
        <v>43.077898629129336</v>
      </c>
    </row>
    <row r="19" spans="1:9" s="34" customFormat="1" ht="21" customHeight="1">
      <c r="A19" s="407" t="s">
        <v>69</v>
      </c>
      <c r="B19" s="408" t="s">
        <v>319</v>
      </c>
      <c r="C19" s="409">
        <v>32719.97</v>
      </c>
      <c r="D19" s="411">
        <v>8328543.2000000002</v>
      </c>
      <c r="E19" s="411">
        <v>1611967.2000000002</v>
      </c>
      <c r="F19" s="411">
        <v>6716576</v>
      </c>
      <c r="G19" s="410">
        <v>205.2745158384925</v>
      </c>
      <c r="H19" s="411">
        <v>1332446.3818253367</v>
      </c>
      <c r="I19" s="410">
        <v>40.722726268555157</v>
      </c>
    </row>
    <row r="20" spans="1:9" s="34" customFormat="1" ht="21" customHeight="1">
      <c r="A20" s="407"/>
      <c r="B20" s="408" t="s">
        <v>80</v>
      </c>
      <c r="C20" s="409">
        <v>17044.2</v>
      </c>
      <c r="D20" s="411">
        <v>3679287.0000000009</v>
      </c>
      <c r="E20" s="411">
        <v>689531.75000000023</v>
      </c>
      <c r="F20" s="411">
        <v>2989755.2500000009</v>
      </c>
      <c r="G20" s="410">
        <v>175.41188498140136</v>
      </c>
      <c r="H20" s="411">
        <v>675429.59013219702</v>
      </c>
      <c r="I20" s="410">
        <v>39.62811925066574</v>
      </c>
    </row>
    <row r="21" spans="1:9" s="34" customFormat="1" ht="21" customHeight="1">
      <c r="A21" s="407"/>
      <c r="B21" s="408" t="s">
        <v>320</v>
      </c>
      <c r="C21" s="409">
        <v>15675.77</v>
      </c>
      <c r="D21" s="411">
        <v>4649256.1999999993</v>
      </c>
      <c r="E21" s="411">
        <v>922435.45</v>
      </c>
      <c r="F21" s="411">
        <v>3726820.7499999991</v>
      </c>
      <c r="G21" s="410">
        <v>237.74403107470951</v>
      </c>
      <c r="H21" s="411">
        <v>657016.79169313959</v>
      </c>
      <c r="I21" s="410">
        <v>41.912887959771005</v>
      </c>
    </row>
    <row r="22" spans="1:9" s="34" customFormat="1" ht="21" customHeight="1">
      <c r="A22" s="407" t="s">
        <v>70</v>
      </c>
      <c r="B22" s="408" t="s">
        <v>319</v>
      </c>
      <c r="C22" s="409">
        <v>32721.71</v>
      </c>
      <c r="D22" s="411">
        <v>8061344.0000000019</v>
      </c>
      <c r="E22" s="411">
        <v>1665363.7</v>
      </c>
      <c r="F22" s="411">
        <v>6395980.3000000017</v>
      </c>
      <c r="G22" s="410">
        <v>195.46595517165827</v>
      </c>
      <c r="H22" s="411">
        <v>1179794.3757871655</v>
      </c>
      <c r="I22" s="410">
        <v>36.055401010129529</v>
      </c>
    </row>
    <row r="23" spans="1:9" s="34" customFormat="1" ht="21" customHeight="1">
      <c r="A23" s="407"/>
      <c r="B23" s="408" t="s">
        <v>80</v>
      </c>
      <c r="C23" s="409">
        <v>16769.900000000001</v>
      </c>
      <c r="D23" s="411">
        <v>3279994.3499999996</v>
      </c>
      <c r="E23" s="411">
        <v>732069.84999999986</v>
      </c>
      <c r="F23" s="411">
        <v>2547924.5</v>
      </c>
      <c r="G23" s="410">
        <v>151.93438839826115</v>
      </c>
      <c r="H23" s="411">
        <v>497217.97933129413</v>
      </c>
      <c r="I23" s="410">
        <v>29.649430189285212</v>
      </c>
    </row>
    <row r="24" spans="1:9" s="34" customFormat="1" ht="21" customHeight="1">
      <c r="A24" s="407"/>
      <c r="B24" s="408" t="s">
        <v>320</v>
      </c>
      <c r="C24" s="409">
        <v>15951.81</v>
      </c>
      <c r="D24" s="411">
        <v>4781349.6500000022</v>
      </c>
      <c r="E24" s="411">
        <v>933293.85000000009</v>
      </c>
      <c r="F24" s="411">
        <v>3848055.8000000021</v>
      </c>
      <c r="G24" s="410">
        <v>241.23004223345202</v>
      </c>
      <c r="H24" s="411">
        <v>682576.39645587141</v>
      </c>
      <c r="I24" s="410">
        <v>42.789902616434837</v>
      </c>
    </row>
    <row r="25" spans="1:9" s="34" customFormat="1" ht="21" customHeight="1">
      <c r="A25" s="407" t="s">
        <v>71</v>
      </c>
      <c r="B25" s="408" t="s">
        <v>319</v>
      </c>
      <c r="C25" s="409">
        <v>37882.07</v>
      </c>
      <c r="D25" s="411">
        <v>9889084.2500000037</v>
      </c>
      <c r="E25" s="411">
        <v>1925923.399999999</v>
      </c>
      <c r="F25" s="411">
        <v>7963160.8500000052</v>
      </c>
      <c r="G25" s="410">
        <v>210.20923223044585</v>
      </c>
      <c r="H25" s="411">
        <v>1524521.6537300623</v>
      </c>
      <c r="I25" s="410">
        <v>40.243884606360275</v>
      </c>
    </row>
    <row r="26" spans="1:9" s="34" customFormat="1" ht="21" customHeight="1">
      <c r="A26" s="407"/>
      <c r="B26" s="408" t="s">
        <v>80</v>
      </c>
      <c r="C26" s="409">
        <v>19749.61</v>
      </c>
      <c r="D26" s="411">
        <v>4634981.3499999987</v>
      </c>
      <c r="E26" s="411">
        <v>872593.89999999991</v>
      </c>
      <c r="F26" s="411">
        <v>3762387.4499999988</v>
      </c>
      <c r="G26" s="410">
        <v>190.50439223863148</v>
      </c>
      <c r="H26" s="411">
        <v>746961.13659401808</v>
      </c>
      <c r="I26" s="410">
        <v>37.821563898933604</v>
      </c>
    </row>
    <row r="27" spans="1:9" s="34" customFormat="1" ht="21" customHeight="1">
      <c r="A27" s="407"/>
      <c r="B27" s="408" t="s">
        <v>320</v>
      </c>
      <c r="C27" s="409">
        <v>18132.46</v>
      </c>
      <c r="D27" s="411">
        <v>5254102.900000006</v>
      </c>
      <c r="E27" s="411">
        <v>1053329.4999999991</v>
      </c>
      <c r="F27" s="411">
        <v>4200773.4000000069</v>
      </c>
      <c r="G27" s="410">
        <v>231.67145550024691</v>
      </c>
      <c r="H27" s="411">
        <v>777560.51713604433</v>
      </c>
      <c r="I27" s="410">
        <v>42.882240861749835</v>
      </c>
    </row>
    <row r="28" spans="1:9" s="34" customFormat="1" ht="21" customHeight="1">
      <c r="A28" s="407" t="s">
        <v>72</v>
      </c>
      <c r="B28" s="408" t="s">
        <v>319</v>
      </c>
      <c r="C28" s="409">
        <v>41135.58</v>
      </c>
      <c r="D28" s="411">
        <v>13633734.800000004</v>
      </c>
      <c r="E28" s="411">
        <v>2307740.2799999998</v>
      </c>
      <c r="F28" s="411">
        <v>11325994.520000005</v>
      </c>
      <c r="G28" s="410">
        <v>275.33328860319961</v>
      </c>
      <c r="H28" s="411">
        <v>2248202.0901964894</v>
      </c>
      <c r="I28" s="410">
        <v>54.653467635474918</v>
      </c>
    </row>
    <row r="29" spans="1:9" s="34" customFormat="1" ht="21" customHeight="1">
      <c r="A29" s="407"/>
      <c r="B29" s="408" t="s">
        <v>80</v>
      </c>
      <c r="C29" s="409">
        <v>20744.43</v>
      </c>
      <c r="D29" s="411">
        <v>6579078.5500000054</v>
      </c>
      <c r="E29" s="411">
        <v>1082028.8799999999</v>
      </c>
      <c r="F29" s="411">
        <v>5497049.6700000055</v>
      </c>
      <c r="G29" s="410">
        <v>264.98918842310951</v>
      </c>
      <c r="H29" s="411">
        <v>1158242.1204791465</v>
      </c>
      <c r="I29" s="410">
        <v>55.833885070794736</v>
      </c>
    </row>
    <row r="30" spans="1:9" s="34" customFormat="1" ht="21" customHeight="1">
      <c r="A30" s="407"/>
      <c r="B30" s="408" t="s">
        <v>320</v>
      </c>
      <c r="C30" s="409">
        <v>20391.150000000001</v>
      </c>
      <c r="D30" s="411">
        <v>7054656.25</v>
      </c>
      <c r="E30" s="411">
        <v>1225711.3999999999</v>
      </c>
      <c r="F30" s="411">
        <v>5828944.8499999996</v>
      </c>
      <c r="G30" s="410">
        <v>285.85660200626251</v>
      </c>
      <c r="H30" s="411">
        <v>1089959.9697173429</v>
      </c>
      <c r="I30" s="410">
        <v>53.452599275535846</v>
      </c>
    </row>
    <row r="31" spans="1:9" s="34" customFormat="1" ht="21" customHeight="1">
      <c r="A31" s="407" t="s">
        <v>73</v>
      </c>
      <c r="B31" s="408" t="s">
        <v>319</v>
      </c>
      <c r="C31" s="409">
        <v>39720.080000000002</v>
      </c>
      <c r="D31" s="411">
        <v>16176938.289999994</v>
      </c>
      <c r="E31" s="411">
        <v>2246759.3000000003</v>
      </c>
      <c r="F31" s="411">
        <v>13930178.989999993</v>
      </c>
      <c r="G31" s="410">
        <v>350.70873447384781</v>
      </c>
      <c r="H31" s="411">
        <v>2955415.3708945215</v>
      </c>
      <c r="I31" s="410">
        <v>74.40607800625078</v>
      </c>
    </row>
    <row r="32" spans="1:9" s="34" customFormat="1" ht="21" customHeight="1">
      <c r="A32" s="407"/>
      <c r="B32" s="408" t="s">
        <v>80</v>
      </c>
      <c r="C32" s="409">
        <v>19926.52</v>
      </c>
      <c r="D32" s="411">
        <v>7607773.25</v>
      </c>
      <c r="E32" s="411">
        <v>1077001</v>
      </c>
      <c r="F32" s="411">
        <v>6530772.25</v>
      </c>
      <c r="G32" s="410">
        <v>327.74273932427741</v>
      </c>
      <c r="H32" s="411">
        <v>1385589.6143326561</v>
      </c>
      <c r="I32" s="410">
        <v>69.534952130761226</v>
      </c>
    </row>
    <row r="33" spans="1:9" s="34" customFormat="1" ht="21" customHeight="1">
      <c r="A33" s="407"/>
      <c r="B33" s="408" t="s">
        <v>320</v>
      </c>
      <c r="C33" s="409">
        <v>19793.560000000001</v>
      </c>
      <c r="D33" s="411">
        <v>8569165.0399999935</v>
      </c>
      <c r="E33" s="411">
        <v>1169758.3000000003</v>
      </c>
      <c r="F33" s="411">
        <v>7399406.7399999928</v>
      </c>
      <c r="G33" s="410">
        <v>373.82899993735299</v>
      </c>
      <c r="H33" s="411">
        <v>1569825.7565618651</v>
      </c>
      <c r="I33" s="410">
        <v>79.309924872628528</v>
      </c>
    </row>
    <row r="34" spans="1:9" s="34" customFormat="1" ht="21" customHeight="1">
      <c r="A34" s="407" t="s">
        <v>74</v>
      </c>
      <c r="B34" s="408" t="s">
        <v>319</v>
      </c>
      <c r="C34" s="409">
        <v>33009.82</v>
      </c>
      <c r="D34" s="411">
        <v>16901877.299999993</v>
      </c>
      <c r="E34" s="411">
        <v>1920920.5499999998</v>
      </c>
      <c r="F34" s="411">
        <v>14980956.749999993</v>
      </c>
      <c r="G34" s="410">
        <v>453.83333656469478</v>
      </c>
      <c r="H34" s="411">
        <v>3279378.9903405602</v>
      </c>
      <c r="I34" s="410">
        <v>99.345558089700589</v>
      </c>
    </row>
    <row r="35" spans="1:9" s="34" customFormat="1" ht="21" customHeight="1">
      <c r="A35" s="407"/>
      <c r="B35" s="408" t="s">
        <v>80</v>
      </c>
      <c r="C35" s="409">
        <v>16461.89</v>
      </c>
      <c r="D35" s="411">
        <v>9188112.1499999985</v>
      </c>
      <c r="E35" s="411">
        <v>963335.70000000019</v>
      </c>
      <c r="F35" s="411">
        <v>8224776.4499999983</v>
      </c>
      <c r="G35" s="410">
        <v>499.62528300213393</v>
      </c>
      <c r="H35" s="411">
        <v>1901869.5721618733</v>
      </c>
      <c r="I35" s="410">
        <v>115.53166569342119</v>
      </c>
    </row>
    <row r="36" spans="1:9" s="34" customFormat="1" ht="21" customHeight="1">
      <c r="A36" s="407"/>
      <c r="B36" s="408" t="s">
        <v>320</v>
      </c>
      <c r="C36" s="409">
        <v>16547.93</v>
      </c>
      <c r="D36" s="411">
        <v>7713765.1499999939</v>
      </c>
      <c r="E36" s="411">
        <v>957584.84999999963</v>
      </c>
      <c r="F36" s="411">
        <v>6756180.2999999942</v>
      </c>
      <c r="G36" s="410">
        <v>408.2794826905839</v>
      </c>
      <c r="H36" s="411">
        <v>1377509.4181786869</v>
      </c>
      <c r="I36" s="410">
        <v>83.243609211465539</v>
      </c>
    </row>
    <row r="37" spans="1:9" s="34" customFormat="1" ht="21" customHeight="1">
      <c r="A37" s="407" t="s">
        <v>75</v>
      </c>
      <c r="B37" s="408" t="s">
        <v>319</v>
      </c>
      <c r="C37" s="409">
        <v>26327.42</v>
      </c>
      <c r="D37" s="411">
        <v>16727763.659999989</v>
      </c>
      <c r="E37" s="411">
        <v>1328754.4999999998</v>
      </c>
      <c r="F37" s="411">
        <v>15399009.159999989</v>
      </c>
      <c r="G37" s="410">
        <v>584.90384397711546</v>
      </c>
      <c r="H37" s="411">
        <v>3389761.5248640049</v>
      </c>
      <c r="I37" s="410">
        <v>128.75403381204862</v>
      </c>
    </row>
    <row r="38" spans="1:9" s="34" customFormat="1" ht="21" customHeight="1">
      <c r="A38" s="407"/>
      <c r="B38" s="408" t="s">
        <v>80</v>
      </c>
      <c r="C38" s="409">
        <v>12887.02</v>
      </c>
      <c r="D38" s="411">
        <v>9389815.2599999942</v>
      </c>
      <c r="E38" s="411">
        <v>686176.14999999991</v>
      </c>
      <c r="F38" s="411">
        <v>8703639.1099999938</v>
      </c>
      <c r="G38" s="410">
        <v>675.38027488123657</v>
      </c>
      <c r="H38" s="411">
        <v>2021615.0667897675</v>
      </c>
      <c r="I38" s="410">
        <v>156.87219130487634</v>
      </c>
    </row>
    <row r="39" spans="1:9" s="34" customFormat="1" ht="21" customHeight="1">
      <c r="A39" s="407"/>
      <c r="B39" s="408" t="s">
        <v>320</v>
      </c>
      <c r="C39" s="409">
        <v>13440.4</v>
      </c>
      <c r="D39" s="411">
        <v>7337948.3999999957</v>
      </c>
      <c r="E39" s="411">
        <v>642578.34999999986</v>
      </c>
      <c r="F39" s="411">
        <v>6695370.0499999961</v>
      </c>
      <c r="G39" s="410">
        <v>498.15258846462876</v>
      </c>
      <c r="H39" s="411">
        <v>1368146.4580742372</v>
      </c>
      <c r="I39" s="410">
        <v>101.79358189296727</v>
      </c>
    </row>
    <row r="40" spans="1:9" s="34" customFormat="1" ht="21" customHeight="1">
      <c r="A40" s="407" t="s">
        <v>76</v>
      </c>
      <c r="B40" s="408" t="s">
        <v>319</v>
      </c>
      <c r="C40" s="409">
        <v>22668.85</v>
      </c>
      <c r="D40" s="411">
        <v>17418062.500000015</v>
      </c>
      <c r="E40" s="411">
        <v>1273039.8500000001</v>
      </c>
      <c r="F40" s="411">
        <v>16145022.650000015</v>
      </c>
      <c r="G40" s="410">
        <v>712.2118082743508</v>
      </c>
      <c r="H40" s="411">
        <v>3659790.7650098959</v>
      </c>
      <c r="I40" s="410">
        <v>161.44580624998164</v>
      </c>
    </row>
    <row r="41" spans="1:9" s="34" customFormat="1" ht="21" customHeight="1">
      <c r="A41" s="407"/>
      <c r="B41" s="408" t="s">
        <v>80</v>
      </c>
      <c r="C41" s="409">
        <v>11343.76</v>
      </c>
      <c r="D41" s="411">
        <v>9704184.3500000127</v>
      </c>
      <c r="E41" s="411">
        <v>655903.4</v>
      </c>
      <c r="F41" s="411">
        <v>9048280.9500000123</v>
      </c>
      <c r="G41" s="410">
        <v>797.64389849573797</v>
      </c>
      <c r="H41" s="411">
        <v>2149927.1282917983</v>
      </c>
      <c r="I41" s="410">
        <v>189.52508941407419</v>
      </c>
    </row>
    <row r="42" spans="1:9" s="34" customFormat="1" ht="21" customHeight="1">
      <c r="A42" s="407"/>
      <c r="B42" s="408" t="s">
        <v>320</v>
      </c>
      <c r="C42" s="409">
        <v>11325.09</v>
      </c>
      <c r="D42" s="411">
        <v>7713878.1500000041</v>
      </c>
      <c r="E42" s="411">
        <v>617136.44999999995</v>
      </c>
      <c r="F42" s="411">
        <v>7096741.7000000039</v>
      </c>
      <c r="G42" s="410">
        <v>626.63887880802747</v>
      </c>
      <c r="H42" s="411">
        <v>1509863.6367180974</v>
      </c>
      <c r="I42" s="410">
        <v>133.32023292689925</v>
      </c>
    </row>
    <row r="43" spans="1:9" s="34" customFormat="1" ht="21" customHeight="1">
      <c r="A43" s="407" t="s">
        <v>77</v>
      </c>
      <c r="B43" s="408" t="s">
        <v>319</v>
      </c>
      <c r="C43" s="409">
        <v>17652.760000000002</v>
      </c>
      <c r="D43" s="411">
        <v>17482411.13000001</v>
      </c>
      <c r="E43" s="411">
        <v>1031590.5499999999</v>
      </c>
      <c r="F43" s="411">
        <v>16450820.580000009</v>
      </c>
      <c r="G43" s="410">
        <v>931.91209646536902</v>
      </c>
      <c r="H43" s="411">
        <v>4004666.8307212712</v>
      </c>
      <c r="I43" s="410">
        <v>226.85783020452726</v>
      </c>
    </row>
    <row r="44" spans="1:9" s="34" customFormat="1" ht="21" customHeight="1">
      <c r="A44" s="407"/>
      <c r="B44" s="408" t="s">
        <v>80</v>
      </c>
      <c r="C44" s="409">
        <v>8036.1900000000005</v>
      </c>
      <c r="D44" s="411">
        <v>8019417.7199999997</v>
      </c>
      <c r="E44" s="411">
        <v>486952.94999999995</v>
      </c>
      <c r="F44" s="411">
        <v>7532464.7699999996</v>
      </c>
      <c r="G44" s="410">
        <v>937.31790438006055</v>
      </c>
      <c r="H44" s="411">
        <v>1825280.0072320623</v>
      </c>
      <c r="I44" s="410">
        <v>227.13251021094104</v>
      </c>
    </row>
    <row r="45" spans="1:9" s="34" customFormat="1" ht="21" customHeight="1">
      <c r="A45" s="407"/>
      <c r="B45" s="408" t="s">
        <v>320</v>
      </c>
      <c r="C45" s="409">
        <v>9616.57</v>
      </c>
      <c r="D45" s="411">
        <v>9462993.4100000113</v>
      </c>
      <c r="E45" s="411">
        <v>544637.6</v>
      </c>
      <c r="F45" s="411">
        <v>8918355.8100000117</v>
      </c>
      <c r="G45" s="410">
        <v>927.39467502446428</v>
      </c>
      <c r="H45" s="411">
        <v>2179386.8234892092</v>
      </c>
      <c r="I45" s="410">
        <v>226.62829090717472</v>
      </c>
    </row>
    <row r="46" spans="1:9" s="34" customFormat="1" ht="21" customHeight="1">
      <c r="A46" s="407" t="s">
        <v>78</v>
      </c>
      <c r="B46" s="408" t="s">
        <v>319</v>
      </c>
      <c r="C46" s="409">
        <v>9694.61</v>
      </c>
      <c r="D46" s="411">
        <v>11050814.550000001</v>
      </c>
      <c r="E46" s="411">
        <v>628153.85000000009</v>
      </c>
      <c r="F46" s="411">
        <v>10422660.700000001</v>
      </c>
      <c r="G46" s="410">
        <v>1075.0985031888854</v>
      </c>
      <c r="H46" s="411">
        <v>2580932.0705764256</v>
      </c>
      <c r="I46" s="410">
        <v>266.22340357955869</v>
      </c>
    </row>
    <row r="47" spans="1:9" s="34" customFormat="1" ht="21" customHeight="1">
      <c r="A47" s="407"/>
      <c r="B47" s="408" t="s">
        <v>80</v>
      </c>
      <c r="C47" s="409">
        <v>4121.03</v>
      </c>
      <c r="D47" s="411">
        <v>4818043.6500000004</v>
      </c>
      <c r="E47" s="411">
        <v>268328.45</v>
      </c>
      <c r="F47" s="411">
        <v>4549715.2</v>
      </c>
      <c r="G47" s="410">
        <v>1104.0237998752741</v>
      </c>
      <c r="H47" s="411">
        <v>1147921.9851409846</v>
      </c>
      <c r="I47" s="410">
        <v>278.55220300288636</v>
      </c>
    </row>
    <row r="48" spans="1:9" s="34" customFormat="1" ht="21" customHeight="1">
      <c r="A48" s="407"/>
      <c r="B48" s="408" t="s">
        <v>320</v>
      </c>
      <c r="C48" s="409">
        <v>5573.58</v>
      </c>
      <c r="D48" s="411">
        <v>6232770.9000000004</v>
      </c>
      <c r="E48" s="411">
        <v>359825.4</v>
      </c>
      <c r="F48" s="411">
        <v>5872945.5</v>
      </c>
      <c r="G48" s="410">
        <v>1053.7115283175267</v>
      </c>
      <c r="H48" s="411">
        <v>1433010.0854354412</v>
      </c>
      <c r="I48" s="410">
        <v>257.10765530151917</v>
      </c>
    </row>
    <row r="49" spans="1:12" s="34" customFormat="1" ht="21" customHeight="1">
      <c r="A49" s="407" t="s">
        <v>79</v>
      </c>
      <c r="B49" s="408" t="s">
        <v>319</v>
      </c>
      <c r="C49" s="409">
        <v>5314.5700000000006</v>
      </c>
      <c r="D49" s="411">
        <v>8537233.1000000015</v>
      </c>
      <c r="E49" s="411">
        <v>370968.55000000005</v>
      </c>
      <c r="F49" s="411">
        <v>8166264.5500000017</v>
      </c>
      <c r="G49" s="410">
        <v>1536.5804853450045</v>
      </c>
      <c r="H49" s="411">
        <v>2181452.9078527573</v>
      </c>
      <c r="I49" s="410">
        <v>410.46649265185272</v>
      </c>
    </row>
    <row r="50" spans="1:12" s="34" customFormat="1" ht="21" customHeight="1">
      <c r="A50" s="407"/>
      <c r="B50" s="408" t="s">
        <v>80</v>
      </c>
      <c r="C50" s="409">
        <v>1923.18</v>
      </c>
      <c r="D50" s="411">
        <v>3060815.7500000005</v>
      </c>
      <c r="E50" s="411">
        <v>134170.5</v>
      </c>
      <c r="F50" s="411">
        <v>2926645.2500000005</v>
      </c>
      <c r="G50" s="410">
        <v>1521.7739629155878</v>
      </c>
      <c r="H50" s="411">
        <v>779996.76496118703</v>
      </c>
      <c r="I50" s="410">
        <v>405.57657887518951</v>
      </c>
    </row>
    <row r="51" spans="1:12" s="34" customFormat="1" ht="21" customHeight="1">
      <c r="A51" s="407"/>
      <c r="B51" s="408" t="s">
        <v>320</v>
      </c>
      <c r="C51" s="409">
        <v>3391.3900000000003</v>
      </c>
      <c r="D51" s="411">
        <v>5476417.3500000015</v>
      </c>
      <c r="E51" s="411">
        <v>236798.05000000002</v>
      </c>
      <c r="F51" s="411">
        <v>5239619.3000000017</v>
      </c>
      <c r="G51" s="410">
        <v>1544.9769268647963</v>
      </c>
      <c r="H51" s="411">
        <v>1401456.1428915702</v>
      </c>
      <c r="I51" s="410">
        <v>413.23945134342262</v>
      </c>
    </row>
    <row r="52" spans="1:12" s="34" customFormat="1" ht="21" customHeight="1">
      <c r="A52" s="407" t="s">
        <v>384</v>
      </c>
      <c r="B52" s="408" t="s">
        <v>319</v>
      </c>
      <c r="C52" s="409">
        <v>2489.06</v>
      </c>
      <c r="D52" s="411">
        <v>4855194.2500000019</v>
      </c>
      <c r="E52" s="411">
        <v>191216.59999999998</v>
      </c>
      <c r="F52" s="411">
        <v>4663977.6500000022</v>
      </c>
      <c r="G52" s="410">
        <v>1873.7907684025304</v>
      </c>
      <c r="H52" s="411">
        <v>1273802.0132784378</v>
      </c>
      <c r="I52" s="410">
        <v>511.7602682452162</v>
      </c>
    </row>
    <row r="53" spans="1:12" s="34" customFormat="1" ht="21" customHeight="1">
      <c r="A53" s="408"/>
      <c r="B53" s="408" t="s">
        <v>80</v>
      </c>
      <c r="C53" s="409">
        <v>634.77</v>
      </c>
      <c r="D53" s="411">
        <v>1056956.0500000003</v>
      </c>
      <c r="E53" s="411">
        <v>48856.7</v>
      </c>
      <c r="F53" s="411">
        <v>1008099.3500000003</v>
      </c>
      <c r="G53" s="410">
        <v>1588.133260866141</v>
      </c>
      <c r="H53" s="411">
        <v>264585.44873322232</v>
      </c>
      <c r="I53" s="410">
        <v>416.82097253055804</v>
      </c>
    </row>
    <row r="54" spans="1:12" s="34" customFormat="1" ht="21" customHeight="1" thickBot="1">
      <c r="A54" s="414"/>
      <c r="B54" s="414" t="s">
        <v>320</v>
      </c>
      <c r="C54" s="415">
        <v>1854.29</v>
      </c>
      <c r="D54" s="416">
        <v>3798238.2000000011</v>
      </c>
      <c r="E54" s="416">
        <v>142359.9</v>
      </c>
      <c r="F54" s="416">
        <v>3655878.3000000012</v>
      </c>
      <c r="G54" s="417">
        <v>1971.5785017446037</v>
      </c>
      <c r="H54" s="416">
        <v>1009216.5645452153</v>
      </c>
      <c r="I54" s="417">
        <v>544.26037164910304</v>
      </c>
    </row>
    <row r="55" spans="1:12" s="34" customFormat="1" ht="13.15" customHeight="1">
      <c r="A55" s="1621" t="s">
        <v>475</v>
      </c>
      <c r="B55" s="1637"/>
      <c r="C55" s="1637"/>
      <c r="D55" s="1637"/>
      <c r="E55" s="1637"/>
      <c r="F55" s="1637"/>
      <c r="G55" s="1637"/>
      <c r="H55" s="1637"/>
      <c r="I55" s="1637"/>
    </row>
    <row r="56" spans="1:12" s="34" customFormat="1" ht="32.450000000000003" customHeight="1">
      <c r="A56" s="761"/>
      <c r="B56" s="373"/>
      <c r="C56" s="373"/>
      <c r="D56" s="373"/>
      <c r="E56" s="373"/>
      <c r="F56" s="373"/>
      <c r="G56" s="373"/>
      <c r="H56" s="373"/>
      <c r="I56" s="373"/>
    </row>
    <row r="57" spans="1:12" s="34" customFormat="1" ht="14.25" customHeight="1">
      <c r="A57" s="1673" t="s">
        <v>210</v>
      </c>
      <c r="B57" s="1547"/>
      <c r="C57" s="1547"/>
      <c r="D57" s="1547"/>
      <c r="E57" s="1547"/>
      <c r="F57" s="1547"/>
      <c r="G57" s="1547"/>
      <c r="H57" s="1547"/>
      <c r="I57" s="1547"/>
    </row>
    <row r="58" spans="1:12" s="39" customFormat="1" ht="30" customHeight="1">
      <c r="A58" s="1667" t="s">
        <v>421</v>
      </c>
      <c r="B58" s="1668"/>
      <c r="C58" s="1668"/>
      <c r="D58" s="1668"/>
      <c r="E58" s="1668"/>
      <c r="F58" s="1668"/>
      <c r="G58" s="1668"/>
      <c r="H58" s="1668"/>
      <c r="I58" s="1668"/>
      <c r="J58" s="1669"/>
      <c r="K58" s="1669"/>
      <c r="L58" s="1669"/>
    </row>
    <row r="59" spans="1:12" s="39" customFormat="1" ht="18">
      <c r="A59" s="36"/>
      <c r="B59" s="37"/>
      <c r="C59" s="38"/>
    </row>
  </sheetData>
  <mergeCells count="7">
    <mergeCell ref="A1:I1"/>
    <mergeCell ref="A55:I55"/>
    <mergeCell ref="A58:I58"/>
    <mergeCell ref="J58:L58"/>
    <mergeCell ref="D4:I4"/>
    <mergeCell ref="A2:I2"/>
    <mergeCell ref="A57:I57"/>
  </mergeCells>
  <phoneticPr fontId="3" type="noConversion"/>
  <pageMargins left="0.78740157499999996" right="0.78740157499999996" top="0.984251969" bottom="0.984251969" header="0.4921259845" footer="0.4921259845"/>
  <pageSetup paperSize="9" scale="7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8">
    <tabColor rgb="FFFFE389"/>
  </sheetPr>
  <dimension ref="A1:G55"/>
  <sheetViews>
    <sheetView zoomScale="78" zoomScaleNormal="78" workbookViewId="0">
      <pane ySplit="4" topLeftCell="A23" activePane="bottomLeft" state="frozen"/>
      <selection activeCell="A8" sqref="A8:G8"/>
      <selection pane="bottomLeft" activeCell="J49" sqref="J49"/>
    </sheetView>
  </sheetViews>
  <sheetFormatPr baseColWidth="10" defaultRowHeight="15"/>
  <cols>
    <col min="1" max="1" width="13.33203125" style="33" customWidth="1"/>
    <col min="2" max="2" width="12.21875" style="40" customWidth="1"/>
    <col min="3" max="3" width="13.77734375" style="41" customWidth="1"/>
    <col min="4" max="7" width="13.88671875" style="42" customWidth="1"/>
    <col min="8" max="16384" width="11.5546875" style="42"/>
  </cols>
  <sheetData>
    <row r="1" spans="1:7" ht="23.25" customHeight="1">
      <c r="A1" s="1666" t="s">
        <v>509</v>
      </c>
      <c r="B1" s="1674"/>
      <c r="C1" s="1674"/>
      <c r="D1" s="1674"/>
      <c r="E1" s="1674"/>
      <c r="F1" s="1674"/>
      <c r="G1" s="1549"/>
    </row>
    <row r="2" spans="1:7" s="34" customFormat="1" ht="30" customHeight="1" thickBot="1">
      <c r="A2" s="1587" t="s">
        <v>364</v>
      </c>
      <c r="B2" s="1547"/>
      <c r="C2" s="1547"/>
      <c r="D2" s="1547"/>
      <c r="E2" s="1547"/>
      <c r="F2" s="1547"/>
      <c r="G2" s="1547"/>
    </row>
    <row r="3" spans="1:7" s="34" customFormat="1" ht="15" customHeight="1">
      <c r="A3" s="702"/>
      <c r="B3" s="702"/>
      <c r="C3" s="703" t="s">
        <v>81</v>
      </c>
      <c r="D3" s="703" t="s">
        <v>3</v>
      </c>
      <c r="E3" s="703" t="s">
        <v>321</v>
      </c>
      <c r="F3" s="703" t="s">
        <v>85</v>
      </c>
      <c r="G3" s="703" t="s">
        <v>2</v>
      </c>
    </row>
    <row r="4" spans="1:7" s="121" customFormat="1" ht="15" customHeight="1">
      <c r="A4" s="704" t="s">
        <v>58</v>
      </c>
      <c r="B4" s="705" t="s">
        <v>65</v>
      </c>
      <c r="C4" s="1675" t="s">
        <v>308</v>
      </c>
      <c r="D4" s="1676"/>
      <c r="E4" s="1676"/>
      <c r="F4" s="1676"/>
      <c r="G4" s="1676"/>
    </row>
    <row r="5" spans="1:7" ht="22.5" customHeight="1">
      <c r="A5" s="429" t="s">
        <v>184</v>
      </c>
      <c r="B5" s="430" t="s">
        <v>319</v>
      </c>
      <c r="C5" s="431">
        <v>100</v>
      </c>
      <c r="D5" s="432">
        <v>100</v>
      </c>
      <c r="E5" s="432">
        <v>100</v>
      </c>
      <c r="F5" s="432">
        <v>100</v>
      </c>
      <c r="G5" s="432">
        <v>100</v>
      </c>
    </row>
    <row r="6" spans="1:7" s="34" customFormat="1" ht="18" customHeight="1">
      <c r="A6" s="418" t="s">
        <v>123</v>
      </c>
      <c r="B6" s="419" t="s">
        <v>319</v>
      </c>
      <c r="C6" s="433">
        <v>15.936980688536599</v>
      </c>
      <c r="D6" s="434">
        <v>4.3504213322667402</v>
      </c>
      <c r="E6" s="434">
        <v>0</v>
      </c>
      <c r="F6" s="434">
        <v>4.9133869445619007</v>
      </c>
      <c r="G6" s="434">
        <v>17.629806950412572</v>
      </c>
    </row>
    <row r="7" spans="1:7" ht="15" customHeight="1">
      <c r="A7" s="424" t="s">
        <v>174</v>
      </c>
      <c r="B7" s="425" t="s">
        <v>319</v>
      </c>
      <c r="C7" s="435">
        <v>84.063019311463407</v>
      </c>
      <c r="D7" s="436">
        <v>95.649578667733266</v>
      </c>
      <c r="E7" s="436">
        <v>100</v>
      </c>
      <c r="F7" s="436">
        <v>95.086613055438093</v>
      </c>
      <c r="G7" s="436">
        <v>82.370193049587428</v>
      </c>
    </row>
    <row r="8" spans="1:7" ht="15" customHeight="1">
      <c r="A8" s="412"/>
      <c r="B8" s="408" t="s">
        <v>80</v>
      </c>
      <c r="C8" s="437">
        <v>42.123496790025754</v>
      </c>
      <c r="D8" s="438">
        <v>44.47635758547213</v>
      </c>
      <c r="E8" s="438">
        <v>45.880514371166065</v>
      </c>
      <c r="F8" s="438">
        <v>44.294652889710001</v>
      </c>
      <c r="G8" s="438">
        <v>39.746789417458885</v>
      </c>
    </row>
    <row r="9" spans="1:7" ht="15" customHeight="1">
      <c r="A9" s="412"/>
      <c r="B9" s="408" t="s">
        <v>320</v>
      </c>
      <c r="C9" s="437">
        <v>41.939522521437645</v>
      </c>
      <c r="D9" s="438">
        <v>51.173221082261122</v>
      </c>
      <c r="E9" s="438">
        <v>54.119485628833942</v>
      </c>
      <c r="F9" s="438">
        <v>50.791960165728092</v>
      </c>
      <c r="G9" s="438">
        <v>42.623403632128529</v>
      </c>
    </row>
    <row r="10" spans="1:7" s="34" customFormat="1" ht="15" customHeight="1">
      <c r="A10" s="407" t="s">
        <v>66</v>
      </c>
      <c r="B10" s="408" t="s">
        <v>319</v>
      </c>
      <c r="C10" s="437">
        <v>9.5578737473726161</v>
      </c>
      <c r="D10" s="438">
        <v>5.5123851689135757</v>
      </c>
      <c r="E10" s="438">
        <v>6.1943308529264831</v>
      </c>
      <c r="F10" s="438">
        <v>5.4241380911639059</v>
      </c>
      <c r="G10" s="438">
        <v>3.7446464394032737</v>
      </c>
    </row>
    <row r="11" spans="1:7" s="34" customFormat="1" ht="15" customHeight="1">
      <c r="A11" s="407"/>
      <c r="B11" s="408" t="s">
        <v>80</v>
      </c>
      <c r="C11" s="437">
        <v>4.8537972711776689</v>
      </c>
      <c r="D11" s="438">
        <v>2.182744877906182</v>
      </c>
      <c r="E11" s="438">
        <v>2.5415602468283298</v>
      </c>
      <c r="F11" s="438">
        <v>2.1363124295435494</v>
      </c>
      <c r="G11" s="438">
        <v>1.4047588533434758</v>
      </c>
    </row>
    <row r="12" spans="1:7" s="34" customFormat="1" ht="15" customHeight="1">
      <c r="A12" s="407"/>
      <c r="B12" s="408" t="s">
        <v>320</v>
      </c>
      <c r="C12" s="437">
        <v>4.7040764761949472</v>
      </c>
      <c r="D12" s="438">
        <v>3.3296402910073941</v>
      </c>
      <c r="E12" s="438">
        <v>3.6527706060981524</v>
      </c>
      <c r="F12" s="438">
        <v>3.2878256616203569</v>
      </c>
      <c r="G12" s="438">
        <v>2.3398875860597976</v>
      </c>
    </row>
    <row r="13" spans="1:7" s="34" customFormat="1" ht="15" customHeight="1">
      <c r="A13" s="407" t="s">
        <v>67</v>
      </c>
      <c r="B13" s="408" t="s">
        <v>319</v>
      </c>
      <c r="C13" s="437">
        <v>6.0261457136551622</v>
      </c>
      <c r="D13" s="438">
        <v>3.3485192189516217</v>
      </c>
      <c r="E13" s="438">
        <v>6.5754418309856497</v>
      </c>
      <c r="F13" s="438">
        <v>2.930939788049399</v>
      </c>
      <c r="G13" s="438">
        <v>2.0386519917724089</v>
      </c>
    </row>
    <row r="14" spans="1:7" s="34" customFormat="1" ht="15" customHeight="1">
      <c r="A14" s="407"/>
      <c r="B14" s="408" t="s">
        <v>80</v>
      </c>
      <c r="C14" s="437">
        <v>3.1161708111215556</v>
      </c>
      <c r="D14" s="438">
        <v>1.3696366174036447</v>
      </c>
      <c r="E14" s="438">
        <v>2.8137300526134825</v>
      </c>
      <c r="F14" s="438">
        <v>1.1827639255715792</v>
      </c>
      <c r="G14" s="438">
        <v>0.95684305216451637</v>
      </c>
    </row>
    <row r="15" spans="1:7" s="34" customFormat="1" ht="15" customHeight="1">
      <c r="A15" s="407"/>
      <c r="B15" s="408" t="s">
        <v>320</v>
      </c>
      <c r="C15" s="437">
        <v>2.9099749025336066</v>
      </c>
      <c r="D15" s="438">
        <v>1.978882601547977</v>
      </c>
      <c r="E15" s="438">
        <v>3.7617117783721667</v>
      </c>
      <c r="F15" s="438">
        <v>1.7481758624778201</v>
      </c>
      <c r="G15" s="438">
        <v>1.0818089396078927</v>
      </c>
    </row>
    <row r="16" spans="1:7" s="34" customFormat="1" ht="15" customHeight="1">
      <c r="A16" s="407" t="s">
        <v>68</v>
      </c>
      <c r="B16" s="408" t="s">
        <v>319</v>
      </c>
      <c r="C16" s="437">
        <v>6.4600017786367774</v>
      </c>
      <c r="D16" s="438">
        <v>4.1559108220408865</v>
      </c>
      <c r="E16" s="438">
        <v>7.3887466835475868</v>
      </c>
      <c r="F16" s="438">
        <v>3.7375661879880293</v>
      </c>
      <c r="G16" s="438">
        <v>2.677955066071795</v>
      </c>
    </row>
    <row r="17" spans="1:7" s="34" customFormat="1" ht="15" customHeight="1">
      <c r="A17" s="407"/>
      <c r="B17" s="408" t="s">
        <v>80</v>
      </c>
      <c r="C17" s="437">
        <v>3.3551424552839659</v>
      </c>
      <c r="D17" s="438">
        <v>1.5550413533833343</v>
      </c>
      <c r="E17" s="438">
        <v>3.2860415851692326</v>
      </c>
      <c r="F17" s="438">
        <v>1.3310415310804533</v>
      </c>
      <c r="G17" s="438">
        <v>1.0558477785394302</v>
      </c>
    </row>
    <row r="18" spans="1:7" s="34" customFormat="1" ht="15" customHeight="1">
      <c r="A18" s="407"/>
      <c r="B18" s="408" t="s">
        <v>320</v>
      </c>
      <c r="C18" s="437">
        <v>3.1048593233528115</v>
      </c>
      <c r="D18" s="438">
        <v>2.6008694686575518</v>
      </c>
      <c r="E18" s="438">
        <v>4.1027050983783546</v>
      </c>
      <c r="F18" s="438">
        <v>2.4065246569075756</v>
      </c>
      <c r="G18" s="438">
        <v>1.622107287532365</v>
      </c>
    </row>
    <row r="19" spans="1:7" s="34" customFormat="1" ht="15" customHeight="1">
      <c r="A19" s="407" t="s">
        <v>69</v>
      </c>
      <c r="B19" s="408" t="s">
        <v>319</v>
      </c>
      <c r="C19" s="437">
        <v>6.7341983342187755</v>
      </c>
      <c r="D19" s="438">
        <v>4.6169105374135562</v>
      </c>
      <c r="E19" s="438">
        <v>7.7989783912269806</v>
      </c>
      <c r="F19" s="438">
        <v>4.205135529691848</v>
      </c>
      <c r="G19" s="438">
        <v>3.3258747181568857</v>
      </c>
    </row>
    <row r="20" spans="1:7" s="34" customFormat="1" ht="15" customHeight="1">
      <c r="A20" s="407"/>
      <c r="B20" s="408" t="s">
        <v>80</v>
      </c>
      <c r="C20" s="437">
        <v>3.5079195747456882</v>
      </c>
      <c r="D20" s="438">
        <v>2.0396050680830613</v>
      </c>
      <c r="E20" s="438">
        <v>3.3360748396834166</v>
      </c>
      <c r="F20" s="438">
        <v>1.8718355940374587</v>
      </c>
      <c r="G20" s="438">
        <v>1.6859171433512958</v>
      </c>
    </row>
    <row r="21" spans="1:7" s="34" customFormat="1" ht="15" customHeight="1">
      <c r="A21" s="407"/>
      <c r="B21" s="408" t="s">
        <v>320</v>
      </c>
      <c r="C21" s="437">
        <v>3.2262787594730882</v>
      </c>
      <c r="D21" s="438">
        <v>2.5773054693304953</v>
      </c>
      <c r="E21" s="438">
        <v>4.4629035515435644</v>
      </c>
      <c r="F21" s="438">
        <v>2.3332999356543893</v>
      </c>
      <c r="G21" s="438">
        <v>1.6399575748055899</v>
      </c>
    </row>
    <row r="22" spans="1:7" s="34" customFormat="1" ht="15" customHeight="1">
      <c r="A22" s="407" t="s">
        <v>70</v>
      </c>
      <c r="B22" s="408" t="s">
        <v>319</v>
      </c>
      <c r="C22" s="437">
        <v>6.734556449006214</v>
      </c>
      <c r="D22" s="438">
        <v>4.4687892186613807</v>
      </c>
      <c r="E22" s="438">
        <v>8.057319968938458</v>
      </c>
      <c r="F22" s="438">
        <v>4.0044159415063767</v>
      </c>
      <c r="G22" s="438">
        <v>2.9448451664365543</v>
      </c>
    </row>
    <row r="23" spans="1:7" s="34" customFormat="1" ht="15" customHeight="1">
      <c r="A23" s="407"/>
      <c r="B23" s="408" t="s">
        <v>80</v>
      </c>
      <c r="C23" s="437">
        <v>3.4514650424500837</v>
      </c>
      <c r="D23" s="438">
        <v>1.8182580210632668</v>
      </c>
      <c r="E23" s="438">
        <v>3.5418815848230505</v>
      </c>
      <c r="F23" s="438">
        <v>1.5952127753668444</v>
      </c>
      <c r="G23" s="438">
        <v>1.2410891195528624</v>
      </c>
    </row>
    <row r="24" spans="1:7" s="34" customFormat="1" ht="15" customHeight="1">
      <c r="A24" s="407"/>
      <c r="B24" s="408" t="s">
        <v>320</v>
      </c>
      <c r="C24" s="437">
        <v>3.2830914065561307</v>
      </c>
      <c r="D24" s="438">
        <v>2.6505311975981143</v>
      </c>
      <c r="E24" s="438">
        <v>4.5154383841154067</v>
      </c>
      <c r="F24" s="438">
        <v>2.4092031661395326</v>
      </c>
      <c r="G24" s="438">
        <v>1.7037560468836921</v>
      </c>
    </row>
    <row r="25" spans="1:7" s="34" customFormat="1" ht="15" customHeight="1">
      <c r="A25" s="407" t="s">
        <v>71</v>
      </c>
      <c r="B25" s="408" t="s">
        <v>319</v>
      </c>
      <c r="C25" s="437">
        <v>7.7966261182623047</v>
      </c>
      <c r="D25" s="438">
        <v>5.4819932109129788</v>
      </c>
      <c r="E25" s="438">
        <v>9.317953231156558</v>
      </c>
      <c r="F25" s="438">
        <v>4.9856013866270796</v>
      </c>
      <c r="G25" s="438">
        <v>3.8053073613945902</v>
      </c>
    </row>
    <row r="26" spans="1:7" s="34" customFormat="1" ht="15" customHeight="1">
      <c r="A26" s="407"/>
      <c r="B26" s="408" t="s">
        <v>80</v>
      </c>
      <c r="C26" s="437">
        <v>4.0647283834144865</v>
      </c>
      <c r="D26" s="438">
        <v>2.5693922360311832</v>
      </c>
      <c r="E26" s="438">
        <v>4.221761441806307</v>
      </c>
      <c r="F26" s="438">
        <v>2.3555676497164191</v>
      </c>
      <c r="G26" s="438">
        <v>1.8644646370238938</v>
      </c>
    </row>
    <row r="27" spans="1:7" s="34" customFormat="1" ht="15" customHeight="1">
      <c r="A27" s="407"/>
      <c r="B27" s="408" t="s">
        <v>320</v>
      </c>
      <c r="C27" s="437">
        <v>3.7318977348478186</v>
      </c>
      <c r="D27" s="438">
        <v>2.912600974881796</v>
      </c>
      <c r="E27" s="438">
        <v>5.0961917893502502</v>
      </c>
      <c r="F27" s="438">
        <v>2.6300337369106606</v>
      </c>
      <c r="G27" s="438">
        <v>1.9408427243706967</v>
      </c>
    </row>
    <row r="28" spans="1:7" s="34" customFormat="1" ht="15" customHeight="1">
      <c r="A28" s="407" t="s">
        <v>72</v>
      </c>
      <c r="B28" s="408" t="s">
        <v>319</v>
      </c>
      <c r="C28" s="437">
        <v>8.4662410849741985</v>
      </c>
      <c r="D28" s="438">
        <v>7.5578324264946994</v>
      </c>
      <c r="E28" s="438">
        <v>11.165249873746873</v>
      </c>
      <c r="F28" s="438">
        <v>7.0910151191838215</v>
      </c>
      <c r="G28" s="438">
        <v>5.6116618237566893</v>
      </c>
    </row>
    <row r="29" spans="1:7" s="34" customFormat="1" ht="15" customHeight="1">
      <c r="A29" s="407"/>
      <c r="B29" s="408" t="s">
        <v>80</v>
      </c>
      <c r="C29" s="437">
        <v>4.2694753678049828</v>
      </c>
      <c r="D29" s="438">
        <v>3.6470984606247256</v>
      </c>
      <c r="E29" s="438">
        <v>5.2350443940816724</v>
      </c>
      <c r="F29" s="438">
        <v>3.4416105580876142</v>
      </c>
      <c r="G29" s="438">
        <v>2.8910493049100232</v>
      </c>
    </row>
    <row r="30" spans="1:7" s="34" customFormat="1" ht="15" customHeight="1">
      <c r="A30" s="407"/>
      <c r="B30" s="408" t="s">
        <v>320</v>
      </c>
      <c r="C30" s="437">
        <v>4.1967657171692156</v>
      </c>
      <c r="D30" s="438">
        <v>3.9107339658699738</v>
      </c>
      <c r="E30" s="438">
        <v>5.9302054796652</v>
      </c>
      <c r="F30" s="438">
        <v>3.6494045610962074</v>
      </c>
      <c r="G30" s="438">
        <v>2.7206125188466657</v>
      </c>
    </row>
    <row r="31" spans="1:7" s="34" customFormat="1" ht="15" customHeight="1">
      <c r="A31" s="407" t="s">
        <v>73</v>
      </c>
      <c r="B31" s="408" t="s">
        <v>319</v>
      </c>
      <c r="C31" s="437">
        <v>8.1749126472621008</v>
      </c>
      <c r="D31" s="438">
        <v>8.9676519723389099</v>
      </c>
      <c r="E31" s="438">
        <v>10.870213259294767</v>
      </c>
      <c r="F31" s="438">
        <v>8.7214513177273485</v>
      </c>
      <c r="G31" s="438">
        <v>7.3769131709787787</v>
      </c>
    </row>
    <row r="32" spans="1:7" s="34" customFormat="1" ht="15" customHeight="1">
      <c r="A32" s="407"/>
      <c r="B32" s="408" t="s">
        <v>80</v>
      </c>
      <c r="C32" s="437">
        <v>4.1011387782683517</v>
      </c>
      <c r="D32" s="438">
        <v>4.2173532202099855</v>
      </c>
      <c r="E32" s="438">
        <v>5.2107186339336486</v>
      </c>
      <c r="F32" s="438">
        <v>4.0888069195972134</v>
      </c>
      <c r="G32" s="438">
        <v>3.4585237581843709</v>
      </c>
    </row>
    <row r="33" spans="1:7" s="34" customFormat="1" ht="15" customHeight="1">
      <c r="A33" s="407"/>
      <c r="B33" s="408" t="s">
        <v>320</v>
      </c>
      <c r="C33" s="437">
        <v>4.073773868993749</v>
      </c>
      <c r="D33" s="438">
        <v>4.7502987521289235</v>
      </c>
      <c r="E33" s="438">
        <v>5.6594946253611171</v>
      </c>
      <c r="F33" s="438">
        <v>4.6326443981301342</v>
      </c>
      <c r="G33" s="438">
        <v>3.918389412794407</v>
      </c>
    </row>
    <row r="34" spans="1:7" s="34" customFormat="1" ht="15" customHeight="1">
      <c r="A34" s="407" t="s">
        <v>74</v>
      </c>
      <c r="B34" s="408" t="s">
        <v>319</v>
      </c>
      <c r="C34" s="437">
        <v>6.7938532601607413</v>
      </c>
      <c r="D34" s="438">
        <v>9.3695203992507317</v>
      </c>
      <c r="E34" s="438">
        <v>9.2937485705130012</v>
      </c>
      <c r="F34" s="438">
        <v>9.3793256412496326</v>
      </c>
      <c r="G34" s="438">
        <v>8.1855478944579687</v>
      </c>
    </row>
    <row r="35" spans="1:7" s="34" customFormat="1" ht="15" customHeight="1">
      <c r="A35" s="407"/>
      <c r="B35" s="408" t="s">
        <v>80</v>
      </c>
      <c r="C35" s="437">
        <v>3.3880725506806</v>
      </c>
      <c r="D35" s="438">
        <v>5.0934107905296715</v>
      </c>
      <c r="E35" s="438">
        <v>4.6607860927924083</v>
      </c>
      <c r="F35" s="438">
        <v>5.1493945238865431</v>
      </c>
      <c r="G35" s="438">
        <v>4.7471928428518089</v>
      </c>
    </row>
    <row r="36" spans="1:7" s="34" customFormat="1" ht="15" customHeight="1">
      <c r="A36" s="407"/>
      <c r="B36" s="408" t="s">
        <v>320</v>
      </c>
      <c r="C36" s="437">
        <v>3.4057807094801404</v>
      </c>
      <c r="D36" s="438">
        <v>4.2761096087210593</v>
      </c>
      <c r="E36" s="438">
        <v>4.6329624777205929</v>
      </c>
      <c r="F36" s="438">
        <v>4.2299311173630896</v>
      </c>
      <c r="G36" s="438">
        <v>3.4383550516061594</v>
      </c>
    </row>
    <row r="37" spans="1:7" s="34" customFormat="1" ht="18.75" customHeight="1">
      <c r="A37" s="407" t="s">
        <v>75</v>
      </c>
      <c r="B37" s="408" t="s">
        <v>319</v>
      </c>
      <c r="C37" s="437">
        <v>5.4185278259203189</v>
      </c>
      <c r="D37" s="438">
        <v>9.2730008663721044</v>
      </c>
      <c r="E37" s="438">
        <v>6.4287459650206342</v>
      </c>
      <c r="F37" s="438">
        <v>9.6410612402459499</v>
      </c>
      <c r="G37" s="438">
        <v>8.46107003621551</v>
      </c>
    </row>
    <row r="38" spans="1:7" s="34" customFormat="1" ht="15" customHeight="1">
      <c r="A38" s="407"/>
      <c r="B38" s="408" t="s">
        <v>80</v>
      </c>
      <c r="C38" s="437">
        <v>2.6523174873645683</v>
      </c>
      <c r="D38" s="438">
        <v>5.2052244885108578</v>
      </c>
      <c r="E38" s="438">
        <v>3.3198398617697196</v>
      </c>
      <c r="F38" s="438">
        <v>5.4492024000140118</v>
      </c>
      <c r="G38" s="438">
        <v>5.0460855552553845</v>
      </c>
    </row>
    <row r="39" spans="1:7" s="34" customFormat="1" ht="19.5" customHeight="1">
      <c r="A39" s="407"/>
      <c r="B39" s="408" t="s">
        <v>320</v>
      </c>
      <c r="C39" s="437">
        <v>2.7662103385557515</v>
      </c>
      <c r="D39" s="438">
        <v>4.0677763778612475</v>
      </c>
      <c r="E39" s="438">
        <v>3.1089061032509138</v>
      </c>
      <c r="F39" s="438">
        <v>4.191858840231939</v>
      </c>
      <c r="G39" s="438">
        <v>3.414984480960126</v>
      </c>
    </row>
    <row r="40" spans="1:7" s="34" customFormat="1" ht="15" customHeight="1">
      <c r="A40" s="407" t="s">
        <v>76</v>
      </c>
      <c r="B40" s="408" t="s">
        <v>319</v>
      </c>
      <c r="C40" s="437">
        <v>4.6655462064499229</v>
      </c>
      <c r="D40" s="438">
        <v>9.6556665873544354</v>
      </c>
      <c r="E40" s="438">
        <v>6.1591887733949156</v>
      </c>
      <c r="F40" s="438">
        <v>10.108127768254942</v>
      </c>
      <c r="G40" s="438">
        <v>9.1350809646958275</v>
      </c>
    </row>
    <row r="41" spans="1:7" s="39" customFormat="1" ht="15" customHeight="1">
      <c r="A41" s="407"/>
      <c r="B41" s="408" t="s">
        <v>80</v>
      </c>
      <c r="C41" s="437">
        <v>2.3346943684782588</v>
      </c>
      <c r="D41" s="438">
        <v>5.3794943373192545</v>
      </c>
      <c r="E41" s="438">
        <v>3.1733750186308427</v>
      </c>
      <c r="F41" s="438">
        <v>5.664976872960116</v>
      </c>
      <c r="G41" s="438">
        <v>5.366360987876984</v>
      </c>
    </row>
    <row r="42" spans="1:7" s="39" customFormat="1" ht="15" customHeight="1">
      <c r="A42" s="407"/>
      <c r="B42" s="408" t="s">
        <v>320</v>
      </c>
      <c r="C42" s="437">
        <v>2.3308518379716645</v>
      </c>
      <c r="D42" s="438">
        <v>4.2761722500351818</v>
      </c>
      <c r="E42" s="438">
        <v>2.9858137547640733</v>
      </c>
      <c r="F42" s="438">
        <v>4.443150895294826</v>
      </c>
      <c r="G42" s="438">
        <v>3.7687199768188422</v>
      </c>
    </row>
    <row r="43" spans="1:7" s="39" customFormat="1" ht="15" customHeight="1">
      <c r="A43" s="407" t="s">
        <v>77</v>
      </c>
      <c r="B43" s="408" t="s">
        <v>319</v>
      </c>
      <c r="C43" s="437">
        <v>3.6331691925867853</v>
      </c>
      <c r="D43" s="438">
        <v>9.6913381160696979</v>
      </c>
      <c r="E43" s="438">
        <v>4.9910149586442927</v>
      </c>
      <c r="F43" s="438">
        <v>10.29958272094947</v>
      </c>
      <c r="G43" s="438">
        <v>9.995914543811832</v>
      </c>
    </row>
    <row r="44" spans="1:7" s="39" customFormat="1" ht="15" customHeight="1">
      <c r="A44" s="407"/>
      <c r="B44" s="408" t="s">
        <v>80</v>
      </c>
      <c r="C44" s="437">
        <v>1.6539531457842287</v>
      </c>
      <c r="D44" s="438">
        <v>4.4455474728628408</v>
      </c>
      <c r="E44" s="438">
        <v>2.3559632817555043</v>
      </c>
      <c r="F44" s="438">
        <v>4.7159497980040923</v>
      </c>
      <c r="G44" s="438">
        <v>4.5560201989471896</v>
      </c>
    </row>
    <row r="45" spans="1:7" s="39" customFormat="1" ht="15" customHeight="1">
      <c r="A45" s="407"/>
      <c r="B45" s="408" t="s">
        <v>320</v>
      </c>
      <c r="C45" s="437">
        <v>1.9792160468025566</v>
      </c>
      <c r="D45" s="438">
        <v>5.2457906432068571</v>
      </c>
      <c r="E45" s="438">
        <v>2.6350516768887875</v>
      </c>
      <c r="F45" s="438">
        <v>5.5836329229453776</v>
      </c>
      <c r="G45" s="438">
        <v>5.4398943448646433</v>
      </c>
    </row>
    <row r="46" spans="1:7" s="39" customFormat="1" ht="15" customHeight="1">
      <c r="A46" s="407" t="s">
        <v>78</v>
      </c>
      <c r="B46" s="408" t="s">
        <v>319</v>
      </c>
      <c r="C46" s="437">
        <v>1.9952777008322653</v>
      </c>
      <c r="D46" s="438">
        <v>6.1259959776516562</v>
      </c>
      <c r="E46" s="438">
        <v>3.0391178570606368</v>
      </c>
      <c r="F46" s="438">
        <v>6.5254529723914265</v>
      </c>
      <c r="G46" s="438">
        <v>6.442177966704592</v>
      </c>
    </row>
    <row r="47" spans="1:7" ht="15" customHeight="1">
      <c r="A47" s="407"/>
      <c r="B47" s="408" t="s">
        <v>80</v>
      </c>
      <c r="C47" s="437">
        <v>0.84816194395244249</v>
      </c>
      <c r="D47" s="438">
        <v>2.670872439900831</v>
      </c>
      <c r="E47" s="438">
        <v>1.2982198293497718</v>
      </c>
      <c r="F47" s="438">
        <v>2.8485003426595714</v>
      </c>
      <c r="G47" s="438">
        <v>2.8652895612705609</v>
      </c>
    </row>
    <row r="48" spans="1:7" ht="15" customHeight="1">
      <c r="A48" s="407"/>
      <c r="B48" s="408" t="s">
        <v>320</v>
      </c>
      <c r="C48" s="437">
        <v>1.1471157568798225</v>
      </c>
      <c r="D48" s="438">
        <v>3.4551235377508251</v>
      </c>
      <c r="E48" s="438">
        <v>1.7408980277108645</v>
      </c>
      <c r="F48" s="438">
        <v>3.6769526297318542</v>
      </c>
      <c r="G48" s="438">
        <v>3.5768884054340311</v>
      </c>
    </row>
    <row r="49" spans="1:7" ht="15" customHeight="1">
      <c r="A49" s="407" t="s">
        <v>79</v>
      </c>
      <c r="B49" s="408" t="s">
        <v>319</v>
      </c>
      <c r="C49" s="437">
        <v>1.093808106825559</v>
      </c>
      <c r="D49" s="438">
        <v>4.732597347846597</v>
      </c>
      <c r="E49" s="438">
        <v>1.7948105304343698</v>
      </c>
      <c r="F49" s="438">
        <v>5.112761205124162</v>
      </c>
      <c r="G49" s="438">
        <v>5.4450514287398608</v>
      </c>
    </row>
    <row r="50" spans="1:7" ht="15" customHeight="1">
      <c r="A50" s="407"/>
      <c r="B50" s="408" t="s">
        <v>80</v>
      </c>
      <c r="C50" s="437">
        <v>0.39581563040561663</v>
      </c>
      <c r="D50" s="438">
        <v>1.6967568216799764</v>
      </c>
      <c r="E50" s="438">
        <v>0.64914027421905329</v>
      </c>
      <c r="F50" s="438">
        <v>1.8323234820210303</v>
      </c>
      <c r="G50" s="438">
        <v>1.9469237608456553</v>
      </c>
    </row>
    <row r="51" spans="1:7" ht="15" customHeight="1">
      <c r="A51" s="407"/>
      <c r="B51" s="408" t="s">
        <v>320</v>
      </c>
      <c r="C51" s="437">
        <v>0.69799247641994222</v>
      </c>
      <c r="D51" s="438">
        <v>3.0358405261666208</v>
      </c>
      <c r="E51" s="438">
        <v>1.1456702562153163</v>
      </c>
      <c r="F51" s="438">
        <v>3.2804377231031316</v>
      </c>
      <c r="G51" s="438">
        <v>3.4981276678942055</v>
      </c>
    </row>
    <row r="52" spans="1:7" ht="15" customHeight="1">
      <c r="A52" s="407" t="s">
        <v>384</v>
      </c>
      <c r="B52" s="408" t="s">
        <v>319</v>
      </c>
      <c r="C52" s="437">
        <v>0.51228114529966218</v>
      </c>
      <c r="D52" s="438">
        <v>2.6914667974604152</v>
      </c>
      <c r="E52" s="438">
        <v>0.92513925310880574</v>
      </c>
      <c r="F52" s="438">
        <v>2.9200381452846957</v>
      </c>
      <c r="G52" s="438">
        <v>3.1794944769908491</v>
      </c>
    </row>
    <row r="53" spans="1:7" ht="15" customHeight="1">
      <c r="A53" s="407"/>
      <c r="B53" s="408" t="s">
        <v>80</v>
      </c>
      <c r="C53" s="437">
        <v>0.13064397909325873</v>
      </c>
      <c r="D53" s="438">
        <v>0.58592137996330629</v>
      </c>
      <c r="E53" s="438">
        <v>0.23637723370963079</v>
      </c>
      <c r="F53" s="438">
        <v>0.63115408716349808</v>
      </c>
      <c r="G53" s="438">
        <v>0.6604228633414313</v>
      </c>
    </row>
    <row r="54" spans="1:7" ht="15" customHeight="1" thickBot="1">
      <c r="A54" s="439"/>
      <c r="B54" s="414" t="s">
        <v>320</v>
      </c>
      <c r="C54" s="440">
        <v>0.38163716620640342</v>
      </c>
      <c r="D54" s="441">
        <v>2.1055454174971087</v>
      </c>
      <c r="E54" s="441">
        <v>0.68876201939917492</v>
      </c>
      <c r="F54" s="441">
        <v>2.2888840581211976</v>
      </c>
      <c r="G54" s="441">
        <v>2.5190716136494173</v>
      </c>
    </row>
    <row r="55" spans="1:7">
      <c r="A55" s="406"/>
      <c r="B55" s="367"/>
      <c r="C55" s="367"/>
      <c r="D55" s="367"/>
      <c r="E55" s="367"/>
      <c r="F55" s="367"/>
      <c r="G55" s="388" t="s">
        <v>475</v>
      </c>
    </row>
  </sheetData>
  <mergeCells count="3">
    <mergeCell ref="A1:G1"/>
    <mergeCell ref="C4:G4"/>
    <mergeCell ref="A2:G2"/>
  </mergeCells>
  <phoneticPr fontId="4" type="noConversion"/>
  <pageMargins left="0.78740157499999996" right="0.78740157499999996" top="0.984251969" bottom="0.984251969" header="0.4921259845" footer="0.4921259845"/>
  <pageSetup paperSize="9" scale="7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9">
    <tabColor rgb="FFFFE389"/>
  </sheetPr>
  <dimension ref="A1:J137"/>
  <sheetViews>
    <sheetView zoomScale="70" zoomScaleNormal="70" workbookViewId="0">
      <selection activeCell="C6" sqref="C6:J55"/>
    </sheetView>
  </sheetViews>
  <sheetFormatPr baseColWidth="10" defaultRowHeight="15"/>
  <cols>
    <col min="1" max="1" width="9.33203125" style="33" customWidth="1"/>
    <col min="2" max="2" width="9.5546875" style="40" customWidth="1"/>
    <col min="3" max="3" width="7.88671875" style="41" customWidth="1"/>
    <col min="4" max="5" width="9.77734375" style="42" customWidth="1"/>
    <col min="6" max="6" width="7.88671875" style="42" customWidth="1"/>
    <col min="7" max="7" width="8.21875" style="42" customWidth="1"/>
    <col min="8" max="8" width="9.33203125" style="42" customWidth="1"/>
    <col min="9" max="9" width="14" style="42" customWidth="1"/>
    <col min="10" max="10" width="8.88671875" style="41" customWidth="1"/>
    <col min="11" max="16384" width="11.5546875" style="42"/>
  </cols>
  <sheetData>
    <row r="1" spans="1:10" s="33" customFormat="1" ht="36.75" customHeight="1">
      <c r="A1" s="1666" t="s">
        <v>510</v>
      </c>
      <c r="B1" s="1677"/>
      <c r="C1" s="1677"/>
      <c r="D1" s="1677"/>
      <c r="E1" s="1677"/>
      <c r="F1" s="1677"/>
      <c r="G1" s="1677"/>
      <c r="H1" s="1677"/>
      <c r="I1" s="1678"/>
      <c r="J1" s="1678"/>
    </row>
    <row r="2" spans="1:10" s="34" customFormat="1" ht="30" customHeight="1" thickBot="1">
      <c r="A2" s="1642" t="s">
        <v>365</v>
      </c>
      <c r="B2" s="1681"/>
      <c r="C2" s="1681"/>
      <c r="D2" s="1681"/>
      <c r="E2" s="1681"/>
      <c r="F2" s="1681"/>
      <c r="G2" s="1681"/>
      <c r="H2" s="1681"/>
      <c r="I2" s="1681"/>
      <c r="J2" s="1681"/>
    </row>
    <row r="3" spans="1:10" s="146" customFormat="1" ht="33.75" customHeight="1">
      <c r="A3" s="706"/>
      <c r="B3" s="707"/>
      <c r="C3" s="1680" t="s">
        <v>175</v>
      </c>
      <c r="D3" s="1680"/>
      <c r="E3" s="1680"/>
      <c r="F3" s="1680"/>
      <c r="G3" s="1680" t="s">
        <v>322</v>
      </c>
      <c r="H3" s="1680"/>
      <c r="I3" s="1680"/>
      <c r="J3" s="1680"/>
    </row>
    <row r="4" spans="1:10" s="122" customFormat="1" ht="20.25" customHeight="1">
      <c r="A4" s="708"/>
      <c r="B4" s="708"/>
      <c r="C4" s="709" t="s">
        <v>30</v>
      </c>
      <c r="D4" s="1679" t="s">
        <v>195</v>
      </c>
      <c r="E4" s="1679"/>
      <c r="F4" s="1679"/>
      <c r="G4" s="709" t="s">
        <v>30</v>
      </c>
      <c r="H4" s="1679" t="s">
        <v>195</v>
      </c>
      <c r="I4" s="1679"/>
      <c r="J4" s="1679"/>
    </row>
    <row r="5" spans="1:10" s="35" customFormat="1" ht="48" customHeight="1">
      <c r="A5" s="710" t="s">
        <v>58</v>
      </c>
      <c r="B5" s="711" t="s">
        <v>65</v>
      </c>
      <c r="C5" s="712"/>
      <c r="D5" s="713" t="s">
        <v>323</v>
      </c>
      <c r="E5" s="714" t="s">
        <v>324</v>
      </c>
      <c r="F5" s="714" t="s">
        <v>325</v>
      </c>
      <c r="G5" s="715"/>
      <c r="H5" s="713" t="s">
        <v>323</v>
      </c>
      <c r="I5" s="714" t="s">
        <v>324</v>
      </c>
      <c r="J5" s="714" t="s">
        <v>325</v>
      </c>
    </row>
    <row r="6" spans="1:10" s="34" customFormat="1" ht="18.600000000000001" customHeight="1">
      <c r="A6" s="442" t="s">
        <v>184</v>
      </c>
      <c r="B6" s="408" t="s">
        <v>319</v>
      </c>
      <c r="C6" s="263">
        <v>42682</v>
      </c>
      <c r="D6" s="443">
        <v>38720</v>
      </c>
      <c r="E6" s="444">
        <v>3466</v>
      </c>
      <c r="F6" s="445">
        <v>496</v>
      </c>
      <c r="G6" s="263">
        <v>4226.4216468300465</v>
      </c>
      <c r="H6" s="443">
        <v>1763.3261678719011</v>
      </c>
      <c r="I6" s="446">
        <v>20415.722911136767</v>
      </c>
      <c r="J6" s="444">
        <v>83377.507862903221</v>
      </c>
    </row>
    <row r="7" spans="1:10" s="34" customFormat="1" ht="18.600000000000001" customHeight="1">
      <c r="A7" s="451" t="s">
        <v>123</v>
      </c>
      <c r="B7" s="430" t="s">
        <v>319</v>
      </c>
      <c r="C7" s="460">
        <v>6874</v>
      </c>
      <c r="D7" s="452">
        <v>6820</v>
      </c>
      <c r="E7" s="453">
        <v>47</v>
      </c>
      <c r="F7" s="454">
        <v>7</v>
      </c>
      <c r="G7" s="460">
        <v>1141.6668097177771</v>
      </c>
      <c r="H7" s="452">
        <v>939.63852639296329</v>
      </c>
      <c r="I7" s="455">
        <v>17118.351063829636</v>
      </c>
      <c r="J7" s="453">
        <v>90702.914285714083</v>
      </c>
    </row>
    <row r="8" spans="1:10" s="34" customFormat="1" ht="18.600000000000001" customHeight="1">
      <c r="A8" s="442" t="s">
        <v>174</v>
      </c>
      <c r="B8" s="408" t="s">
        <v>319</v>
      </c>
      <c r="C8" s="263">
        <v>35808</v>
      </c>
      <c r="D8" s="443">
        <v>31900</v>
      </c>
      <c r="E8" s="444">
        <v>3419</v>
      </c>
      <c r="F8" s="445">
        <v>489</v>
      </c>
      <c r="G8" s="263">
        <v>4818.5967124664894</v>
      </c>
      <c r="H8" s="443">
        <v>1939.4249050156741</v>
      </c>
      <c r="I8" s="446">
        <v>20461.050924246865</v>
      </c>
      <c r="J8" s="444">
        <v>83272.645194274024</v>
      </c>
    </row>
    <row r="9" spans="1:10" s="34" customFormat="1" ht="18.600000000000001" customHeight="1">
      <c r="A9" s="413"/>
      <c r="B9" s="408" t="s">
        <v>80</v>
      </c>
      <c r="C9" s="263">
        <v>18064</v>
      </c>
      <c r="D9" s="444">
        <v>16283</v>
      </c>
      <c r="E9" s="444">
        <v>1536</v>
      </c>
      <c r="F9" s="445">
        <v>245</v>
      </c>
      <c r="G9" s="263">
        <v>4441.5327850974327</v>
      </c>
      <c r="H9" s="444">
        <v>1642.2436817539765</v>
      </c>
      <c r="I9" s="446">
        <v>20630.490989583352</v>
      </c>
      <c r="J9" s="444">
        <v>88990.857959183631</v>
      </c>
    </row>
    <row r="10" spans="1:10" s="34" customFormat="1" ht="18.600000000000001" customHeight="1">
      <c r="A10" s="412"/>
      <c r="B10" s="408" t="s">
        <v>320</v>
      </c>
      <c r="C10" s="263">
        <v>17744</v>
      </c>
      <c r="D10" s="444">
        <v>15617</v>
      </c>
      <c r="E10" s="444">
        <v>1883</v>
      </c>
      <c r="F10" s="445">
        <v>244</v>
      </c>
      <c r="G10" s="263">
        <v>5202.46071066276</v>
      </c>
      <c r="H10" s="444">
        <v>2249.2796695908305</v>
      </c>
      <c r="I10" s="446">
        <v>20322.835342538518</v>
      </c>
      <c r="J10" s="444">
        <v>77530.997131147567</v>
      </c>
    </row>
    <row r="11" spans="1:10" s="34" customFormat="1" ht="18.600000000000001" customHeight="1">
      <c r="A11" s="419" t="s">
        <v>66</v>
      </c>
      <c r="B11" s="419" t="s">
        <v>319</v>
      </c>
      <c r="C11" s="461">
        <v>4117</v>
      </c>
      <c r="D11" s="456">
        <v>3966</v>
      </c>
      <c r="E11" s="456">
        <v>126</v>
      </c>
      <c r="F11" s="457">
        <v>25</v>
      </c>
      <c r="G11" s="461">
        <v>2415.3288681078475</v>
      </c>
      <c r="H11" s="458">
        <v>1278.4807614725153</v>
      </c>
      <c r="I11" s="459">
        <v>19583.176984127065</v>
      </c>
      <c r="J11" s="456">
        <v>96238.958000000217</v>
      </c>
    </row>
    <row r="12" spans="1:10" s="34" customFormat="1" ht="18.600000000000001" customHeight="1">
      <c r="A12" s="408"/>
      <c r="B12" s="408" t="s">
        <v>80</v>
      </c>
      <c r="C12" s="263">
        <v>2085</v>
      </c>
      <c r="D12" s="444">
        <v>2019</v>
      </c>
      <c r="E12" s="444">
        <v>56</v>
      </c>
      <c r="F12" s="445">
        <v>10</v>
      </c>
      <c r="G12" s="263">
        <v>1888.4891846522789</v>
      </c>
      <c r="H12" s="443">
        <v>1017.683506686478</v>
      </c>
      <c r="I12" s="446">
        <v>20712.67767857149</v>
      </c>
      <c r="J12" s="444">
        <v>72288.699999999968</v>
      </c>
    </row>
    <row r="13" spans="1:10" s="34" customFormat="1" ht="18.600000000000001" customHeight="1">
      <c r="A13" s="408"/>
      <c r="B13" s="408" t="s">
        <v>320</v>
      </c>
      <c r="C13" s="263">
        <v>2032</v>
      </c>
      <c r="D13" s="444">
        <v>1947</v>
      </c>
      <c r="E13" s="444">
        <v>70</v>
      </c>
      <c r="F13" s="445">
        <v>15</v>
      </c>
      <c r="G13" s="263">
        <v>2955.9099409448854</v>
      </c>
      <c r="H13" s="443">
        <v>1548.9222907036451</v>
      </c>
      <c r="I13" s="446">
        <v>18679.57642857152</v>
      </c>
      <c r="J13" s="444">
        <v>112205.79666666703</v>
      </c>
    </row>
    <row r="14" spans="1:10" s="34" customFormat="1" ht="18.600000000000001" customHeight="1">
      <c r="A14" s="408" t="s">
        <v>67</v>
      </c>
      <c r="B14" s="408" t="s">
        <v>319</v>
      </c>
      <c r="C14" s="263">
        <v>2706</v>
      </c>
      <c r="D14" s="444">
        <v>2593</v>
      </c>
      <c r="E14" s="444">
        <v>103</v>
      </c>
      <c r="F14" s="445">
        <v>10</v>
      </c>
      <c r="G14" s="263">
        <v>2232.2487435328903</v>
      </c>
      <c r="H14" s="443">
        <v>1324.4069032009252</v>
      </c>
      <c r="I14" s="446">
        <v>16937.333495145642</v>
      </c>
      <c r="J14" s="444">
        <v>86173.264999999985</v>
      </c>
    </row>
    <row r="15" spans="1:10" s="34" customFormat="1" ht="18.600000000000001" customHeight="1">
      <c r="A15" s="408"/>
      <c r="B15" s="408" t="s">
        <v>80</v>
      </c>
      <c r="C15" s="263">
        <v>1414</v>
      </c>
      <c r="D15" s="444">
        <v>1371</v>
      </c>
      <c r="E15" s="444">
        <v>37</v>
      </c>
      <c r="F15" s="445">
        <v>6</v>
      </c>
      <c r="G15" s="263">
        <v>1747.3243635077802</v>
      </c>
      <c r="H15" s="443">
        <v>871.71360320933627</v>
      </c>
      <c r="I15" s="446">
        <v>18788.308108108144</v>
      </c>
      <c r="J15" s="444">
        <v>96738.316666666578</v>
      </c>
    </row>
    <row r="16" spans="1:10" s="34" customFormat="1" ht="18.600000000000001" customHeight="1">
      <c r="A16" s="408"/>
      <c r="B16" s="408" t="s">
        <v>320</v>
      </c>
      <c r="C16" s="263">
        <v>1292</v>
      </c>
      <c r="D16" s="444">
        <v>1222</v>
      </c>
      <c r="E16" s="444">
        <v>66</v>
      </c>
      <c r="F16" s="445">
        <v>4</v>
      </c>
      <c r="G16" s="263">
        <v>2762.9631965944272</v>
      </c>
      <c r="H16" s="443">
        <v>1832.2976677577733</v>
      </c>
      <c r="I16" s="446">
        <v>15899.665909090905</v>
      </c>
      <c r="J16" s="444">
        <v>70325.687500000073</v>
      </c>
    </row>
    <row r="17" spans="1:10" s="34" customFormat="1" ht="18.600000000000001" customHeight="1">
      <c r="A17" s="408" t="s">
        <v>68</v>
      </c>
      <c r="B17" s="408" t="s">
        <v>319</v>
      </c>
      <c r="C17" s="263">
        <v>2853</v>
      </c>
      <c r="D17" s="444">
        <v>2695</v>
      </c>
      <c r="E17" s="444">
        <v>147</v>
      </c>
      <c r="F17" s="445">
        <v>11</v>
      </c>
      <c r="G17" s="263">
        <v>2627.7378198387655</v>
      </c>
      <c r="H17" s="443">
        <v>1488.7478478664191</v>
      </c>
      <c r="I17" s="446">
        <v>17236.424489795914</v>
      </c>
      <c r="J17" s="444">
        <v>86455.104545454597</v>
      </c>
    </row>
    <row r="18" spans="1:10" s="34" customFormat="1" ht="18.600000000000001" customHeight="1">
      <c r="A18" s="408"/>
      <c r="B18" s="408" t="s">
        <v>80</v>
      </c>
      <c r="C18" s="263">
        <v>1511</v>
      </c>
      <c r="D18" s="444">
        <v>1462</v>
      </c>
      <c r="E18" s="444">
        <v>44</v>
      </c>
      <c r="F18" s="445">
        <v>5</v>
      </c>
      <c r="G18" s="263">
        <v>1856.5004632693576</v>
      </c>
      <c r="H18" s="443">
        <v>947.79223666210635</v>
      </c>
      <c r="I18" s="446">
        <v>21495.179545454554</v>
      </c>
      <c r="J18" s="444">
        <v>94742.409999999974</v>
      </c>
    </row>
    <row r="19" spans="1:10" s="34" customFormat="1" ht="18.600000000000001" customHeight="1">
      <c r="A19" s="408"/>
      <c r="B19" s="408" t="s">
        <v>320</v>
      </c>
      <c r="C19" s="263">
        <v>1342</v>
      </c>
      <c r="D19" s="444">
        <v>1233</v>
      </c>
      <c r="E19" s="444">
        <v>103</v>
      </c>
      <c r="F19" s="445">
        <v>6</v>
      </c>
      <c r="G19" s="263">
        <v>3496.0982116244404</v>
      </c>
      <c r="H19" s="443">
        <v>2130.1729115977287</v>
      </c>
      <c r="I19" s="446">
        <v>15417.150485436885</v>
      </c>
      <c r="J19" s="444">
        <v>79549.016666666779</v>
      </c>
    </row>
    <row r="20" spans="1:10" s="34" customFormat="1" ht="18.600000000000001" customHeight="1">
      <c r="A20" s="408" t="s">
        <v>69</v>
      </c>
      <c r="B20" s="408" t="s">
        <v>319</v>
      </c>
      <c r="C20" s="263">
        <v>2919</v>
      </c>
      <c r="D20" s="444">
        <v>2779</v>
      </c>
      <c r="E20" s="444">
        <v>121</v>
      </c>
      <c r="F20" s="445">
        <v>19</v>
      </c>
      <c r="G20" s="263">
        <v>2853.2179513532033</v>
      </c>
      <c r="H20" s="443">
        <v>1464.0370097157247</v>
      </c>
      <c r="I20" s="446">
        <v>18678.91652892562</v>
      </c>
      <c r="J20" s="444">
        <v>105254.49736842113</v>
      </c>
    </row>
    <row r="21" spans="1:10" s="34" customFormat="1" ht="18.600000000000001" customHeight="1">
      <c r="A21" s="408"/>
      <c r="B21" s="408" t="s">
        <v>80</v>
      </c>
      <c r="C21" s="263">
        <v>1532</v>
      </c>
      <c r="D21" s="444">
        <v>1486</v>
      </c>
      <c r="E21" s="444">
        <v>36</v>
      </c>
      <c r="F21" s="445">
        <v>10</v>
      </c>
      <c r="G21" s="263">
        <v>2401.6233681462145</v>
      </c>
      <c r="H21" s="443">
        <v>1035.2779946164196</v>
      </c>
      <c r="I21" s="446">
        <v>21395.176388888929</v>
      </c>
      <c r="J21" s="444">
        <v>137063.75500000003</v>
      </c>
    </row>
    <row r="22" spans="1:10" s="34" customFormat="1" ht="18.600000000000001" customHeight="1">
      <c r="A22" s="408"/>
      <c r="B22" s="408" t="s">
        <v>320</v>
      </c>
      <c r="C22" s="263">
        <v>1387</v>
      </c>
      <c r="D22" s="444">
        <v>1293</v>
      </c>
      <c r="E22" s="444">
        <v>85</v>
      </c>
      <c r="F22" s="445">
        <v>9</v>
      </c>
      <c r="G22" s="263">
        <v>3352.0232155731792</v>
      </c>
      <c r="H22" s="443">
        <v>1956.7948569218863</v>
      </c>
      <c r="I22" s="446">
        <v>17528.500588235271</v>
      </c>
      <c r="J22" s="444">
        <v>69910.877777777947</v>
      </c>
    </row>
    <row r="23" spans="1:10" s="34" customFormat="1" ht="18.600000000000001" customHeight="1">
      <c r="A23" s="408" t="s">
        <v>70</v>
      </c>
      <c r="B23" s="408" t="s">
        <v>319</v>
      </c>
      <c r="C23" s="263">
        <v>2880</v>
      </c>
      <c r="D23" s="444">
        <v>2721</v>
      </c>
      <c r="E23" s="444">
        <v>145</v>
      </c>
      <c r="F23" s="445">
        <v>14</v>
      </c>
      <c r="G23" s="263">
        <v>2799.0777777777785</v>
      </c>
      <c r="H23" s="443">
        <v>1499.2471701580305</v>
      </c>
      <c r="I23" s="446">
        <v>18960.509310344838</v>
      </c>
      <c r="J23" s="444">
        <v>88044.185714285573</v>
      </c>
    </row>
    <row r="24" spans="1:10" s="34" customFormat="1" ht="18.600000000000001" customHeight="1">
      <c r="A24" s="408"/>
      <c r="B24" s="408" t="s">
        <v>80</v>
      </c>
      <c r="C24" s="263">
        <v>1489</v>
      </c>
      <c r="D24" s="444">
        <v>1430</v>
      </c>
      <c r="E24" s="444">
        <v>52</v>
      </c>
      <c r="F24" s="445">
        <v>7</v>
      </c>
      <c r="G24" s="263">
        <v>2202.816890530557</v>
      </c>
      <c r="H24" s="443">
        <v>1133.697062937063</v>
      </c>
      <c r="I24" s="446">
        <v>19441.540384615368</v>
      </c>
      <c r="J24" s="444">
        <v>92549.635714285701</v>
      </c>
    </row>
    <row r="25" spans="1:10" s="34" customFormat="1" ht="18.600000000000001" customHeight="1">
      <c r="A25" s="408"/>
      <c r="B25" s="408" t="s">
        <v>320</v>
      </c>
      <c r="C25" s="263">
        <v>1391</v>
      </c>
      <c r="D25" s="444">
        <v>1291</v>
      </c>
      <c r="E25" s="444">
        <v>93</v>
      </c>
      <c r="F25" s="445">
        <v>7</v>
      </c>
      <c r="G25" s="263">
        <v>3437.3469805895056</v>
      </c>
      <c r="H25" s="443">
        <v>1904.155499612704</v>
      </c>
      <c r="I25" s="446">
        <v>18691.545698924758</v>
      </c>
      <c r="J25" s="444">
        <v>83538.735714285431</v>
      </c>
    </row>
    <row r="26" spans="1:10" s="34" customFormat="1" ht="18.600000000000001" customHeight="1">
      <c r="A26" s="408" t="s">
        <v>71</v>
      </c>
      <c r="B26" s="408" t="s">
        <v>319</v>
      </c>
      <c r="C26" s="263">
        <v>3284</v>
      </c>
      <c r="D26" s="444">
        <v>3097</v>
      </c>
      <c r="E26" s="444">
        <v>166</v>
      </c>
      <c r="F26" s="445">
        <v>21</v>
      </c>
      <c r="G26" s="263">
        <v>3011.2924025578573</v>
      </c>
      <c r="H26" s="443">
        <v>1584.441701646756</v>
      </c>
      <c r="I26" s="446">
        <v>19720.828614457834</v>
      </c>
      <c r="J26" s="444">
        <v>81352.892857142957</v>
      </c>
    </row>
    <row r="27" spans="1:10" s="34" customFormat="1" ht="18.600000000000001" customHeight="1">
      <c r="A27" s="408"/>
      <c r="B27" s="408" t="s">
        <v>80</v>
      </c>
      <c r="C27" s="263">
        <v>1729</v>
      </c>
      <c r="D27" s="444">
        <v>1636</v>
      </c>
      <c r="E27" s="444">
        <v>81</v>
      </c>
      <c r="F27" s="445">
        <v>12</v>
      </c>
      <c r="G27" s="263">
        <v>2680.7295257374199</v>
      </c>
      <c r="H27" s="443">
        <v>1298.9442542787276</v>
      </c>
      <c r="I27" s="446">
        <v>18714.317901234557</v>
      </c>
      <c r="J27" s="444">
        <v>82837.400000000081</v>
      </c>
    </row>
    <row r="28" spans="1:10" s="34" customFormat="1" ht="18.600000000000001" customHeight="1">
      <c r="A28" s="408"/>
      <c r="B28" s="408" t="s">
        <v>320</v>
      </c>
      <c r="C28" s="263">
        <v>1555</v>
      </c>
      <c r="D28" s="444">
        <v>1461</v>
      </c>
      <c r="E28" s="444">
        <v>85</v>
      </c>
      <c r="F28" s="445">
        <v>9</v>
      </c>
      <c r="G28" s="263">
        <v>3378.844308681676</v>
      </c>
      <c r="H28" s="443">
        <v>1904.1363107460675</v>
      </c>
      <c r="I28" s="446">
        <v>20679.974117647074</v>
      </c>
      <c r="J28" s="444">
        <v>79373.550000000105</v>
      </c>
    </row>
    <row r="29" spans="1:10" s="34" customFormat="1" ht="18.600000000000001" customHeight="1">
      <c r="A29" s="408" t="s">
        <v>72</v>
      </c>
      <c r="B29" s="408" t="s">
        <v>319</v>
      </c>
      <c r="C29" s="263">
        <v>3547</v>
      </c>
      <c r="D29" s="444">
        <v>3256</v>
      </c>
      <c r="E29" s="444">
        <v>260</v>
      </c>
      <c r="F29" s="445">
        <v>31</v>
      </c>
      <c r="G29" s="263">
        <v>3843.7369044262769</v>
      </c>
      <c r="H29" s="443">
        <v>1892.8623310810813</v>
      </c>
      <c r="I29" s="446">
        <v>20382.878461538472</v>
      </c>
      <c r="J29" s="444">
        <v>70033.117741935523</v>
      </c>
    </row>
    <row r="30" spans="1:10" s="34" customFormat="1" ht="18.600000000000001" customHeight="1">
      <c r="A30" s="408"/>
      <c r="B30" s="408" t="s">
        <v>80</v>
      </c>
      <c r="C30" s="263">
        <v>1795</v>
      </c>
      <c r="D30" s="444">
        <v>1656</v>
      </c>
      <c r="E30" s="444">
        <v>121</v>
      </c>
      <c r="F30" s="445">
        <v>18</v>
      </c>
      <c r="G30" s="263">
        <v>3665.2248189415072</v>
      </c>
      <c r="H30" s="443">
        <v>1620.046014492754</v>
      </c>
      <c r="I30" s="446">
        <v>20962.814049586792</v>
      </c>
      <c r="J30" s="444">
        <v>75543.436111111281</v>
      </c>
    </row>
    <row r="31" spans="1:10" s="34" customFormat="1" ht="18.600000000000001" customHeight="1">
      <c r="A31" s="408"/>
      <c r="B31" s="408" t="s">
        <v>320</v>
      </c>
      <c r="C31" s="263">
        <v>1752</v>
      </c>
      <c r="D31" s="444">
        <v>1600</v>
      </c>
      <c r="E31" s="444">
        <v>139</v>
      </c>
      <c r="F31" s="445">
        <v>13</v>
      </c>
      <c r="G31" s="263">
        <v>4026.6302796803652</v>
      </c>
      <c r="H31" s="443">
        <v>2175.2272187500002</v>
      </c>
      <c r="I31" s="446">
        <v>19878.042446043175</v>
      </c>
      <c r="J31" s="444">
        <v>62403.446153846016</v>
      </c>
    </row>
    <row r="32" spans="1:10" s="34" customFormat="1" ht="18.600000000000001" customHeight="1">
      <c r="A32" s="408" t="s">
        <v>73</v>
      </c>
      <c r="B32" s="408" t="s">
        <v>319</v>
      </c>
      <c r="C32" s="263">
        <v>3419</v>
      </c>
      <c r="D32" s="444">
        <v>3068</v>
      </c>
      <c r="E32" s="444">
        <v>307</v>
      </c>
      <c r="F32" s="445">
        <v>44</v>
      </c>
      <c r="G32" s="263">
        <v>4731.482389587597</v>
      </c>
      <c r="H32" s="443">
        <v>2041.490413950457</v>
      </c>
      <c r="I32" s="446">
        <v>18969.378501628664</v>
      </c>
      <c r="J32" s="444">
        <v>92955.602272727119</v>
      </c>
    </row>
    <row r="33" spans="1:10" s="34" customFormat="1" ht="18.600000000000001" customHeight="1">
      <c r="A33" s="408"/>
      <c r="B33" s="408" t="s">
        <v>80</v>
      </c>
      <c r="C33" s="263">
        <v>1726</v>
      </c>
      <c r="D33" s="444">
        <v>1567</v>
      </c>
      <c r="E33" s="444">
        <v>139</v>
      </c>
      <c r="F33" s="445">
        <v>20</v>
      </c>
      <c r="G33" s="263">
        <v>4407.7481170336041</v>
      </c>
      <c r="H33" s="443">
        <v>1925.0604658583288</v>
      </c>
      <c r="I33" s="446">
        <v>19592.997482014405</v>
      </c>
      <c r="J33" s="444">
        <v>93388.842499999766</v>
      </c>
    </row>
    <row r="34" spans="1:10" s="34" customFormat="1" ht="18.600000000000001" customHeight="1">
      <c r="A34" s="408"/>
      <c r="B34" s="408" t="s">
        <v>320</v>
      </c>
      <c r="C34" s="263">
        <v>1693</v>
      </c>
      <c r="D34" s="444">
        <v>1501</v>
      </c>
      <c r="E34" s="444">
        <v>168</v>
      </c>
      <c r="F34" s="445">
        <v>24</v>
      </c>
      <c r="G34" s="263">
        <v>5061.5268989958613</v>
      </c>
      <c r="H34" s="443">
        <v>2163.0398667554964</v>
      </c>
      <c r="I34" s="446">
        <v>18453.408035714267</v>
      </c>
      <c r="J34" s="444">
        <v>92594.568749999904</v>
      </c>
    </row>
    <row r="35" spans="1:10" s="34" customFormat="1" ht="18.600000000000001" customHeight="1">
      <c r="A35" s="408" t="s">
        <v>74</v>
      </c>
      <c r="B35" s="408" t="s">
        <v>319</v>
      </c>
      <c r="C35" s="263">
        <v>2818</v>
      </c>
      <c r="D35" s="444">
        <v>2429</v>
      </c>
      <c r="E35" s="444">
        <v>342</v>
      </c>
      <c r="F35" s="445">
        <v>47</v>
      </c>
      <c r="G35" s="263">
        <v>5997.8272888573429</v>
      </c>
      <c r="H35" s="443">
        <v>2456.9745574310414</v>
      </c>
      <c r="I35" s="446">
        <v>18933.787865497074</v>
      </c>
      <c r="J35" s="444">
        <v>94862.354255319064</v>
      </c>
    </row>
    <row r="36" spans="1:10" s="34" customFormat="1" ht="18.600000000000001" customHeight="1">
      <c r="A36" s="408"/>
      <c r="B36" s="408" t="s">
        <v>80</v>
      </c>
      <c r="C36" s="263">
        <v>1407</v>
      </c>
      <c r="D36" s="444">
        <v>1202</v>
      </c>
      <c r="E36" s="444">
        <v>179</v>
      </c>
      <c r="F36" s="445">
        <v>26</v>
      </c>
      <c r="G36" s="263">
        <v>6530.2858208955213</v>
      </c>
      <c r="H36" s="443">
        <v>2399.3348169717128</v>
      </c>
      <c r="I36" s="446">
        <v>18900.053631284929</v>
      </c>
      <c r="J36" s="444">
        <v>112346.23461538453</v>
      </c>
    </row>
    <row r="37" spans="1:10" s="34" customFormat="1" ht="18.600000000000001" customHeight="1">
      <c r="A37" s="408"/>
      <c r="B37" s="408" t="s">
        <v>320</v>
      </c>
      <c r="C37" s="263">
        <v>1411</v>
      </c>
      <c r="D37" s="444">
        <v>1227</v>
      </c>
      <c r="E37" s="444">
        <v>163</v>
      </c>
      <c r="F37" s="445">
        <v>21</v>
      </c>
      <c r="G37" s="263">
        <v>5466.8782069454246</v>
      </c>
      <c r="H37" s="443">
        <v>2513.4398940505307</v>
      </c>
      <c r="I37" s="446">
        <v>18970.833435582801</v>
      </c>
      <c r="J37" s="444">
        <v>73215.645238095123</v>
      </c>
    </row>
    <row r="38" spans="1:10" s="34" customFormat="1" ht="18.600000000000001" customHeight="1">
      <c r="A38" s="408" t="s">
        <v>75</v>
      </c>
      <c r="B38" s="408" t="s">
        <v>319</v>
      </c>
      <c r="C38" s="263">
        <v>2249</v>
      </c>
      <c r="D38" s="444">
        <v>1860</v>
      </c>
      <c r="E38" s="444">
        <v>334</v>
      </c>
      <c r="F38" s="445">
        <v>55</v>
      </c>
      <c r="G38" s="263">
        <v>7437.8673454868785</v>
      </c>
      <c r="H38" s="443">
        <v>2909.7784946236579</v>
      </c>
      <c r="I38" s="446">
        <v>20064.803622754484</v>
      </c>
      <c r="J38" s="444">
        <v>83889.659090908928</v>
      </c>
    </row>
    <row r="39" spans="1:10" s="34" customFormat="1" ht="18.600000000000001" customHeight="1">
      <c r="A39" s="408"/>
      <c r="B39" s="408" t="s">
        <v>80</v>
      </c>
      <c r="C39" s="263">
        <v>1112</v>
      </c>
      <c r="D39" s="444">
        <v>897</v>
      </c>
      <c r="E39" s="444">
        <v>180</v>
      </c>
      <c r="F39" s="445">
        <v>35</v>
      </c>
      <c r="G39" s="263">
        <v>8444.0784712230161</v>
      </c>
      <c r="H39" s="443">
        <v>2951.7183946488312</v>
      </c>
      <c r="I39" s="446">
        <v>20159.567555555557</v>
      </c>
      <c r="J39" s="444">
        <v>88954.334285714096</v>
      </c>
    </row>
    <row r="40" spans="1:10" s="34" customFormat="1" ht="18.600000000000001" customHeight="1">
      <c r="A40" s="408"/>
      <c r="B40" s="408" t="s">
        <v>320</v>
      </c>
      <c r="C40" s="263">
        <v>1137</v>
      </c>
      <c r="D40" s="444">
        <v>963</v>
      </c>
      <c r="E40" s="444">
        <v>154</v>
      </c>
      <c r="F40" s="445">
        <v>20</v>
      </c>
      <c r="G40" s="263">
        <v>6453.780474934033</v>
      </c>
      <c r="H40" s="443">
        <v>2870.7129802699915</v>
      </c>
      <c r="I40" s="446">
        <v>19954.040584415565</v>
      </c>
      <c r="J40" s="444">
        <v>75026.477499999848</v>
      </c>
    </row>
    <row r="41" spans="1:10" s="34" customFormat="1" ht="18.600000000000001" customHeight="1">
      <c r="A41" s="408" t="s">
        <v>76</v>
      </c>
      <c r="B41" s="408" t="s">
        <v>319</v>
      </c>
      <c r="C41" s="263">
        <v>1928</v>
      </c>
      <c r="D41" s="444">
        <v>1481</v>
      </c>
      <c r="E41" s="444">
        <v>386</v>
      </c>
      <c r="F41" s="445">
        <v>61</v>
      </c>
      <c r="G41" s="263">
        <v>9034.2647821576847</v>
      </c>
      <c r="H41" s="443">
        <v>3389.4286968264678</v>
      </c>
      <c r="I41" s="446">
        <v>19710.93419689123</v>
      </c>
      <c r="J41" s="444">
        <v>78522.918032786882</v>
      </c>
    </row>
    <row r="42" spans="1:10" s="34" customFormat="1" ht="18.600000000000001" customHeight="1">
      <c r="A42" s="408"/>
      <c r="B42" s="408" t="s">
        <v>80</v>
      </c>
      <c r="C42" s="263">
        <v>971</v>
      </c>
      <c r="D42" s="444">
        <v>729</v>
      </c>
      <c r="E42" s="444">
        <v>204</v>
      </c>
      <c r="F42" s="445">
        <v>38</v>
      </c>
      <c r="G42" s="263">
        <v>9994.0106591143285</v>
      </c>
      <c r="H42" s="443">
        <v>3365.4408093278453</v>
      </c>
      <c r="I42" s="446">
        <v>20073.817401960845</v>
      </c>
      <c r="J42" s="444">
        <v>83045.243421052612</v>
      </c>
    </row>
    <row r="43" spans="1:10" s="34" customFormat="1" ht="18.600000000000001" customHeight="1">
      <c r="A43" s="408"/>
      <c r="B43" s="408" t="s">
        <v>320</v>
      </c>
      <c r="C43" s="263">
        <v>957</v>
      </c>
      <c r="D43" s="444">
        <v>752</v>
      </c>
      <c r="E43" s="444">
        <v>182</v>
      </c>
      <c r="F43" s="445">
        <v>23</v>
      </c>
      <c r="G43" s="263">
        <v>8060.4787356321885</v>
      </c>
      <c r="H43" s="443">
        <v>3412.6829122340423</v>
      </c>
      <c r="I43" s="446">
        <v>19304.185989011006</v>
      </c>
      <c r="J43" s="444">
        <v>71051.250000000058</v>
      </c>
    </row>
    <row r="44" spans="1:10" s="34" customFormat="1" ht="18.600000000000001" customHeight="1">
      <c r="A44" s="408" t="s">
        <v>77</v>
      </c>
      <c r="B44" s="408" t="s">
        <v>319</v>
      </c>
      <c r="C44" s="263">
        <v>1518</v>
      </c>
      <c r="D44" s="444">
        <v>1070</v>
      </c>
      <c r="E44" s="444">
        <v>384</v>
      </c>
      <c r="F44" s="445">
        <v>64</v>
      </c>
      <c r="G44" s="263">
        <v>11516.739874835317</v>
      </c>
      <c r="H44" s="443">
        <v>3614.8967102803726</v>
      </c>
      <c r="I44" s="446">
        <v>21087.080338541669</v>
      </c>
      <c r="J44" s="444">
        <v>86203.637500000157</v>
      </c>
    </row>
    <row r="45" spans="1:10" s="34" customFormat="1" ht="18.600000000000001" customHeight="1">
      <c r="A45" s="408"/>
      <c r="B45" s="408" t="s">
        <v>80</v>
      </c>
      <c r="C45" s="263">
        <v>694</v>
      </c>
      <c r="D45" s="444">
        <v>483</v>
      </c>
      <c r="E45" s="444">
        <v>184</v>
      </c>
      <c r="F45" s="445">
        <v>27</v>
      </c>
      <c r="G45" s="263">
        <v>11555.356945244956</v>
      </c>
      <c r="H45" s="443">
        <v>3695.5422774327121</v>
      </c>
      <c r="I45" s="446">
        <v>21382.498369565204</v>
      </c>
      <c r="J45" s="444">
        <v>85188.559259259331</v>
      </c>
    </row>
    <row r="46" spans="1:10" s="34" customFormat="1" ht="18.600000000000001" customHeight="1">
      <c r="A46" s="408"/>
      <c r="B46" s="408" t="s">
        <v>320</v>
      </c>
      <c r="C46" s="263">
        <v>824</v>
      </c>
      <c r="D46" s="444">
        <v>587</v>
      </c>
      <c r="E46" s="444">
        <v>200</v>
      </c>
      <c r="F46" s="445">
        <v>37</v>
      </c>
      <c r="G46" s="263">
        <v>11484.215303398072</v>
      </c>
      <c r="H46" s="443">
        <v>3548.5392844974422</v>
      </c>
      <c r="I46" s="446">
        <v>20815.295750000012</v>
      </c>
      <c r="J46" s="444">
        <v>86944.37027027049</v>
      </c>
    </row>
    <row r="47" spans="1:10" s="34" customFormat="1" ht="18.600000000000001" customHeight="1">
      <c r="A47" s="408" t="s">
        <v>78</v>
      </c>
      <c r="B47" s="408" t="s">
        <v>319</v>
      </c>
      <c r="C47" s="263">
        <v>847</v>
      </c>
      <c r="D47" s="444">
        <v>542</v>
      </c>
      <c r="E47" s="444">
        <v>259</v>
      </c>
      <c r="F47" s="445">
        <v>46</v>
      </c>
      <c r="G47" s="263">
        <v>13047.006552538372</v>
      </c>
      <c r="H47" s="443">
        <v>4103.7037822878219</v>
      </c>
      <c r="I47" s="446">
        <v>22165.304633204647</v>
      </c>
      <c r="J47" s="444">
        <v>67082.460869565228</v>
      </c>
    </row>
    <row r="48" spans="1:10" s="34" customFormat="1" ht="18.600000000000001" customHeight="1">
      <c r="A48" s="408"/>
      <c r="B48" s="408" t="s">
        <v>80</v>
      </c>
      <c r="C48" s="263">
        <v>360</v>
      </c>
      <c r="D48" s="444">
        <v>224</v>
      </c>
      <c r="E48" s="444">
        <v>118</v>
      </c>
      <c r="F48" s="445">
        <v>18</v>
      </c>
      <c r="G48" s="263">
        <v>13383.454583333334</v>
      </c>
      <c r="H48" s="443">
        <v>3901.3263392857139</v>
      </c>
      <c r="I48" s="446">
        <v>22640.230932203398</v>
      </c>
      <c r="J48" s="444">
        <v>70699.961111111159</v>
      </c>
    </row>
    <row r="49" spans="1:10" s="34" customFormat="1" ht="18.600000000000001" customHeight="1">
      <c r="A49" s="408"/>
      <c r="B49" s="408" t="s">
        <v>320</v>
      </c>
      <c r="C49" s="263">
        <v>487</v>
      </c>
      <c r="D49" s="444">
        <v>318</v>
      </c>
      <c r="E49" s="444">
        <v>141</v>
      </c>
      <c r="F49" s="445">
        <v>28</v>
      </c>
      <c r="G49" s="263">
        <v>12798.297535934293</v>
      </c>
      <c r="H49" s="443">
        <v>4246.2589622641499</v>
      </c>
      <c r="I49" s="446">
        <v>21767.848581560298</v>
      </c>
      <c r="J49" s="444">
        <v>64756.924999999967</v>
      </c>
    </row>
    <row r="50" spans="1:10" s="34" customFormat="1" ht="18.600000000000001" customHeight="1">
      <c r="A50" s="408" t="s">
        <v>79</v>
      </c>
      <c r="B50" s="408" t="s">
        <v>319</v>
      </c>
      <c r="C50" s="263">
        <v>479</v>
      </c>
      <c r="D50" s="444">
        <v>244</v>
      </c>
      <c r="E50" s="444">
        <v>202</v>
      </c>
      <c r="F50" s="445">
        <v>33</v>
      </c>
      <c r="G50" s="263">
        <v>17823.033611691026</v>
      </c>
      <c r="H50" s="443">
        <v>4091.6040983606558</v>
      </c>
      <c r="I50" s="446">
        <v>26458.448267326745</v>
      </c>
      <c r="J50" s="444">
        <v>66493.186363636341</v>
      </c>
    </row>
    <row r="51" spans="1:10" s="34" customFormat="1" ht="18.600000000000001" customHeight="1">
      <c r="A51" s="408"/>
      <c r="B51" s="408" t="s">
        <v>80</v>
      </c>
      <c r="C51" s="263">
        <v>175</v>
      </c>
      <c r="D51" s="444">
        <v>89</v>
      </c>
      <c r="E51" s="444">
        <v>75</v>
      </c>
      <c r="F51" s="445">
        <v>11</v>
      </c>
      <c r="G51" s="263">
        <v>17490.375714285718</v>
      </c>
      <c r="H51" s="443">
        <v>3968.6000000000004</v>
      </c>
      <c r="I51" s="446">
        <v>25128.037333333337</v>
      </c>
      <c r="J51" s="444">
        <v>74818.868181818179</v>
      </c>
    </row>
    <row r="52" spans="1:10" s="34" customFormat="1" ht="18.600000000000001" customHeight="1">
      <c r="A52" s="408"/>
      <c r="B52" s="408" t="s">
        <v>320</v>
      </c>
      <c r="C52" s="263">
        <v>304</v>
      </c>
      <c r="D52" s="444">
        <v>155</v>
      </c>
      <c r="E52" s="444">
        <v>127</v>
      </c>
      <c r="F52" s="445">
        <v>22</v>
      </c>
      <c r="G52" s="263">
        <v>18014.530756578952</v>
      </c>
      <c r="H52" s="443">
        <v>4162.2322580645159</v>
      </c>
      <c r="I52" s="446">
        <v>27244.12401574805</v>
      </c>
      <c r="J52" s="444">
        <v>62330.345454545437</v>
      </c>
    </row>
    <row r="53" spans="1:10" s="34" customFormat="1" ht="18.600000000000001" customHeight="1">
      <c r="A53" s="408" t="s">
        <v>384</v>
      </c>
      <c r="B53" s="408" t="s">
        <v>319</v>
      </c>
      <c r="C53" s="263">
        <v>244</v>
      </c>
      <c r="D53" s="444">
        <v>99</v>
      </c>
      <c r="E53" s="444">
        <v>137</v>
      </c>
      <c r="F53" s="445">
        <v>8</v>
      </c>
      <c r="G53" s="263">
        <v>19898.337090163943</v>
      </c>
      <c r="H53" s="443">
        <v>3827.6474747474745</v>
      </c>
      <c r="I53" s="446">
        <v>28000.331386861326</v>
      </c>
      <c r="J53" s="444">
        <v>80026.468750000029</v>
      </c>
    </row>
    <row r="54" spans="1:10" s="34" customFormat="1" ht="18.600000000000001" customHeight="1">
      <c r="A54" s="408"/>
      <c r="B54" s="408" t="s">
        <v>80</v>
      </c>
      <c r="C54" s="263">
        <v>64</v>
      </c>
      <c r="D54" s="444">
        <v>32</v>
      </c>
      <c r="E54" s="444">
        <v>30</v>
      </c>
      <c r="F54" s="445">
        <v>2</v>
      </c>
      <c r="G54" s="263">
        <v>16514.938281250004</v>
      </c>
      <c r="H54" s="443">
        <v>3873.84375</v>
      </c>
      <c r="I54" s="446">
        <v>24439.176666666674</v>
      </c>
      <c r="J54" s="444">
        <v>99908.875000000044</v>
      </c>
    </row>
    <row r="55" spans="1:10" s="34" customFormat="1" ht="21.6" customHeight="1" thickBot="1">
      <c r="A55" s="414"/>
      <c r="B55" s="414" t="s">
        <v>320</v>
      </c>
      <c r="C55" s="462">
        <v>180</v>
      </c>
      <c r="D55" s="447">
        <v>67</v>
      </c>
      <c r="E55" s="447">
        <v>107</v>
      </c>
      <c r="F55" s="448">
        <v>6</v>
      </c>
      <c r="G55" s="462">
        <v>21101.323333333341</v>
      </c>
      <c r="H55" s="449">
        <v>3805.5835820895518</v>
      </c>
      <c r="I55" s="450">
        <v>28998.785981308425</v>
      </c>
      <c r="J55" s="447">
        <v>73399.000000000044</v>
      </c>
    </row>
    <row r="56" spans="1:10" s="47" customFormat="1" ht="16.149999999999999" customHeight="1">
      <c r="A56" s="43"/>
      <c r="B56" s="44"/>
      <c r="C56" s="46"/>
      <c r="D56" s="45"/>
      <c r="E56" s="46"/>
      <c r="F56" s="46"/>
      <c r="G56" s="46"/>
      <c r="H56" s="45"/>
      <c r="I56" s="46"/>
      <c r="J56" s="388" t="s">
        <v>475</v>
      </c>
    </row>
    <row r="57" spans="1:10" s="49" customFormat="1" ht="11.25">
      <c r="A57" s="50"/>
      <c r="B57" s="51"/>
      <c r="C57" s="52"/>
      <c r="H57" s="53"/>
      <c r="J57" s="54"/>
    </row>
    <row r="58" spans="1:10" s="49" customFormat="1" ht="11.25">
      <c r="A58" s="47"/>
      <c r="B58" s="58"/>
      <c r="C58" s="54"/>
      <c r="J58" s="54"/>
    </row>
    <row r="59" spans="1:10" s="49" customFormat="1" ht="11.25">
      <c r="A59" s="47"/>
      <c r="B59" s="58"/>
      <c r="C59" s="54"/>
      <c r="J59" s="54"/>
    </row>
    <row r="60" spans="1:10" s="49" customFormat="1" ht="11.25">
      <c r="A60" s="47"/>
      <c r="B60" s="58"/>
      <c r="C60" s="54"/>
      <c r="J60" s="54"/>
    </row>
    <row r="61" spans="1:10" s="49" customFormat="1" ht="11.25">
      <c r="A61" s="47"/>
      <c r="B61" s="58"/>
      <c r="C61" s="54"/>
      <c r="J61" s="54"/>
    </row>
    <row r="62" spans="1:10" s="49" customFormat="1" ht="11.25">
      <c r="A62" s="47"/>
      <c r="B62" s="58"/>
      <c r="C62" s="54"/>
      <c r="J62" s="54"/>
    </row>
    <row r="63" spans="1:10" s="49" customFormat="1" ht="11.25">
      <c r="A63" s="47"/>
      <c r="B63" s="58"/>
      <c r="C63" s="54"/>
      <c r="J63" s="54"/>
    </row>
    <row r="64" spans="1:10" s="49" customFormat="1" ht="11.25">
      <c r="A64" s="47"/>
      <c r="B64" s="58"/>
      <c r="C64" s="54"/>
      <c r="J64" s="54"/>
    </row>
    <row r="65" spans="1:10" s="49" customFormat="1" ht="11.25">
      <c r="A65" s="47"/>
      <c r="B65" s="58"/>
      <c r="C65" s="54"/>
      <c r="J65" s="54"/>
    </row>
    <row r="66" spans="1:10" s="49" customFormat="1" ht="11.25">
      <c r="A66" s="47"/>
      <c r="B66" s="58"/>
      <c r="C66" s="54"/>
      <c r="J66" s="54"/>
    </row>
    <row r="67" spans="1:10" s="49" customFormat="1" ht="11.25">
      <c r="A67" s="47"/>
      <c r="B67" s="58"/>
      <c r="C67" s="54"/>
      <c r="J67" s="54"/>
    </row>
    <row r="68" spans="1:10" s="49" customFormat="1" ht="11.25">
      <c r="A68" s="47"/>
      <c r="B68" s="58"/>
      <c r="C68" s="54"/>
      <c r="J68" s="54"/>
    </row>
    <row r="69" spans="1:10" s="49" customFormat="1" ht="11.25">
      <c r="A69" s="47"/>
      <c r="B69" s="58"/>
      <c r="C69" s="54"/>
      <c r="J69" s="54"/>
    </row>
    <row r="70" spans="1:10" s="49" customFormat="1" ht="11.25">
      <c r="A70" s="47"/>
      <c r="B70" s="58"/>
      <c r="C70" s="54"/>
      <c r="J70" s="54"/>
    </row>
    <row r="71" spans="1:10" s="49" customFormat="1" ht="11.25">
      <c r="A71" s="47"/>
      <c r="B71" s="58"/>
      <c r="C71" s="54"/>
      <c r="J71" s="54"/>
    </row>
    <row r="72" spans="1:10" s="49" customFormat="1" ht="11.25">
      <c r="A72" s="47"/>
      <c r="B72" s="58"/>
      <c r="C72" s="54"/>
      <c r="J72" s="54"/>
    </row>
    <row r="73" spans="1:10" s="49" customFormat="1" ht="11.25">
      <c r="A73" s="47"/>
      <c r="B73" s="58"/>
      <c r="C73" s="54"/>
      <c r="J73" s="54"/>
    </row>
    <row r="74" spans="1:10" s="49" customFormat="1" ht="11.25">
      <c r="A74" s="47"/>
      <c r="B74" s="58"/>
      <c r="C74" s="54"/>
      <c r="J74" s="54"/>
    </row>
    <row r="75" spans="1:10" s="49" customFormat="1" ht="11.25">
      <c r="A75" s="47"/>
      <c r="B75" s="58"/>
      <c r="C75" s="54"/>
      <c r="J75" s="54"/>
    </row>
    <row r="76" spans="1:10" s="49" customFormat="1" ht="11.25">
      <c r="A76" s="47"/>
      <c r="B76" s="58"/>
      <c r="C76" s="54"/>
      <c r="J76" s="54"/>
    </row>
    <row r="77" spans="1:10" s="49" customFormat="1" ht="11.25">
      <c r="A77" s="47"/>
      <c r="B77" s="58"/>
      <c r="C77" s="54"/>
      <c r="J77" s="54"/>
    </row>
    <row r="78" spans="1:10" s="49" customFormat="1" ht="11.25">
      <c r="A78" s="47"/>
      <c r="B78" s="58"/>
      <c r="C78" s="54"/>
      <c r="J78" s="54"/>
    </row>
    <row r="79" spans="1:10" s="49" customFormat="1" ht="11.25">
      <c r="A79" s="47"/>
      <c r="B79" s="58"/>
      <c r="C79" s="54"/>
      <c r="J79" s="54"/>
    </row>
    <row r="80" spans="1:10" s="49" customFormat="1" ht="11.25">
      <c r="A80" s="47"/>
      <c r="B80" s="58"/>
      <c r="C80" s="54"/>
      <c r="J80" s="54"/>
    </row>
    <row r="81" spans="1:10" s="49" customFormat="1" ht="11.25">
      <c r="A81" s="47"/>
      <c r="B81" s="58"/>
      <c r="C81" s="54"/>
      <c r="J81" s="54"/>
    </row>
    <row r="82" spans="1:10" s="49" customFormat="1" ht="11.25">
      <c r="A82" s="47"/>
      <c r="B82" s="58"/>
      <c r="C82" s="54"/>
      <c r="J82" s="54"/>
    </row>
    <row r="83" spans="1:10" s="49" customFormat="1" ht="11.25">
      <c r="A83" s="47"/>
      <c r="B83" s="58"/>
      <c r="C83" s="54"/>
      <c r="J83" s="54"/>
    </row>
    <row r="84" spans="1:10" s="49" customFormat="1" ht="11.25">
      <c r="A84" s="47"/>
      <c r="B84" s="58"/>
      <c r="C84" s="54"/>
      <c r="J84" s="54"/>
    </row>
    <row r="85" spans="1:10" s="49" customFormat="1" ht="11.25">
      <c r="A85" s="47"/>
      <c r="B85" s="58"/>
      <c r="C85" s="54"/>
      <c r="J85" s="54"/>
    </row>
    <row r="86" spans="1:10" s="49" customFormat="1" ht="11.25">
      <c r="A86" s="47"/>
      <c r="B86" s="58"/>
      <c r="C86" s="54"/>
      <c r="J86" s="54"/>
    </row>
    <row r="87" spans="1:10" s="49" customFormat="1" ht="11.25">
      <c r="A87" s="47"/>
      <c r="B87" s="58"/>
      <c r="C87" s="54"/>
      <c r="J87" s="54"/>
    </row>
    <row r="88" spans="1:10" s="49" customFormat="1" ht="11.25">
      <c r="A88" s="47"/>
      <c r="B88" s="58"/>
      <c r="C88" s="54"/>
      <c r="J88" s="54"/>
    </row>
    <row r="89" spans="1:10" s="49" customFormat="1" ht="11.25">
      <c r="A89" s="47"/>
      <c r="B89" s="58"/>
      <c r="C89" s="54"/>
      <c r="J89" s="54"/>
    </row>
    <row r="90" spans="1:10" s="49" customFormat="1" ht="11.25">
      <c r="A90" s="47"/>
      <c r="B90" s="58"/>
      <c r="C90" s="54"/>
      <c r="J90" s="54"/>
    </row>
    <row r="91" spans="1:10" s="49" customFormat="1" ht="11.25">
      <c r="A91" s="47"/>
      <c r="B91" s="58"/>
      <c r="C91" s="54"/>
      <c r="J91" s="54"/>
    </row>
    <row r="92" spans="1:10" s="48" customFormat="1" ht="11.25">
      <c r="A92" s="55"/>
      <c r="B92" s="56"/>
      <c r="C92" s="57"/>
      <c r="J92" s="57"/>
    </row>
    <row r="93" spans="1:10" s="48" customFormat="1" ht="11.25">
      <c r="A93" s="55"/>
      <c r="B93" s="56"/>
      <c r="C93" s="57"/>
      <c r="J93" s="57"/>
    </row>
    <row r="94" spans="1:10" s="48" customFormat="1" ht="11.25">
      <c r="A94" s="55"/>
      <c r="B94" s="56"/>
      <c r="C94" s="57"/>
      <c r="J94" s="57"/>
    </row>
    <row r="95" spans="1:10" s="48" customFormat="1" ht="11.25">
      <c r="A95" s="55"/>
      <c r="B95" s="56"/>
      <c r="C95" s="57"/>
      <c r="J95" s="57"/>
    </row>
    <row r="96" spans="1:10" s="48" customFormat="1" ht="11.25">
      <c r="A96" s="55"/>
      <c r="B96" s="56"/>
      <c r="C96" s="57"/>
      <c r="J96" s="57"/>
    </row>
    <row r="97" spans="1:10" s="48" customFormat="1" ht="11.25">
      <c r="A97" s="55"/>
      <c r="B97" s="56"/>
      <c r="C97" s="57"/>
      <c r="J97" s="57"/>
    </row>
    <row r="98" spans="1:10" s="48" customFormat="1" ht="11.25">
      <c r="A98" s="55"/>
      <c r="B98" s="56"/>
      <c r="C98" s="57"/>
      <c r="J98" s="57"/>
    </row>
    <row r="99" spans="1:10" s="48" customFormat="1" ht="11.25">
      <c r="A99" s="55"/>
      <c r="B99" s="56"/>
      <c r="C99" s="57"/>
      <c r="J99" s="57"/>
    </row>
    <row r="100" spans="1:10" s="48" customFormat="1" ht="11.25">
      <c r="A100" s="55"/>
      <c r="B100" s="56"/>
      <c r="C100" s="57"/>
      <c r="J100" s="57"/>
    </row>
    <row r="101" spans="1:10" s="48" customFormat="1" ht="11.25">
      <c r="A101" s="55"/>
      <c r="B101" s="56"/>
      <c r="C101" s="57"/>
      <c r="J101" s="57"/>
    </row>
    <row r="102" spans="1:10" s="48" customFormat="1" ht="11.25">
      <c r="A102" s="55"/>
      <c r="B102" s="56"/>
      <c r="C102" s="57"/>
      <c r="J102" s="57"/>
    </row>
    <row r="103" spans="1:10" s="48" customFormat="1" ht="11.25">
      <c r="A103" s="55"/>
      <c r="B103" s="56"/>
      <c r="C103" s="57"/>
      <c r="J103" s="57"/>
    </row>
    <row r="104" spans="1:10" s="48" customFormat="1" ht="11.25">
      <c r="A104" s="55"/>
      <c r="B104" s="56"/>
      <c r="C104" s="57"/>
      <c r="J104" s="57"/>
    </row>
    <row r="105" spans="1:10" s="48" customFormat="1" ht="11.25">
      <c r="A105" s="55"/>
      <c r="B105" s="56"/>
      <c r="C105" s="57"/>
      <c r="J105" s="57"/>
    </row>
    <row r="106" spans="1:10" s="48" customFormat="1" ht="11.25">
      <c r="A106" s="55"/>
      <c r="B106" s="56"/>
      <c r="C106" s="57"/>
      <c r="J106" s="57"/>
    </row>
    <row r="107" spans="1:10" s="48" customFormat="1" ht="11.25">
      <c r="A107" s="55"/>
      <c r="B107" s="56"/>
      <c r="C107" s="57"/>
      <c r="J107" s="57"/>
    </row>
    <row r="108" spans="1:10" s="48" customFormat="1" ht="11.25">
      <c r="A108" s="55"/>
      <c r="B108" s="56"/>
      <c r="C108" s="57"/>
      <c r="J108" s="57"/>
    </row>
    <row r="109" spans="1:10" s="48" customFormat="1" ht="11.25">
      <c r="A109" s="55"/>
      <c r="B109" s="56"/>
      <c r="C109" s="57"/>
      <c r="J109" s="57"/>
    </row>
    <row r="110" spans="1:10" s="48" customFormat="1" ht="11.25">
      <c r="A110" s="55"/>
      <c r="B110" s="56"/>
      <c r="C110" s="57"/>
      <c r="J110" s="57"/>
    </row>
    <row r="111" spans="1:10" s="48" customFormat="1" ht="11.25">
      <c r="A111" s="55"/>
      <c r="B111" s="56"/>
      <c r="C111" s="57"/>
      <c r="J111" s="57"/>
    </row>
    <row r="112" spans="1:10" s="48" customFormat="1" ht="11.25">
      <c r="A112" s="55"/>
      <c r="B112" s="56"/>
      <c r="C112" s="57"/>
      <c r="J112" s="57"/>
    </row>
    <row r="113" spans="1:10" s="48" customFormat="1" ht="11.25">
      <c r="A113" s="55"/>
      <c r="B113" s="56"/>
      <c r="C113" s="57"/>
      <c r="J113" s="57"/>
    </row>
    <row r="114" spans="1:10" s="48" customFormat="1" ht="11.25">
      <c r="A114" s="55"/>
      <c r="B114" s="56"/>
      <c r="C114" s="57"/>
      <c r="J114" s="57"/>
    </row>
    <row r="115" spans="1:10" s="48" customFormat="1" ht="11.25">
      <c r="A115" s="55"/>
      <c r="B115" s="56"/>
      <c r="C115" s="57"/>
      <c r="J115" s="57"/>
    </row>
    <row r="116" spans="1:10" s="48" customFormat="1" ht="11.25">
      <c r="A116" s="55"/>
      <c r="B116" s="56"/>
      <c r="C116" s="57"/>
      <c r="J116" s="57"/>
    </row>
    <row r="117" spans="1:10" s="48" customFormat="1" ht="11.25">
      <c r="A117" s="55"/>
      <c r="B117" s="56"/>
      <c r="C117" s="57"/>
      <c r="J117" s="57"/>
    </row>
    <row r="118" spans="1:10" s="48" customFormat="1" ht="11.25">
      <c r="A118" s="55"/>
      <c r="B118" s="56"/>
      <c r="C118" s="57"/>
      <c r="J118" s="57"/>
    </row>
    <row r="119" spans="1:10" s="48" customFormat="1" ht="11.25">
      <c r="A119" s="55"/>
      <c r="B119" s="56"/>
      <c r="C119" s="57"/>
      <c r="J119" s="57"/>
    </row>
    <row r="120" spans="1:10" s="48" customFormat="1" ht="11.25">
      <c r="A120" s="55"/>
      <c r="B120" s="56"/>
      <c r="C120" s="57"/>
      <c r="J120" s="57"/>
    </row>
    <row r="121" spans="1:10" s="48" customFormat="1" ht="11.25">
      <c r="A121" s="55"/>
      <c r="B121" s="56"/>
      <c r="C121" s="57"/>
      <c r="J121" s="57"/>
    </row>
    <row r="122" spans="1:10" s="48" customFormat="1" ht="11.25">
      <c r="A122" s="55"/>
      <c r="B122" s="56"/>
      <c r="C122" s="57"/>
      <c r="J122" s="57"/>
    </row>
    <row r="123" spans="1:10" s="48" customFormat="1" ht="11.25">
      <c r="A123" s="55"/>
      <c r="B123" s="56"/>
      <c r="C123" s="57"/>
      <c r="J123" s="57"/>
    </row>
    <row r="124" spans="1:10" s="48" customFormat="1" ht="11.25">
      <c r="A124" s="55"/>
      <c r="B124" s="56"/>
      <c r="C124" s="57"/>
      <c r="J124" s="57"/>
    </row>
    <row r="125" spans="1:10" s="48" customFormat="1" ht="11.25">
      <c r="A125" s="55"/>
      <c r="B125" s="56"/>
      <c r="C125" s="57"/>
      <c r="J125" s="57"/>
    </row>
    <row r="126" spans="1:10" s="48" customFormat="1" ht="11.25">
      <c r="A126" s="55"/>
      <c r="B126" s="56"/>
      <c r="C126" s="57"/>
      <c r="J126" s="57"/>
    </row>
    <row r="127" spans="1:10" s="48" customFormat="1" ht="11.25">
      <c r="A127" s="55"/>
      <c r="B127" s="56"/>
      <c r="C127" s="57"/>
      <c r="J127" s="57"/>
    </row>
    <row r="128" spans="1:10" s="48" customFormat="1" ht="11.25">
      <c r="A128" s="55"/>
      <c r="B128" s="56"/>
      <c r="C128" s="57"/>
      <c r="J128" s="57"/>
    </row>
    <row r="129" spans="1:10" s="48" customFormat="1" ht="11.25">
      <c r="A129" s="55"/>
      <c r="B129" s="56"/>
      <c r="C129" s="57"/>
      <c r="J129" s="57"/>
    </row>
    <row r="130" spans="1:10" s="48" customFormat="1" ht="11.25">
      <c r="A130" s="55"/>
      <c r="B130" s="56"/>
      <c r="C130" s="57"/>
      <c r="J130" s="57"/>
    </row>
    <row r="131" spans="1:10" s="48" customFormat="1" ht="11.25">
      <c r="A131" s="55"/>
      <c r="B131" s="56"/>
      <c r="C131" s="57"/>
      <c r="J131" s="57"/>
    </row>
    <row r="132" spans="1:10" s="48" customFormat="1" ht="11.25">
      <c r="A132" s="55"/>
      <c r="B132" s="56"/>
      <c r="C132" s="57"/>
      <c r="J132" s="57"/>
    </row>
    <row r="133" spans="1:10" s="48" customFormat="1" ht="11.25">
      <c r="A133" s="55"/>
      <c r="B133" s="56"/>
      <c r="C133" s="57"/>
      <c r="J133" s="57"/>
    </row>
    <row r="134" spans="1:10" s="48" customFormat="1" ht="11.25">
      <c r="A134" s="55"/>
      <c r="B134" s="56"/>
      <c r="C134" s="57"/>
      <c r="J134" s="57"/>
    </row>
    <row r="135" spans="1:10" s="48" customFormat="1" ht="11.25">
      <c r="A135" s="55"/>
      <c r="B135" s="56"/>
      <c r="C135" s="57"/>
      <c r="J135" s="57"/>
    </row>
    <row r="136" spans="1:10" s="48" customFormat="1" ht="11.25">
      <c r="A136" s="55"/>
      <c r="B136" s="56"/>
      <c r="C136" s="57"/>
      <c r="J136" s="57"/>
    </row>
    <row r="137" spans="1:10" s="48" customFormat="1" ht="11.25">
      <c r="A137" s="55"/>
      <c r="B137" s="56"/>
      <c r="C137" s="57"/>
      <c r="J137" s="57"/>
    </row>
  </sheetData>
  <mergeCells count="6">
    <mergeCell ref="A1:J1"/>
    <mergeCell ref="D4:F4"/>
    <mergeCell ref="H4:J4"/>
    <mergeCell ref="G3:J3"/>
    <mergeCell ref="C3:F3"/>
    <mergeCell ref="A2:J2"/>
  </mergeCells>
  <phoneticPr fontId="3" type="noConversion"/>
  <pageMargins left="0.78740157499999996" right="0.78740157499999996" top="0.984251969" bottom="0.984251969" header="0.4921259845" footer="0.4921259845"/>
  <pageSetup paperSize="9" scale="75"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35">
    <tabColor rgb="FFFFE389"/>
  </sheetPr>
  <dimension ref="A1:G34"/>
  <sheetViews>
    <sheetView zoomScale="70" zoomScaleNormal="70" workbookViewId="0">
      <selection activeCell="C5" sqref="C5:G30"/>
    </sheetView>
  </sheetViews>
  <sheetFormatPr baseColWidth="10" defaultColWidth="8.88671875" defaultRowHeight="15"/>
  <cols>
    <col min="1" max="1" width="6.5546875" style="13" customWidth="1"/>
    <col min="2" max="2" width="20.6640625" style="13" customWidth="1"/>
    <col min="3" max="3" width="13.33203125" style="13" customWidth="1"/>
    <col min="4" max="4" width="14" style="13" customWidth="1"/>
    <col min="5" max="5" width="25" style="13" customWidth="1"/>
    <col min="6" max="7" width="13.33203125" style="13" customWidth="1"/>
    <col min="8" max="16384" width="8.88671875" style="13"/>
  </cols>
  <sheetData>
    <row r="1" spans="1:7" ht="15" customHeight="1">
      <c r="A1" s="1575" t="s">
        <v>511</v>
      </c>
      <c r="B1" s="1685"/>
      <c r="C1" s="1685"/>
      <c r="D1" s="1685"/>
      <c r="E1" s="1685"/>
      <c r="F1" s="1685"/>
      <c r="G1" s="1685"/>
    </row>
    <row r="2" spans="1:7" s="14" customFormat="1" ht="37.9" customHeight="1" thickBot="1">
      <c r="A2" s="1689" t="s">
        <v>366</v>
      </c>
      <c r="B2" s="1681"/>
      <c r="C2" s="1681"/>
      <c r="D2" s="1681"/>
      <c r="E2" s="1681"/>
      <c r="F2" s="1681"/>
      <c r="G2" s="1681"/>
    </row>
    <row r="3" spans="1:7" s="14" customFormat="1" ht="46.9" customHeight="1">
      <c r="A3" s="1683"/>
      <c r="B3" s="1683"/>
      <c r="C3" s="676"/>
      <c r="D3" s="673" t="s">
        <v>326</v>
      </c>
      <c r="E3" s="673" t="s">
        <v>327</v>
      </c>
      <c r="F3" s="673" t="s">
        <v>328</v>
      </c>
      <c r="G3" s="716" t="s">
        <v>329</v>
      </c>
    </row>
    <row r="4" spans="1:7" s="1" customFormat="1" ht="23.25" customHeight="1">
      <c r="A4" s="1684" t="s">
        <v>176</v>
      </c>
      <c r="B4" s="1684"/>
      <c r="C4" s="717" t="s">
        <v>171</v>
      </c>
      <c r="D4" s="718" t="s">
        <v>293</v>
      </c>
      <c r="E4" s="718" t="s">
        <v>293</v>
      </c>
      <c r="F4" s="718" t="s">
        <v>308</v>
      </c>
      <c r="G4" s="719" t="s">
        <v>308</v>
      </c>
    </row>
    <row r="5" spans="1:7" s="23" customFormat="1" ht="20.100000000000001" customHeight="1">
      <c r="A5" s="1686" t="s">
        <v>184</v>
      </c>
      <c r="B5" s="1686"/>
      <c r="C5" s="655">
        <v>42682</v>
      </c>
      <c r="D5" s="656">
        <v>180392128.73000005</v>
      </c>
      <c r="E5" s="657">
        <v>4226.4216468300465</v>
      </c>
      <c r="F5" s="658">
        <v>99.999999999999972</v>
      </c>
      <c r="G5" s="658">
        <v>100</v>
      </c>
    </row>
    <row r="6" spans="1:7" s="2" customFormat="1" ht="20.100000000000001" customHeight="1">
      <c r="A6" s="165" t="s">
        <v>10</v>
      </c>
      <c r="B6" s="659">
        <v>0</v>
      </c>
      <c r="C6" s="348">
        <v>5757</v>
      </c>
      <c r="D6" s="660">
        <v>-200054.34999999998</v>
      </c>
      <c r="E6" s="265">
        <v>-34.749756817787038</v>
      </c>
      <c r="F6" s="634">
        <v>13.488121456351623</v>
      </c>
      <c r="G6" s="634">
        <v>-0.11089971131691069</v>
      </c>
    </row>
    <row r="7" spans="1:7" s="31" customFormat="1" ht="20.100000000000001" customHeight="1">
      <c r="A7" s="165" t="s">
        <v>10</v>
      </c>
      <c r="B7" s="661" t="s">
        <v>330</v>
      </c>
      <c r="C7" s="662">
        <v>15047</v>
      </c>
      <c r="D7" s="663">
        <v>6123765.3599999994</v>
      </c>
      <c r="E7" s="265">
        <v>406.97583305642314</v>
      </c>
      <c r="F7" s="634">
        <v>35.253736938287808</v>
      </c>
      <c r="G7" s="634">
        <v>3.394696544196603</v>
      </c>
    </row>
    <row r="8" spans="1:7" s="31" customFormat="1" ht="20.100000000000001" customHeight="1">
      <c r="A8" s="165" t="s">
        <v>10</v>
      </c>
      <c r="B8" s="664" t="s">
        <v>331</v>
      </c>
      <c r="C8" s="662">
        <v>6159</v>
      </c>
      <c r="D8" s="663">
        <v>8880423.6900000051</v>
      </c>
      <c r="E8" s="265">
        <v>1441.861290793961</v>
      </c>
      <c r="F8" s="634">
        <v>14.42997047935898</v>
      </c>
      <c r="G8" s="634">
        <v>4.9228443350162365</v>
      </c>
    </row>
    <row r="9" spans="1:7" s="31" customFormat="1" ht="20.100000000000001" customHeight="1">
      <c r="A9" s="165" t="s">
        <v>10</v>
      </c>
      <c r="B9" s="661" t="s">
        <v>332</v>
      </c>
      <c r="C9" s="662">
        <v>3537</v>
      </c>
      <c r="D9" s="663">
        <v>8711814.2699999977</v>
      </c>
      <c r="E9" s="265">
        <v>2463.0518150975395</v>
      </c>
      <c r="F9" s="634">
        <v>8.2868656576542801</v>
      </c>
      <c r="G9" s="634">
        <v>4.8293760550047669</v>
      </c>
    </row>
    <row r="10" spans="1:7" s="31" customFormat="1" ht="20.100000000000001" customHeight="1">
      <c r="A10" s="165" t="s">
        <v>10</v>
      </c>
      <c r="B10" s="661" t="s">
        <v>333</v>
      </c>
      <c r="C10" s="662">
        <v>2458</v>
      </c>
      <c r="D10" s="663">
        <v>8528251.3499999978</v>
      </c>
      <c r="E10" s="265">
        <v>3469.5896460537015</v>
      </c>
      <c r="F10" s="634">
        <v>5.7588679068459765</v>
      </c>
      <c r="G10" s="634">
        <v>4.7276183334831448</v>
      </c>
    </row>
    <row r="11" spans="1:7" s="31" customFormat="1" ht="20.100000000000001" customHeight="1">
      <c r="A11" s="165" t="s">
        <v>10</v>
      </c>
      <c r="B11" s="664" t="s">
        <v>334</v>
      </c>
      <c r="C11" s="662">
        <v>1660</v>
      </c>
      <c r="D11" s="663">
        <v>7441683.1999999993</v>
      </c>
      <c r="E11" s="265">
        <v>4482.9416867469872</v>
      </c>
      <c r="F11" s="634">
        <v>3.8892273089358511</v>
      </c>
      <c r="G11" s="634">
        <v>4.1252815476989344</v>
      </c>
    </row>
    <row r="12" spans="1:7" s="31" customFormat="1" ht="20.100000000000001" customHeight="1">
      <c r="A12" s="165" t="s">
        <v>10</v>
      </c>
      <c r="B12" s="661" t="s">
        <v>335</v>
      </c>
      <c r="C12" s="662">
        <v>1274</v>
      </c>
      <c r="D12" s="663">
        <v>6980725.1500000041</v>
      </c>
      <c r="E12" s="265">
        <v>5479.3760989011025</v>
      </c>
      <c r="F12" s="634">
        <v>2.9848648142073939</v>
      </c>
      <c r="G12" s="634">
        <v>3.8697504149132409</v>
      </c>
    </row>
    <row r="13" spans="1:7" s="31" customFormat="1" ht="20.100000000000001" customHeight="1">
      <c r="A13" s="165" t="s">
        <v>10</v>
      </c>
      <c r="B13" s="661" t="s">
        <v>336</v>
      </c>
      <c r="C13" s="662">
        <v>964</v>
      </c>
      <c r="D13" s="663">
        <v>6253338.0500000017</v>
      </c>
      <c r="E13" s="265">
        <v>6486.865197095437</v>
      </c>
      <c r="F13" s="634">
        <v>2.258563328803711</v>
      </c>
      <c r="G13" s="634">
        <v>3.4665248944202087</v>
      </c>
    </row>
    <row r="14" spans="1:7" s="31" customFormat="1" ht="20.100000000000001" customHeight="1">
      <c r="A14" s="165" t="s">
        <v>10</v>
      </c>
      <c r="B14" s="664" t="s">
        <v>337</v>
      </c>
      <c r="C14" s="662">
        <v>769</v>
      </c>
      <c r="D14" s="663">
        <v>5762660.0499999961</v>
      </c>
      <c r="E14" s="265">
        <v>7493.7061768530511</v>
      </c>
      <c r="F14" s="634">
        <v>1.8016962654046202</v>
      </c>
      <c r="G14" s="634">
        <v>3.1945185693912368</v>
      </c>
    </row>
    <row r="15" spans="1:7" s="31" customFormat="1" ht="20.100000000000001" customHeight="1">
      <c r="A15" s="165" t="s">
        <v>10</v>
      </c>
      <c r="B15" s="661" t="s">
        <v>338</v>
      </c>
      <c r="C15" s="662">
        <v>597</v>
      </c>
      <c r="D15" s="663">
        <v>5067610.0500000035</v>
      </c>
      <c r="E15" s="265">
        <v>8488.4590452261364</v>
      </c>
      <c r="F15" s="634">
        <v>1.3987160864064476</v>
      </c>
      <c r="G15" s="634">
        <v>2.8092190527807861</v>
      </c>
    </row>
    <row r="16" spans="1:7" s="31" customFormat="1" ht="20.100000000000001" customHeight="1">
      <c r="A16" s="165" t="s">
        <v>10</v>
      </c>
      <c r="B16" s="664" t="s">
        <v>339</v>
      </c>
      <c r="C16" s="662">
        <v>498</v>
      </c>
      <c r="D16" s="663">
        <v>4725772.4000000022</v>
      </c>
      <c r="E16" s="265">
        <v>9489.5028112449836</v>
      </c>
      <c r="F16" s="634">
        <v>1.1667681926807554</v>
      </c>
      <c r="G16" s="634">
        <v>2.6197220650759383</v>
      </c>
    </row>
    <row r="17" spans="1:7" s="31" customFormat="1" ht="20.100000000000001" customHeight="1">
      <c r="A17" s="165" t="s">
        <v>10</v>
      </c>
      <c r="B17" s="661" t="s">
        <v>340</v>
      </c>
      <c r="C17" s="662">
        <v>1465</v>
      </c>
      <c r="D17" s="663">
        <v>17789660.749999996</v>
      </c>
      <c r="E17" s="265">
        <v>12143.113139931738</v>
      </c>
      <c r="F17" s="634">
        <v>3.4323602455367599</v>
      </c>
      <c r="G17" s="634">
        <v>9.8616613015451904</v>
      </c>
    </row>
    <row r="18" spans="1:7" s="31" customFormat="1" ht="20.100000000000001" customHeight="1">
      <c r="A18" s="165" t="s">
        <v>10</v>
      </c>
      <c r="B18" s="661" t="s">
        <v>341</v>
      </c>
      <c r="C18" s="662">
        <v>675</v>
      </c>
      <c r="D18" s="663">
        <v>11640294.300000012</v>
      </c>
      <c r="E18" s="265">
        <v>17244.880444444461</v>
      </c>
      <c r="F18" s="634">
        <v>1.5814629117660839</v>
      </c>
      <c r="G18" s="634">
        <v>6.4527728465483634</v>
      </c>
    </row>
    <row r="19" spans="1:7" s="31" customFormat="1" ht="20.100000000000001" customHeight="1">
      <c r="A19" s="165" t="s">
        <v>10</v>
      </c>
      <c r="B19" s="661" t="s">
        <v>342</v>
      </c>
      <c r="C19" s="662">
        <v>411</v>
      </c>
      <c r="D19" s="663">
        <v>9127247.1000000089</v>
      </c>
      <c r="E19" s="265">
        <v>22207.413868613159</v>
      </c>
      <c r="F19" s="634">
        <v>0.96293519516423787</v>
      </c>
      <c r="G19" s="634">
        <v>5.0596703771155767</v>
      </c>
    </row>
    <row r="20" spans="1:7" s="31" customFormat="1" ht="20.100000000000001" customHeight="1">
      <c r="A20" s="165" t="s">
        <v>10</v>
      </c>
      <c r="B20" s="661" t="s">
        <v>343</v>
      </c>
      <c r="C20" s="662">
        <v>299</v>
      </c>
      <c r="D20" s="663">
        <v>8185655.8099999949</v>
      </c>
      <c r="E20" s="265">
        <v>27376.77528428092</v>
      </c>
      <c r="F20" s="634">
        <v>0.70052949721193947</v>
      </c>
      <c r="G20" s="634">
        <v>4.5377012110388613</v>
      </c>
    </row>
    <row r="21" spans="1:7" s="31" customFormat="1" ht="20.100000000000001" customHeight="1">
      <c r="A21" s="165" t="s">
        <v>10</v>
      </c>
      <c r="B21" s="661" t="s">
        <v>344</v>
      </c>
      <c r="C21" s="662">
        <v>194</v>
      </c>
      <c r="D21" s="663">
        <v>6327323.1500000078</v>
      </c>
      <c r="E21" s="265">
        <v>32615.067783505194</v>
      </c>
      <c r="F21" s="634">
        <v>0.45452415538165969</v>
      </c>
      <c r="G21" s="634">
        <v>3.5075383801642253</v>
      </c>
    </row>
    <row r="22" spans="1:7" s="31" customFormat="1" ht="20.100000000000001" customHeight="1">
      <c r="A22" s="165" t="s">
        <v>10</v>
      </c>
      <c r="B22" s="661" t="s">
        <v>345</v>
      </c>
      <c r="C22" s="662">
        <v>164</v>
      </c>
      <c r="D22" s="663">
        <v>6137202.2999999942</v>
      </c>
      <c r="E22" s="265">
        <v>37421.965243902407</v>
      </c>
      <c r="F22" s="634">
        <v>0.38423691485872263</v>
      </c>
      <c r="G22" s="634">
        <v>3.402145283836516</v>
      </c>
    </row>
    <row r="23" spans="1:7" s="31" customFormat="1" ht="20.100000000000001" customHeight="1">
      <c r="A23" s="165" t="s">
        <v>10</v>
      </c>
      <c r="B23" s="661" t="s">
        <v>346</v>
      </c>
      <c r="C23" s="662">
        <v>133</v>
      </c>
      <c r="D23" s="663">
        <v>5642032.2999999989</v>
      </c>
      <c r="E23" s="265">
        <v>42421.295488721793</v>
      </c>
      <c r="F23" s="634">
        <v>0.31160676631835432</v>
      </c>
      <c r="G23" s="634">
        <v>3.1276488279844235</v>
      </c>
    </row>
    <row r="24" spans="1:7" s="31" customFormat="1">
      <c r="A24" s="165" t="s">
        <v>10</v>
      </c>
      <c r="B24" s="664" t="s">
        <v>347</v>
      </c>
      <c r="C24" s="662">
        <v>125</v>
      </c>
      <c r="D24" s="663">
        <v>5911479.9000000088</v>
      </c>
      <c r="E24" s="265">
        <v>47291.839200000068</v>
      </c>
      <c r="F24" s="634">
        <v>0.29286350217890444</v>
      </c>
      <c r="G24" s="634">
        <v>3.277016542583159</v>
      </c>
    </row>
    <row r="25" spans="1:7" s="31" customFormat="1" ht="20.100000000000001" customHeight="1">
      <c r="A25" s="165" t="s">
        <v>10</v>
      </c>
      <c r="B25" s="661" t="s">
        <v>348</v>
      </c>
      <c r="C25" s="662">
        <v>179</v>
      </c>
      <c r="D25" s="663">
        <v>9842536.4000000022</v>
      </c>
      <c r="E25" s="265">
        <v>54986.236871508394</v>
      </c>
      <c r="F25" s="634">
        <v>0.41938053512019113</v>
      </c>
      <c r="G25" s="634">
        <v>5.4561895074322848</v>
      </c>
    </row>
    <row r="26" spans="1:7" s="31" customFormat="1">
      <c r="A26" s="165" t="s">
        <v>10</v>
      </c>
      <c r="B26" s="661" t="s">
        <v>349</v>
      </c>
      <c r="C26" s="662">
        <v>93</v>
      </c>
      <c r="D26" s="663">
        <v>6007863.4499999993</v>
      </c>
      <c r="E26" s="265">
        <v>64600.682258064509</v>
      </c>
      <c r="F26" s="634">
        <v>0.21789044562110491</v>
      </c>
      <c r="G26" s="634">
        <v>3.3304465623287829</v>
      </c>
    </row>
    <row r="27" spans="1:7" s="31" customFormat="1">
      <c r="A27" s="165" t="s">
        <v>10</v>
      </c>
      <c r="B27" s="664" t="s">
        <v>350</v>
      </c>
      <c r="C27" s="662">
        <v>54</v>
      </c>
      <c r="D27" s="663">
        <v>4032805.7999999975</v>
      </c>
      <c r="E27" s="265">
        <v>74681.588888888844</v>
      </c>
      <c r="F27" s="634">
        <v>0.12651703294128674</v>
      </c>
      <c r="G27" s="634">
        <v>2.2355774769064651</v>
      </c>
    </row>
    <row r="28" spans="1:7" s="31" customFormat="1" ht="20.100000000000001" customHeight="1">
      <c r="A28" s="165" t="s">
        <v>10</v>
      </c>
      <c r="B28" s="661" t="s">
        <v>351</v>
      </c>
      <c r="C28" s="662">
        <v>38</v>
      </c>
      <c r="D28" s="663">
        <v>3252666.4000000013</v>
      </c>
      <c r="E28" s="265">
        <v>85596.484210526352</v>
      </c>
      <c r="F28" s="634">
        <v>8.9030504662386961E-2</v>
      </c>
      <c r="G28" s="634">
        <v>1.8031088290267887</v>
      </c>
    </row>
    <row r="29" spans="1:7" s="31" customFormat="1" ht="20.100000000000001" customHeight="1">
      <c r="A29" s="165" t="s">
        <v>10</v>
      </c>
      <c r="B29" s="661" t="s">
        <v>352</v>
      </c>
      <c r="C29" s="662">
        <v>30</v>
      </c>
      <c r="D29" s="663">
        <v>2866900.3999999962</v>
      </c>
      <c r="E29" s="265">
        <v>95563.346666666534</v>
      </c>
      <c r="F29" s="634">
        <v>7.0287240522937069E-2</v>
      </c>
      <c r="G29" s="634">
        <v>1.5892602521981423</v>
      </c>
    </row>
    <row r="30" spans="1:7" s="31" customFormat="1" ht="20.100000000000001" customHeight="1" thickBot="1">
      <c r="A30" s="665" t="s">
        <v>10</v>
      </c>
      <c r="B30" s="666" t="s">
        <v>353</v>
      </c>
      <c r="C30" s="667">
        <v>102</v>
      </c>
      <c r="D30" s="668">
        <v>15352471.450000001</v>
      </c>
      <c r="E30" s="669">
        <v>150514.42598039217</v>
      </c>
      <c r="F30" s="639">
        <v>0.23897661777798604</v>
      </c>
      <c r="G30" s="639">
        <v>8.5106105006270241</v>
      </c>
    </row>
    <row r="31" spans="1:7" s="30" customFormat="1" ht="20.45" customHeight="1">
      <c r="B31" s="18"/>
      <c r="C31" s="59"/>
      <c r="D31" s="32"/>
      <c r="E31" s="32"/>
      <c r="F31" s="60"/>
      <c r="G31" s="388" t="s">
        <v>475</v>
      </c>
    </row>
    <row r="32" spans="1:7" ht="17.25" customHeight="1">
      <c r="A32" s="1687" t="s">
        <v>210</v>
      </c>
      <c r="B32" s="1687"/>
      <c r="C32" s="1687"/>
      <c r="D32" s="1687"/>
      <c r="E32" s="1687"/>
      <c r="F32" s="1687"/>
      <c r="G32" s="1687"/>
    </row>
    <row r="33" spans="1:7" ht="33" customHeight="1">
      <c r="A33" s="1688" t="s">
        <v>231</v>
      </c>
      <c r="B33" s="1688"/>
      <c r="C33" s="1688"/>
      <c r="D33" s="1688"/>
      <c r="E33" s="1688"/>
      <c r="F33" s="1688"/>
      <c r="G33" s="1688"/>
    </row>
    <row r="34" spans="1:7" ht="21" customHeight="1">
      <c r="A34" s="1682" t="s">
        <v>224</v>
      </c>
      <c r="B34" s="1682"/>
      <c r="C34" s="1682"/>
      <c r="D34" s="1682"/>
      <c r="E34" s="1682"/>
      <c r="F34" s="1682"/>
      <c r="G34" s="1682"/>
    </row>
  </sheetData>
  <mergeCells count="8">
    <mergeCell ref="A34:G34"/>
    <mergeCell ref="A3:B3"/>
    <mergeCell ref="A4:B4"/>
    <mergeCell ref="A1:G1"/>
    <mergeCell ref="A5:B5"/>
    <mergeCell ref="A32:G32"/>
    <mergeCell ref="A33:G33"/>
    <mergeCell ref="A2:G2"/>
  </mergeCells>
  <pageMargins left="0.78740157499999996" right="0.78740157499999996" top="0.984251969" bottom="0.984251969" header="0.4921259845" footer="0.4921259845"/>
  <pageSetup paperSize="9" scale="7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36">
    <tabColor rgb="FFFFE389"/>
  </sheetPr>
  <dimension ref="A3"/>
  <sheetViews>
    <sheetView zoomScale="78" zoomScaleNormal="78" workbookViewId="0"/>
  </sheetViews>
  <sheetFormatPr baseColWidth="10" defaultRowHeight="15"/>
  <cols>
    <col min="1" max="16384" width="11.5546875" style="181"/>
  </cols>
  <sheetData>
    <row r="3" spans="1:1">
      <c r="A3" s="181" t="s">
        <v>354</v>
      </c>
    </row>
  </sheetData>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11">
    <tabColor rgb="FFFFE389"/>
  </sheetPr>
  <dimension ref="A1:E121"/>
  <sheetViews>
    <sheetView topLeftCell="A16" zoomScale="70" zoomScaleNormal="70" workbookViewId="0">
      <selection activeCell="G51" sqref="G51"/>
    </sheetView>
  </sheetViews>
  <sheetFormatPr baseColWidth="10" defaultColWidth="8.88671875" defaultRowHeight="15"/>
  <cols>
    <col min="1" max="1" width="35.33203125" style="61" customWidth="1"/>
    <col min="2" max="2" width="11.44140625" style="62" bestFit="1" customWidth="1"/>
    <col min="3" max="3" width="13.33203125" style="63" customWidth="1"/>
    <col min="4" max="4" width="18.6640625" style="63" customWidth="1"/>
    <col min="5" max="5" width="23.88671875" style="63" customWidth="1"/>
    <col min="6" max="16384" width="8.88671875" style="63"/>
  </cols>
  <sheetData>
    <row r="1" spans="1:5" ht="20.25" customHeight="1">
      <c r="A1" s="1690" t="s">
        <v>479</v>
      </c>
      <c r="B1" s="1549"/>
      <c r="C1" s="1549"/>
      <c r="D1" s="1549"/>
      <c r="E1" s="1549"/>
    </row>
    <row r="2" spans="1:5" s="64" customFormat="1" ht="25.5" customHeight="1" thickBot="1">
      <c r="A2" s="1692" t="s">
        <v>225</v>
      </c>
      <c r="B2" s="1547"/>
      <c r="C2" s="1547"/>
      <c r="D2" s="1547"/>
      <c r="E2" s="1547"/>
    </row>
    <row r="3" spans="1:5" s="123" customFormat="1" ht="31.15" customHeight="1">
      <c r="A3" s="720"/>
      <c r="B3" s="720"/>
      <c r="C3" s="721" t="s">
        <v>13</v>
      </c>
      <c r="D3" s="722" t="s">
        <v>355</v>
      </c>
      <c r="E3" s="722" t="s">
        <v>356</v>
      </c>
    </row>
    <row r="4" spans="1:5" s="123" customFormat="1" ht="26.25" customHeight="1" thickBot="1">
      <c r="A4" s="723" t="s">
        <v>34</v>
      </c>
      <c r="B4" s="724" t="s">
        <v>33</v>
      </c>
      <c r="C4" s="1691" t="s">
        <v>293</v>
      </c>
      <c r="D4" s="1671"/>
      <c r="E4" s="1671"/>
    </row>
    <row r="5" spans="1:5" s="123" customFormat="1" ht="22.5" customHeight="1">
      <c r="A5" s="463" t="s">
        <v>60</v>
      </c>
      <c r="B5" s="464"/>
      <c r="C5" s="465"/>
      <c r="D5" s="466"/>
      <c r="E5" s="466"/>
    </row>
    <row r="6" spans="1:5" s="124" customFormat="1" ht="20.100000000000001" customHeight="1">
      <c r="A6" s="467" t="s">
        <v>12</v>
      </c>
      <c r="B6" s="468">
        <v>61</v>
      </c>
      <c r="C6" s="469">
        <v>40647655.32</v>
      </c>
      <c r="D6" s="470">
        <v>1723991.25</v>
      </c>
      <c r="E6" s="470">
        <v>38923664.07</v>
      </c>
    </row>
    <row r="7" spans="1:5" s="124" customFormat="1" ht="20.100000000000001" customHeight="1">
      <c r="A7" s="467" t="s">
        <v>63</v>
      </c>
      <c r="B7" s="468">
        <v>64</v>
      </c>
      <c r="C7" s="469">
        <v>-26890.72989363092</v>
      </c>
      <c r="D7" s="470">
        <v>-394.91921412660753</v>
      </c>
      <c r="E7" s="470">
        <v>-26495.810679504313</v>
      </c>
    </row>
    <row r="8" spans="1:5" s="124" customFormat="1" ht="20.100000000000001" customHeight="1">
      <c r="A8" s="467" t="s">
        <v>0</v>
      </c>
      <c r="B8" s="468">
        <v>65</v>
      </c>
      <c r="C8" s="469">
        <v>-4558.6500000000005</v>
      </c>
      <c r="D8" s="470">
        <v>-83.8</v>
      </c>
      <c r="E8" s="470">
        <v>-4474.8500000000004</v>
      </c>
    </row>
    <row r="9" spans="1:5" s="124" customFormat="1" ht="20.100000000000001" customHeight="1">
      <c r="A9" s="467" t="s">
        <v>32</v>
      </c>
      <c r="B9" s="471" t="s">
        <v>99</v>
      </c>
      <c r="C9" s="469">
        <v>40616205.94010637</v>
      </c>
      <c r="D9" s="470">
        <v>1723512.5307858733</v>
      </c>
      <c r="E9" s="470">
        <v>38892693.409320496</v>
      </c>
    </row>
    <row r="10" spans="1:5" s="124" customFormat="1" ht="20.100000000000001" customHeight="1">
      <c r="A10" s="467" t="s">
        <v>62</v>
      </c>
      <c r="B10" s="468">
        <v>66</v>
      </c>
      <c r="C10" s="469">
        <v>-246972.05</v>
      </c>
      <c r="D10" s="470">
        <v>-4541.1499999999996</v>
      </c>
      <c r="E10" s="470">
        <v>-242430.9</v>
      </c>
    </row>
    <row r="11" spans="1:5" s="124" customFormat="1" ht="20.100000000000001" customHeight="1">
      <c r="A11" s="467" t="s">
        <v>1</v>
      </c>
      <c r="B11" s="471" t="s">
        <v>100</v>
      </c>
      <c r="C11" s="469">
        <v>40369233.890106373</v>
      </c>
      <c r="D11" s="470">
        <v>1718971.3807858734</v>
      </c>
      <c r="E11" s="470">
        <v>38650262.509320498</v>
      </c>
    </row>
    <row r="12" spans="1:5" s="124" customFormat="1" ht="20.100000000000001" customHeight="1">
      <c r="A12" s="467" t="s">
        <v>2</v>
      </c>
      <c r="B12" s="468">
        <v>67</v>
      </c>
      <c r="C12" s="472">
        <v>0</v>
      </c>
      <c r="D12" s="473">
        <v>0</v>
      </c>
      <c r="E12" s="473">
        <v>0</v>
      </c>
    </row>
    <row r="13" spans="1:5" s="124" customFormat="1" ht="20.100000000000001" customHeight="1">
      <c r="A13" s="467" t="s">
        <v>38</v>
      </c>
      <c r="B13" s="468">
        <v>69</v>
      </c>
      <c r="C13" s="469">
        <v>67.31903966296791</v>
      </c>
      <c r="D13" s="474">
        <v>0.25470170109579743</v>
      </c>
      <c r="E13" s="474">
        <v>67.064337961872113</v>
      </c>
    </row>
    <row r="14" spans="1:5" s="124" customFormat="1" ht="20.100000000000001" customHeight="1">
      <c r="A14" s="475" t="s">
        <v>101</v>
      </c>
      <c r="B14" s="476" t="s">
        <v>88</v>
      </c>
      <c r="C14" s="477">
        <v>40369301.209146038</v>
      </c>
      <c r="D14" s="478">
        <v>1718971.6354875744</v>
      </c>
      <c r="E14" s="478">
        <v>38650329.573658459</v>
      </c>
    </row>
    <row r="15" spans="1:5" s="124" customFormat="1" ht="20.100000000000001" customHeight="1">
      <c r="A15" s="479" t="s">
        <v>61</v>
      </c>
      <c r="B15" s="471"/>
      <c r="C15" s="469"/>
      <c r="D15" s="480"/>
      <c r="E15" s="480"/>
    </row>
    <row r="16" spans="1:5" s="124" customFormat="1" ht="20.100000000000001" customHeight="1">
      <c r="A16" s="467" t="s">
        <v>85</v>
      </c>
      <c r="B16" s="471">
        <v>31</v>
      </c>
      <c r="C16" s="481">
        <v>-32030775.594392326</v>
      </c>
      <c r="D16" s="480">
        <v>-1206586.5029960424</v>
      </c>
      <c r="E16" s="480">
        <v>-30824189.091396283</v>
      </c>
    </row>
    <row r="17" spans="1:5" s="124" customFormat="1" ht="30.75" customHeight="1">
      <c r="A17" s="482" t="s">
        <v>193</v>
      </c>
      <c r="B17" s="468">
        <v>35</v>
      </c>
      <c r="C17" s="469">
        <v>-521115.44825928134</v>
      </c>
      <c r="D17" s="480">
        <v>-3049.9482592813019</v>
      </c>
      <c r="E17" s="480">
        <v>-518065.50000000006</v>
      </c>
    </row>
    <row r="18" spans="1:5" s="124" customFormat="1" ht="20.100000000000001" customHeight="1">
      <c r="A18" s="467" t="s">
        <v>102</v>
      </c>
      <c r="B18" s="471" t="s">
        <v>103</v>
      </c>
      <c r="C18" s="469">
        <v>-32551891.042651609</v>
      </c>
      <c r="D18" s="480">
        <v>-1209636.4512553236</v>
      </c>
      <c r="E18" s="480">
        <v>-31342254.591396283</v>
      </c>
    </row>
    <row r="19" spans="1:5" s="124" customFormat="1" ht="20.100000000000001" customHeight="1">
      <c r="A19" s="467" t="s">
        <v>40</v>
      </c>
      <c r="B19" s="468">
        <v>36</v>
      </c>
      <c r="C19" s="483">
        <v>0</v>
      </c>
      <c r="D19" s="484">
        <v>0</v>
      </c>
      <c r="E19" s="484">
        <v>0</v>
      </c>
    </row>
    <row r="20" spans="1:5" s="124" customFormat="1" ht="20.100000000000001" customHeight="1">
      <c r="A20" s="485" t="s">
        <v>5</v>
      </c>
      <c r="B20" s="486">
        <v>38</v>
      </c>
      <c r="C20" s="487">
        <v>0</v>
      </c>
      <c r="D20" s="488">
        <v>0</v>
      </c>
      <c r="E20" s="488">
        <v>0</v>
      </c>
    </row>
    <row r="21" spans="1:5" s="124" customFormat="1" ht="20.100000000000001" customHeight="1">
      <c r="A21" s="467" t="s">
        <v>104</v>
      </c>
      <c r="B21" s="471" t="s">
        <v>91</v>
      </c>
      <c r="C21" s="469">
        <v>-32551891.042651609</v>
      </c>
      <c r="D21" s="480">
        <v>-1209636.4512553236</v>
      </c>
      <c r="E21" s="480">
        <v>-31342254.591396283</v>
      </c>
    </row>
    <row r="22" spans="1:5" s="124" customFormat="1" ht="20.100000000000001" customHeight="1">
      <c r="A22" s="489" t="s">
        <v>164</v>
      </c>
      <c r="B22" s="468">
        <v>400</v>
      </c>
      <c r="C22" s="490">
        <v>-1225360.4530380473</v>
      </c>
      <c r="D22" s="480">
        <v>-44201.597141544422</v>
      </c>
      <c r="E22" s="480">
        <v>-1181158.855896503</v>
      </c>
    </row>
    <row r="23" spans="1:5" s="124" customFormat="1" ht="20.100000000000001" customHeight="1">
      <c r="A23" s="482" t="s">
        <v>137</v>
      </c>
      <c r="B23" s="468">
        <v>410</v>
      </c>
      <c r="C23" s="490">
        <v>-113566.76233057219</v>
      </c>
      <c r="D23" s="480">
        <v>-4248.6421942191973</v>
      </c>
      <c r="E23" s="480">
        <v>-109318.120136353</v>
      </c>
    </row>
    <row r="24" spans="1:5" s="124" customFormat="1" ht="20.100000000000001" customHeight="1">
      <c r="A24" s="489" t="s">
        <v>42</v>
      </c>
      <c r="B24" s="468">
        <v>420</v>
      </c>
      <c r="C24" s="490">
        <v>-258159.22326168479</v>
      </c>
      <c r="D24" s="480">
        <v>-7193.2786107293223</v>
      </c>
      <c r="E24" s="480">
        <v>-250965.94465095547</v>
      </c>
    </row>
    <row r="25" spans="1:5" s="124" customFormat="1" ht="20.100000000000001" customHeight="1">
      <c r="A25" s="489" t="s">
        <v>83</v>
      </c>
      <c r="B25" s="468">
        <v>430</v>
      </c>
      <c r="C25" s="490">
        <v>-28681.38</v>
      </c>
      <c r="D25" s="480">
        <v>-1161.25</v>
      </c>
      <c r="E25" s="480">
        <v>-27520.13</v>
      </c>
    </row>
    <row r="26" spans="1:5" s="124" customFormat="1" ht="20.100000000000001" customHeight="1">
      <c r="A26" s="489" t="s">
        <v>43</v>
      </c>
      <c r="B26" s="468">
        <v>440</v>
      </c>
      <c r="C26" s="490">
        <v>-207076.35633780505</v>
      </c>
      <c r="D26" s="480">
        <v>-6936.7802559719348</v>
      </c>
      <c r="E26" s="480">
        <v>-200139.5760818331</v>
      </c>
    </row>
    <row r="27" spans="1:5" s="124" customFormat="1" ht="20.100000000000001" customHeight="1">
      <c r="A27" s="489" t="s">
        <v>44</v>
      </c>
      <c r="B27" s="468">
        <v>450</v>
      </c>
      <c r="C27" s="490">
        <v>-1737337.1740542226</v>
      </c>
      <c r="D27" s="480">
        <v>-77161.996356011427</v>
      </c>
      <c r="E27" s="480">
        <v>-1660175.1776982113</v>
      </c>
    </row>
    <row r="28" spans="1:5" s="124" customFormat="1" ht="20.100000000000001" customHeight="1">
      <c r="A28" s="489" t="s">
        <v>45</v>
      </c>
      <c r="B28" s="468">
        <v>460</v>
      </c>
      <c r="C28" s="490">
        <v>179066.02184147693</v>
      </c>
      <c r="D28" s="480">
        <v>4853.2559151805344</v>
      </c>
      <c r="E28" s="480">
        <v>174212.76592629639</v>
      </c>
    </row>
    <row r="29" spans="1:5" s="124" customFormat="1" ht="20.100000000000001" customHeight="1">
      <c r="A29" s="467" t="s">
        <v>84</v>
      </c>
      <c r="B29" s="471" t="s">
        <v>120</v>
      </c>
      <c r="C29" s="469">
        <v>-3391115.3271808545</v>
      </c>
      <c r="D29" s="480">
        <v>-136050.28864329576</v>
      </c>
      <c r="E29" s="480">
        <v>-3255065.0385375596</v>
      </c>
    </row>
    <row r="30" spans="1:5" s="124" customFormat="1" ht="20.100000000000001" customHeight="1">
      <c r="A30" s="491" t="s">
        <v>46</v>
      </c>
      <c r="B30" s="492" t="s">
        <v>114</v>
      </c>
      <c r="C30" s="490">
        <v>-104267.9846825533</v>
      </c>
      <c r="D30" s="480">
        <v>-2893.446653263813</v>
      </c>
      <c r="E30" s="480">
        <v>-101374.53802928948</v>
      </c>
    </row>
    <row r="31" spans="1:5" s="124" customFormat="1" ht="20.100000000000001" customHeight="1">
      <c r="A31" s="491" t="s">
        <v>47</v>
      </c>
      <c r="B31" s="492" t="s">
        <v>118</v>
      </c>
      <c r="C31" s="490">
        <v>-38027.358901984953</v>
      </c>
      <c r="D31" s="480">
        <v>-937.72750006352385</v>
      </c>
      <c r="E31" s="480">
        <v>-37089.631401921426</v>
      </c>
    </row>
    <row r="32" spans="1:5" s="124" customFormat="1" ht="20.100000000000001" customHeight="1">
      <c r="A32" s="491" t="s">
        <v>48</v>
      </c>
      <c r="B32" s="468">
        <v>49</v>
      </c>
      <c r="C32" s="493">
        <v>-3350.7631299556369</v>
      </c>
      <c r="D32" s="494">
        <v>-11.44059383296425</v>
      </c>
      <c r="E32" s="494">
        <v>-3339.3225361226728</v>
      </c>
    </row>
    <row r="33" spans="1:5" s="124" customFormat="1" ht="20.100000000000001" customHeight="1">
      <c r="A33" s="495" t="s">
        <v>105</v>
      </c>
      <c r="B33" s="476" t="s">
        <v>92</v>
      </c>
      <c r="C33" s="477">
        <v>-3536761.4338953486</v>
      </c>
      <c r="D33" s="478">
        <v>-139892.90339045605</v>
      </c>
      <c r="E33" s="478">
        <v>-3396868.530504893</v>
      </c>
    </row>
    <row r="34" spans="1:5" s="124" customFormat="1" ht="20.100000000000001" customHeight="1">
      <c r="A34" s="463" t="s">
        <v>106</v>
      </c>
      <c r="B34" s="471" t="s">
        <v>93</v>
      </c>
      <c r="C34" s="469">
        <v>-36088652.476546958</v>
      </c>
      <c r="D34" s="470">
        <v>-1349529.3546457796</v>
      </c>
      <c r="E34" s="470">
        <v>-34739123.121901177</v>
      </c>
    </row>
    <row r="35" spans="1:5" s="124" customFormat="1" ht="20.100000000000001" customHeight="1">
      <c r="A35" s="463" t="s">
        <v>6</v>
      </c>
      <c r="B35" s="468" t="s">
        <v>107</v>
      </c>
      <c r="C35" s="481">
        <v>4280648.7325990805</v>
      </c>
      <c r="D35" s="470">
        <v>369442.28084179474</v>
      </c>
      <c r="E35" s="470">
        <v>3911206.4517572825</v>
      </c>
    </row>
    <row r="36" spans="1:5" s="124" customFormat="1" ht="20.100000000000001" customHeight="1">
      <c r="A36" s="496" t="s">
        <v>108</v>
      </c>
      <c r="B36" s="497">
        <v>7</v>
      </c>
      <c r="C36" s="498">
        <v>737346.28269404278</v>
      </c>
      <c r="D36" s="499">
        <v>44718.563368261166</v>
      </c>
      <c r="E36" s="499">
        <v>692627.71932578157</v>
      </c>
    </row>
    <row r="37" spans="1:5" s="124" customFormat="1" ht="20.100000000000001" customHeight="1">
      <c r="A37" s="500" t="s">
        <v>7</v>
      </c>
      <c r="B37" s="501" t="s">
        <v>109</v>
      </c>
      <c r="C37" s="481">
        <v>5017995.0152931232</v>
      </c>
      <c r="D37" s="502">
        <v>414160.84421005589</v>
      </c>
      <c r="E37" s="502">
        <v>4603834.1710830638</v>
      </c>
    </row>
    <row r="38" spans="1:5" s="125" customFormat="1" ht="20.100000000000001" customHeight="1">
      <c r="A38" s="500" t="s">
        <v>199</v>
      </c>
      <c r="B38" s="501" t="s">
        <v>10</v>
      </c>
      <c r="C38" s="469">
        <v>26770377.253478259</v>
      </c>
      <c r="D38" s="502"/>
      <c r="E38" s="502"/>
    </row>
    <row r="39" spans="1:5" s="125" customFormat="1" ht="20.100000000000001" customHeight="1" thickBot="1">
      <c r="A39" s="503" t="s">
        <v>200</v>
      </c>
      <c r="B39" s="504" t="s">
        <v>10</v>
      </c>
      <c r="C39" s="505">
        <v>6439820.198259281</v>
      </c>
      <c r="D39" s="506"/>
      <c r="E39" s="506"/>
    </row>
    <row r="40" spans="1:5" s="73" customFormat="1" ht="12.75">
      <c r="A40" s="70"/>
      <c r="B40" s="71"/>
      <c r="C40" s="72"/>
      <c r="D40" s="72"/>
      <c r="E40" s="388" t="s">
        <v>475</v>
      </c>
    </row>
    <row r="41" spans="1:5" s="73" customFormat="1" ht="11.25">
      <c r="B41" s="71"/>
      <c r="C41" s="72"/>
      <c r="D41" s="72"/>
      <c r="E41" s="72"/>
    </row>
    <row r="42" spans="1:5" s="73" customFormat="1">
      <c r="A42" s="150"/>
      <c r="B42" s="71"/>
      <c r="C42" s="72"/>
      <c r="D42" s="72"/>
      <c r="E42" s="72"/>
    </row>
    <row r="43" spans="1:5" s="73" customFormat="1" ht="11.25">
      <c r="A43" s="70"/>
      <c r="B43" s="71"/>
      <c r="C43" s="72"/>
      <c r="D43" s="72"/>
      <c r="E43" s="72"/>
    </row>
    <row r="44" spans="1:5" s="73" customFormat="1" ht="11.25">
      <c r="A44" s="70"/>
      <c r="B44" s="71"/>
      <c r="C44" s="72"/>
      <c r="D44" s="72"/>
      <c r="E44" s="72"/>
    </row>
    <row r="45" spans="1:5" s="73" customFormat="1" ht="11.25">
      <c r="A45" s="70"/>
      <c r="B45" s="71"/>
      <c r="C45" s="72"/>
      <c r="D45" s="72"/>
      <c r="E45" s="72"/>
    </row>
    <row r="46" spans="1:5" s="73" customFormat="1" ht="11.25">
      <c r="A46" s="70"/>
      <c r="B46" s="71"/>
      <c r="C46" s="72"/>
      <c r="D46" s="72"/>
      <c r="E46" s="72"/>
    </row>
    <row r="47" spans="1:5" s="73" customFormat="1" ht="11.25">
      <c r="A47" s="70"/>
      <c r="B47" s="71"/>
      <c r="C47" s="72"/>
      <c r="D47" s="72"/>
      <c r="E47" s="72"/>
    </row>
    <row r="48" spans="1:5" s="73" customFormat="1" ht="11.25">
      <c r="A48" s="70"/>
      <c r="B48" s="71"/>
      <c r="C48" s="72"/>
      <c r="D48" s="72"/>
      <c r="E48" s="72"/>
    </row>
    <row r="49" spans="1:5" s="73" customFormat="1" ht="11.25">
      <c r="A49" s="70"/>
      <c r="B49" s="71"/>
      <c r="C49" s="72"/>
      <c r="D49" s="72"/>
      <c r="E49" s="72"/>
    </row>
    <row r="50" spans="1:5" s="73" customFormat="1" ht="11.25">
      <c r="A50" s="70"/>
      <c r="B50" s="71"/>
      <c r="C50" s="72"/>
      <c r="D50" s="72"/>
      <c r="E50" s="72"/>
    </row>
    <row r="51" spans="1:5" s="73" customFormat="1" ht="11.25">
      <c r="A51" s="70"/>
      <c r="B51" s="71"/>
      <c r="C51" s="72"/>
      <c r="D51" s="72"/>
      <c r="E51" s="72"/>
    </row>
    <row r="52" spans="1:5" s="73" customFormat="1" ht="11.25">
      <c r="A52" s="70"/>
      <c r="B52" s="71"/>
      <c r="C52" s="72"/>
      <c r="D52" s="72"/>
      <c r="E52" s="72"/>
    </row>
    <row r="53" spans="1:5" s="73" customFormat="1" ht="11.25">
      <c r="A53" s="70"/>
      <c r="B53" s="71"/>
      <c r="C53" s="72"/>
      <c r="D53" s="72"/>
      <c r="E53" s="72"/>
    </row>
    <row r="54" spans="1:5" s="73" customFormat="1" ht="11.25">
      <c r="A54" s="70"/>
      <c r="B54" s="71"/>
      <c r="C54" s="72"/>
      <c r="D54" s="72"/>
      <c r="E54" s="72"/>
    </row>
    <row r="55" spans="1:5" s="73" customFormat="1" ht="11.25">
      <c r="A55" s="70"/>
      <c r="B55" s="71"/>
      <c r="C55" s="72"/>
      <c r="D55" s="72"/>
      <c r="E55" s="72"/>
    </row>
    <row r="56" spans="1:5" s="73" customFormat="1" ht="11.25">
      <c r="A56" s="70"/>
      <c r="B56" s="71"/>
      <c r="C56" s="72"/>
      <c r="D56" s="72"/>
      <c r="E56" s="72"/>
    </row>
    <row r="57" spans="1:5" s="73" customFormat="1" ht="11.25">
      <c r="A57" s="70"/>
      <c r="B57" s="71"/>
      <c r="C57" s="72"/>
      <c r="D57" s="72"/>
      <c r="E57" s="72"/>
    </row>
    <row r="58" spans="1:5" s="73" customFormat="1" ht="11.25">
      <c r="A58" s="70"/>
      <c r="B58" s="71"/>
      <c r="C58" s="72"/>
      <c r="D58" s="72"/>
      <c r="E58" s="72"/>
    </row>
    <row r="59" spans="1:5" s="73" customFormat="1" ht="11.25">
      <c r="A59" s="70"/>
      <c r="B59" s="71"/>
      <c r="C59" s="72"/>
      <c r="D59" s="72"/>
      <c r="E59" s="72"/>
    </row>
    <row r="60" spans="1:5" s="73" customFormat="1" ht="11.25">
      <c r="A60" s="70"/>
      <c r="B60" s="71"/>
      <c r="C60" s="72"/>
      <c r="D60" s="72"/>
      <c r="E60" s="72"/>
    </row>
    <row r="61" spans="1:5" s="73" customFormat="1" ht="11.25">
      <c r="A61" s="70"/>
      <c r="B61" s="71"/>
      <c r="C61" s="72"/>
      <c r="D61" s="72"/>
      <c r="E61" s="72"/>
    </row>
    <row r="62" spans="1:5" s="73" customFormat="1" ht="11.25">
      <c r="A62" s="70"/>
      <c r="B62" s="71"/>
      <c r="C62" s="72"/>
      <c r="D62" s="72"/>
      <c r="E62" s="72"/>
    </row>
    <row r="63" spans="1:5" s="73" customFormat="1" ht="11.25">
      <c r="A63" s="70"/>
      <c r="B63" s="71"/>
      <c r="C63" s="72"/>
      <c r="D63" s="72"/>
      <c r="E63" s="72"/>
    </row>
    <row r="64" spans="1:5" s="73" customFormat="1" ht="11.25">
      <c r="A64" s="70"/>
      <c r="B64" s="71"/>
      <c r="C64" s="72"/>
      <c r="D64" s="72"/>
      <c r="E64" s="72"/>
    </row>
    <row r="65" spans="1:5" s="73" customFormat="1" ht="11.25">
      <c r="A65" s="70"/>
      <c r="B65" s="71"/>
      <c r="C65" s="72"/>
      <c r="D65" s="72"/>
      <c r="E65" s="72"/>
    </row>
    <row r="66" spans="1:5" s="73" customFormat="1" ht="11.25">
      <c r="A66" s="70"/>
      <c r="B66" s="71"/>
      <c r="C66" s="72"/>
      <c r="D66" s="72"/>
      <c r="E66" s="72"/>
    </row>
    <row r="67" spans="1:5" s="73" customFormat="1" ht="11.25">
      <c r="A67" s="70"/>
      <c r="B67" s="71"/>
      <c r="C67" s="72"/>
      <c r="D67" s="72"/>
      <c r="E67" s="72"/>
    </row>
    <row r="68" spans="1:5" s="73" customFormat="1" ht="11.25">
      <c r="A68" s="70"/>
      <c r="B68" s="71"/>
      <c r="C68" s="72"/>
      <c r="D68" s="72"/>
      <c r="E68" s="72"/>
    </row>
    <row r="69" spans="1:5" s="73" customFormat="1" ht="11.25">
      <c r="A69" s="70"/>
      <c r="B69" s="71"/>
      <c r="C69" s="72"/>
      <c r="D69" s="72"/>
      <c r="E69" s="72"/>
    </row>
    <row r="70" spans="1:5" s="73" customFormat="1" ht="11.25">
      <c r="A70" s="70"/>
      <c r="B70" s="71"/>
      <c r="C70" s="72"/>
      <c r="D70" s="72"/>
      <c r="E70" s="72"/>
    </row>
    <row r="71" spans="1:5" s="73" customFormat="1" ht="11.25">
      <c r="A71" s="70"/>
      <c r="B71" s="71"/>
      <c r="C71" s="72"/>
      <c r="D71" s="72"/>
      <c r="E71" s="72"/>
    </row>
    <row r="72" spans="1:5" s="73" customFormat="1" ht="11.25">
      <c r="A72" s="70"/>
      <c r="B72" s="71"/>
      <c r="C72" s="72"/>
      <c r="D72" s="72"/>
      <c r="E72" s="72"/>
    </row>
    <row r="73" spans="1:5" s="73" customFormat="1" ht="11.25">
      <c r="A73" s="70"/>
      <c r="B73" s="71"/>
      <c r="C73" s="72"/>
      <c r="D73" s="72"/>
      <c r="E73" s="72"/>
    </row>
    <row r="74" spans="1:5" s="77" customFormat="1" ht="11.25">
      <c r="A74" s="74"/>
      <c r="B74" s="75"/>
      <c r="C74" s="76"/>
      <c r="D74" s="76"/>
      <c r="E74" s="76"/>
    </row>
    <row r="75" spans="1:5" s="77" customFormat="1" ht="11.25">
      <c r="A75" s="74"/>
      <c r="B75" s="75"/>
      <c r="C75" s="76"/>
      <c r="D75" s="76"/>
      <c r="E75" s="76"/>
    </row>
    <row r="76" spans="1:5" s="77" customFormat="1" ht="11.25">
      <c r="A76" s="74"/>
      <c r="B76" s="75"/>
      <c r="C76" s="76"/>
      <c r="D76" s="76"/>
      <c r="E76" s="76"/>
    </row>
    <row r="77" spans="1:5" s="77" customFormat="1" ht="11.25">
      <c r="A77" s="74"/>
      <c r="B77" s="75"/>
      <c r="C77" s="76"/>
      <c r="D77" s="76"/>
      <c r="E77" s="76"/>
    </row>
    <row r="78" spans="1:5" s="77" customFormat="1" ht="11.25">
      <c r="A78" s="74"/>
      <c r="B78" s="75"/>
      <c r="C78" s="76"/>
      <c r="D78" s="76"/>
      <c r="E78" s="76"/>
    </row>
    <row r="79" spans="1:5" s="77" customFormat="1" ht="11.25">
      <c r="A79" s="74"/>
      <c r="B79" s="75"/>
      <c r="C79" s="76"/>
      <c r="D79" s="76"/>
      <c r="E79" s="76"/>
    </row>
    <row r="80" spans="1:5" s="77" customFormat="1" ht="11.25">
      <c r="A80" s="74"/>
      <c r="B80" s="75"/>
      <c r="C80" s="76"/>
      <c r="D80" s="76"/>
      <c r="E80" s="76"/>
    </row>
    <row r="81" spans="1:5" s="77" customFormat="1" ht="11.25">
      <c r="A81" s="74"/>
      <c r="B81" s="75"/>
      <c r="C81" s="76"/>
      <c r="D81" s="76"/>
      <c r="E81" s="76"/>
    </row>
    <row r="82" spans="1:5" s="77" customFormat="1" ht="11.25">
      <c r="A82" s="74"/>
      <c r="B82" s="75"/>
      <c r="C82" s="76"/>
      <c r="D82" s="76"/>
      <c r="E82" s="76"/>
    </row>
    <row r="83" spans="1:5" s="77" customFormat="1" ht="11.25">
      <c r="A83" s="74"/>
      <c r="B83" s="75"/>
      <c r="C83" s="76"/>
      <c r="D83" s="76"/>
      <c r="E83" s="76"/>
    </row>
    <row r="84" spans="1:5" s="77" customFormat="1" ht="11.25">
      <c r="A84" s="74"/>
      <c r="B84" s="75"/>
      <c r="C84" s="76"/>
      <c r="D84" s="76"/>
      <c r="E84" s="76"/>
    </row>
    <row r="85" spans="1:5" s="77" customFormat="1" ht="11.25">
      <c r="A85" s="74"/>
      <c r="B85" s="75"/>
      <c r="C85" s="76"/>
      <c r="D85" s="76"/>
      <c r="E85" s="76"/>
    </row>
    <row r="86" spans="1:5" s="77" customFormat="1" ht="11.25">
      <c r="A86" s="74"/>
      <c r="B86" s="75"/>
      <c r="C86" s="76"/>
      <c r="D86" s="76"/>
      <c r="E86" s="76"/>
    </row>
    <row r="87" spans="1:5" s="77" customFormat="1" ht="11.25">
      <c r="A87" s="74"/>
      <c r="B87" s="75"/>
      <c r="C87" s="76"/>
      <c r="D87" s="76"/>
      <c r="E87" s="76"/>
    </row>
    <row r="88" spans="1:5" s="77" customFormat="1" ht="11.25">
      <c r="A88" s="74"/>
      <c r="B88" s="75"/>
      <c r="C88" s="76"/>
      <c r="D88" s="76"/>
      <c r="E88" s="76"/>
    </row>
    <row r="89" spans="1:5" s="77" customFormat="1" ht="11.25">
      <c r="A89" s="74"/>
      <c r="B89" s="75"/>
      <c r="C89" s="76"/>
      <c r="D89" s="76"/>
      <c r="E89" s="76"/>
    </row>
    <row r="90" spans="1:5" s="77" customFormat="1" ht="11.25">
      <c r="A90" s="74"/>
      <c r="B90" s="75"/>
      <c r="C90" s="76"/>
      <c r="D90" s="76"/>
      <c r="E90" s="76"/>
    </row>
    <row r="91" spans="1:5" s="77" customFormat="1" ht="11.25">
      <c r="A91" s="74"/>
      <c r="B91" s="75"/>
      <c r="C91" s="76"/>
      <c r="D91" s="76"/>
      <c r="E91" s="76"/>
    </row>
    <row r="92" spans="1:5" s="77" customFormat="1" ht="11.25">
      <c r="A92" s="74"/>
      <c r="B92" s="75"/>
      <c r="C92" s="76"/>
      <c r="D92" s="76"/>
      <c r="E92" s="76"/>
    </row>
    <row r="93" spans="1:5" s="77" customFormat="1" ht="11.25">
      <c r="A93" s="74"/>
      <c r="B93" s="75"/>
      <c r="C93" s="76"/>
      <c r="D93" s="76"/>
      <c r="E93" s="76"/>
    </row>
    <row r="94" spans="1:5" s="77" customFormat="1" ht="11.25">
      <c r="A94" s="74"/>
      <c r="B94" s="75"/>
      <c r="C94" s="76"/>
      <c r="D94" s="76"/>
      <c r="E94" s="76"/>
    </row>
    <row r="95" spans="1:5" s="77" customFormat="1" ht="11.25">
      <c r="A95" s="74"/>
      <c r="B95" s="75"/>
      <c r="C95" s="76"/>
      <c r="D95" s="76"/>
      <c r="E95" s="76"/>
    </row>
    <row r="96" spans="1:5" s="77" customFormat="1" ht="11.25">
      <c r="A96" s="74"/>
      <c r="B96" s="75"/>
      <c r="C96" s="76"/>
      <c r="D96" s="76"/>
      <c r="E96" s="76"/>
    </row>
    <row r="97" spans="1:5" s="77" customFormat="1" ht="11.25">
      <c r="A97" s="74"/>
      <c r="B97" s="75"/>
      <c r="C97" s="76"/>
      <c r="D97" s="76"/>
      <c r="E97" s="76"/>
    </row>
    <row r="98" spans="1:5" s="77" customFormat="1" ht="11.25">
      <c r="A98" s="74"/>
      <c r="B98" s="75"/>
      <c r="C98" s="76"/>
      <c r="D98" s="76"/>
      <c r="E98" s="76"/>
    </row>
    <row r="99" spans="1:5" s="77" customFormat="1" ht="11.25">
      <c r="A99" s="74"/>
      <c r="B99" s="75"/>
      <c r="C99" s="76"/>
      <c r="D99" s="76"/>
      <c r="E99" s="76"/>
    </row>
    <row r="100" spans="1:5" s="77" customFormat="1" ht="11.25">
      <c r="A100" s="74"/>
      <c r="B100" s="75"/>
      <c r="C100" s="76"/>
      <c r="D100" s="76"/>
      <c r="E100" s="76"/>
    </row>
    <row r="101" spans="1:5" s="77" customFormat="1" ht="11.25">
      <c r="A101" s="74"/>
      <c r="B101" s="75"/>
      <c r="C101" s="76"/>
      <c r="D101" s="76"/>
      <c r="E101" s="76"/>
    </row>
    <row r="102" spans="1:5" s="77" customFormat="1" ht="11.25">
      <c r="A102" s="74"/>
      <c r="B102" s="75"/>
      <c r="C102" s="76"/>
      <c r="D102" s="76"/>
      <c r="E102" s="76"/>
    </row>
    <row r="103" spans="1:5" s="77" customFormat="1" ht="11.25">
      <c r="A103" s="74"/>
      <c r="B103" s="75"/>
      <c r="C103" s="76"/>
      <c r="D103" s="76"/>
      <c r="E103" s="76"/>
    </row>
    <row r="104" spans="1:5" s="77" customFormat="1" ht="11.25">
      <c r="A104" s="74"/>
      <c r="B104" s="75"/>
      <c r="C104" s="76"/>
      <c r="D104" s="76"/>
      <c r="E104" s="76"/>
    </row>
    <row r="105" spans="1:5" s="77" customFormat="1" ht="11.25">
      <c r="A105" s="74"/>
      <c r="B105" s="75"/>
      <c r="C105" s="76"/>
      <c r="D105" s="76"/>
      <c r="E105" s="76"/>
    </row>
    <row r="106" spans="1:5" s="77" customFormat="1" ht="11.25">
      <c r="A106" s="74"/>
      <c r="B106" s="75"/>
      <c r="C106" s="76"/>
      <c r="D106" s="76"/>
      <c r="E106" s="76"/>
    </row>
    <row r="107" spans="1:5" s="77" customFormat="1" ht="11.25">
      <c r="A107" s="74"/>
      <c r="B107" s="75"/>
      <c r="C107" s="76"/>
      <c r="D107" s="76"/>
      <c r="E107" s="76"/>
    </row>
    <row r="108" spans="1:5" s="77" customFormat="1" ht="11.25">
      <c r="A108" s="74"/>
      <c r="B108" s="75"/>
      <c r="C108" s="76"/>
      <c r="D108" s="76"/>
      <c r="E108" s="76"/>
    </row>
    <row r="109" spans="1:5" s="77" customFormat="1" ht="11.25">
      <c r="A109" s="74"/>
      <c r="B109" s="75"/>
      <c r="C109" s="76"/>
      <c r="D109" s="76"/>
      <c r="E109" s="76"/>
    </row>
    <row r="110" spans="1:5" s="77" customFormat="1" ht="11.25">
      <c r="A110" s="74"/>
      <c r="B110" s="75"/>
      <c r="C110" s="76"/>
      <c r="D110" s="76"/>
      <c r="E110" s="76"/>
    </row>
    <row r="111" spans="1:5">
      <c r="A111" s="67"/>
      <c r="B111" s="68"/>
      <c r="C111" s="69"/>
      <c r="D111" s="69"/>
      <c r="E111" s="69"/>
    </row>
    <row r="112" spans="1:5">
      <c r="A112" s="67"/>
      <c r="B112" s="68"/>
      <c r="C112" s="69"/>
      <c r="D112" s="69"/>
      <c r="E112" s="69"/>
    </row>
    <row r="113" spans="1:5">
      <c r="A113" s="67"/>
      <c r="B113" s="68"/>
      <c r="C113" s="69"/>
      <c r="D113" s="69"/>
      <c r="E113" s="69"/>
    </row>
    <row r="114" spans="1:5">
      <c r="A114" s="67"/>
      <c r="B114" s="68"/>
      <c r="C114" s="69"/>
      <c r="D114" s="69"/>
      <c r="E114" s="69"/>
    </row>
    <row r="115" spans="1:5">
      <c r="A115" s="67"/>
      <c r="B115" s="68"/>
      <c r="C115" s="69"/>
      <c r="D115" s="69"/>
      <c r="E115" s="69"/>
    </row>
    <row r="116" spans="1:5">
      <c r="A116" s="67"/>
      <c r="B116" s="68"/>
      <c r="C116" s="69"/>
      <c r="D116" s="69"/>
      <c r="E116" s="69"/>
    </row>
    <row r="117" spans="1:5">
      <c r="A117" s="67"/>
      <c r="B117" s="68"/>
      <c r="C117" s="69"/>
      <c r="D117" s="69"/>
      <c r="E117" s="69"/>
    </row>
    <row r="118" spans="1:5">
      <c r="A118" s="67"/>
      <c r="B118" s="68"/>
      <c r="C118" s="69"/>
      <c r="D118" s="69"/>
      <c r="E118" s="69"/>
    </row>
    <row r="119" spans="1:5">
      <c r="A119" s="67"/>
      <c r="B119" s="68"/>
      <c r="C119" s="69"/>
      <c r="D119" s="69"/>
      <c r="E119" s="69"/>
    </row>
    <row r="120" spans="1:5">
      <c r="A120" s="67"/>
      <c r="B120" s="68"/>
      <c r="C120" s="69"/>
      <c r="D120" s="69"/>
      <c r="E120" s="69"/>
    </row>
    <row r="121" spans="1:5">
      <c r="A121" s="67"/>
      <c r="B121" s="68"/>
      <c r="C121" s="69"/>
      <c r="D121" s="69"/>
      <c r="E121" s="69"/>
    </row>
  </sheetData>
  <mergeCells count="3">
    <mergeCell ref="A1:E1"/>
    <mergeCell ref="C4:E4"/>
    <mergeCell ref="A2:E2"/>
  </mergeCells>
  <phoneticPr fontId="3" type="noConversion"/>
  <pageMargins left="0.78740157499999996" right="0.78740157499999996" top="0.984251969" bottom="0.984251969" header="0.4921259845" footer="0.4921259845"/>
  <pageSetup paperSize="9" scale="75" fitToHeight="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12">
    <tabColor rgb="FFFFE389"/>
  </sheetPr>
  <dimension ref="A1:D22"/>
  <sheetViews>
    <sheetView zoomScale="70" zoomScaleNormal="70" workbookViewId="0">
      <selection activeCell="B6" sqref="B6:D13"/>
    </sheetView>
  </sheetViews>
  <sheetFormatPr baseColWidth="10" defaultColWidth="8.88671875" defaultRowHeight="11.25"/>
  <cols>
    <col min="1" max="1" width="21.21875" style="78" customWidth="1"/>
    <col min="2" max="2" width="15.6640625" style="79" customWidth="1"/>
    <col min="3" max="3" width="25.6640625" style="77" customWidth="1"/>
    <col min="4" max="4" width="24.77734375" style="77" customWidth="1"/>
    <col min="5" max="16384" width="8.88671875" style="77"/>
  </cols>
  <sheetData>
    <row r="1" spans="1:4" ht="23.25" customHeight="1">
      <c r="A1" s="1690" t="s">
        <v>512</v>
      </c>
      <c r="B1" s="1674"/>
      <c r="C1" s="1674"/>
      <c r="D1" s="1549"/>
    </row>
    <row r="2" spans="1:4" s="126" customFormat="1" ht="25.5" customHeight="1" thickBot="1">
      <c r="A2" s="1692" t="s">
        <v>226</v>
      </c>
      <c r="B2" s="1547"/>
      <c r="C2" s="1547"/>
      <c r="D2" s="1547"/>
    </row>
    <row r="3" spans="1:4" s="126" customFormat="1" ht="25.5" customHeight="1">
      <c r="A3" s="725"/>
      <c r="B3" s="726" t="s">
        <v>13</v>
      </c>
      <c r="C3" s="727" t="s">
        <v>355</v>
      </c>
      <c r="D3" s="728" t="s">
        <v>356</v>
      </c>
    </row>
    <row r="4" spans="1:4" s="69" customFormat="1" ht="18.75" customHeight="1">
      <c r="A4" s="729"/>
      <c r="B4" s="1693" t="s">
        <v>293</v>
      </c>
      <c r="C4" s="1694"/>
      <c r="D4" s="1694"/>
    </row>
    <row r="5" spans="1:4" s="127" customFormat="1" ht="20.100000000000001" customHeight="1">
      <c r="A5" s="507" t="s">
        <v>12</v>
      </c>
      <c r="B5" s="518"/>
      <c r="C5" s="508"/>
      <c r="D5" s="509"/>
    </row>
    <row r="6" spans="1:4" s="127" customFormat="1" ht="20.100000000000001" customHeight="1">
      <c r="A6" s="510" t="s">
        <v>30</v>
      </c>
      <c r="B6" s="519">
        <v>40647655.32</v>
      </c>
      <c r="C6" s="511">
        <v>1723991.25</v>
      </c>
      <c r="D6" s="511">
        <v>38923664.07</v>
      </c>
    </row>
    <row r="7" spans="1:4" s="127" customFormat="1" ht="20.100000000000001" customHeight="1">
      <c r="A7" s="521" t="s">
        <v>15</v>
      </c>
      <c r="B7" s="522">
        <v>11743335.455279849</v>
      </c>
      <c r="C7" s="523">
        <v>830232.15483870974</v>
      </c>
      <c r="D7" s="523">
        <v>10913103.30044114</v>
      </c>
    </row>
    <row r="8" spans="1:4" s="127" customFormat="1" ht="20.100000000000001" customHeight="1">
      <c r="A8" s="510" t="s">
        <v>14</v>
      </c>
      <c r="B8" s="519">
        <v>28904319.864720147</v>
      </c>
      <c r="C8" s="511">
        <v>893759.09516129037</v>
      </c>
      <c r="D8" s="511">
        <v>28010560.769558858</v>
      </c>
    </row>
    <row r="9" spans="1:4" s="127" customFormat="1" ht="20.100000000000001" customHeight="1">
      <c r="A9" s="507" t="s">
        <v>85</v>
      </c>
      <c r="B9" s="519"/>
      <c r="C9" s="511"/>
      <c r="D9" s="511"/>
    </row>
    <row r="10" spans="1:4" s="127" customFormat="1" ht="20.100000000000001" customHeight="1">
      <c r="A10" s="524" t="s">
        <v>30</v>
      </c>
      <c r="B10" s="525">
        <v>32030775.594392326</v>
      </c>
      <c r="C10" s="526">
        <v>1206586.5029960424</v>
      </c>
      <c r="D10" s="526">
        <v>30824189.091396283</v>
      </c>
    </row>
    <row r="11" spans="1:4" s="127" customFormat="1" ht="20.100000000000001" customHeight="1">
      <c r="A11" s="510" t="s">
        <v>15</v>
      </c>
      <c r="B11" s="519">
        <v>14927844.230869036</v>
      </c>
      <c r="C11" s="511">
        <v>594507.85</v>
      </c>
      <c r="D11" s="511">
        <v>14333336.380869037</v>
      </c>
    </row>
    <row r="12" spans="1:4" s="128" customFormat="1" ht="20.100000000000001" customHeight="1">
      <c r="A12" s="512" t="s">
        <v>179</v>
      </c>
      <c r="B12" s="519">
        <v>5689053.3499999996</v>
      </c>
      <c r="C12" s="511">
        <v>78033.600000000006</v>
      </c>
      <c r="D12" s="511">
        <v>5611019.75</v>
      </c>
    </row>
    <row r="13" spans="1:4" s="127" customFormat="1" ht="20.100000000000001" customHeight="1" thickBot="1">
      <c r="A13" s="516" t="s">
        <v>14</v>
      </c>
      <c r="B13" s="520">
        <v>17102931.363523293</v>
      </c>
      <c r="C13" s="517">
        <v>612078.65299604228</v>
      </c>
      <c r="D13" s="517">
        <v>16490852.710527251</v>
      </c>
    </row>
    <row r="14" spans="1:4" s="127" customFormat="1" ht="24" customHeight="1">
      <c r="A14" s="513"/>
      <c r="B14" s="514"/>
      <c r="C14" s="515"/>
      <c r="D14" s="761" t="s">
        <v>475</v>
      </c>
    </row>
    <row r="15" spans="1:4" s="132" customFormat="1" ht="24" customHeight="1">
      <c r="A15" s="129"/>
      <c r="B15" s="130"/>
      <c r="C15" s="131"/>
      <c r="D15" s="139"/>
    </row>
    <row r="20" spans="1:2" ht="42" customHeight="1">
      <c r="A20" s="77"/>
      <c r="B20" s="77"/>
    </row>
    <row r="22" spans="1:2" ht="33" customHeight="1">
      <c r="A22" s="77"/>
      <c r="B22" s="77"/>
    </row>
  </sheetData>
  <mergeCells count="3">
    <mergeCell ref="A1:D1"/>
    <mergeCell ref="B4:D4"/>
    <mergeCell ref="A2:D2"/>
  </mergeCells>
  <phoneticPr fontId="3" type="noConversion"/>
  <pageMargins left="0.78740157499999996" right="0.78740157499999996" top="0.984251969" bottom="0.984251969" header="0.4921259845" footer="0.4921259845"/>
  <pageSetup paperSize="9" scale="75" fitToHeight="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37">
    <tabColor rgb="FFFFE389"/>
  </sheetPr>
  <dimension ref="A1:F14"/>
  <sheetViews>
    <sheetView zoomScale="70" zoomScaleNormal="70" workbookViewId="0">
      <selection activeCell="B4" sqref="B4:C10"/>
    </sheetView>
  </sheetViews>
  <sheetFormatPr baseColWidth="10" defaultColWidth="8.88671875" defaultRowHeight="11.25"/>
  <cols>
    <col min="1" max="1" width="27.77734375" style="78" customWidth="1"/>
    <col min="2" max="2" width="23" style="79" customWidth="1"/>
    <col min="3" max="3" width="27.21875" style="77" customWidth="1"/>
    <col min="4" max="4" width="19.5546875" style="77" customWidth="1"/>
    <col min="5" max="5" width="8.88671875" style="77" customWidth="1"/>
    <col min="6" max="6" width="13.77734375" style="77" customWidth="1"/>
    <col min="7" max="16384" width="8.88671875" style="77"/>
  </cols>
  <sheetData>
    <row r="1" spans="1:6" ht="28.9" customHeight="1">
      <c r="A1" s="1690" t="s">
        <v>513</v>
      </c>
      <c r="B1" s="1690"/>
      <c r="C1" s="1549"/>
    </row>
    <row r="2" spans="1:6" s="133" customFormat="1" ht="25.5" customHeight="1" thickBot="1">
      <c r="A2" s="1692" t="s">
        <v>227</v>
      </c>
      <c r="B2" s="1547"/>
      <c r="C2" s="1547"/>
    </row>
    <row r="3" spans="1:6" s="64" customFormat="1" ht="30" customHeight="1">
      <c r="A3" s="730" t="s">
        <v>162</v>
      </c>
      <c r="B3" s="731" t="s">
        <v>420</v>
      </c>
      <c r="C3" s="731" t="s">
        <v>228</v>
      </c>
      <c r="D3" s="134"/>
    </row>
    <row r="4" spans="1:6" s="65" customFormat="1" ht="20.100000000000001" customHeight="1">
      <c r="A4" s="527" t="s">
        <v>30</v>
      </c>
      <c r="B4" s="528">
        <v>262251.82998552034</v>
      </c>
      <c r="C4" s="528">
        <v>32030775.594392329</v>
      </c>
      <c r="D4" s="140"/>
    </row>
    <row r="5" spans="1:6" s="65" customFormat="1" ht="20.100000000000001" customHeight="1">
      <c r="A5" s="529" t="s">
        <v>458</v>
      </c>
      <c r="B5" s="511">
        <v>44427.967400982539</v>
      </c>
      <c r="C5" s="511">
        <v>5596514.7512265574</v>
      </c>
      <c r="D5" s="141"/>
    </row>
    <row r="6" spans="1:6" s="65" customFormat="1" ht="20.100000000000001" customHeight="1">
      <c r="A6" s="529" t="s">
        <v>459</v>
      </c>
      <c r="B6" s="511">
        <v>136068.7078835071</v>
      </c>
      <c r="C6" s="511">
        <v>15575107.002409365</v>
      </c>
      <c r="D6" s="141"/>
    </row>
    <row r="7" spans="1:6" s="65" customFormat="1" ht="20.100000000000001" customHeight="1">
      <c r="A7" s="530" t="s">
        <v>357</v>
      </c>
      <c r="B7" s="511">
        <v>40228.224991596013</v>
      </c>
      <c r="C7" s="511">
        <v>5507151.8607823281</v>
      </c>
      <c r="D7" s="141"/>
    </row>
    <row r="8" spans="1:6" s="65" customFormat="1" ht="20.100000000000001" customHeight="1">
      <c r="A8" s="530" t="s">
        <v>358</v>
      </c>
      <c r="B8" s="511">
        <v>33977.929709434728</v>
      </c>
      <c r="C8" s="511">
        <v>4362773.8299740776</v>
      </c>
      <c r="D8" s="141"/>
    </row>
    <row r="9" spans="1:6" s="65" customFormat="1" ht="20.100000000000001" customHeight="1">
      <c r="A9" s="530" t="s">
        <v>359</v>
      </c>
      <c r="B9" s="511">
        <v>4452</v>
      </c>
      <c r="C9" s="511">
        <v>604451.1</v>
      </c>
      <c r="D9" s="141"/>
    </row>
    <row r="10" spans="1:6" s="65" customFormat="1" ht="20.100000000000001" customHeight="1" thickBot="1">
      <c r="A10" s="531" t="s">
        <v>360</v>
      </c>
      <c r="B10" s="517">
        <v>3097</v>
      </c>
      <c r="C10" s="517">
        <v>384777.05</v>
      </c>
      <c r="D10" s="141"/>
    </row>
    <row r="11" spans="1:6" s="66" customFormat="1" ht="23.45" customHeight="1">
      <c r="A11" s="135"/>
      <c r="B11" s="136"/>
      <c r="C11" s="761" t="s">
        <v>475</v>
      </c>
      <c r="D11" s="139"/>
    </row>
    <row r="12" spans="1:6" s="66" customFormat="1" ht="23.45" customHeight="1">
      <c r="A12" s="135"/>
      <c r="B12" s="136"/>
      <c r="C12" s="399"/>
      <c r="D12" s="139"/>
    </row>
    <row r="13" spans="1:6" s="137" customFormat="1" ht="25.9" customHeight="1">
      <c r="A13" s="1696" t="s">
        <v>210</v>
      </c>
      <c r="B13" s="1696"/>
      <c r="C13" s="1696"/>
    </row>
    <row r="14" spans="1:6" s="69" customFormat="1" ht="69.599999999999994" customHeight="1">
      <c r="A14" s="1695" t="s">
        <v>460</v>
      </c>
      <c r="B14" s="1695"/>
      <c r="C14" s="1695"/>
      <c r="D14" s="156"/>
      <c r="E14" s="157"/>
      <c r="F14" s="157"/>
    </row>
  </sheetData>
  <mergeCells count="4">
    <mergeCell ref="A1:C1"/>
    <mergeCell ref="A14:C14"/>
    <mergeCell ref="A13:C13"/>
    <mergeCell ref="A2:C2"/>
  </mergeCells>
  <pageMargins left="0.78740157499999996" right="0.78740157499999996" top="0.984251969" bottom="0.984251969" header="0.4921259845" footer="0.4921259845"/>
  <pageSetup paperSize="9" scale="75"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rgb="FFFFE389"/>
  </sheetPr>
  <dimension ref="A1:H48"/>
  <sheetViews>
    <sheetView zoomScale="70" zoomScaleNormal="70" workbookViewId="0">
      <selection sqref="A1:C1"/>
    </sheetView>
  </sheetViews>
  <sheetFormatPr baseColWidth="10" defaultColWidth="8.88671875" defaultRowHeight="15"/>
  <cols>
    <col min="1" max="1" width="38.77734375" style="1" customWidth="1"/>
    <col min="2" max="2" width="11.77734375" style="1" customWidth="1"/>
    <col min="3" max="3" width="11" style="227" customWidth="1"/>
    <col min="4" max="4" width="21.44140625" style="1" customWidth="1"/>
    <col min="5" max="16384" width="8.88671875" style="1"/>
  </cols>
  <sheetData>
    <row r="1" spans="1:8" ht="27.6" customHeight="1">
      <c r="A1" s="1533" t="s">
        <v>472</v>
      </c>
      <c r="B1" s="1533"/>
      <c r="C1" s="1534"/>
      <c r="D1" s="210"/>
    </row>
    <row r="2" spans="1:8" s="2" customFormat="1" ht="21" customHeight="1">
      <c r="A2" s="1539" t="s">
        <v>254</v>
      </c>
      <c r="B2" s="1539"/>
      <c r="C2" s="1539"/>
      <c r="D2" s="1539"/>
    </row>
    <row r="3" spans="1:8" s="3" customFormat="1" ht="30" customHeight="1" thickBot="1">
      <c r="A3" s="745"/>
      <c r="B3" s="745"/>
      <c r="C3" s="746" t="s">
        <v>9</v>
      </c>
      <c r="D3" s="747" t="s">
        <v>186</v>
      </c>
      <c r="F3" s="1533"/>
      <c r="G3" s="1533"/>
      <c r="H3" s="1534"/>
    </row>
    <row r="4" spans="1:8" s="2" customFormat="1" ht="20.100000000000001" customHeight="1">
      <c r="A4" s="231" t="s">
        <v>363</v>
      </c>
      <c r="B4" s="232" t="s">
        <v>8</v>
      </c>
      <c r="C4" s="233">
        <v>3</v>
      </c>
      <c r="D4" s="234"/>
    </row>
    <row r="5" spans="1:8" s="2" customFormat="1" ht="20.100000000000001" customHeight="1">
      <c r="A5" s="239" t="s">
        <v>471</v>
      </c>
      <c r="B5" s="240" t="s">
        <v>8</v>
      </c>
      <c r="C5" s="241">
        <v>40628</v>
      </c>
      <c r="D5" s="242">
        <v>100.00000000000003</v>
      </c>
    </row>
    <row r="6" spans="1:8" s="2" customFormat="1" ht="20.100000000000001" customHeight="1">
      <c r="A6" s="212" t="s">
        <v>132</v>
      </c>
      <c r="B6" s="211" t="s">
        <v>8</v>
      </c>
      <c r="C6" s="223">
        <v>32381</v>
      </c>
      <c r="D6" s="213">
        <v>79.701191296642719</v>
      </c>
    </row>
    <row r="7" spans="1:8" s="2" customFormat="1" ht="20.100000000000001" customHeight="1">
      <c r="A7" s="214" t="s">
        <v>173</v>
      </c>
      <c r="B7" s="211" t="s">
        <v>8</v>
      </c>
      <c r="C7" s="223">
        <v>16200</v>
      </c>
      <c r="D7" s="213">
        <v>39.873978536969581</v>
      </c>
    </row>
    <row r="8" spans="1:8" s="2" customFormat="1" ht="20.100000000000001" customHeight="1">
      <c r="A8" s="214" t="s">
        <v>172</v>
      </c>
      <c r="B8" s="211" t="s">
        <v>8</v>
      </c>
      <c r="C8" s="223">
        <v>16181</v>
      </c>
      <c r="D8" s="213">
        <v>39.827212759673131</v>
      </c>
    </row>
    <row r="9" spans="1:8" s="2" customFormat="1" ht="20.100000000000001" customHeight="1">
      <c r="A9" s="212" t="s">
        <v>52</v>
      </c>
      <c r="B9" s="211" t="s">
        <v>8</v>
      </c>
      <c r="C9" s="223">
        <v>1609</v>
      </c>
      <c r="D9" s="213">
        <v>3.9603229299990153</v>
      </c>
    </row>
    <row r="10" spans="1:8" s="2" customFormat="1" ht="20.100000000000001" customHeight="1">
      <c r="A10" s="212" t="s">
        <v>53</v>
      </c>
      <c r="B10" s="211" t="s">
        <v>8</v>
      </c>
      <c r="C10" s="223">
        <v>6638</v>
      </c>
      <c r="D10" s="213">
        <v>16.338485773358276</v>
      </c>
    </row>
    <row r="11" spans="1:8" s="4" customFormat="1" ht="18" customHeight="1">
      <c r="A11" s="215"/>
      <c r="B11" s="216"/>
      <c r="C11" s="224"/>
      <c r="D11" s="217"/>
    </row>
    <row r="12" spans="1:8" s="3" customFormat="1" ht="53.25" customHeight="1" thickBot="1">
      <c r="A12" s="748"/>
      <c r="B12" s="748"/>
      <c r="C12" s="749" t="s">
        <v>182</v>
      </c>
      <c r="D12" s="750" t="s">
        <v>183</v>
      </c>
    </row>
    <row r="13" spans="1:8" s="4" customFormat="1" ht="20.100000000000001" customHeight="1">
      <c r="A13" s="235" t="s">
        <v>211</v>
      </c>
      <c r="B13" s="236" t="s">
        <v>10</v>
      </c>
      <c r="C13" s="237">
        <v>128195304.55000001</v>
      </c>
      <c r="D13" s="238">
        <v>71.28405340142568</v>
      </c>
    </row>
    <row r="14" spans="1:8" s="4" customFormat="1" ht="20.100000000000001" customHeight="1">
      <c r="A14" s="221" t="s">
        <v>135</v>
      </c>
      <c r="B14" s="219" t="s">
        <v>10</v>
      </c>
      <c r="C14" s="225">
        <v>3771.5594160047076</v>
      </c>
      <c r="D14" s="222"/>
    </row>
    <row r="15" spans="1:8" s="4" customFormat="1" ht="20.100000000000001" customHeight="1">
      <c r="A15" s="221" t="s">
        <v>136</v>
      </c>
      <c r="B15" s="219" t="s">
        <v>10</v>
      </c>
      <c r="C15" s="225">
        <v>3155.3437173870238</v>
      </c>
      <c r="D15" s="222"/>
    </row>
    <row r="16" spans="1:8" s="4" customFormat="1" ht="20.100000000000001" customHeight="1">
      <c r="A16" s="218" t="s">
        <v>163</v>
      </c>
      <c r="B16" s="219" t="s">
        <v>10</v>
      </c>
      <c r="C16" s="225">
        <v>179837282.58000001</v>
      </c>
      <c r="D16" s="220">
        <v>100</v>
      </c>
    </row>
    <row r="17" spans="1:4" s="4" customFormat="1" ht="20.100000000000001" customHeight="1">
      <c r="A17" s="221" t="s">
        <v>136</v>
      </c>
      <c r="B17" s="219" t="s">
        <v>10</v>
      </c>
      <c r="C17" s="225">
        <v>4426.4370035443544</v>
      </c>
      <c r="D17" s="222"/>
    </row>
    <row r="18" spans="1:4" s="4" customFormat="1" ht="20.100000000000001" customHeight="1">
      <c r="A18" s="218" t="s">
        <v>212</v>
      </c>
      <c r="B18" s="219" t="s">
        <v>10</v>
      </c>
      <c r="C18" s="225">
        <v>20604477.82</v>
      </c>
      <c r="D18" s="220">
        <v>11.457289347571278</v>
      </c>
    </row>
    <row r="19" spans="1:4" s="4" customFormat="1" ht="20.100000000000001" customHeight="1">
      <c r="A19" s="221" t="s">
        <v>187</v>
      </c>
      <c r="B19" s="219" t="s">
        <v>10</v>
      </c>
      <c r="C19" s="225">
        <v>636.31382045026407</v>
      </c>
      <c r="D19" s="222"/>
    </row>
    <row r="20" spans="1:4" s="4" customFormat="1" ht="20.100000000000001" customHeight="1">
      <c r="A20" s="221" t="s">
        <v>136</v>
      </c>
      <c r="B20" s="219" t="s">
        <v>10</v>
      </c>
      <c r="C20" s="225">
        <v>507.14969528404055</v>
      </c>
      <c r="D20" s="222"/>
    </row>
    <row r="21" spans="1:4" s="4" customFormat="1" ht="20.100000000000001" customHeight="1">
      <c r="A21" s="218" t="s">
        <v>473</v>
      </c>
      <c r="B21" s="219" t="s">
        <v>10</v>
      </c>
      <c r="C21" s="225">
        <v>159232804.76000002</v>
      </c>
      <c r="D21" s="220">
        <v>88.542710652428724</v>
      </c>
    </row>
    <row r="22" spans="1:4" s="4" customFormat="1" ht="20.100000000000001" customHeight="1">
      <c r="A22" s="221" t="s">
        <v>136</v>
      </c>
      <c r="B22" s="219" t="s">
        <v>10</v>
      </c>
      <c r="C22" s="225">
        <v>3919.2873082603137</v>
      </c>
      <c r="D22" s="222"/>
    </row>
    <row r="23" spans="1:4" s="4" customFormat="1" ht="20.100000000000001" customHeight="1">
      <c r="A23" s="218" t="s">
        <v>105</v>
      </c>
      <c r="B23" s="219" t="s">
        <v>10</v>
      </c>
      <c r="C23" s="225">
        <v>8719646.2107399032</v>
      </c>
      <c r="D23" s="220">
        <v>4.8486309877714024</v>
      </c>
    </row>
    <row r="24" spans="1:4" s="4" customFormat="1" ht="20.100000000000001" customHeight="1">
      <c r="A24" s="221" t="s">
        <v>136</v>
      </c>
      <c r="B24" s="219" t="s">
        <v>10</v>
      </c>
      <c r="C24" s="225">
        <v>214.62159620803149</v>
      </c>
      <c r="D24" s="222"/>
    </row>
    <row r="25" spans="1:4" s="4" customFormat="1" ht="20.100000000000001" customHeight="1">
      <c r="A25" s="218" t="s">
        <v>29</v>
      </c>
      <c r="B25" s="219" t="s">
        <v>10</v>
      </c>
      <c r="C25" s="225">
        <v>-40972933.579839021</v>
      </c>
      <c r="D25" s="220">
        <v>-22.783336687492678</v>
      </c>
    </row>
    <row r="26" spans="1:4" s="4" customFormat="1" ht="20.100000000000001" customHeight="1">
      <c r="A26" s="221" t="s">
        <v>136</v>
      </c>
      <c r="B26" s="219" t="s">
        <v>10</v>
      </c>
      <c r="C26" s="225">
        <v>-1008.4900457772724</v>
      </c>
      <c r="D26" s="222"/>
    </row>
    <row r="27" spans="1:4" s="4" customFormat="1" ht="20.100000000000001" customHeight="1">
      <c r="A27" s="218" t="s">
        <v>2</v>
      </c>
      <c r="B27" s="219" t="s">
        <v>10</v>
      </c>
      <c r="C27" s="225">
        <v>41775497</v>
      </c>
      <c r="D27" s="220">
        <v>23.229608677731388</v>
      </c>
    </row>
    <row r="28" spans="1:4" s="4" customFormat="1" ht="20.100000000000001" customHeight="1">
      <c r="A28" s="221" t="s">
        <v>136</v>
      </c>
      <c r="B28" s="219" t="s">
        <v>10</v>
      </c>
      <c r="C28" s="225">
        <v>1028.2439942896524</v>
      </c>
      <c r="D28" s="222"/>
    </row>
    <row r="29" spans="1:4" s="4" customFormat="1" ht="20.100000000000001" customHeight="1">
      <c r="A29" s="218" t="s">
        <v>11</v>
      </c>
      <c r="B29" s="219" t="s">
        <v>10</v>
      </c>
      <c r="C29" s="225">
        <v>802563.42016098252</v>
      </c>
      <c r="D29" s="220">
        <v>0.44627199023871195</v>
      </c>
    </row>
    <row r="30" spans="1:4" s="4" customFormat="1" ht="20.100000000000001" customHeight="1" thickBot="1">
      <c r="A30" s="243" t="s">
        <v>136</v>
      </c>
      <c r="B30" s="244" t="s">
        <v>10</v>
      </c>
      <c r="C30" s="245">
        <v>19.753948512380195</v>
      </c>
      <c r="D30" s="246"/>
    </row>
    <row r="31" spans="1:4">
      <c r="A31" s="1535" t="s">
        <v>474</v>
      </c>
      <c r="B31" s="1536"/>
      <c r="C31" s="1536"/>
      <c r="D31" s="1536"/>
    </row>
    <row r="32" spans="1:4" ht="15" customHeight="1">
      <c r="A32" s="178"/>
      <c r="B32" s="176"/>
      <c r="C32" s="226"/>
      <c r="D32" s="177"/>
    </row>
    <row r="33" spans="1:4">
      <c r="A33" s="1541" t="s">
        <v>210</v>
      </c>
      <c r="B33" s="1541"/>
      <c r="C33" s="1541"/>
      <c r="D33" s="1541"/>
    </row>
    <row r="34" spans="1:4" s="31" customFormat="1" ht="30" customHeight="1">
      <c r="A34" s="1540" t="s">
        <v>368</v>
      </c>
      <c r="B34" s="1540"/>
      <c r="C34" s="1540"/>
      <c r="D34" s="1540"/>
    </row>
    <row r="35" spans="1:4" s="31" customFormat="1" ht="17.25" customHeight="1">
      <c r="A35" s="1540" t="s">
        <v>258</v>
      </c>
      <c r="B35" s="1540"/>
      <c r="C35" s="1540"/>
      <c r="D35" s="1540"/>
    </row>
    <row r="36" spans="1:4" s="31" customFormat="1" ht="30" customHeight="1">
      <c r="A36" s="1537" t="s">
        <v>257</v>
      </c>
      <c r="B36" s="1538"/>
      <c r="C36" s="1538"/>
      <c r="D36" s="1538"/>
    </row>
    <row r="37" spans="1:4">
      <c r="D37" s="5"/>
    </row>
    <row r="38" spans="1:4" ht="18">
      <c r="A38" s="6"/>
      <c r="B38" s="6"/>
      <c r="C38" s="228"/>
      <c r="D38" s="5"/>
    </row>
    <row r="39" spans="1:4" ht="15.75">
      <c r="A39" s="7"/>
      <c r="B39" s="7"/>
      <c r="C39" s="229"/>
      <c r="D39" s="5"/>
    </row>
    <row r="40" spans="1:4">
      <c r="A40" s="8"/>
      <c r="B40" s="8"/>
      <c r="C40" s="230"/>
      <c r="D40" s="5"/>
    </row>
    <row r="41" spans="1:4" ht="15.75">
      <c r="D41" s="9"/>
    </row>
    <row r="42" spans="1:4">
      <c r="D42" s="10"/>
    </row>
    <row r="43" spans="1:4">
      <c r="D43" s="10"/>
    </row>
    <row r="44" spans="1:4">
      <c r="D44" s="11"/>
    </row>
    <row r="45" spans="1:4">
      <c r="D45" s="11"/>
    </row>
    <row r="48" spans="1:4" ht="18">
      <c r="A48" s="6"/>
      <c r="B48" s="6"/>
      <c r="C48" s="228"/>
    </row>
  </sheetData>
  <mergeCells count="8">
    <mergeCell ref="A1:C1"/>
    <mergeCell ref="F3:H3"/>
    <mergeCell ref="A31:D31"/>
    <mergeCell ref="A36:D36"/>
    <mergeCell ref="A2:D2"/>
    <mergeCell ref="A34:D34"/>
    <mergeCell ref="A35:D35"/>
    <mergeCell ref="A33:D33"/>
  </mergeCells>
  <phoneticPr fontId="3" type="noConversion"/>
  <pageMargins left="0.78740157499999996" right="0.78740157499999996" top="0.984251969" bottom="0.984251969" header="0.4921259845" footer="0.4921259845"/>
  <pageSetup paperSize="9" scale="75"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38"/>
  <dimension ref="A3"/>
  <sheetViews>
    <sheetView workbookViewId="0">
      <selection activeCell="A4" sqref="A4"/>
    </sheetView>
  </sheetViews>
  <sheetFormatPr baseColWidth="10" defaultRowHeight="15"/>
  <cols>
    <col min="1" max="16384" width="11.5546875" style="181"/>
  </cols>
  <sheetData>
    <row r="3" spans="1:1">
      <c r="A3" s="182" t="s">
        <v>372</v>
      </c>
    </row>
  </sheetData>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E389"/>
  </sheetPr>
  <dimension ref="A3"/>
  <sheetViews>
    <sheetView zoomScale="78" zoomScaleNormal="78" workbookViewId="0"/>
  </sheetViews>
  <sheetFormatPr baseColWidth="10" defaultRowHeight="15"/>
  <cols>
    <col min="1" max="16384" width="11.5546875" style="181"/>
  </cols>
  <sheetData>
    <row r="3" spans="1:1">
      <c r="A3" s="181" t="s">
        <v>461</v>
      </c>
    </row>
  </sheetData>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belle13">
    <tabColor rgb="FFFFE389"/>
  </sheetPr>
  <dimension ref="A1:E42"/>
  <sheetViews>
    <sheetView zoomScale="70" zoomScaleNormal="70" workbookViewId="0">
      <pane ySplit="4" topLeftCell="A5" activePane="bottomLeft" state="frozen"/>
      <selection activeCell="A8" sqref="A8:G8"/>
      <selection pane="bottomLeft" activeCell="A2" sqref="A2:E2"/>
    </sheetView>
  </sheetViews>
  <sheetFormatPr baseColWidth="10" defaultColWidth="8.88671875" defaultRowHeight="15"/>
  <cols>
    <col min="1" max="1" width="33.88671875" style="61" customWidth="1"/>
    <col min="2" max="2" width="11.44140625" style="62" bestFit="1" customWidth="1"/>
    <col min="3" max="3" width="13.33203125" style="188" customWidth="1"/>
    <col min="4" max="4" width="21.77734375" style="188" customWidth="1"/>
    <col min="5" max="5" width="26.21875" style="188" customWidth="1"/>
    <col min="6" max="16384" width="8.88671875" style="80"/>
  </cols>
  <sheetData>
    <row r="1" spans="1:5" ht="18">
      <c r="A1" s="1697" t="s">
        <v>479</v>
      </c>
      <c r="B1" s="1698"/>
      <c r="C1" s="1698"/>
      <c r="D1" s="1698"/>
      <c r="E1" s="1698"/>
    </row>
    <row r="2" spans="1:5" s="81" customFormat="1" ht="33" customHeight="1" thickBot="1">
      <c r="A2" s="1701" t="s">
        <v>229</v>
      </c>
      <c r="B2" s="1547"/>
      <c r="C2" s="1547"/>
      <c r="D2" s="1547"/>
      <c r="E2" s="1547"/>
    </row>
    <row r="3" spans="1:5" s="81" customFormat="1" ht="21" customHeight="1">
      <c r="A3" s="546"/>
      <c r="B3" s="732"/>
      <c r="C3" s="733" t="s">
        <v>13</v>
      </c>
      <c r="D3" s="734" t="s">
        <v>355</v>
      </c>
      <c r="E3" s="734" t="s">
        <v>356</v>
      </c>
    </row>
    <row r="4" spans="1:5" s="82" customFormat="1" ht="21.75" customHeight="1">
      <c r="A4" s="735" t="s">
        <v>232</v>
      </c>
      <c r="B4" s="736" t="s">
        <v>33</v>
      </c>
      <c r="C4" s="1699" t="s">
        <v>293</v>
      </c>
      <c r="D4" s="1700"/>
      <c r="E4" s="1700"/>
    </row>
    <row r="5" spans="1:5" s="83" customFormat="1" ht="23.25" customHeight="1">
      <c r="A5" s="534" t="s">
        <v>60</v>
      </c>
      <c r="B5" s="547"/>
      <c r="C5" s="548"/>
      <c r="D5" s="549"/>
      <c r="E5" s="549"/>
    </row>
    <row r="6" spans="1:5" s="84" customFormat="1" ht="18.75" customHeight="1">
      <c r="A6" s="530" t="s">
        <v>12</v>
      </c>
      <c r="B6" s="550">
        <v>63</v>
      </c>
      <c r="C6" s="552">
        <v>55547885.399999999</v>
      </c>
      <c r="D6" s="553">
        <v>12316684</v>
      </c>
      <c r="E6" s="553">
        <v>43231201.399999999</v>
      </c>
    </row>
    <row r="7" spans="1:5" s="84" customFormat="1" ht="18.75" customHeight="1">
      <c r="A7" s="530" t="s">
        <v>63</v>
      </c>
      <c r="B7" s="550">
        <v>64</v>
      </c>
      <c r="C7" s="552">
        <v>-9281.6706647205719</v>
      </c>
      <c r="D7" s="553">
        <v>-8548.4109629783798</v>
      </c>
      <c r="E7" s="553">
        <v>-733.25970174219128</v>
      </c>
    </row>
    <row r="8" spans="1:5" s="84" customFormat="1" ht="18.75" customHeight="1">
      <c r="A8" s="530" t="s">
        <v>0</v>
      </c>
      <c r="B8" s="550">
        <v>65</v>
      </c>
      <c r="C8" s="552">
        <v>-4496.6000000000004</v>
      </c>
      <c r="D8" s="553">
        <v>-2148.25</v>
      </c>
      <c r="E8" s="553">
        <v>-2348.35</v>
      </c>
    </row>
    <row r="9" spans="1:5" s="84" customFormat="1" ht="18.75" customHeight="1">
      <c r="A9" s="530" t="s">
        <v>32</v>
      </c>
      <c r="B9" s="551" t="s">
        <v>110</v>
      </c>
      <c r="C9" s="552">
        <v>55534107.129335277</v>
      </c>
      <c r="D9" s="553">
        <v>12305987.339037022</v>
      </c>
      <c r="E9" s="553">
        <v>43228119.790298253</v>
      </c>
    </row>
    <row r="10" spans="1:5" s="84" customFormat="1" ht="18.75" customHeight="1">
      <c r="A10" s="530" t="s">
        <v>62</v>
      </c>
      <c r="B10" s="550">
        <v>66</v>
      </c>
      <c r="C10" s="552">
        <v>-243641.05</v>
      </c>
      <c r="D10" s="553">
        <v>-56455.44</v>
      </c>
      <c r="E10" s="553">
        <v>-187185.61</v>
      </c>
    </row>
    <row r="11" spans="1:5" s="85" customFormat="1" ht="18.75" customHeight="1">
      <c r="A11" s="530" t="s">
        <v>1</v>
      </c>
      <c r="B11" s="551" t="s">
        <v>111</v>
      </c>
      <c r="C11" s="552">
        <v>55290466.07933528</v>
      </c>
      <c r="D11" s="553">
        <v>12249531.899037022</v>
      </c>
      <c r="E11" s="553">
        <v>43040934.180298254</v>
      </c>
    </row>
    <row r="12" spans="1:5" s="85" customFormat="1" ht="18.75" customHeight="1">
      <c r="A12" s="530" t="s">
        <v>2</v>
      </c>
      <c r="B12" s="550">
        <v>67</v>
      </c>
      <c r="C12" s="552">
        <v>0</v>
      </c>
      <c r="D12" s="553">
        <v>0</v>
      </c>
      <c r="E12" s="553">
        <v>0</v>
      </c>
    </row>
    <row r="13" spans="1:5" s="85" customFormat="1" ht="18.75" customHeight="1">
      <c r="A13" s="530" t="s">
        <v>38</v>
      </c>
      <c r="B13" s="550">
        <v>69</v>
      </c>
      <c r="C13" s="552">
        <v>233.52009146085328</v>
      </c>
      <c r="D13" s="566">
        <v>94.991620546726764</v>
      </c>
      <c r="E13" s="566">
        <v>138.52847091412653</v>
      </c>
    </row>
    <row r="14" spans="1:5" s="85" customFormat="1" ht="18.75" customHeight="1">
      <c r="A14" s="554" t="s">
        <v>101</v>
      </c>
      <c r="B14" s="555" t="s">
        <v>88</v>
      </c>
      <c r="C14" s="567">
        <v>55290699.599426739</v>
      </c>
      <c r="D14" s="568">
        <v>12249626.890657568</v>
      </c>
      <c r="E14" s="568">
        <v>43041072.708769165</v>
      </c>
    </row>
    <row r="15" spans="1:5" s="86" customFormat="1" ht="22.5" customHeight="1">
      <c r="A15" s="556" t="s">
        <v>61</v>
      </c>
      <c r="B15" s="550"/>
      <c r="C15" s="569"/>
      <c r="D15" s="570"/>
      <c r="E15" s="570"/>
    </row>
    <row r="16" spans="1:5" s="84" customFormat="1" ht="18.75" customHeight="1">
      <c r="A16" s="530" t="s">
        <v>3</v>
      </c>
      <c r="B16" s="551">
        <v>331</v>
      </c>
      <c r="C16" s="552">
        <v>-33583343.199513592</v>
      </c>
      <c r="D16" s="566">
        <v>-7837545.1694180993</v>
      </c>
      <c r="E16" s="566">
        <v>-25745798.030095495</v>
      </c>
    </row>
    <row r="17" spans="1:5" s="84" customFormat="1" ht="18.75" customHeight="1">
      <c r="A17" s="557" t="s">
        <v>54</v>
      </c>
      <c r="B17" s="550">
        <v>332</v>
      </c>
      <c r="C17" s="552">
        <v>200677.35</v>
      </c>
      <c r="D17" s="566">
        <v>30593.9</v>
      </c>
      <c r="E17" s="566">
        <v>170083.45</v>
      </c>
    </row>
    <row r="18" spans="1:5" s="84" customFormat="1" ht="18.75" customHeight="1">
      <c r="A18" s="530" t="s">
        <v>85</v>
      </c>
      <c r="B18" s="551" t="s">
        <v>112</v>
      </c>
      <c r="C18" s="552">
        <v>-33382665.849513594</v>
      </c>
      <c r="D18" s="566">
        <v>-7806951.269418099</v>
      </c>
      <c r="E18" s="566">
        <v>-25575714.580095496</v>
      </c>
    </row>
    <row r="19" spans="1:5" s="84" customFormat="1" ht="30.75" customHeight="1">
      <c r="A19" s="557" t="s">
        <v>194</v>
      </c>
      <c r="B19" s="550">
        <v>35</v>
      </c>
      <c r="C19" s="552">
        <v>-2174534.7997414381</v>
      </c>
      <c r="D19" s="566">
        <v>-1214712.566289549</v>
      </c>
      <c r="E19" s="566">
        <v>-959822.23345188925</v>
      </c>
    </row>
    <row r="20" spans="1:5" s="84" customFormat="1" ht="18.75" customHeight="1">
      <c r="A20" s="530" t="s">
        <v>102</v>
      </c>
      <c r="B20" s="550" t="s">
        <v>113</v>
      </c>
      <c r="C20" s="552">
        <v>-35557200.64925503</v>
      </c>
      <c r="D20" s="566">
        <v>-9021663.8357076477</v>
      </c>
      <c r="E20" s="566">
        <v>-26535536.813547384</v>
      </c>
    </row>
    <row r="21" spans="1:5" s="84" customFormat="1" ht="18.75" customHeight="1">
      <c r="A21" s="530" t="s">
        <v>40</v>
      </c>
      <c r="B21" s="551" t="s">
        <v>143</v>
      </c>
      <c r="C21" s="552">
        <v>222984.09999999998</v>
      </c>
      <c r="D21" s="566">
        <v>70774.539999999994</v>
      </c>
      <c r="E21" s="566">
        <v>152209.56</v>
      </c>
    </row>
    <row r="22" spans="1:5" s="84" customFormat="1" ht="18.75" customHeight="1">
      <c r="A22" s="558" t="s">
        <v>5</v>
      </c>
      <c r="B22" s="559">
        <v>38</v>
      </c>
      <c r="C22" s="571">
        <v>0</v>
      </c>
      <c r="D22" s="572">
        <v>0</v>
      </c>
      <c r="E22" s="572">
        <v>0</v>
      </c>
    </row>
    <row r="23" spans="1:5" s="87" customFormat="1" ht="18.75" customHeight="1">
      <c r="A23" s="530" t="s">
        <v>104</v>
      </c>
      <c r="B23" s="551" t="s">
        <v>91</v>
      </c>
      <c r="C23" s="552">
        <v>-35334216.549255028</v>
      </c>
      <c r="D23" s="553">
        <v>-8950889.2957076486</v>
      </c>
      <c r="E23" s="553">
        <v>-26383327.253547385</v>
      </c>
    </row>
    <row r="24" spans="1:5" s="85" customFormat="1" ht="18.75" customHeight="1">
      <c r="A24" s="560" t="s">
        <v>41</v>
      </c>
      <c r="B24" s="550">
        <v>400</v>
      </c>
      <c r="C24" s="552">
        <v>-7088922.8478490561</v>
      </c>
      <c r="D24" s="566">
        <v>-1205557.7129833829</v>
      </c>
      <c r="E24" s="566">
        <v>-5883365.1348656733</v>
      </c>
    </row>
    <row r="25" spans="1:5" s="85" customFormat="1" ht="18.75" customHeight="1">
      <c r="A25" s="560" t="s">
        <v>137</v>
      </c>
      <c r="B25" s="550">
        <v>410</v>
      </c>
      <c r="C25" s="552">
        <v>-682119.16883753659</v>
      </c>
      <c r="D25" s="566">
        <v>-116015.37317945169</v>
      </c>
      <c r="E25" s="566">
        <v>-566103.79565808491</v>
      </c>
    </row>
    <row r="26" spans="1:5" s="85" customFormat="1" ht="18.75" customHeight="1">
      <c r="A26" s="560" t="s">
        <v>42</v>
      </c>
      <c r="B26" s="550">
        <v>420</v>
      </c>
      <c r="C26" s="552">
        <v>-926766.2779483496</v>
      </c>
      <c r="D26" s="566">
        <v>-190562.13276715763</v>
      </c>
      <c r="E26" s="566">
        <v>-736204.14518119197</v>
      </c>
    </row>
    <row r="27" spans="1:5" s="85" customFormat="1" ht="18.75" customHeight="1">
      <c r="A27" s="560" t="s">
        <v>83</v>
      </c>
      <c r="B27" s="550">
        <v>430</v>
      </c>
      <c r="C27" s="552">
        <v>-83769.290000000008</v>
      </c>
      <c r="D27" s="566">
        <v>-20699.650000000001</v>
      </c>
      <c r="E27" s="566">
        <v>-63069.64</v>
      </c>
    </row>
    <row r="28" spans="1:5" s="85" customFormat="1" ht="18.75" customHeight="1">
      <c r="A28" s="560" t="s">
        <v>43</v>
      </c>
      <c r="B28" s="550">
        <v>440</v>
      </c>
      <c r="C28" s="552">
        <v>-939879.98478098284</v>
      </c>
      <c r="D28" s="566">
        <v>-179646.09367558654</v>
      </c>
      <c r="E28" s="566">
        <v>-760233.89110539632</v>
      </c>
    </row>
    <row r="29" spans="1:5" s="85" customFormat="1" ht="18.75" customHeight="1">
      <c r="A29" s="560" t="s">
        <v>44</v>
      </c>
      <c r="B29" s="551">
        <v>450</v>
      </c>
      <c r="C29" s="552">
        <v>-1136996.4390308426</v>
      </c>
      <c r="D29" s="566">
        <v>-354135.75543543481</v>
      </c>
      <c r="E29" s="566">
        <v>-782860.68359540775</v>
      </c>
    </row>
    <row r="30" spans="1:5" s="85" customFormat="1" ht="18.75" customHeight="1">
      <c r="A30" s="529" t="s">
        <v>45</v>
      </c>
      <c r="B30" s="551">
        <v>460</v>
      </c>
      <c r="C30" s="552">
        <v>43710.679443454756</v>
      </c>
      <c r="D30" s="566">
        <v>13837.163941105027</v>
      </c>
      <c r="E30" s="566">
        <v>29873.515502349728</v>
      </c>
    </row>
    <row r="31" spans="1:5" s="84" customFormat="1" ht="18.75" customHeight="1">
      <c r="A31" s="530" t="s">
        <v>84</v>
      </c>
      <c r="B31" s="285" t="s">
        <v>120</v>
      </c>
      <c r="C31" s="552">
        <v>-10814743.329003312</v>
      </c>
      <c r="D31" s="573">
        <v>-2052779.5540999086</v>
      </c>
      <c r="E31" s="573">
        <v>-8761963.7749034036</v>
      </c>
    </row>
    <row r="32" spans="1:5" s="84" customFormat="1" ht="18.75" customHeight="1">
      <c r="A32" s="529" t="s">
        <v>46</v>
      </c>
      <c r="B32" s="550" t="s">
        <v>114</v>
      </c>
      <c r="C32" s="552">
        <v>-119548.58666650072</v>
      </c>
      <c r="D32" s="566">
        <v>-45336.561729782494</v>
      </c>
      <c r="E32" s="566">
        <v>-74212.024936718226</v>
      </c>
    </row>
    <row r="33" spans="1:5" s="84" customFormat="1" ht="18.75" customHeight="1">
      <c r="A33" s="529" t="s">
        <v>47</v>
      </c>
      <c r="B33" s="551" t="s">
        <v>203</v>
      </c>
      <c r="C33" s="552">
        <v>-32986.873671786365</v>
      </c>
      <c r="D33" s="566">
        <v>-15574.86043150845</v>
      </c>
      <c r="E33" s="566">
        <v>-17412.013240277913</v>
      </c>
    </row>
    <row r="34" spans="1:5" s="84" customFormat="1" ht="18.75" customHeight="1">
      <c r="A34" s="560" t="s">
        <v>48</v>
      </c>
      <c r="B34" s="550">
        <v>49</v>
      </c>
      <c r="C34" s="552">
        <v>-1329.8428781142866</v>
      </c>
      <c r="D34" s="566">
        <v>-540.95529542808492</v>
      </c>
      <c r="E34" s="566">
        <v>-788.88758268620165</v>
      </c>
    </row>
    <row r="35" spans="1:5" s="87" customFormat="1" ht="18.75" customHeight="1">
      <c r="A35" s="561" t="s">
        <v>105</v>
      </c>
      <c r="B35" s="562" t="s">
        <v>92</v>
      </c>
      <c r="C35" s="567">
        <v>-10968608.632219713</v>
      </c>
      <c r="D35" s="574">
        <v>-2114231.9315566281</v>
      </c>
      <c r="E35" s="574">
        <v>-8854376.700663086</v>
      </c>
    </row>
    <row r="36" spans="1:5" s="66" customFormat="1" ht="18.75" customHeight="1">
      <c r="A36" s="534" t="s">
        <v>106</v>
      </c>
      <c r="B36" s="551" t="s">
        <v>93</v>
      </c>
      <c r="C36" s="552">
        <v>-46302825.181474745</v>
      </c>
      <c r="D36" s="566">
        <v>-11065121.227264278</v>
      </c>
      <c r="E36" s="566">
        <v>-35237703.954210475</v>
      </c>
    </row>
    <row r="37" spans="1:5" s="66" customFormat="1" ht="18.75" customHeight="1">
      <c r="A37" s="563" t="s">
        <v>6</v>
      </c>
      <c r="B37" s="551" t="s">
        <v>107</v>
      </c>
      <c r="C37" s="552">
        <v>8987874.4179519974</v>
      </c>
      <c r="D37" s="566">
        <v>1184505.6633932916</v>
      </c>
      <c r="E37" s="566">
        <v>7803368.7545586936</v>
      </c>
    </row>
    <row r="38" spans="1:5" s="65" customFormat="1" ht="33" customHeight="1">
      <c r="A38" s="540" t="s">
        <v>108</v>
      </c>
      <c r="B38" s="559">
        <v>7</v>
      </c>
      <c r="C38" s="571">
        <v>1347482.511407187</v>
      </c>
      <c r="D38" s="575">
        <v>218891.69502831818</v>
      </c>
      <c r="E38" s="575">
        <v>1128590.8163788689</v>
      </c>
    </row>
    <row r="39" spans="1:5" s="66" customFormat="1" ht="20.100000000000001" customHeight="1">
      <c r="A39" s="563" t="s">
        <v>7</v>
      </c>
      <c r="B39" s="551" t="s">
        <v>109</v>
      </c>
      <c r="C39" s="552">
        <v>10335356.929359185</v>
      </c>
      <c r="D39" s="566">
        <v>1403397.3584216097</v>
      </c>
      <c r="E39" s="566">
        <v>8931959.5709375627</v>
      </c>
    </row>
    <row r="40" spans="1:5" s="23" customFormat="1" ht="18.75" customHeight="1">
      <c r="A40" s="328" t="s">
        <v>199</v>
      </c>
      <c r="B40" s="278" t="s">
        <v>10</v>
      </c>
      <c r="C40" s="552">
        <v>60240394.568486296</v>
      </c>
      <c r="D40" s="566"/>
      <c r="E40" s="576"/>
    </row>
    <row r="41" spans="1:5" s="23" customFormat="1" ht="18.75" customHeight="1" thickBot="1">
      <c r="A41" s="564" t="s">
        <v>200</v>
      </c>
      <c r="B41" s="565" t="s">
        <v>10</v>
      </c>
      <c r="C41" s="577">
        <v>12913012.352512281</v>
      </c>
      <c r="D41" s="578"/>
      <c r="E41" s="578"/>
    </row>
    <row r="42" spans="1:5">
      <c r="A42" s="68"/>
      <c r="E42" s="761" t="s">
        <v>475</v>
      </c>
    </row>
  </sheetData>
  <mergeCells count="3">
    <mergeCell ref="A1:E1"/>
    <mergeCell ref="C4:E4"/>
    <mergeCell ref="A2:E2"/>
  </mergeCells>
  <phoneticPr fontId="3" type="noConversion"/>
  <pageMargins left="0.78740157499999996" right="0.78740157499999996" top="0.984251969" bottom="0.984251969" header="0.4921259845" footer="0.4921259845"/>
  <pageSetup paperSize="9" scale="75" fitToHeight="0" orientation="portrait" r:id="rId1"/>
  <headerFooter alignWithMargins="0"/>
  <rowBreaks count="1" manualBreakCount="1">
    <brk id="41" max="16383"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9">
    <tabColor rgb="FFFFE389"/>
  </sheetPr>
  <dimension ref="A1:D15"/>
  <sheetViews>
    <sheetView zoomScale="70" zoomScaleNormal="70" workbookViewId="0">
      <pane ySplit="1" topLeftCell="A2" activePane="bottomLeft" state="frozen"/>
      <selection activeCell="A8" sqref="A8:G8"/>
      <selection pane="bottomLeft" activeCell="B6" sqref="B6:D14"/>
    </sheetView>
  </sheetViews>
  <sheetFormatPr baseColWidth="10" defaultColWidth="8.88671875" defaultRowHeight="15"/>
  <cols>
    <col min="1" max="1" width="43.77734375" style="61" customWidth="1"/>
    <col min="2" max="2" width="13.33203125" style="63" customWidth="1"/>
    <col min="3" max="3" width="19.44140625" style="63" customWidth="1"/>
    <col min="4" max="4" width="21.6640625" style="63" customWidth="1"/>
    <col min="5" max="16384" width="8.88671875" style="80"/>
  </cols>
  <sheetData>
    <row r="1" spans="1:4" s="23" customFormat="1" ht="18.75" customHeight="1">
      <c r="A1" s="1690" t="s">
        <v>514</v>
      </c>
      <c r="B1" s="1690"/>
      <c r="C1" s="1690"/>
      <c r="D1" s="1549"/>
    </row>
    <row r="2" spans="1:4" s="88" customFormat="1" ht="41.45" customHeight="1" thickBot="1">
      <c r="A2" s="1703" t="s">
        <v>230</v>
      </c>
      <c r="B2" s="1554"/>
      <c r="C2" s="1554"/>
      <c r="D2" s="1554"/>
    </row>
    <row r="3" spans="1:4" s="88" customFormat="1" ht="34.15" customHeight="1">
      <c r="A3" s="737"/>
      <c r="B3" s="726" t="s">
        <v>13</v>
      </c>
      <c r="C3" s="728" t="s">
        <v>355</v>
      </c>
      <c r="D3" s="728" t="s">
        <v>356</v>
      </c>
    </row>
    <row r="4" spans="1:4" s="89" customFormat="1" ht="21" customHeight="1" thickBot="1">
      <c r="A4" s="738"/>
      <c r="B4" s="1702" t="s">
        <v>293</v>
      </c>
      <c r="C4" s="1671"/>
      <c r="D4" s="1671"/>
    </row>
    <row r="5" spans="1:4" s="90" customFormat="1" ht="21" customHeight="1">
      <c r="A5" s="507" t="s">
        <v>12</v>
      </c>
      <c r="B5" s="542"/>
      <c r="C5" s="533"/>
      <c r="D5" s="533"/>
    </row>
    <row r="6" spans="1:4" s="90" customFormat="1" ht="19.5" customHeight="1">
      <c r="A6" s="534" t="s">
        <v>30</v>
      </c>
      <c r="B6" s="481">
        <v>55547885.399999999</v>
      </c>
      <c r="C6" s="535">
        <v>12316684</v>
      </c>
      <c r="D6" s="535">
        <v>43231201.399999999</v>
      </c>
    </row>
    <row r="7" spans="1:4" s="90" customFormat="1" ht="19.5" customHeight="1">
      <c r="A7" s="538" t="s">
        <v>15</v>
      </c>
      <c r="B7" s="543">
        <v>29558257.449999996</v>
      </c>
      <c r="C7" s="539">
        <v>7018417.0999999996</v>
      </c>
      <c r="D7" s="539">
        <v>22539840.349999998</v>
      </c>
    </row>
    <row r="8" spans="1:4" s="90" customFormat="1" ht="19.5" customHeight="1">
      <c r="A8" s="534" t="s">
        <v>14</v>
      </c>
      <c r="B8" s="481">
        <v>25989627.950000003</v>
      </c>
      <c r="C8" s="535">
        <v>5298266.9000000004</v>
      </c>
      <c r="D8" s="535">
        <v>20691361.050000001</v>
      </c>
    </row>
    <row r="9" spans="1:4" s="90" customFormat="1" ht="9" customHeight="1">
      <c r="A9" s="507"/>
      <c r="B9" s="481"/>
      <c r="C9" s="535"/>
      <c r="D9" s="535"/>
    </row>
    <row r="10" spans="1:4" s="90" customFormat="1" ht="18.75" customHeight="1">
      <c r="A10" s="540" t="s">
        <v>3</v>
      </c>
      <c r="B10" s="544"/>
      <c r="C10" s="541"/>
      <c r="D10" s="541"/>
    </row>
    <row r="11" spans="1:4" s="90" customFormat="1" ht="19.5" customHeight="1">
      <c r="A11" s="534" t="s">
        <v>30</v>
      </c>
      <c r="B11" s="481">
        <v>33583343.199513599</v>
      </c>
      <c r="C11" s="535">
        <v>7837545.1694181003</v>
      </c>
      <c r="D11" s="535">
        <v>25745798.030095495</v>
      </c>
    </row>
    <row r="12" spans="1:4" s="90" customFormat="1" ht="19.5" customHeight="1">
      <c r="A12" s="534" t="s">
        <v>15</v>
      </c>
      <c r="B12" s="481">
        <v>17855965.397411082</v>
      </c>
      <c r="C12" s="535">
        <v>5044187.9581480846</v>
      </c>
      <c r="D12" s="535">
        <v>12811777.439262997</v>
      </c>
    </row>
    <row r="13" spans="1:4" s="91" customFormat="1" ht="19.5" customHeight="1">
      <c r="A13" s="530" t="s">
        <v>179</v>
      </c>
      <c r="B13" s="481">
        <v>550299.85000000009</v>
      </c>
      <c r="C13" s="535">
        <v>138384.75</v>
      </c>
      <c r="D13" s="535">
        <v>411915.10000000003</v>
      </c>
    </row>
    <row r="14" spans="1:4" s="90" customFormat="1" ht="19.5" customHeight="1" thickBot="1">
      <c r="A14" s="536" t="s">
        <v>14</v>
      </c>
      <c r="B14" s="545">
        <v>15727377.802102515</v>
      </c>
      <c r="C14" s="537">
        <v>2793357.2112700157</v>
      </c>
      <c r="D14" s="537">
        <v>12934020.5908325</v>
      </c>
    </row>
    <row r="15" spans="1:4">
      <c r="A15" s="68"/>
      <c r="D15" s="761" t="s">
        <v>475</v>
      </c>
    </row>
  </sheetData>
  <mergeCells count="3">
    <mergeCell ref="A1:D1"/>
    <mergeCell ref="B4:D4"/>
    <mergeCell ref="A2:D2"/>
  </mergeCells>
  <pageMargins left="0.78740157499999996" right="0.78740157499999996" top="0.984251969" bottom="0.984251969" header="0.4921259845" footer="0.4921259845"/>
  <pageSetup paperSize="9" scale="75" fitToHeight="0" orientation="portrait" r:id="rId1"/>
  <headerFooter alignWithMargins="0"/>
  <rowBreaks count="1" manualBreakCount="1">
    <brk id="14" max="16383"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belle40">
    <tabColor rgb="FFFFE389"/>
  </sheetPr>
  <dimension ref="A3"/>
  <sheetViews>
    <sheetView zoomScale="78" zoomScaleNormal="78" workbookViewId="0"/>
  </sheetViews>
  <sheetFormatPr baseColWidth="10" defaultRowHeight="15"/>
  <cols>
    <col min="1" max="16384" width="11.5546875" style="181"/>
  </cols>
  <sheetData>
    <row r="3" spans="1:1">
      <c r="A3" s="182" t="s">
        <v>289</v>
      </c>
    </row>
  </sheetData>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Tabelle14">
    <tabColor rgb="FFFFE389"/>
    <pageSetUpPr fitToPage="1"/>
  </sheetPr>
  <dimension ref="A1:D67"/>
  <sheetViews>
    <sheetView zoomScale="70" zoomScaleNormal="70" workbookViewId="0">
      <selection activeCell="A2" sqref="A2:D2"/>
    </sheetView>
  </sheetViews>
  <sheetFormatPr baseColWidth="10" defaultColWidth="8.88671875" defaultRowHeight="15"/>
  <cols>
    <col min="1" max="1" width="50" style="92" customWidth="1"/>
    <col min="2" max="2" width="13" style="93" customWidth="1"/>
    <col min="3" max="3" width="18.21875" style="94" customWidth="1"/>
    <col min="4" max="4" width="13.33203125" style="94" customWidth="1"/>
    <col min="5" max="16384" width="8.88671875" style="95"/>
  </cols>
  <sheetData>
    <row r="1" spans="1:4" ht="19.5" customHeight="1">
      <c r="A1" s="1704" t="s">
        <v>479</v>
      </c>
      <c r="B1" s="1704"/>
      <c r="C1" s="1704"/>
      <c r="D1" s="1577"/>
    </row>
    <row r="2" spans="1:4" s="96" customFormat="1" ht="39.6" customHeight="1" thickBot="1">
      <c r="A2" s="1705" t="s">
        <v>208</v>
      </c>
      <c r="B2" s="1554"/>
      <c r="C2" s="1554"/>
      <c r="D2" s="1554"/>
    </row>
    <row r="3" spans="1:4" s="97" customFormat="1" ht="33.75" customHeight="1">
      <c r="A3" s="739" t="s">
        <v>232</v>
      </c>
      <c r="B3" s="740" t="s">
        <v>33</v>
      </c>
      <c r="C3" s="741" t="s">
        <v>10</v>
      </c>
      <c r="D3" s="741" t="s">
        <v>185</v>
      </c>
    </row>
    <row r="4" spans="1:4" s="97" customFormat="1" ht="22.5" customHeight="1">
      <c r="A4" s="607" t="s">
        <v>60</v>
      </c>
      <c r="B4" s="608"/>
      <c r="C4" s="609"/>
      <c r="D4" s="610"/>
    </row>
    <row r="5" spans="1:4" s="97" customFormat="1" ht="17.25" customHeight="1">
      <c r="A5" s="579" t="s">
        <v>165</v>
      </c>
      <c r="B5" s="580" t="s">
        <v>116</v>
      </c>
      <c r="C5" s="581">
        <v>128195304.55000001</v>
      </c>
      <c r="D5" s="582">
        <v>48.308758373861238</v>
      </c>
    </row>
    <row r="6" spans="1:4" s="97" customFormat="1" ht="17.25" customHeight="1">
      <c r="A6" s="579" t="s">
        <v>166</v>
      </c>
      <c r="B6" s="583" t="s">
        <v>154</v>
      </c>
      <c r="C6" s="581">
        <v>40647655.32</v>
      </c>
      <c r="D6" s="582">
        <v>15.31754822230636</v>
      </c>
    </row>
    <row r="7" spans="1:4" s="97" customFormat="1" ht="17.25" customHeight="1">
      <c r="A7" s="579" t="s">
        <v>202</v>
      </c>
      <c r="B7" s="583" t="s">
        <v>155</v>
      </c>
      <c r="C7" s="581">
        <v>55547885.399999999</v>
      </c>
      <c r="D7" s="582">
        <v>20.932509060196573</v>
      </c>
    </row>
    <row r="8" spans="1:4" s="97" customFormat="1" ht="17.25" customHeight="1">
      <c r="A8" s="579" t="s">
        <v>12</v>
      </c>
      <c r="B8" s="584" t="s">
        <v>119</v>
      </c>
      <c r="C8" s="581">
        <v>224390845.27000001</v>
      </c>
      <c r="D8" s="582">
        <v>84.558815656364175</v>
      </c>
    </row>
    <row r="9" spans="1:4" s="97" customFormat="1" ht="17.25" customHeight="1">
      <c r="A9" s="579" t="s">
        <v>36</v>
      </c>
      <c r="B9" s="583" t="s">
        <v>156</v>
      </c>
      <c r="C9" s="581">
        <v>-200956.32055835146</v>
      </c>
      <c r="D9" s="582">
        <v>-7.5727815208451829E-2</v>
      </c>
    </row>
    <row r="10" spans="1:4" s="97" customFormat="1" ht="17.25" customHeight="1">
      <c r="A10" s="579" t="s">
        <v>0</v>
      </c>
      <c r="B10" s="583" t="s">
        <v>157</v>
      </c>
      <c r="C10" s="581">
        <v>-21757.1</v>
      </c>
      <c r="D10" s="582">
        <v>-8.1988844326665016E-3</v>
      </c>
    </row>
    <row r="11" spans="1:4" s="97" customFormat="1" ht="17.25" customHeight="1">
      <c r="A11" s="579" t="s">
        <v>32</v>
      </c>
      <c r="B11" s="584" t="s">
        <v>86</v>
      </c>
      <c r="C11" s="581">
        <v>224168131.84944168</v>
      </c>
      <c r="D11" s="582">
        <v>84.474888956723063</v>
      </c>
    </row>
    <row r="12" spans="1:4" s="97" customFormat="1" ht="17.25" customHeight="1">
      <c r="A12" s="579" t="s">
        <v>62</v>
      </c>
      <c r="B12" s="583" t="s">
        <v>158</v>
      </c>
      <c r="C12" s="581">
        <v>-578311.14999999991</v>
      </c>
      <c r="D12" s="582">
        <v>-0.21792914887427375</v>
      </c>
    </row>
    <row r="13" spans="1:4" s="97" customFormat="1" ht="17.25" customHeight="1">
      <c r="A13" s="585" t="s">
        <v>37</v>
      </c>
      <c r="B13" s="584" t="s">
        <v>87</v>
      </c>
      <c r="C13" s="581">
        <v>223589820.69944167</v>
      </c>
      <c r="D13" s="582">
        <v>84.256959807848787</v>
      </c>
    </row>
    <row r="14" spans="1:4" s="97" customFormat="1" ht="17.25" customHeight="1">
      <c r="A14" s="579" t="s">
        <v>2</v>
      </c>
      <c r="B14" s="583" t="s">
        <v>159</v>
      </c>
      <c r="C14" s="581">
        <v>41775497</v>
      </c>
      <c r="D14" s="582">
        <v>15.74256091207956</v>
      </c>
    </row>
    <row r="15" spans="1:4" s="97" customFormat="1" ht="17.25" customHeight="1">
      <c r="A15" s="586" t="s">
        <v>38</v>
      </c>
      <c r="B15" s="583" t="s">
        <v>160</v>
      </c>
      <c r="C15" s="581">
        <v>1271.8491805417252</v>
      </c>
      <c r="D15" s="582">
        <v>4.7928007165675568E-4</v>
      </c>
    </row>
    <row r="16" spans="1:4" s="98" customFormat="1" ht="18" customHeight="1">
      <c r="A16" s="587" t="s">
        <v>101</v>
      </c>
      <c r="B16" s="588" t="s">
        <v>88</v>
      </c>
      <c r="C16" s="589">
        <v>265366589.54862222</v>
      </c>
      <c r="D16" s="590">
        <v>100</v>
      </c>
    </row>
    <row r="17" spans="1:4" s="97" customFormat="1" ht="29.25" customHeight="1">
      <c r="A17" s="563" t="s">
        <v>61</v>
      </c>
      <c r="B17" s="591"/>
      <c r="C17" s="592"/>
      <c r="D17" s="593"/>
    </row>
    <row r="18" spans="1:4" s="97" customFormat="1" ht="17.25" customHeight="1">
      <c r="A18" s="579" t="s">
        <v>82</v>
      </c>
      <c r="B18" s="583" t="s">
        <v>117</v>
      </c>
      <c r="C18" s="581">
        <v>-179837282.58000001</v>
      </c>
      <c r="D18" s="582">
        <v>72.013720806997895</v>
      </c>
    </row>
    <row r="19" spans="1:4" s="97" customFormat="1" ht="17.25" customHeight="1">
      <c r="A19" s="579" t="s">
        <v>59</v>
      </c>
      <c r="B19" s="583" t="s">
        <v>138</v>
      </c>
      <c r="C19" s="581">
        <v>20604477.82</v>
      </c>
      <c r="D19" s="582">
        <v>-8.2508203628098915</v>
      </c>
    </row>
    <row r="20" spans="1:4" s="97" customFormat="1" ht="17.25" customHeight="1">
      <c r="A20" s="579" t="s">
        <v>35</v>
      </c>
      <c r="B20" s="583" t="s">
        <v>139</v>
      </c>
      <c r="C20" s="581">
        <v>-32030775.594392326</v>
      </c>
      <c r="D20" s="582">
        <v>12.826346671803513</v>
      </c>
    </row>
    <row r="21" spans="1:4" s="97" customFormat="1" ht="17.25" customHeight="1">
      <c r="A21" s="579" t="s">
        <v>55</v>
      </c>
      <c r="B21" s="583" t="s">
        <v>140</v>
      </c>
      <c r="C21" s="581">
        <v>-33583343.199513592</v>
      </c>
      <c r="D21" s="582">
        <v>13.448054075547535</v>
      </c>
    </row>
    <row r="22" spans="1:4" s="97" customFormat="1" ht="17.25" customHeight="1">
      <c r="A22" s="579" t="s">
        <v>39</v>
      </c>
      <c r="B22" s="583" t="s">
        <v>141</v>
      </c>
      <c r="C22" s="581">
        <v>200677.35</v>
      </c>
      <c r="D22" s="582">
        <v>-8.035888024920243E-2</v>
      </c>
    </row>
    <row r="23" spans="1:4" s="97" customFormat="1" ht="17.25" customHeight="1">
      <c r="A23" s="579" t="s">
        <v>85</v>
      </c>
      <c r="B23" s="584" t="s">
        <v>89</v>
      </c>
      <c r="C23" s="581">
        <v>-224646246.20390594</v>
      </c>
      <c r="D23" s="582">
        <v>89.956942311289851</v>
      </c>
    </row>
    <row r="24" spans="1:4" s="97" customFormat="1" ht="29.25" customHeight="1">
      <c r="A24" s="594" t="s">
        <v>255</v>
      </c>
      <c r="B24" s="583" t="s">
        <v>142</v>
      </c>
      <c r="C24" s="581">
        <v>-1551395.2480007196</v>
      </c>
      <c r="D24" s="582">
        <v>0.62123794714885128</v>
      </c>
    </row>
    <row r="25" spans="1:4" s="97" customFormat="1" ht="17.25" customHeight="1">
      <c r="A25" s="579" t="s">
        <v>102</v>
      </c>
      <c r="B25" s="584" t="s">
        <v>90</v>
      </c>
      <c r="C25" s="581">
        <v>-226197641.45190665</v>
      </c>
      <c r="D25" s="582">
        <v>90.578180258438707</v>
      </c>
    </row>
    <row r="26" spans="1:4" s="97" customFormat="1" ht="17.25" customHeight="1">
      <c r="A26" s="579" t="s">
        <v>40</v>
      </c>
      <c r="B26" s="583" t="s">
        <v>143</v>
      </c>
      <c r="C26" s="581">
        <v>441544.75</v>
      </c>
      <c r="D26" s="582">
        <v>-0.17681139246613542</v>
      </c>
    </row>
    <row r="27" spans="1:4" s="97" customFormat="1" ht="17.25" customHeight="1">
      <c r="A27" s="579" t="s">
        <v>4</v>
      </c>
      <c r="B27" s="583" t="s">
        <v>144</v>
      </c>
      <c r="C27" s="581">
        <v>-365801.04999999981</v>
      </c>
      <c r="D27" s="582">
        <v>0.14648072028050246</v>
      </c>
    </row>
    <row r="28" spans="1:4" s="97" customFormat="1" ht="15" customHeight="1">
      <c r="A28" s="595" t="s">
        <v>5</v>
      </c>
      <c r="B28" s="596" t="s">
        <v>145</v>
      </c>
      <c r="C28" s="597">
        <v>-379500</v>
      </c>
      <c r="D28" s="598">
        <v>0.15196630339483913</v>
      </c>
    </row>
    <row r="29" spans="1:4" s="98" customFormat="1" ht="15" customHeight="1">
      <c r="A29" s="579" t="s">
        <v>104</v>
      </c>
      <c r="B29" s="584" t="s">
        <v>91</v>
      </c>
      <c r="C29" s="581">
        <v>-226501397.75190666</v>
      </c>
      <c r="D29" s="582">
        <v>90.699815889647908</v>
      </c>
    </row>
    <row r="30" spans="1:4" s="97" customFormat="1" ht="32.25" customHeight="1">
      <c r="A30" s="579" t="s">
        <v>164</v>
      </c>
      <c r="B30" s="583" t="s">
        <v>146</v>
      </c>
      <c r="C30" s="581">
        <v>-13841679.430887103</v>
      </c>
      <c r="D30" s="582">
        <v>5.5427374331707346</v>
      </c>
    </row>
    <row r="31" spans="1:4" s="97" customFormat="1" ht="17.25" customHeight="1">
      <c r="A31" s="594" t="s">
        <v>137</v>
      </c>
      <c r="B31" s="583" t="s">
        <v>147</v>
      </c>
      <c r="C31" s="581">
        <v>-1326890.3911681087</v>
      </c>
      <c r="D31" s="582">
        <v>0.53133762254532169</v>
      </c>
    </row>
    <row r="32" spans="1:4" s="97" customFormat="1" ht="17.25" customHeight="1">
      <c r="A32" s="579" t="s">
        <v>42</v>
      </c>
      <c r="B32" s="583" t="s">
        <v>148</v>
      </c>
      <c r="C32" s="581">
        <v>-2011210.5412100344</v>
      </c>
      <c r="D32" s="582">
        <v>0.80536556336343268</v>
      </c>
    </row>
    <row r="33" spans="1:4" s="97" customFormat="1" ht="17.25" customHeight="1">
      <c r="A33" s="594" t="s">
        <v>83</v>
      </c>
      <c r="B33" s="583" t="s">
        <v>149</v>
      </c>
      <c r="C33" s="581">
        <v>-201706.83000000002</v>
      </c>
      <c r="D33" s="582">
        <v>8.077112338495715E-2</v>
      </c>
    </row>
    <row r="34" spans="1:4" s="97" customFormat="1" ht="17.25" customHeight="1">
      <c r="A34" s="579" t="s">
        <v>43</v>
      </c>
      <c r="B34" s="583" t="s">
        <v>150</v>
      </c>
      <c r="C34" s="581">
        <v>-1916139.6611187879</v>
      </c>
      <c r="D34" s="582">
        <v>0.76729554964021607</v>
      </c>
    </row>
    <row r="35" spans="1:4" s="97" customFormat="1" ht="17.25" customHeight="1">
      <c r="A35" s="579" t="s">
        <v>44</v>
      </c>
      <c r="B35" s="583" t="s">
        <v>151</v>
      </c>
      <c r="C35" s="581">
        <v>-3563530.8330850657</v>
      </c>
      <c r="D35" s="582">
        <v>1.4269739334320657</v>
      </c>
    </row>
    <row r="36" spans="1:4" s="97" customFormat="1" ht="17.25" customHeight="1">
      <c r="A36" s="579" t="s">
        <v>45</v>
      </c>
      <c r="B36" s="583" t="s">
        <v>152</v>
      </c>
      <c r="C36" s="581">
        <v>282464.18128493172</v>
      </c>
      <c r="D36" s="582">
        <v>-0.1131094531523604</v>
      </c>
    </row>
    <row r="37" spans="1:4" s="97" customFormat="1" ht="17.25" customHeight="1">
      <c r="A37" s="579" t="s">
        <v>180</v>
      </c>
      <c r="B37" s="584" t="s">
        <v>120</v>
      </c>
      <c r="C37" s="581">
        <v>-22578693.506184168</v>
      </c>
      <c r="D37" s="582">
        <v>9.0413717723843678</v>
      </c>
    </row>
    <row r="38" spans="1:4" s="97" customFormat="1" ht="17.25" customHeight="1">
      <c r="A38" s="579" t="s">
        <v>46</v>
      </c>
      <c r="B38" s="583" t="s">
        <v>114</v>
      </c>
      <c r="C38" s="581">
        <v>-502597.58134905406</v>
      </c>
      <c r="D38" s="582">
        <v>0.20125927940132463</v>
      </c>
    </row>
    <row r="39" spans="1:4" s="97" customFormat="1" ht="17.25" customHeight="1">
      <c r="A39" s="579" t="s">
        <v>47</v>
      </c>
      <c r="B39" s="583" t="s">
        <v>118</v>
      </c>
      <c r="C39" s="581">
        <v>-135162.73257377133</v>
      </c>
      <c r="D39" s="582">
        <v>5.4124323652124481E-2</v>
      </c>
    </row>
    <row r="40" spans="1:4" s="97" customFormat="1" ht="17.25" customHeight="1">
      <c r="A40" s="579" t="s">
        <v>48</v>
      </c>
      <c r="B40" s="583" t="s">
        <v>153</v>
      </c>
      <c r="C40" s="581">
        <v>-8562.4567479736052</v>
      </c>
      <c r="D40" s="582">
        <v>3.4287349142760066E-3</v>
      </c>
    </row>
    <row r="41" spans="1:4" s="98" customFormat="1" ht="17.25" customHeight="1">
      <c r="A41" s="599" t="s">
        <v>105</v>
      </c>
      <c r="B41" s="588" t="s">
        <v>92</v>
      </c>
      <c r="C41" s="589">
        <v>-23225016.276854966</v>
      </c>
      <c r="D41" s="590">
        <v>9.3001841103520917</v>
      </c>
    </row>
    <row r="42" spans="1:4" s="98" customFormat="1" ht="18" customHeight="1">
      <c r="A42" s="579" t="s">
        <v>106</v>
      </c>
      <c r="B42" s="584" t="s">
        <v>93</v>
      </c>
      <c r="C42" s="581">
        <v>-249726414.02876163</v>
      </c>
      <c r="D42" s="600">
        <v>100</v>
      </c>
    </row>
    <row r="43" spans="1:4" s="98" customFormat="1" ht="18" customHeight="1">
      <c r="A43" s="601" t="s">
        <v>6</v>
      </c>
      <c r="B43" s="584" t="s">
        <v>94</v>
      </c>
      <c r="C43" s="581">
        <v>15640175.519860592</v>
      </c>
      <c r="D43" s="600"/>
    </row>
    <row r="44" spans="1:4" s="97" customFormat="1" ht="34.5" customHeight="1">
      <c r="A44" s="595" t="s">
        <v>108</v>
      </c>
      <c r="B44" s="596" t="s">
        <v>161</v>
      </c>
      <c r="C44" s="597">
        <v>515739.84495269007</v>
      </c>
      <c r="D44" s="602"/>
    </row>
    <row r="45" spans="1:4" s="98" customFormat="1" ht="18" customHeight="1" thickBot="1">
      <c r="A45" s="603" t="s">
        <v>7</v>
      </c>
      <c r="B45" s="604" t="s">
        <v>416</v>
      </c>
      <c r="C45" s="605">
        <v>16155915.364813281</v>
      </c>
      <c r="D45" s="606"/>
    </row>
    <row r="46" spans="1:4" s="98" customFormat="1" ht="31.15" customHeight="1">
      <c r="A46" s="101"/>
      <c r="B46" s="102"/>
      <c r="C46" s="103"/>
      <c r="D46" s="761" t="s">
        <v>475</v>
      </c>
    </row>
    <row r="47" spans="1:4" s="97" customFormat="1">
      <c r="A47" s="99"/>
      <c r="B47" s="100"/>
      <c r="C47" s="104"/>
      <c r="D47" s="104"/>
    </row>
    <row r="48" spans="1:4" s="97" customFormat="1" ht="15.75" customHeight="1">
      <c r="A48" s="150"/>
      <c r="B48" s="100"/>
      <c r="C48" s="104"/>
      <c r="D48" s="104"/>
    </row>
    <row r="49" spans="1:4" s="97" customFormat="1">
      <c r="A49" s="99"/>
      <c r="B49" s="100"/>
      <c r="C49" s="105"/>
      <c r="D49" s="105"/>
    </row>
    <row r="50" spans="1:4" s="97" customFormat="1" ht="15" customHeight="1">
      <c r="B50" s="106"/>
      <c r="C50" s="107"/>
      <c r="D50" s="99"/>
    </row>
    <row r="51" spans="1:4" s="97" customFormat="1">
      <c r="A51" s="99"/>
      <c r="B51" s="100"/>
      <c r="C51" s="105"/>
      <c r="D51" s="105"/>
    </row>
    <row r="52" spans="1:4" s="97" customFormat="1">
      <c r="A52" s="99"/>
      <c r="B52" s="100"/>
      <c r="C52" s="105"/>
      <c r="D52" s="105"/>
    </row>
    <row r="67" ht="17.25" customHeight="1"/>
  </sheetData>
  <mergeCells count="2">
    <mergeCell ref="A1:D1"/>
    <mergeCell ref="A2:D2"/>
  </mergeCells>
  <phoneticPr fontId="3" type="noConversion"/>
  <pageMargins left="0.78740157480314965" right="0.78740157480314965" top="0.98425196850393704" bottom="0.98425196850393704" header="0.51181102362204722" footer="0.51181102362204722"/>
  <pageSetup paperSize="9" scale="76"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Tabelle15">
    <tabColor rgb="FFFFE389"/>
  </sheetPr>
  <dimension ref="A1:C32"/>
  <sheetViews>
    <sheetView zoomScale="70" zoomScaleNormal="70" workbookViewId="0">
      <selection activeCell="A2" sqref="A2:B2"/>
    </sheetView>
  </sheetViews>
  <sheetFormatPr baseColWidth="10" defaultColWidth="8.88671875" defaultRowHeight="15"/>
  <cols>
    <col min="1" max="1" width="63.33203125" style="92" customWidth="1"/>
    <col min="2" max="2" width="21.77734375" style="94" customWidth="1"/>
    <col min="3" max="16384" width="8.88671875" style="95"/>
  </cols>
  <sheetData>
    <row r="1" spans="1:3" ht="43.5" customHeight="1">
      <c r="A1" s="1706" t="s">
        <v>516</v>
      </c>
      <c r="B1" s="1566"/>
    </row>
    <row r="2" spans="1:3" s="96" customFormat="1" ht="21.75" customHeight="1" thickBot="1">
      <c r="A2" s="1707" t="s">
        <v>209</v>
      </c>
      <c r="B2" s="1547"/>
    </row>
    <row r="3" spans="1:3" s="97" customFormat="1" ht="20.100000000000001" customHeight="1">
      <c r="A3" s="611"/>
      <c r="B3" s="742" t="s">
        <v>10</v>
      </c>
    </row>
    <row r="4" spans="1:3" s="97" customFormat="1" ht="20.100000000000001" hidden="1" customHeight="1">
      <c r="A4" s="147"/>
      <c r="B4" s="148"/>
    </row>
    <row r="5" spans="1:3" s="98" customFormat="1" ht="20.100000000000001" hidden="1" customHeight="1">
      <c r="A5" s="138" t="s">
        <v>191</v>
      </c>
      <c r="B5" s="149">
        <v>241294272.1939227</v>
      </c>
    </row>
    <row r="6" spans="1:3" s="97" customFormat="1" ht="20.100000000000001" customHeight="1">
      <c r="A6" s="612" t="s">
        <v>199</v>
      </c>
      <c r="B6" s="613">
        <v>162580444.84115183</v>
      </c>
    </row>
    <row r="7" spans="1:3" s="97" customFormat="1" ht="20.100000000000001" customHeight="1">
      <c r="A7" s="599" t="s">
        <v>28</v>
      </c>
      <c r="B7" s="614">
        <v>75569673.019187272</v>
      </c>
    </row>
    <row r="8" spans="1:3" s="97" customFormat="1" ht="20.100000000000001" customHeight="1">
      <c r="A8" s="579" t="s">
        <v>189</v>
      </c>
      <c r="B8" s="613">
        <v>26770377.253478259</v>
      </c>
    </row>
    <row r="9" spans="1:3" s="97" customFormat="1" ht="20.100000000000001" customHeight="1">
      <c r="A9" s="579" t="s">
        <v>190</v>
      </c>
      <c r="B9" s="613">
        <v>60240394.568486296</v>
      </c>
    </row>
    <row r="10" spans="1:3" s="97" customFormat="1" ht="20.100000000000001" customHeight="1">
      <c r="A10" s="579" t="s">
        <v>198</v>
      </c>
      <c r="B10" s="613"/>
    </row>
    <row r="11" spans="1:3" s="97" customFormat="1" ht="20.100000000000001" customHeight="1">
      <c r="A11" s="615" t="s">
        <v>259</v>
      </c>
      <c r="B11" s="616">
        <v>79213303.550771564</v>
      </c>
    </row>
    <row r="12" spans="1:3" s="97" customFormat="1" ht="20.100000000000001" customHeight="1">
      <c r="A12" s="579" t="s">
        <v>196</v>
      </c>
      <c r="B12" s="613">
        <v>51720471</v>
      </c>
    </row>
    <row r="13" spans="1:3" s="97" customFormat="1" ht="20.100000000000001" customHeight="1">
      <c r="A13" s="579" t="s">
        <v>197</v>
      </c>
      <c r="B13" s="613">
        <v>6439820.198259281</v>
      </c>
    </row>
    <row r="14" spans="1:3" s="97" customFormat="1" ht="20.100000000000001" customHeight="1">
      <c r="A14" s="579" t="s">
        <v>55</v>
      </c>
      <c r="B14" s="613">
        <v>12913012.352512281</v>
      </c>
    </row>
    <row r="15" spans="1:3" s="151" customFormat="1" ht="20.100000000000001" customHeight="1">
      <c r="A15" s="579" t="s">
        <v>256</v>
      </c>
      <c r="B15" s="613">
        <v>1000000</v>
      </c>
      <c r="C15" s="152"/>
    </row>
    <row r="16" spans="1:3" s="97" customFormat="1" ht="20.100000000000001" customHeight="1">
      <c r="A16" s="579" t="s">
        <v>4</v>
      </c>
      <c r="B16" s="613">
        <v>2240000</v>
      </c>
    </row>
    <row r="17" spans="1:2" s="97" customFormat="1" ht="20.100000000000001" customHeight="1">
      <c r="A17" s="579" t="s">
        <v>201</v>
      </c>
      <c r="B17" s="613" t="s">
        <v>495</v>
      </c>
    </row>
    <row r="18" spans="1:2" s="97" customFormat="1" ht="20.100000000000001" customHeight="1" thickBot="1">
      <c r="A18" s="617" t="s">
        <v>515</v>
      </c>
      <c r="B18" s="618">
        <v>4900000</v>
      </c>
    </row>
    <row r="19" spans="1:2">
      <c r="B19" s="761" t="s">
        <v>475</v>
      </c>
    </row>
    <row r="30" spans="1:2" ht="42" customHeight="1"/>
    <row r="32" spans="1:2" ht="33" customHeight="1"/>
  </sheetData>
  <mergeCells count="2">
    <mergeCell ref="A1:B1"/>
    <mergeCell ref="A2:B2"/>
  </mergeCells>
  <phoneticPr fontId="3" type="noConversion"/>
  <pageMargins left="0.78740157499999996" right="0.78740157499999996" top="0.984251969" bottom="0.984251969" header="0.4921259845" footer="0.4921259845"/>
  <pageSetup paperSize="9" scale="75"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Tabelle41">
    <tabColor rgb="FFFFE389"/>
  </sheetPr>
  <dimension ref="A3"/>
  <sheetViews>
    <sheetView zoomScale="78" zoomScaleNormal="78" workbookViewId="0">
      <selection activeCell="A8" sqref="A8:G8"/>
    </sheetView>
  </sheetViews>
  <sheetFormatPr baseColWidth="10" defaultRowHeight="15"/>
  <cols>
    <col min="1" max="16384" width="11.5546875" style="181"/>
  </cols>
  <sheetData>
    <row r="3" spans="1:1">
      <c r="A3" s="182" t="s">
        <v>382</v>
      </c>
    </row>
  </sheetData>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Tabelle16">
    <tabColor rgb="FFFFE389"/>
  </sheetPr>
  <dimension ref="A1:G25"/>
  <sheetViews>
    <sheetView zoomScale="70" zoomScaleNormal="70" workbookViewId="0">
      <selection activeCell="L22" sqref="L22"/>
    </sheetView>
  </sheetViews>
  <sheetFormatPr baseColWidth="10" defaultColWidth="8.88671875" defaultRowHeight="12.75"/>
  <cols>
    <col min="1" max="1" width="22" style="143" customWidth="1"/>
    <col min="2" max="7" width="14.77734375" style="142" customWidth="1"/>
    <col min="8" max="16384" width="8.88671875" style="194"/>
  </cols>
  <sheetData>
    <row r="1" spans="1:7" ht="18">
      <c r="A1" s="1710" t="s">
        <v>419</v>
      </c>
      <c r="B1" s="1545"/>
      <c r="C1" s="1545"/>
      <c r="D1" s="1545"/>
      <c r="E1" s="1545"/>
      <c r="F1" s="1545"/>
      <c r="G1" s="1545"/>
    </row>
    <row r="2" spans="1:7" ht="27.6" customHeight="1" thickBot="1">
      <c r="A2" s="1711" t="s">
        <v>462</v>
      </c>
      <c r="B2" s="1681"/>
      <c r="C2" s="1681"/>
      <c r="D2" s="1681"/>
      <c r="E2" s="1681"/>
      <c r="F2" s="1681"/>
      <c r="G2" s="1681"/>
    </row>
    <row r="3" spans="1:7" ht="31.5">
      <c r="A3" s="743"/>
      <c r="B3" s="744" t="s">
        <v>236</v>
      </c>
      <c r="C3" s="744" t="s">
        <v>181</v>
      </c>
      <c r="D3" s="744" t="s">
        <v>260</v>
      </c>
      <c r="E3" s="744" t="s">
        <v>261</v>
      </c>
      <c r="F3" s="744" t="s">
        <v>263</v>
      </c>
      <c r="G3" s="744" t="s">
        <v>264</v>
      </c>
    </row>
    <row r="4" spans="1:7" ht="15">
      <c r="A4" s="629" t="s">
        <v>30</v>
      </c>
      <c r="B4" s="630">
        <v>527658.24999999988</v>
      </c>
      <c r="C4" s="631">
        <v>100</v>
      </c>
      <c r="D4" s="630">
        <v>29282266.119999982</v>
      </c>
      <c r="E4" s="631">
        <v>100</v>
      </c>
      <c r="F4" s="630">
        <v>19741299.425322007</v>
      </c>
      <c r="G4" s="631">
        <v>100</v>
      </c>
    </row>
    <row r="5" spans="1:7" ht="20.45" customHeight="1">
      <c r="A5" s="619" t="s">
        <v>239</v>
      </c>
      <c r="B5" s="620">
        <v>147877.76999999999</v>
      </c>
      <c r="C5" s="621">
        <v>28.025292886067831</v>
      </c>
      <c r="D5" s="620">
        <v>12480032.149999991</v>
      </c>
      <c r="E5" s="621">
        <v>42.619762073250357</v>
      </c>
      <c r="F5" s="620">
        <v>9133392.3121200055</v>
      </c>
      <c r="G5" s="621">
        <v>46.265405915502583</v>
      </c>
    </row>
    <row r="6" spans="1:7" ht="20.45" customHeight="1">
      <c r="A6" s="619" t="s">
        <v>240</v>
      </c>
      <c r="B6" s="620">
        <v>97356.749999999985</v>
      </c>
      <c r="C6" s="621">
        <v>18.450720707958229</v>
      </c>
      <c r="D6" s="620">
        <v>4475784.8399999915</v>
      </c>
      <c r="E6" s="621">
        <v>15.284967432704947</v>
      </c>
      <c r="F6" s="620">
        <v>2899699.4304200001</v>
      </c>
      <c r="G6" s="621">
        <v>14.688493234141308</v>
      </c>
    </row>
    <row r="7" spans="1:7" ht="20.45" customHeight="1">
      <c r="A7" s="619" t="s">
        <v>241</v>
      </c>
      <c r="B7" s="620">
        <v>48994.489999999976</v>
      </c>
      <c r="C7" s="621">
        <v>9.2852693954846686</v>
      </c>
      <c r="D7" s="620">
        <v>2567722.6800000025</v>
      </c>
      <c r="E7" s="621">
        <v>8.7688660074236235</v>
      </c>
      <c r="F7" s="620">
        <v>1465681.7792080033</v>
      </c>
      <c r="G7" s="621">
        <v>7.4244442963464961</v>
      </c>
    </row>
    <row r="8" spans="1:7" ht="20.45" customHeight="1">
      <c r="A8" s="619" t="s">
        <v>391</v>
      </c>
      <c r="B8" s="620">
        <v>41044.699999999975</v>
      </c>
      <c r="C8" s="621">
        <v>7.7786521863346172</v>
      </c>
      <c r="D8" s="620">
        <v>1203062.5600000003</v>
      </c>
      <c r="E8" s="621">
        <v>4.1085022418340111</v>
      </c>
      <c r="F8" s="620">
        <v>658850.88020000001</v>
      </c>
      <c r="G8" s="621">
        <v>3.3374240773375701</v>
      </c>
    </row>
    <row r="9" spans="1:7" ht="20.45" customHeight="1">
      <c r="A9" s="619" t="s">
        <v>243</v>
      </c>
      <c r="B9" s="620">
        <v>35085.479999999996</v>
      </c>
      <c r="C9" s="621">
        <v>6.6492810450703654</v>
      </c>
      <c r="D9" s="620">
        <v>692729.32000000053</v>
      </c>
      <c r="E9" s="621">
        <v>2.3656957325678487</v>
      </c>
      <c r="F9" s="620">
        <v>361613.50764999993</v>
      </c>
      <c r="G9" s="621">
        <v>1.831761424914923</v>
      </c>
    </row>
    <row r="10" spans="1:7" ht="20.45" customHeight="1">
      <c r="A10" s="619" t="s">
        <v>242</v>
      </c>
      <c r="B10" s="620">
        <v>30898.139999999996</v>
      </c>
      <c r="C10" s="621">
        <v>5.8557105854025782</v>
      </c>
      <c r="D10" s="620">
        <v>982666.78</v>
      </c>
      <c r="E10" s="621">
        <v>3.3558426659090848</v>
      </c>
      <c r="F10" s="620">
        <v>599003.57589600014</v>
      </c>
      <c r="G10" s="621">
        <v>3.0342661999628202</v>
      </c>
    </row>
    <row r="11" spans="1:7" ht="20.45" customHeight="1">
      <c r="A11" s="619" t="s">
        <v>246</v>
      </c>
      <c r="B11" s="620">
        <v>31301.51</v>
      </c>
      <c r="C11" s="621">
        <v>5.9321558982542211</v>
      </c>
      <c r="D11" s="620">
        <v>2235864.8200000003</v>
      </c>
      <c r="E11" s="621">
        <v>7.6355593888715116</v>
      </c>
      <c r="F11" s="620">
        <v>1483622.8484250018</v>
      </c>
      <c r="G11" s="621">
        <v>7.5153251893944262</v>
      </c>
    </row>
    <row r="12" spans="1:7" ht="20.45" customHeight="1">
      <c r="A12" s="619" t="s">
        <v>244</v>
      </c>
      <c r="B12" s="620">
        <v>23377.31</v>
      </c>
      <c r="C12" s="621">
        <v>4.4303884190193186</v>
      </c>
      <c r="D12" s="620">
        <v>258620.41</v>
      </c>
      <c r="E12" s="621">
        <v>0.88319807264971395</v>
      </c>
      <c r="F12" s="620">
        <v>123845.69368000004</v>
      </c>
      <c r="G12" s="621">
        <v>0.62734317033428988</v>
      </c>
    </row>
    <row r="13" spans="1:7" ht="20.45" customHeight="1">
      <c r="A13" s="619" t="s">
        <v>245</v>
      </c>
      <c r="B13" s="620">
        <v>23877.099999999995</v>
      </c>
      <c r="C13" s="621">
        <v>4.5251069228994334</v>
      </c>
      <c r="D13" s="620">
        <v>1949160.4399999983</v>
      </c>
      <c r="E13" s="621">
        <v>6.6564535408982879</v>
      </c>
      <c r="F13" s="620">
        <v>1431329.2676669993</v>
      </c>
      <c r="G13" s="621">
        <v>7.2504308699712272</v>
      </c>
    </row>
    <row r="14" spans="1:7" ht="20.45" customHeight="1">
      <c r="A14" s="619" t="s">
        <v>247</v>
      </c>
      <c r="B14" s="620">
        <v>22401.169999999995</v>
      </c>
      <c r="C14" s="621">
        <v>4.2453936804740566</v>
      </c>
      <c r="D14" s="620">
        <v>1118723.9299999997</v>
      </c>
      <c r="E14" s="621">
        <v>3.820482763920733</v>
      </c>
      <c r="F14" s="620">
        <v>762556.14234400017</v>
      </c>
      <c r="G14" s="621">
        <v>3.8627454349123314</v>
      </c>
    </row>
    <row r="15" spans="1:7" ht="27.6" customHeight="1">
      <c r="A15" s="622" t="s">
        <v>248</v>
      </c>
      <c r="B15" s="623">
        <v>13770.16</v>
      </c>
      <c r="C15" s="621">
        <v>2.6096739698469609</v>
      </c>
      <c r="D15" s="623">
        <v>646600.86000000045</v>
      </c>
      <c r="E15" s="621">
        <v>2.2081653699553252</v>
      </c>
      <c r="F15" s="623">
        <v>385852.66781199985</v>
      </c>
      <c r="G15" s="621">
        <v>1.9545454404945082</v>
      </c>
    </row>
    <row r="16" spans="1:7" ht="20.45" customHeight="1">
      <c r="A16" s="619" t="s">
        <v>250</v>
      </c>
      <c r="B16" s="620">
        <v>5726.95</v>
      </c>
      <c r="C16" s="621">
        <v>1.0853521194826388</v>
      </c>
      <c r="D16" s="620">
        <v>436668.24999999983</v>
      </c>
      <c r="E16" s="621">
        <v>1.4912378987695647</v>
      </c>
      <c r="F16" s="620">
        <v>306091.68390000006</v>
      </c>
      <c r="G16" s="621">
        <v>1.5505143673945734</v>
      </c>
    </row>
    <row r="17" spans="1:7" ht="20.45" customHeight="1">
      <c r="A17" s="619" t="s">
        <v>249</v>
      </c>
      <c r="B17" s="620">
        <v>5514.32</v>
      </c>
      <c r="C17" s="621">
        <v>1.0450552038180017</v>
      </c>
      <c r="D17" s="620">
        <v>191160.58</v>
      </c>
      <c r="E17" s="621">
        <v>0.65282030843041905</v>
      </c>
      <c r="F17" s="620">
        <v>98464.627999999997</v>
      </c>
      <c r="G17" s="621">
        <v>0.49877480645321759</v>
      </c>
    </row>
    <row r="18" spans="1:7" ht="20.45" customHeight="1">
      <c r="A18" s="619" t="s">
        <v>251</v>
      </c>
      <c r="B18" s="620">
        <v>400.8</v>
      </c>
      <c r="C18" s="621">
        <v>7.5958255177475204E-2</v>
      </c>
      <c r="D18" s="620">
        <v>34491.149999999987</v>
      </c>
      <c r="E18" s="621">
        <v>0.11778852722208649</v>
      </c>
      <c r="F18" s="620">
        <v>24792.181999999993</v>
      </c>
      <c r="G18" s="621">
        <v>0.12558536024330424</v>
      </c>
    </row>
    <row r="19" spans="1:7" ht="20.45" customHeight="1">
      <c r="A19" s="619" t="s">
        <v>252</v>
      </c>
      <c r="B19" s="620">
        <v>16</v>
      </c>
      <c r="C19" s="621">
        <v>3.0322656757475132E-3</v>
      </c>
      <c r="D19" s="620">
        <v>924</v>
      </c>
      <c r="E19" s="621">
        <v>3.1554934861031878E-3</v>
      </c>
      <c r="F19" s="620">
        <v>576.16</v>
      </c>
      <c r="G19" s="621">
        <v>2.9185515481365129E-3</v>
      </c>
    </row>
    <row r="20" spans="1:7" ht="20.45" customHeight="1" thickBot="1">
      <c r="A20" s="624" t="s">
        <v>262</v>
      </c>
      <c r="B20" s="625">
        <v>15.6</v>
      </c>
      <c r="C20" s="626">
        <v>2.9564590338538254E-3</v>
      </c>
      <c r="D20" s="625">
        <v>8053.3499999999995</v>
      </c>
      <c r="E20" s="626">
        <v>2.7502482106395134E-2</v>
      </c>
      <c r="F20" s="625">
        <v>5926.6659999999993</v>
      </c>
      <c r="G20" s="626">
        <v>3.0021661048299141E-2</v>
      </c>
    </row>
    <row r="21" spans="1:7" ht="21" customHeight="1">
      <c r="A21" s="142"/>
      <c r="G21" s="761" t="s">
        <v>475</v>
      </c>
    </row>
    <row r="22" spans="1:7" ht="15.75">
      <c r="A22" s="1708" t="s">
        <v>210</v>
      </c>
      <c r="B22" s="1554"/>
      <c r="C22" s="1554"/>
      <c r="D22" s="1554"/>
      <c r="E22" s="1554"/>
      <c r="F22" s="1554"/>
      <c r="G22" s="1554"/>
    </row>
    <row r="23" spans="1:7" ht="15">
      <c r="A23" s="1712" t="s">
        <v>517</v>
      </c>
      <c r="B23" s="1713"/>
      <c r="C23" s="1713"/>
      <c r="D23" s="1713"/>
      <c r="E23" s="1713"/>
      <c r="F23" s="1713"/>
      <c r="G23" s="1713"/>
    </row>
    <row r="24" spans="1:7" ht="63.6" customHeight="1">
      <c r="A24" s="1709" t="s">
        <v>377</v>
      </c>
      <c r="B24" s="1585"/>
      <c r="C24" s="1585"/>
      <c r="D24" s="1585"/>
      <c r="E24" s="1585"/>
      <c r="F24" s="1585"/>
      <c r="G24" s="1585"/>
    </row>
    <row r="25" spans="1:7" ht="15">
      <c r="A25" s="627" t="s">
        <v>463</v>
      </c>
      <c r="B25" s="628"/>
      <c r="C25" s="628"/>
      <c r="D25" s="628"/>
      <c r="E25" s="628"/>
      <c r="F25" s="628"/>
      <c r="G25" s="628"/>
    </row>
  </sheetData>
  <mergeCells count="5">
    <mergeCell ref="A22:G22"/>
    <mergeCell ref="A24:G24"/>
    <mergeCell ref="A1:G1"/>
    <mergeCell ref="A2:G2"/>
    <mergeCell ref="A23:G23"/>
  </mergeCells>
  <phoneticPr fontId="21" type="noConversion"/>
  <pageMargins left="0.78740157499999996" right="0.78740157499999996" top="0.984251969" bottom="0.984251969" header="0.4921259845" footer="0.4921259845"/>
  <pageSetup paperSize="9" scale="75"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Tabelle46">
    <tabColor rgb="FFFFE389"/>
  </sheetPr>
  <dimension ref="A3"/>
  <sheetViews>
    <sheetView zoomScale="78" zoomScaleNormal="78" workbookViewId="0">
      <selection activeCell="K27" sqref="K27"/>
    </sheetView>
  </sheetViews>
  <sheetFormatPr baseColWidth="10" defaultRowHeight="15"/>
  <cols>
    <col min="1" max="16384" width="11.5546875" style="181"/>
  </cols>
  <sheetData>
    <row r="3" spans="1:1">
      <c r="A3" s="182" t="s">
        <v>290</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rgb="FFFFE389"/>
  </sheetPr>
  <dimension ref="A1:G6"/>
  <sheetViews>
    <sheetView zoomScale="70" zoomScaleNormal="70" workbookViewId="0">
      <selection activeCell="A3" sqref="A3"/>
    </sheetView>
  </sheetViews>
  <sheetFormatPr baseColWidth="10" defaultColWidth="6.77734375" defaultRowHeight="15"/>
  <cols>
    <col min="1" max="1" width="18.21875" style="12" customWidth="1"/>
    <col min="2" max="2" width="10.77734375" style="13" customWidth="1"/>
    <col min="3" max="3" width="11.5546875" style="13" customWidth="1"/>
    <col min="4" max="4" width="11.6640625" style="13" customWidth="1"/>
    <col min="5" max="5" width="11.21875" style="13" customWidth="1"/>
    <col min="6" max="6" width="11.77734375" style="13" customWidth="1"/>
    <col min="7" max="7" width="10.5546875" style="13" customWidth="1"/>
    <col min="8" max="16384" width="6.77734375" style="13"/>
  </cols>
  <sheetData>
    <row r="1" spans="1:7" ht="20.25" customHeight="1">
      <c r="A1" s="1544" t="s">
        <v>476</v>
      </c>
      <c r="B1" s="1545"/>
      <c r="C1" s="1545"/>
      <c r="D1" s="1545"/>
      <c r="E1" s="1545"/>
      <c r="F1" s="1545"/>
      <c r="G1" s="1545"/>
    </row>
    <row r="2" spans="1:7" s="14" customFormat="1" ht="25.5" customHeight="1" thickBot="1">
      <c r="A2" s="1546" t="s">
        <v>204</v>
      </c>
      <c r="B2" s="1547"/>
      <c r="C2" s="1547"/>
      <c r="D2" s="1547"/>
      <c r="E2" s="1547"/>
      <c r="F2" s="1547"/>
      <c r="G2" s="1547"/>
    </row>
    <row r="3" spans="1:7" s="15" customFormat="1" ht="33" customHeight="1">
      <c r="A3" s="751" t="s">
        <v>177</v>
      </c>
      <c r="B3" s="752" t="s">
        <v>124</v>
      </c>
      <c r="C3" s="752" t="s">
        <v>125</v>
      </c>
      <c r="D3" s="752" t="s">
        <v>126</v>
      </c>
      <c r="E3" s="752" t="s">
        <v>127</v>
      </c>
      <c r="F3" s="752" t="s">
        <v>128</v>
      </c>
      <c r="G3" s="752" t="s">
        <v>188</v>
      </c>
    </row>
    <row r="4" spans="1:7" s="1" customFormat="1" ht="20.100000000000001" customHeight="1" thickBot="1">
      <c r="A4" s="248">
        <v>3</v>
      </c>
      <c r="B4" s="247">
        <v>0</v>
      </c>
      <c r="C4" s="247">
        <v>0</v>
      </c>
      <c r="D4" s="247">
        <v>0</v>
      </c>
      <c r="E4" s="247">
        <v>1</v>
      </c>
      <c r="F4" s="247">
        <v>1</v>
      </c>
      <c r="G4" s="247">
        <v>1</v>
      </c>
    </row>
    <row r="5" spans="1:7">
      <c r="A5" s="1535" t="s">
        <v>475</v>
      </c>
      <c r="B5" s="1536"/>
      <c r="C5" s="1536"/>
      <c r="D5" s="1536"/>
      <c r="E5" s="1536"/>
      <c r="F5" s="1536"/>
      <c r="G5" s="1536"/>
    </row>
    <row r="6" spans="1:7">
      <c r="A6" s="1542"/>
      <c r="B6" s="1543"/>
      <c r="C6" s="1543"/>
      <c r="D6" s="1543"/>
    </row>
  </sheetData>
  <mergeCells count="4">
    <mergeCell ref="A6:D6"/>
    <mergeCell ref="A1:G1"/>
    <mergeCell ref="A2:G2"/>
    <mergeCell ref="A5:G5"/>
  </mergeCells>
  <phoneticPr fontId="3" type="noConversion"/>
  <pageMargins left="0.78740157499999996" right="0.78740157499999996" top="0.984251969" bottom="0.984251969" header="0.4921259845" footer="0.4921259845"/>
  <pageSetup paperSize="9" scale="75"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Tabelle19">
    <tabColor rgb="FFFFE389"/>
  </sheetPr>
  <dimension ref="A1:C33"/>
  <sheetViews>
    <sheetView zoomScale="78" zoomScaleNormal="78" workbookViewId="0">
      <selection activeCell="G11" sqref="G11"/>
    </sheetView>
  </sheetViews>
  <sheetFormatPr baseColWidth="10" defaultColWidth="8.88671875" defaultRowHeight="15"/>
  <cols>
    <col min="1" max="1" width="49.77734375" style="112" customWidth="1"/>
    <col min="2" max="2" width="21.44140625" style="113" customWidth="1"/>
    <col min="3" max="3" width="12" style="108" customWidth="1"/>
    <col min="4" max="16384" width="8.88671875" style="108"/>
  </cols>
  <sheetData>
    <row r="1" spans="1:3" s="109" customFormat="1" ht="26.25" customHeight="1">
      <c r="A1" s="1575" t="s">
        <v>518</v>
      </c>
      <c r="B1" s="1575"/>
      <c r="C1" s="1549"/>
    </row>
    <row r="2" spans="1:3" s="114" customFormat="1" ht="25.5" customHeight="1" thickBot="1">
      <c r="A2" s="1715" t="s">
        <v>234</v>
      </c>
      <c r="B2" s="1547"/>
      <c r="C2" s="1547"/>
    </row>
    <row r="3" spans="1:3" s="115" customFormat="1" ht="25.5" customHeight="1">
      <c r="A3" s="652"/>
      <c r="B3" s="653" t="s">
        <v>56</v>
      </c>
      <c r="C3" s="654" t="s">
        <v>181</v>
      </c>
    </row>
    <row r="4" spans="1:3" s="115" customFormat="1" ht="29.25" customHeight="1">
      <c r="A4" s="640" t="s">
        <v>30</v>
      </c>
      <c r="B4" s="641">
        <v>82053073.150000006</v>
      </c>
      <c r="C4" s="642">
        <v>100</v>
      </c>
    </row>
    <row r="5" spans="1:3" s="115" customFormat="1" ht="18.75" customHeight="1">
      <c r="A5" s="633" t="s">
        <v>192</v>
      </c>
      <c r="B5" s="636">
        <v>40063036</v>
      </c>
      <c r="C5" s="634">
        <v>48.82575930673719</v>
      </c>
    </row>
    <row r="6" spans="1:3" s="115" customFormat="1" ht="18.75" customHeight="1">
      <c r="A6" s="633" t="s">
        <v>233</v>
      </c>
      <c r="B6" s="636">
        <v>33813941.480000004</v>
      </c>
      <c r="C6" s="634">
        <v>41.209841608473631</v>
      </c>
    </row>
    <row r="7" spans="1:3" s="115" customFormat="1" ht="18.75" customHeight="1">
      <c r="A7" s="633" t="s">
        <v>167</v>
      </c>
      <c r="B7" s="636">
        <v>7996095.6699999999</v>
      </c>
      <c r="C7" s="634">
        <v>9.7450288734249551</v>
      </c>
    </row>
    <row r="8" spans="1:3" s="115" customFormat="1" ht="18.75" customHeight="1" thickBot="1">
      <c r="A8" s="637" t="s">
        <v>122</v>
      </c>
      <c r="B8" s="638">
        <v>180000</v>
      </c>
      <c r="C8" s="639">
        <v>0.21937021136422843</v>
      </c>
    </row>
    <row r="9" spans="1:3" s="115" customFormat="1" ht="18.75" customHeight="1">
      <c r="A9" s="635"/>
      <c r="B9" s="635"/>
      <c r="C9" s="761" t="s">
        <v>475</v>
      </c>
    </row>
    <row r="10" spans="1:3" s="115" customFormat="1" ht="18.75" customHeight="1">
      <c r="A10" s="1716" t="s">
        <v>210</v>
      </c>
      <c r="B10" s="1716"/>
      <c r="C10" s="1716"/>
    </row>
    <row r="11" spans="1:3" s="115" customFormat="1" ht="30" customHeight="1">
      <c r="A11" s="1714" t="s">
        <v>253</v>
      </c>
      <c r="B11" s="1714"/>
      <c r="C11" s="1714"/>
    </row>
    <row r="12" spans="1:3" s="116" customFormat="1" ht="18.75" customHeight="1">
      <c r="A12" s="1714" t="s">
        <v>464</v>
      </c>
      <c r="B12" s="1714"/>
      <c r="C12" s="1714"/>
    </row>
    <row r="13" spans="1:3" s="109" customFormat="1" ht="47.45" customHeight="1">
      <c r="A13" s="1714" t="s">
        <v>519</v>
      </c>
      <c r="B13" s="1714"/>
      <c r="C13" s="1714"/>
    </row>
    <row r="14" spans="1:3" s="109" customFormat="1">
      <c r="A14" s="167"/>
    </row>
    <row r="15" spans="1:3" s="109" customFormat="1"/>
    <row r="16" spans="1:3" s="109" customFormat="1"/>
    <row r="17" spans="1:2" s="109" customFormat="1"/>
    <row r="18" spans="1:2" s="109" customFormat="1"/>
    <row r="19" spans="1:2" s="109" customFormat="1">
      <c r="A19" s="110"/>
      <c r="B19" s="111"/>
    </row>
    <row r="20" spans="1:2" s="109" customFormat="1">
      <c r="A20" s="110"/>
      <c r="B20" s="111"/>
    </row>
    <row r="21" spans="1:2" s="109" customFormat="1">
      <c r="A21" s="110"/>
      <c r="B21" s="111"/>
    </row>
    <row r="22" spans="1:2" s="109" customFormat="1">
      <c r="A22" s="110"/>
      <c r="B22" s="111"/>
    </row>
    <row r="23" spans="1:2" s="109" customFormat="1">
      <c r="A23" s="110"/>
      <c r="B23" s="111"/>
    </row>
    <row r="24" spans="1:2" s="109" customFormat="1">
      <c r="A24" s="110"/>
      <c r="B24" s="111"/>
    </row>
    <row r="25" spans="1:2" s="109" customFormat="1">
      <c r="A25" s="110"/>
      <c r="B25" s="111"/>
    </row>
    <row r="26" spans="1:2" s="109" customFormat="1">
      <c r="A26" s="110"/>
      <c r="B26" s="111"/>
    </row>
    <row r="27" spans="1:2" s="109" customFormat="1">
      <c r="A27" s="110"/>
      <c r="B27" s="111"/>
    </row>
    <row r="28" spans="1:2" s="109" customFormat="1">
      <c r="A28" s="110"/>
      <c r="B28" s="111"/>
    </row>
    <row r="29" spans="1:2" s="109" customFormat="1">
      <c r="A29" s="110"/>
      <c r="B29" s="111"/>
    </row>
    <row r="30" spans="1:2" s="109" customFormat="1">
      <c r="A30" s="110"/>
      <c r="B30" s="111"/>
    </row>
    <row r="31" spans="1:2" s="109" customFormat="1">
      <c r="A31" s="110"/>
      <c r="B31" s="111"/>
    </row>
    <row r="32" spans="1:2" s="109" customFormat="1">
      <c r="A32" s="110"/>
      <c r="B32" s="111"/>
    </row>
    <row r="33" spans="1:2" s="109" customFormat="1">
      <c r="A33" s="110"/>
      <c r="B33" s="111"/>
    </row>
  </sheetData>
  <mergeCells count="6">
    <mergeCell ref="A13:C13"/>
    <mergeCell ref="A11:C11"/>
    <mergeCell ref="A1:C1"/>
    <mergeCell ref="A2:C2"/>
    <mergeCell ref="A10:C10"/>
    <mergeCell ref="A12:C12"/>
  </mergeCells>
  <phoneticPr fontId="3" type="noConversion"/>
  <pageMargins left="0.78740157499999996" right="0.78740157499999996" top="0.984251969" bottom="0.984251969" header="0.4921259845" footer="0.4921259845"/>
  <pageSetup paperSize="9" scale="85"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47">
    <tabColor rgb="FFFFE389"/>
  </sheetPr>
  <dimension ref="A1:C30"/>
  <sheetViews>
    <sheetView zoomScale="70" zoomScaleNormal="70" workbookViewId="0">
      <selection sqref="A1:C1"/>
    </sheetView>
  </sheetViews>
  <sheetFormatPr baseColWidth="10" defaultColWidth="8.88671875" defaultRowHeight="15"/>
  <cols>
    <col min="1" max="1" width="49.77734375" style="112" customWidth="1"/>
    <col min="2" max="2" width="21.44140625" style="113" customWidth="1"/>
    <col min="3" max="3" width="12" style="108" customWidth="1"/>
    <col min="4" max="16384" width="8.88671875" style="108"/>
  </cols>
  <sheetData>
    <row r="1" spans="1:3" s="116" customFormat="1" ht="18.75" customHeight="1">
      <c r="A1" s="1717" t="s">
        <v>520</v>
      </c>
      <c r="B1" s="1577"/>
      <c r="C1" s="1577"/>
    </row>
    <row r="2" spans="1:3" s="114" customFormat="1" ht="39" customHeight="1" thickBot="1">
      <c r="A2" s="1718" t="s">
        <v>235</v>
      </c>
      <c r="B2" s="1554"/>
      <c r="C2" s="1554"/>
    </row>
    <row r="3" spans="1:3" s="115" customFormat="1" ht="25.5" customHeight="1">
      <c r="A3" s="652" t="s">
        <v>468</v>
      </c>
      <c r="B3" s="653" t="s">
        <v>56</v>
      </c>
      <c r="C3" s="654" t="s">
        <v>181</v>
      </c>
    </row>
    <row r="4" spans="1:3" s="115" customFormat="1" ht="29.25" customHeight="1">
      <c r="A4" s="643" t="s">
        <v>30</v>
      </c>
      <c r="B4" s="644">
        <v>33813941.480000004</v>
      </c>
      <c r="C4" s="645">
        <v>100</v>
      </c>
    </row>
    <row r="5" spans="1:3" s="117" customFormat="1" ht="21.75" customHeight="1">
      <c r="A5" s="646" t="s">
        <v>57</v>
      </c>
      <c r="B5" s="647">
        <v>13828843.800000001</v>
      </c>
      <c r="C5" s="264">
        <v>40.896870328409875</v>
      </c>
    </row>
    <row r="6" spans="1:3" s="118" customFormat="1" ht="21.75" customHeight="1">
      <c r="A6" s="648" t="s">
        <v>285</v>
      </c>
      <c r="B6" s="647">
        <v>19565702.59</v>
      </c>
      <c r="C6" s="264">
        <v>57.862827383115224</v>
      </c>
    </row>
    <row r="7" spans="1:3" s="117" customFormat="1" ht="21.75" customHeight="1" thickBot="1">
      <c r="A7" s="649" t="s">
        <v>286</v>
      </c>
      <c r="B7" s="650">
        <v>419395.08999999997</v>
      </c>
      <c r="C7" s="651">
        <v>1.2403022884748895</v>
      </c>
    </row>
    <row r="8" spans="1:3" s="109" customFormat="1">
      <c r="C8" s="761" t="s">
        <v>475</v>
      </c>
    </row>
    <row r="9" spans="1:3" s="109" customFormat="1"/>
    <row r="10" spans="1:3" s="109" customFormat="1"/>
    <row r="11" spans="1:3" s="109" customFormat="1"/>
    <row r="12" spans="1:3" s="109" customFormat="1"/>
    <row r="13" spans="1:3" s="109" customFormat="1"/>
    <row r="14" spans="1:3" s="109" customFormat="1"/>
    <row r="15" spans="1:3" s="109" customFormat="1"/>
    <row r="16" spans="1:3" s="109" customFormat="1">
      <c r="A16" s="110"/>
      <c r="B16" s="111"/>
    </row>
    <row r="17" spans="1:2" s="109" customFormat="1">
      <c r="A17" s="110"/>
      <c r="B17" s="111"/>
    </row>
    <row r="18" spans="1:2" s="109" customFormat="1">
      <c r="A18" s="110"/>
      <c r="B18" s="111"/>
    </row>
    <row r="19" spans="1:2" s="109" customFormat="1">
      <c r="A19" s="110"/>
      <c r="B19" s="111"/>
    </row>
    <row r="20" spans="1:2" s="109" customFormat="1">
      <c r="A20" s="110"/>
      <c r="B20" s="111"/>
    </row>
    <row r="21" spans="1:2" s="109" customFormat="1">
      <c r="A21" s="110"/>
      <c r="B21" s="111"/>
    </row>
    <row r="22" spans="1:2" s="109" customFormat="1">
      <c r="A22" s="110"/>
      <c r="B22" s="111"/>
    </row>
    <row r="23" spans="1:2" s="109" customFormat="1">
      <c r="A23" s="110"/>
      <c r="B23" s="111"/>
    </row>
    <row r="24" spans="1:2" s="109" customFormat="1">
      <c r="A24" s="110"/>
      <c r="B24" s="111"/>
    </row>
    <row r="25" spans="1:2" s="109" customFormat="1">
      <c r="A25" s="110"/>
      <c r="B25" s="111"/>
    </row>
    <row r="26" spans="1:2" s="109" customFormat="1">
      <c r="A26" s="110"/>
      <c r="B26" s="111"/>
    </row>
    <row r="27" spans="1:2" s="109" customFormat="1">
      <c r="A27" s="110"/>
      <c r="B27" s="111"/>
    </row>
    <row r="28" spans="1:2" s="109" customFormat="1">
      <c r="A28" s="110"/>
      <c r="B28" s="111"/>
    </row>
    <row r="29" spans="1:2" s="109" customFormat="1">
      <c r="A29" s="110"/>
      <c r="B29" s="111"/>
    </row>
    <row r="30" spans="1:2" s="109" customFormat="1">
      <c r="A30" s="110"/>
      <c r="B30" s="111"/>
    </row>
  </sheetData>
  <mergeCells count="2">
    <mergeCell ref="A1:C1"/>
    <mergeCell ref="A2:C2"/>
  </mergeCells>
  <pageMargins left="0.78740157499999996" right="0.78740157499999996" top="0.984251969" bottom="0.984251969" header="0.4921259845" footer="0.4921259845"/>
  <pageSetup paperSize="9" scale="85"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sheetPr>
  <dimension ref="A1:H21"/>
  <sheetViews>
    <sheetView zoomScale="85" zoomScaleNormal="85" workbookViewId="0">
      <selection activeCell="H35" sqref="H35"/>
    </sheetView>
  </sheetViews>
  <sheetFormatPr baseColWidth="10" defaultColWidth="8.88671875" defaultRowHeight="12.75"/>
  <cols>
    <col min="1" max="1" width="4.77734375" style="169" bestFit="1" customWidth="1"/>
    <col min="2" max="2" width="23" style="169" customWidth="1"/>
    <col min="3" max="3" width="19.44140625" style="169" customWidth="1"/>
    <col min="4" max="4" width="10.21875" style="169" customWidth="1"/>
    <col min="5" max="5" width="8.5546875" style="169" customWidth="1"/>
    <col min="6" max="6" width="10.33203125" style="169" customWidth="1"/>
    <col min="7" max="7" width="13.21875" style="169" customWidth="1"/>
    <col min="8" max="8" width="11.77734375" style="169" customWidth="1"/>
    <col min="9" max="16384" width="8.88671875" style="169"/>
  </cols>
  <sheetData>
    <row r="1" spans="1:8" ht="27.6" customHeight="1">
      <c r="A1" s="1720" t="s">
        <v>572</v>
      </c>
      <c r="B1" s="1721"/>
      <c r="C1" s="1721"/>
      <c r="D1" s="1721"/>
      <c r="E1" s="1721"/>
      <c r="F1" s="1721"/>
      <c r="G1" s="1721"/>
      <c r="H1" s="1721"/>
    </row>
    <row r="2" spans="1:8" ht="15.75" thickBot="1">
      <c r="A2" s="1719" t="s">
        <v>571</v>
      </c>
      <c r="B2" s="1719"/>
      <c r="C2" s="1719"/>
      <c r="D2" s="1719"/>
      <c r="E2" s="1719"/>
      <c r="F2" s="1719"/>
      <c r="G2" s="1719"/>
      <c r="H2" s="1719"/>
    </row>
    <row r="3" spans="1:8" ht="47.25">
      <c r="A3" s="948"/>
      <c r="B3" s="947" t="s">
        <v>570</v>
      </c>
      <c r="C3" s="946" t="s">
        <v>569</v>
      </c>
      <c r="D3" s="1722" t="s">
        <v>132</v>
      </c>
      <c r="E3" s="1723"/>
      <c r="F3" s="1723"/>
      <c r="G3" s="946" t="s">
        <v>52</v>
      </c>
      <c r="H3" s="946" t="s">
        <v>53</v>
      </c>
    </row>
    <row r="4" spans="1:8" ht="15.75">
      <c r="A4" s="945"/>
      <c r="B4" s="944"/>
      <c r="C4" s="944"/>
      <c r="D4" s="943" t="s">
        <v>30</v>
      </c>
      <c r="E4" s="942" t="s">
        <v>15</v>
      </c>
      <c r="F4" s="942" t="s">
        <v>14</v>
      </c>
      <c r="G4" s="941"/>
      <c r="H4" s="941"/>
    </row>
    <row r="5" spans="1:8" ht="15" hidden="1">
      <c r="A5" s="161">
        <v>2005</v>
      </c>
      <c r="B5" s="161">
        <v>4</v>
      </c>
      <c r="C5" s="161">
        <v>35225</v>
      </c>
      <c r="D5" s="161">
        <v>26535</v>
      </c>
      <c r="E5" s="161">
        <v>13560</v>
      </c>
      <c r="F5" s="161">
        <v>12975</v>
      </c>
      <c r="G5" s="161">
        <v>1690</v>
      </c>
      <c r="H5" s="161">
        <v>7000</v>
      </c>
    </row>
    <row r="6" spans="1:8" ht="15" hidden="1">
      <c r="A6" s="161">
        <v>2006</v>
      </c>
      <c r="B6" s="161">
        <v>4</v>
      </c>
      <c r="C6" s="161">
        <v>35519</v>
      </c>
      <c r="D6" s="161">
        <v>26851</v>
      </c>
      <c r="E6" s="161">
        <v>13685</v>
      </c>
      <c r="F6" s="161">
        <v>13166</v>
      </c>
      <c r="G6" s="161">
        <v>1701</v>
      </c>
      <c r="H6" s="161">
        <v>6967</v>
      </c>
    </row>
    <row r="7" spans="1:8" ht="15" hidden="1">
      <c r="A7" s="161">
        <v>2007</v>
      </c>
      <c r="B7" s="161">
        <v>4</v>
      </c>
      <c r="C7" s="161">
        <v>35761</v>
      </c>
      <c r="D7" s="161">
        <v>27096</v>
      </c>
      <c r="E7" s="161">
        <v>13783</v>
      </c>
      <c r="F7" s="161">
        <v>13313</v>
      </c>
      <c r="G7" s="161">
        <v>1752</v>
      </c>
      <c r="H7" s="161">
        <v>6913</v>
      </c>
    </row>
    <row r="8" spans="1:8" ht="15" hidden="1">
      <c r="A8" s="161">
        <v>2008</v>
      </c>
      <c r="B8" s="161">
        <v>4</v>
      </c>
      <c r="C8" s="161">
        <v>36014</v>
      </c>
      <c r="D8" s="161">
        <v>27427</v>
      </c>
      <c r="E8" s="161">
        <v>13922</v>
      </c>
      <c r="F8" s="161">
        <v>13505</v>
      </c>
      <c r="G8" s="161">
        <v>1773</v>
      </c>
      <c r="H8" s="161">
        <v>6814</v>
      </c>
    </row>
    <row r="9" spans="1:8" ht="15" hidden="1">
      <c r="A9" s="161">
        <v>2009</v>
      </c>
      <c r="B9" s="161">
        <v>4</v>
      </c>
      <c r="C9" s="161">
        <v>36346</v>
      </c>
      <c r="D9" s="161">
        <v>27778</v>
      </c>
      <c r="E9" s="161">
        <v>14060</v>
      </c>
      <c r="F9" s="161">
        <v>13718</v>
      </c>
      <c r="G9" s="161">
        <v>1735</v>
      </c>
      <c r="H9" s="161">
        <v>6833</v>
      </c>
    </row>
    <row r="10" spans="1:8" ht="15" hidden="1">
      <c r="A10" s="161">
        <v>2010</v>
      </c>
      <c r="B10" s="161">
        <v>3</v>
      </c>
      <c r="C10" s="939">
        <v>36601</v>
      </c>
      <c r="D10" s="161">
        <v>28077</v>
      </c>
      <c r="E10" s="161">
        <v>14219</v>
      </c>
      <c r="F10" s="161">
        <v>13858</v>
      </c>
      <c r="G10" s="161">
        <v>1764</v>
      </c>
      <c r="H10" s="161">
        <v>6760</v>
      </c>
    </row>
    <row r="11" spans="1:8" ht="15">
      <c r="A11" s="161">
        <v>2011</v>
      </c>
      <c r="B11" s="161">
        <v>3</v>
      </c>
      <c r="C11" s="939">
        <v>36981</v>
      </c>
      <c r="D11" s="161">
        <v>28475</v>
      </c>
      <c r="E11" s="161">
        <v>14435</v>
      </c>
      <c r="F11" s="161">
        <v>14040</v>
      </c>
      <c r="G11" s="161">
        <v>1751</v>
      </c>
      <c r="H11" s="161">
        <v>6755</v>
      </c>
    </row>
    <row r="12" spans="1:8" ht="15">
      <c r="A12" s="161">
        <v>2012</v>
      </c>
      <c r="B12" s="161">
        <v>3</v>
      </c>
      <c r="C12" s="939">
        <v>37590</v>
      </c>
      <c r="D12" s="161">
        <v>29125</v>
      </c>
      <c r="E12" s="161">
        <v>14679</v>
      </c>
      <c r="F12" s="161">
        <v>14446</v>
      </c>
      <c r="G12" s="161">
        <v>1758</v>
      </c>
      <c r="H12" s="161">
        <v>6707</v>
      </c>
    </row>
    <row r="13" spans="1:8" ht="15">
      <c r="A13" s="161">
        <v>2013</v>
      </c>
      <c r="B13" s="940">
        <v>3</v>
      </c>
      <c r="C13" s="939">
        <v>38006</v>
      </c>
      <c r="D13" s="940">
        <v>29575</v>
      </c>
      <c r="E13" s="940">
        <v>14844</v>
      </c>
      <c r="F13" s="940">
        <v>14731</v>
      </c>
      <c r="G13" s="940">
        <v>1772</v>
      </c>
      <c r="H13" s="940">
        <v>6659</v>
      </c>
    </row>
    <row r="14" spans="1:8" ht="15">
      <c r="A14" s="161">
        <v>2014</v>
      </c>
      <c r="B14" s="161">
        <v>3</v>
      </c>
      <c r="C14" s="939">
        <v>38764</v>
      </c>
      <c r="D14" s="161">
        <v>30295</v>
      </c>
      <c r="E14" s="161">
        <v>15101</v>
      </c>
      <c r="F14" s="161">
        <v>15194</v>
      </c>
      <c r="G14" s="161">
        <v>1802</v>
      </c>
      <c r="H14" s="161">
        <v>6667</v>
      </c>
    </row>
    <row r="15" spans="1:8" ht="15">
      <c r="A15" s="161">
        <v>2015</v>
      </c>
      <c r="B15" s="161">
        <v>3</v>
      </c>
      <c r="C15" s="939">
        <v>39142</v>
      </c>
      <c r="D15" s="161">
        <v>30676</v>
      </c>
      <c r="E15" s="161">
        <v>15280</v>
      </c>
      <c r="F15" s="161">
        <v>15396</v>
      </c>
      <c r="G15" s="161">
        <v>1803</v>
      </c>
      <c r="H15" s="161">
        <v>6663</v>
      </c>
    </row>
    <row r="16" spans="1:8" ht="15">
      <c r="A16" s="161">
        <v>2016</v>
      </c>
      <c r="B16" s="161">
        <v>3</v>
      </c>
      <c r="C16" s="938">
        <v>39443.870000000003</v>
      </c>
      <c r="D16" s="937">
        <v>31025</v>
      </c>
      <c r="E16" s="937">
        <v>15418</v>
      </c>
      <c r="F16" s="937">
        <v>15607</v>
      </c>
      <c r="G16" s="937">
        <v>1741</v>
      </c>
      <c r="H16" s="937">
        <v>6677.87</v>
      </c>
    </row>
    <row r="17" spans="1:8" ht="15">
      <c r="A17" s="161">
        <v>2017</v>
      </c>
      <c r="B17" s="161">
        <v>3</v>
      </c>
      <c r="C17" s="938">
        <v>39746</v>
      </c>
      <c r="D17" s="937">
        <v>31404</v>
      </c>
      <c r="E17" s="937">
        <v>15632</v>
      </c>
      <c r="F17" s="937">
        <v>15772</v>
      </c>
      <c r="G17" s="937">
        <v>1756</v>
      </c>
      <c r="H17" s="937">
        <v>6586</v>
      </c>
    </row>
    <row r="18" spans="1:8" ht="15">
      <c r="A18" s="161">
        <v>2018</v>
      </c>
      <c r="B18" s="161">
        <v>3</v>
      </c>
      <c r="C18" s="938">
        <v>39871</v>
      </c>
      <c r="D18" s="937">
        <v>31618</v>
      </c>
      <c r="E18" s="937">
        <v>15771</v>
      </c>
      <c r="F18" s="937">
        <v>15847</v>
      </c>
      <c r="G18" s="937">
        <v>1672</v>
      </c>
      <c r="H18" s="937">
        <v>6581</v>
      </c>
    </row>
    <row r="19" spans="1:8" ht="15">
      <c r="A19" s="161">
        <v>2019</v>
      </c>
      <c r="B19" s="161">
        <v>3</v>
      </c>
      <c r="C19" s="938">
        <v>40306</v>
      </c>
      <c r="D19" s="937">
        <v>32022</v>
      </c>
      <c r="E19" s="937">
        <v>15939</v>
      </c>
      <c r="F19" s="937">
        <v>16083</v>
      </c>
      <c r="G19" s="937">
        <v>1655</v>
      </c>
      <c r="H19" s="937">
        <v>6629</v>
      </c>
    </row>
    <row r="20" spans="1:8" ht="15.75" thickBot="1">
      <c r="A20" s="936">
        <v>2020</v>
      </c>
      <c r="B20" s="934">
        <v>3</v>
      </c>
      <c r="C20" s="935">
        <v>40628</v>
      </c>
      <c r="D20" s="934">
        <v>32381</v>
      </c>
      <c r="E20" s="934">
        <v>16200</v>
      </c>
      <c r="F20" s="934">
        <v>16181</v>
      </c>
      <c r="G20" s="934">
        <v>1609</v>
      </c>
      <c r="H20" s="934">
        <v>6638</v>
      </c>
    </row>
    <row r="21" spans="1:8" ht="15">
      <c r="C21" s="922"/>
      <c r="D21" s="923"/>
      <c r="E21" s="923"/>
      <c r="F21" s="923"/>
      <c r="G21" s="923"/>
      <c r="H21" s="922" t="s">
        <v>474</v>
      </c>
    </row>
  </sheetData>
  <mergeCells count="3">
    <mergeCell ref="A2:H2"/>
    <mergeCell ref="A1:H1"/>
    <mergeCell ref="D3:F3"/>
  </mergeCells>
  <pageMargins left="0.78740157480314965" right="0.6692913385826772" top="0.78740157480314965" bottom="0.70866141732283472" header="0.51181102362204722" footer="0.51181102362204722"/>
  <pageSetup paperSize="9" scale="80"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sheetPr>
  <dimension ref="A1:H20"/>
  <sheetViews>
    <sheetView zoomScale="85" zoomScaleNormal="85" workbookViewId="0">
      <selection activeCell="B21" sqref="B21"/>
    </sheetView>
  </sheetViews>
  <sheetFormatPr baseColWidth="10" defaultColWidth="6.77734375" defaultRowHeight="12.75"/>
  <cols>
    <col min="1" max="1" width="11.33203125" style="949" customWidth="1"/>
    <col min="2" max="2" width="8.6640625" style="171" customWidth="1"/>
    <col min="3" max="3" width="13.44140625" style="171" customWidth="1"/>
    <col min="4" max="6" width="14.77734375" style="171" customWidth="1"/>
    <col min="7" max="7" width="12.33203125" style="171" customWidth="1"/>
    <col min="8" max="8" width="14.33203125" style="171" customWidth="1"/>
    <col min="9" max="16384" width="6.77734375" style="171"/>
  </cols>
  <sheetData>
    <row r="1" spans="1:8" s="956" customFormat="1" ht="18">
      <c r="A1" s="1720" t="s">
        <v>580</v>
      </c>
      <c r="B1" s="1721"/>
      <c r="C1" s="1721"/>
      <c r="D1" s="1721"/>
      <c r="E1" s="1721"/>
      <c r="F1" s="1721"/>
      <c r="G1" s="1721"/>
      <c r="H1" s="1721"/>
    </row>
    <row r="2" spans="1:8" s="956" customFormat="1" ht="30" customHeight="1" thickBot="1">
      <c r="A2" s="1724" t="s">
        <v>579</v>
      </c>
      <c r="B2" s="1724"/>
      <c r="C2" s="1724"/>
      <c r="D2" s="1724"/>
      <c r="E2" s="1724"/>
      <c r="F2" s="1724"/>
      <c r="G2" s="1724"/>
      <c r="H2" s="1724"/>
    </row>
    <row r="3" spans="1:8" ht="47.25">
      <c r="A3" s="955"/>
      <c r="B3" s="955" t="s">
        <v>30</v>
      </c>
      <c r="C3" s="954" t="s">
        <v>578</v>
      </c>
      <c r="D3" s="954" t="s">
        <v>577</v>
      </c>
      <c r="E3" s="954" t="s">
        <v>576</v>
      </c>
      <c r="F3" s="954" t="s">
        <v>575</v>
      </c>
      <c r="G3" s="954" t="s">
        <v>574</v>
      </c>
      <c r="H3" s="954" t="s">
        <v>573</v>
      </c>
    </row>
    <row r="4" spans="1:8" ht="15" hidden="1">
      <c r="A4" s="952">
        <v>2005</v>
      </c>
      <c r="B4" s="953">
        <v>4</v>
      </c>
      <c r="C4" s="953">
        <v>1</v>
      </c>
      <c r="D4" s="953">
        <v>0</v>
      </c>
      <c r="E4" s="953">
        <v>1</v>
      </c>
      <c r="F4" s="953">
        <v>0</v>
      </c>
      <c r="G4" s="953">
        <v>1</v>
      </c>
      <c r="H4" s="953">
        <v>1</v>
      </c>
    </row>
    <row r="5" spans="1:8" ht="15" hidden="1">
      <c r="A5" s="952">
        <v>2006</v>
      </c>
      <c r="B5" s="953">
        <v>4</v>
      </c>
      <c r="C5" s="953">
        <v>1</v>
      </c>
      <c r="D5" s="953">
        <v>0</v>
      </c>
      <c r="E5" s="953">
        <v>1</v>
      </c>
      <c r="F5" s="953">
        <v>0</v>
      </c>
      <c r="G5" s="953">
        <v>1</v>
      </c>
      <c r="H5" s="953">
        <v>1</v>
      </c>
    </row>
    <row r="6" spans="1:8" ht="15" hidden="1">
      <c r="A6" s="952">
        <v>2007</v>
      </c>
      <c r="B6" s="953">
        <v>4</v>
      </c>
      <c r="C6" s="953">
        <v>1</v>
      </c>
      <c r="D6" s="953">
        <v>0</v>
      </c>
      <c r="E6" s="953">
        <v>1</v>
      </c>
      <c r="F6" s="953">
        <v>0</v>
      </c>
      <c r="G6" s="953">
        <v>1</v>
      </c>
      <c r="H6" s="953">
        <v>1</v>
      </c>
    </row>
    <row r="7" spans="1:8" ht="15" hidden="1">
      <c r="A7" s="952">
        <v>2008</v>
      </c>
      <c r="B7" s="953">
        <v>4</v>
      </c>
      <c r="C7" s="953">
        <v>1</v>
      </c>
      <c r="D7" s="953">
        <v>0</v>
      </c>
      <c r="E7" s="953">
        <v>1</v>
      </c>
      <c r="F7" s="953">
        <v>0</v>
      </c>
      <c r="G7" s="953">
        <v>1</v>
      </c>
      <c r="H7" s="953">
        <v>1</v>
      </c>
    </row>
    <row r="8" spans="1:8" ht="15" hidden="1">
      <c r="A8" s="952">
        <v>2009</v>
      </c>
      <c r="B8" s="953">
        <v>4</v>
      </c>
      <c r="C8" s="953">
        <v>1</v>
      </c>
      <c r="D8" s="953">
        <v>0</v>
      </c>
      <c r="E8" s="953">
        <v>1</v>
      </c>
      <c r="F8" s="953">
        <v>0</v>
      </c>
      <c r="G8" s="953">
        <v>1</v>
      </c>
      <c r="H8" s="953">
        <v>1</v>
      </c>
    </row>
    <row r="9" spans="1:8" ht="15" hidden="1">
      <c r="A9" s="952">
        <v>2010</v>
      </c>
      <c r="B9" s="953">
        <v>3</v>
      </c>
      <c r="C9" s="953">
        <v>1</v>
      </c>
      <c r="D9" s="953">
        <v>0</v>
      </c>
      <c r="E9" s="953">
        <v>0</v>
      </c>
      <c r="F9" s="953">
        <v>0</v>
      </c>
      <c r="G9" s="953">
        <v>1</v>
      </c>
      <c r="H9" s="953">
        <v>1</v>
      </c>
    </row>
    <row r="10" spans="1:8" ht="15">
      <c r="A10" s="952">
        <v>2011</v>
      </c>
      <c r="B10" s="953">
        <v>3</v>
      </c>
      <c r="C10" s="953">
        <v>1</v>
      </c>
      <c r="D10" s="953">
        <v>0</v>
      </c>
      <c r="E10" s="953">
        <v>0</v>
      </c>
      <c r="F10" s="953">
        <v>0</v>
      </c>
      <c r="G10" s="953">
        <v>1</v>
      </c>
      <c r="H10" s="953">
        <v>1</v>
      </c>
    </row>
    <row r="11" spans="1:8" ht="15">
      <c r="A11" s="952">
        <v>2012</v>
      </c>
      <c r="B11" s="953">
        <v>3</v>
      </c>
      <c r="C11" s="953">
        <v>0</v>
      </c>
      <c r="D11" s="953">
        <v>1</v>
      </c>
      <c r="E11" s="953">
        <v>0</v>
      </c>
      <c r="F11" s="953">
        <v>0</v>
      </c>
      <c r="G11" s="953">
        <v>1</v>
      </c>
      <c r="H11" s="953">
        <v>1</v>
      </c>
    </row>
    <row r="12" spans="1:8" ht="15">
      <c r="A12" s="952">
        <v>2013</v>
      </c>
      <c r="B12" s="266">
        <v>3</v>
      </c>
      <c r="C12" s="266">
        <v>0</v>
      </c>
      <c r="D12" s="266">
        <v>1</v>
      </c>
      <c r="E12" s="266">
        <v>0</v>
      </c>
      <c r="F12" s="266">
        <v>0</v>
      </c>
      <c r="G12" s="266">
        <v>1</v>
      </c>
      <c r="H12" s="266">
        <v>1</v>
      </c>
    </row>
    <row r="13" spans="1:8" ht="15">
      <c r="A13" s="952">
        <v>2014</v>
      </c>
      <c r="B13" s="266">
        <v>3</v>
      </c>
      <c r="C13" s="266">
        <v>0</v>
      </c>
      <c r="D13" s="266">
        <v>1</v>
      </c>
      <c r="E13" s="266">
        <v>0</v>
      </c>
      <c r="F13" s="266">
        <v>0</v>
      </c>
      <c r="G13" s="266">
        <v>1</v>
      </c>
      <c r="H13" s="266">
        <v>1</v>
      </c>
    </row>
    <row r="14" spans="1:8" ht="15">
      <c r="A14" s="951">
        <v>2015</v>
      </c>
      <c r="B14" s="266">
        <v>3</v>
      </c>
      <c r="C14" s="266">
        <v>0</v>
      </c>
      <c r="D14" s="266">
        <v>0</v>
      </c>
      <c r="E14" s="266">
        <v>1</v>
      </c>
      <c r="F14" s="266">
        <v>0</v>
      </c>
      <c r="G14" s="266">
        <v>1</v>
      </c>
      <c r="H14" s="266">
        <v>1</v>
      </c>
    </row>
    <row r="15" spans="1:8" ht="15">
      <c r="A15" s="951">
        <v>2016</v>
      </c>
      <c r="B15" s="266">
        <v>3</v>
      </c>
      <c r="C15" s="266">
        <v>0</v>
      </c>
      <c r="D15" s="266">
        <v>0</v>
      </c>
      <c r="E15" s="266">
        <v>1</v>
      </c>
      <c r="F15" s="266">
        <v>0</v>
      </c>
      <c r="G15" s="266">
        <v>1</v>
      </c>
      <c r="H15" s="266">
        <v>1</v>
      </c>
    </row>
    <row r="16" spans="1:8" ht="15">
      <c r="A16" s="951">
        <v>2017</v>
      </c>
      <c r="B16" s="266">
        <v>3</v>
      </c>
      <c r="C16" s="266">
        <v>0</v>
      </c>
      <c r="D16" s="266">
        <v>0</v>
      </c>
      <c r="E16" s="266">
        <v>0</v>
      </c>
      <c r="F16" s="266">
        <v>1</v>
      </c>
      <c r="G16" s="266">
        <v>1</v>
      </c>
      <c r="H16" s="266">
        <v>1</v>
      </c>
    </row>
    <row r="17" spans="1:8" ht="15">
      <c r="A17" s="951">
        <v>2018</v>
      </c>
      <c r="B17" s="266">
        <v>3</v>
      </c>
      <c r="C17" s="266">
        <v>0</v>
      </c>
      <c r="D17" s="266">
        <v>0</v>
      </c>
      <c r="E17" s="266">
        <v>0</v>
      </c>
      <c r="F17" s="266">
        <v>1</v>
      </c>
      <c r="G17" s="266">
        <v>1</v>
      </c>
      <c r="H17" s="266">
        <v>1</v>
      </c>
    </row>
    <row r="18" spans="1:8" ht="15">
      <c r="A18" s="951">
        <v>2019</v>
      </c>
      <c r="B18" s="266">
        <v>3</v>
      </c>
      <c r="C18" s="266">
        <v>0</v>
      </c>
      <c r="D18" s="266">
        <v>0</v>
      </c>
      <c r="E18" s="266">
        <v>0</v>
      </c>
      <c r="F18" s="266">
        <v>1</v>
      </c>
      <c r="G18" s="266">
        <v>1</v>
      </c>
      <c r="H18" s="266">
        <v>1</v>
      </c>
    </row>
    <row r="19" spans="1:8" ht="15.75" thickBot="1">
      <c r="A19" s="929">
        <v>2020</v>
      </c>
      <c r="B19" s="950">
        <v>3</v>
      </c>
      <c r="C19" s="950">
        <v>0</v>
      </c>
      <c r="D19" s="950">
        <v>0</v>
      </c>
      <c r="E19" s="950">
        <v>0</v>
      </c>
      <c r="F19" s="950">
        <v>1</v>
      </c>
      <c r="G19" s="950">
        <v>1</v>
      </c>
      <c r="H19" s="950">
        <v>1</v>
      </c>
    </row>
    <row r="20" spans="1:8">
      <c r="H20" s="922" t="s">
        <v>474</v>
      </c>
    </row>
  </sheetData>
  <mergeCells count="2">
    <mergeCell ref="A1:H1"/>
    <mergeCell ref="A2:H2"/>
  </mergeCells>
  <pageMargins left="0.78740157480314965" right="0.66" top="0.78740157480314965" bottom="0.70866141732283472" header="0.51181102362204722" footer="0.51181102362204722"/>
  <pageSetup paperSize="9" scale="65"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sheetPr>
  <dimension ref="A1:I21"/>
  <sheetViews>
    <sheetView zoomScale="85" zoomScaleNormal="85" workbookViewId="0">
      <selection activeCell="B21" sqref="B21"/>
    </sheetView>
  </sheetViews>
  <sheetFormatPr baseColWidth="10" defaultColWidth="8.88671875" defaultRowHeight="12.75"/>
  <cols>
    <col min="1" max="1" width="4.77734375" style="169" bestFit="1" customWidth="1"/>
    <col min="2" max="9" width="17.88671875" style="169" customWidth="1"/>
    <col min="10" max="16384" width="8.88671875" style="169"/>
  </cols>
  <sheetData>
    <row r="1" spans="1:9" ht="22.9" customHeight="1">
      <c r="A1" s="1725" t="s">
        <v>585</v>
      </c>
      <c r="B1" s="1726"/>
      <c r="C1" s="1726"/>
      <c r="D1" s="1726"/>
      <c r="E1" s="1726"/>
      <c r="F1" s="1726"/>
      <c r="G1" s="1726"/>
      <c r="H1" s="1726"/>
      <c r="I1" s="1726"/>
    </row>
    <row r="2" spans="1:9" s="959" customFormat="1" ht="22.15" customHeight="1" thickBot="1">
      <c r="A2" s="1728" t="s">
        <v>584</v>
      </c>
      <c r="B2" s="1728"/>
      <c r="C2" s="1728"/>
      <c r="D2" s="1728"/>
      <c r="E2" s="1728"/>
      <c r="F2" s="1728"/>
      <c r="G2" s="1728"/>
      <c r="H2" s="1728"/>
      <c r="I2" s="1728"/>
    </row>
    <row r="3" spans="1:9" s="959" customFormat="1" ht="47.25">
      <c r="A3" s="966"/>
      <c r="B3" s="965" t="s">
        <v>12</v>
      </c>
      <c r="C3" s="965" t="s">
        <v>583</v>
      </c>
      <c r="D3" s="965" t="s">
        <v>315</v>
      </c>
      <c r="E3" s="965" t="s">
        <v>582</v>
      </c>
      <c r="F3" s="965" t="s">
        <v>581</v>
      </c>
      <c r="G3" s="965" t="s">
        <v>29</v>
      </c>
      <c r="H3" s="965" t="s">
        <v>2</v>
      </c>
      <c r="I3" s="965" t="s">
        <v>11</v>
      </c>
    </row>
    <row r="4" spans="1:9" s="959" customFormat="1" ht="15.75">
      <c r="A4" s="964"/>
      <c r="B4" s="1727" t="s">
        <v>293</v>
      </c>
      <c r="C4" s="1727"/>
      <c r="D4" s="1727"/>
      <c r="E4" s="1727"/>
      <c r="F4" s="1727"/>
      <c r="G4" s="1727"/>
      <c r="H4" s="1727"/>
      <c r="I4" s="1727"/>
    </row>
    <row r="5" spans="1:9" s="959" customFormat="1" ht="15" hidden="1">
      <c r="A5" s="963">
        <v>2005</v>
      </c>
      <c r="B5" s="960">
        <v>67844388</v>
      </c>
      <c r="C5" s="960">
        <v>109458833</v>
      </c>
      <c r="D5" s="960">
        <v>8212440</v>
      </c>
      <c r="E5" s="960">
        <v>101246393</v>
      </c>
      <c r="F5" s="960">
        <v>7057190</v>
      </c>
      <c r="G5" s="960">
        <v>-45130420</v>
      </c>
      <c r="H5" s="960">
        <v>49574890</v>
      </c>
      <c r="I5" s="960">
        <v>4444470</v>
      </c>
    </row>
    <row r="6" spans="1:9" s="959" customFormat="1" ht="15" hidden="1">
      <c r="A6" s="963">
        <v>2006</v>
      </c>
      <c r="B6" s="960">
        <v>68771549.200000003</v>
      </c>
      <c r="C6" s="960">
        <v>115501613.24999999</v>
      </c>
      <c r="D6" s="960">
        <v>8469288.9059999995</v>
      </c>
      <c r="E6" s="960">
        <v>107032324.34399998</v>
      </c>
      <c r="F6" s="960">
        <v>7598607.2419999996</v>
      </c>
      <c r="G6" s="960">
        <v>-51176550.213999972</v>
      </c>
      <c r="H6" s="960">
        <v>50618986</v>
      </c>
      <c r="I6" s="960">
        <v>-557564.2139999721</v>
      </c>
    </row>
    <row r="7" spans="1:9" s="959" customFormat="1" ht="15" hidden="1">
      <c r="A7" s="963">
        <v>2007</v>
      </c>
      <c r="B7" s="960">
        <v>70330881.400000006</v>
      </c>
      <c r="C7" s="960">
        <v>126638061.41</v>
      </c>
      <c r="D7" s="960">
        <v>8828380.629999999</v>
      </c>
      <c r="E7" s="960">
        <v>117809680.78</v>
      </c>
      <c r="F7" s="960">
        <v>7515394.3499999996</v>
      </c>
      <c r="G7" s="960">
        <v>-55958704.449999996</v>
      </c>
      <c r="H7" s="960">
        <v>52565166</v>
      </c>
      <c r="I7" s="960">
        <v>-3393538.45</v>
      </c>
    </row>
    <row r="8" spans="1:9" s="959" customFormat="1" ht="15" hidden="1">
      <c r="A8" s="963">
        <v>2008</v>
      </c>
      <c r="B8" s="960">
        <v>75659210.199999988</v>
      </c>
      <c r="C8" s="960">
        <v>130780655.19999999</v>
      </c>
      <c r="D8" s="960">
        <v>9060586.3100000005</v>
      </c>
      <c r="E8" s="960">
        <v>121720068.89</v>
      </c>
      <c r="F8" s="960">
        <v>7196681.1154287439</v>
      </c>
      <c r="G8" s="960">
        <v>-55625373.844621196</v>
      </c>
      <c r="H8" s="960">
        <v>54131220</v>
      </c>
      <c r="I8" s="960">
        <v>-1494153.8446211964</v>
      </c>
    </row>
    <row r="9" spans="1:9" s="959" customFormat="1" ht="15" hidden="1">
      <c r="A9" s="963">
        <v>2009</v>
      </c>
      <c r="B9" s="960">
        <v>79878008.299999982</v>
      </c>
      <c r="C9" s="960">
        <v>135556262.81999999</v>
      </c>
      <c r="D9" s="960">
        <v>9164046.5300000012</v>
      </c>
      <c r="E9" s="960">
        <v>126392216.28999999</v>
      </c>
      <c r="F9" s="960">
        <v>8012337</v>
      </c>
      <c r="G9" s="960">
        <v>-51665561</v>
      </c>
      <c r="H9" s="960">
        <v>59030287</v>
      </c>
      <c r="I9" s="960">
        <v>7364726</v>
      </c>
    </row>
    <row r="10" spans="1:9" s="959" customFormat="1" ht="15" hidden="1">
      <c r="A10" s="963">
        <v>2010</v>
      </c>
      <c r="B10" s="960">
        <v>83487554.400000006</v>
      </c>
      <c r="C10" s="960">
        <v>137542776.91999999</v>
      </c>
      <c r="D10" s="960">
        <v>9351883.4000000004</v>
      </c>
      <c r="E10" s="960">
        <v>128190893.47999999</v>
      </c>
      <c r="F10" s="960">
        <v>7269487.1799999997</v>
      </c>
      <c r="G10" s="960">
        <v>-51584103.420000002</v>
      </c>
      <c r="H10" s="960">
        <v>64914686.579999998</v>
      </c>
      <c r="I10" s="960">
        <v>13330583.579999987</v>
      </c>
    </row>
    <row r="11" spans="1:9" s="959" customFormat="1" ht="15">
      <c r="A11" s="963">
        <v>2011</v>
      </c>
      <c r="B11" s="960">
        <v>90058786.400000006</v>
      </c>
      <c r="C11" s="960">
        <v>143240060.84999999</v>
      </c>
      <c r="D11" s="960">
        <v>9596017.8100000005</v>
      </c>
      <c r="E11" s="960">
        <v>133644043.03999999</v>
      </c>
      <c r="F11" s="960">
        <v>7502689.3800000008</v>
      </c>
      <c r="G11" s="960">
        <v>-59896600.059999987</v>
      </c>
      <c r="H11" s="960">
        <v>61131675</v>
      </c>
      <c r="I11" s="960">
        <v>1235074.9400000123</v>
      </c>
    </row>
    <row r="12" spans="1:9" s="959" customFormat="1" ht="15">
      <c r="A12" s="963">
        <v>2012</v>
      </c>
      <c r="B12" s="960">
        <v>93498156</v>
      </c>
      <c r="C12" s="960">
        <v>143289471.01999998</v>
      </c>
      <c r="D12" s="960">
        <v>9751258.5300000012</v>
      </c>
      <c r="E12" s="960">
        <v>133538212.48999998</v>
      </c>
      <c r="F12" s="960">
        <v>7442196.9200000018</v>
      </c>
      <c r="G12" s="960">
        <v>-48474435.62999998</v>
      </c>
      <c r="H12" s="960">
        <v>62819694.939999998</v>
      </c>
      <c r="I12" s="960">
        <v>14345259.310000019</v>
      </c>
    </row>
    <row r="13" spans="1:9" s="959" customFormat="1" ht="15">
      <c r="A13" s="962">
        <v>2013</v>
      </c>
      <c r="B13" s="960">
        <v>97164302.049999997</v>
      </c>
      <c r="C13" s="960">
        <v>164063244.60000002</v>
      </c>
      <c r="D13" s="960">
        <v>10349300.630000001</v>
      </c>
      <c r="E13" s="960">
        <v>153713943.97000003</v>
      </c>
      <c r="F13" s="960">
        <v>8545637.6400000025</v>
      </c>
      <c r="G13" s="960">
        <v>-69434606.590000033</v>
      </c>
      <c r="H13" s="960">
        <v>60723480</v>
      </c>
      <c r="I13" s="960">
        <v>-8711126.5900000334</v>
      </c>
    </row>
    <row r="14" spans="1:9" s="959" customFormat="1" ht="15">
      <c r="A14" s="961">
        <v>2014</v>
      </c>
      <c r="B14" s="960">
        <v>114437482.85000001</v>
      </c>
      <c r="C14" s="960">
        <v>166225894.79999998</v>
      </c>
      <c r="D14" s="960">
        <v>10440952.970000001</v>
      </c>
      <c r="E14" s="960">
        <v>155784941.82999998</v>
      </c>
      <c r="F14" s="960">
        <v>8674549.3499999996</v>
      </c>
      <c r="G14" s="960">
        <v>-47211633.639999971</v>
      </c>
      <c r="H14" s="960">
        <v>49490955</v>
      </c>
      <c r="I14" s="960">
        <v>2279321.3600000301</v>
      </c>
    </row>
    <row r="15" spans="1:9" s="959" customFormat="1" ht="15">
      <c r="A15" s="961">
        <v>2015</v>
      </c>
      <c r="B15" s="960">
        <v>130396838.44999999</v>
      </c>
      <c r="C15" s="960">
        <v>167317274.65000001</v>
      </c>
      <c r="D15" s="960">
        <v>10636289.539999999</v>
      </c>
      <c r="E15" s="960">
        <v>156680985.11000001</v>
      </c>
      <c r="F15" s="960">
        <v>8624703.7800000012</v>
      </c>
      <c r="G15" s="960">
        <v>-39280992.327085137</v>
      </c>
      <c r="H15" s="960">
        <v>39679595</v>
      </c>
      <c r="I15" s="960">
        <v>398602.6729148606</v>
      </c>
    </row>
    <row r="16" spans="1:9" s="959" customFormat="1" ht="15">
      <c r="A16" s="961">
        <v>2016</v>
      </c>
      <c r="B16" s="960">
        <v>137296400.60000002</v>
      </c>
      <c r="C16" s="960">
        <v>170108926.5</v>
      </c>
      <c r="D16" s="960">
        <v>10679956.139999999</v>
      </c>
      <c r="E16" s="960">
        <v>159428970.36000001</v>
      </c>
      <c r="F16" s="960">
        <v>9225220.2100000009</v>
      </c>
      <c r="G16" s="960">
        <v>-31690887.390000038</v>
      </c>
      <c r="H16" s="960">
        <v>41955551</v>
      </c>
      <c r="I16" s="960">
        <v>10264663.60999996</v>
      </c>
    </row>
    <row r="17" spans="1:9" s="959" customFormat="1" ht="15">
      <c r="A17" s="961">
        <v>2017</v>
      </c>
      <c r="B17" s="960">
        <v>128355831.75</v>
      </c>
      <c r="C17" s="960">
        <v>171919011.77000001</v>
      </c>
      <c r="D17" s="960">
        <v>19207280.390000001</v>
      </c>
      <c r="E17" s="960">
        <v>152711731.38</v>
      </c>
      <c r="F17" s="960">
        <v>9895937.5719792582</v>
      </c>
      <c r="G17" s="960">
        <v>-29954820.246133864</v>
      </c>
      <c r="H17" s="960">
        <v>39264048</v>
      </c>
      <c r="I17" s="960">
        <v>9309227.7538661342</v>
      </c>
    </row>
    <row r="18" spans="1:9" s="959" customFormat="1" ht="15">
      <c r="A18" s="961">
        <v>2018</v>
      </c>
      <c r="B18" s="960">
        <v>129595263.7</v>
      </c>
      <c r="C18" s="960">
        <v>168248513.08000001</v>
      </c>
      <c r="D18" s="960">
        <v>19928803.199999999</v>
      </c>
      <c r="E18" s="960">
        <v>148319709.88000003</v>
      </c>
      <c r="F18" s="960">
        <v>9703291.4799999986</v>
      </c>
      <c r="G18" s="960">
        <v>-41087425.860000022</v>
      </c>
      <c r="H18" s="960">
        <v>36102068</v>
      </c>
      <c r="I18" s="960">
        <v>-4985357.8600000199</v>
      </c>
    </row>
    <row r="19" spans="1:9" s="959" customFormat="1" ht="15">
      <c r="A19" s="961">
        <v>2019</v>
      </c>
      <c r="B19" s="960">
        <v>130328007.25</v>
      </c>
      <c r="C19" s="960">
        <v>177743492.29000002</v>
      </c>
      <c r="D19" s="960">
        <v>20832876.099999998</v>
      </c>
      <c r="E19" s="960">
        <v>156910616.19000003</v>
      </c>
      <c r="F19" s="960">
        <v>9143240.0985049494</v>
      </c>
      <c r="G19" s="960">
        <v>-33730632.920812741</v>
      </c>
      <c r="H19" s="960">
        <v>36580997</v>
      </c>
      <c r="I19" s="960">
        <v>2850364.0791872628</v>
      </c>
    </row>
    <row r="20" spans="1:9" ht="15.75" thickBot="1">
      <c r="A20" s="958">
        <v>2020</v>
      </c>
      <c r="B20" s="957">
        <v>128195304.55000001</v>
      </c>
      <c r="C20" s="957">
        <v>179837282.58000001</v>
      </c>
      <c r="D20" s="957">
        <v>20604477.82</v>
      </c>
      <c r="E20" s="957">
        <v>159232804.76000002</v>
      </c>
      <c r="F20" s="957">
        <v>8719646.2107399032</v>
      </c>
      <c r="G20" s="957">
        <v>-40972933.579839021</v>
      </c>
      <c r="H20" s="957">
        <v>41775497</v>
      </c>
      <c r="I20" s="957">
        <v>802563.42016098252</v>
      </c>
    </row>
    <row r="21" spans="1:9">
      <c r="I21" s="922" t="s">
        <v>474</v>
      </c>
    </row>
  </sheetData>
  <mergeCells count="3">
    <mergeCell ref="A1:I1"/>
    <mergeCell ref="B4:I4"/>
    <mergeCell ref="A2:I2"/>
  </mergeCells>
  <pageMargins left="0.78740157480314965" right="0.66" top="0.78740157480314965" bottom="0.70866141732283472" header="0.51181102362204722" footer="0.51181102362204722"/>
  <pageSetup paperSize="9" scale="65"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sheetPr>
  <dimension ref="A1:I24"/>
  <sheetViews>
    <sheetView zoomScale="85" zoomScaleNormal="85" workbookViewId="0">
      <selection activeCell="B21" sqref="B21"/>
    </sheetView>
  </sheetViews>
  <sheetFormatPr baseColWidth="10" defaultColWidth="8.88671875" defaultRowHeight="12.75"/>
  <cols>
    <col min="1" max="1" width="4.88671875" style="169" customWidth="1"/>
    <col min="2" max="8" width="17.88671875" style="169" customWidth="1"/>
    <col min="9" max="9" width="17.88671875" style="967" customWidth="1"/>
    <col min="10" max="16384" width="8.88671875" style="169"/>
  </cols>
  <sheetData>
    <row r="1" spans="1:9" s="959" customFormat="1" ht="18">
      <c r="A1" s="1729" t="s">
        <v>594</v>
      </c>
      <c r="B1" s="1730"/>
      <c r="C1" s="1730"/>
      <c r="D1" s="1730"/>
      <c r="E1" s="1730"/>
      <c r="F1" s="1730"/>
      <c r="G1" s="1730"/>
      <c r="H1" s="1731"/>
      <c r="I1" s="1731"/>
    </row>
    <row r="2" spans="1:9" s="959" customFormat="1" ht="28.9" customHeight="1" thickBot="1">
      <c r="A2" s="1732" t="s">
        <v>593</v>
      </c>
      <c r="B2" s="1732"/>
      <c r="C2" s="1732"/>
      <c r="D2" s="1732"/>
      <c r="E2" s="1732"/>
      <c r="F2" s="1732"/>
      <c r="G2" s="1732"/>
      <c r="H2" s="1732"/>
      <c r="I2" s="1732"/>
    </row>
    <row r="3" spans="1:9" s="959" customFormat="1" ht="47.25">
      <c r="A3" s="974"/>
      <c r="B3" s="965" t="s">
        <v>592</v>
      </c>
      <c r="C3" s="965" t="s">
        <v>591</v>
      </c>
      <c r="D3" s="965" t="s">
        <v>315</v>
      </c>
      <c r="E3" s="965" t="s">
        <v>316</v>
      </c>
      <c r="F3" s="965" t="s">
        <v>590</v>
      </c>
      <c r="G3" s="965" t="s">
        <v>589</v>
      </c>
      <c r="H3" s="965" t="s">
        <v>588</v>
      </c>
      <c r="I3" s="965" t="s">
        <v>587</v>
      </c>
    </row>
    <row r="4" spans="1:9" s="959" customFormat="1" ht="15.75">
      <c r="A4" s="753"/>
      <c r="B4" s="1727" t="s">
        <v>293</v>
      </c>
      <c r="C4" s="1727"/>
      <c r="D4" s="1727"/>
      <c r="E4" s="1727"/>
      <c r="F4" s="1727"/>
      <c r="G4" s="1727"/>
      <c r="H4" s="1727"/>
      <c r="I4" s="1727"/>
    </row>
    <row r="5" spans="1:9" s="959" customFormat="1" ht="15" hidden="1">
      <c r="A5" s="963">
        <v>2005</v>
      </c>
      <c r="B5" s="973">
        <v>1926.029467707594</v>
      </c>
      <c r="C5" s="973">
        <v>3107.4189638041162</v>
      </c>
      <c r="D5" s="973">
        <v>233.14237047551455</v>
      </c>
      <c r="E5" s="973">
        <v>2874.2765933286018</v>
      </c>
      <c r="F5" s="972">
        <v>200.34606103619589</v>
      </c>
      <c r="G5" s="972">
        <v>-1281.2042583392476</v>
      </c>
      <c r="H5" s="972">
        <v>1407.3779985805536</v>
      </c>
      <c r="I5" s="972">
        <v>126.17374024130589</v>
      </c>
    </row>
    <row r="6" spans="1:9" s="959" customFormat="1" ht="15" hidden="1">
      <c r="A6" s="963">
        <v>2006</v>
      </c>
      <c r="B6" s="973">
        <v>1936.1904670739605</v>
      </c>
      <c r="C6" s="973">
        <v>3251.8261564233221</v>
      </c>
      <c r="D6" s="973">
        <v>238.4439006165714</v>
      </c>
      <c r="E6" s="973">
        <v>3013.3822558067509</v>
      </c>
      <c r="F6" s="972">
        <v>213.93077626059292</v>
      </c>
      <c r="G6" s="972">
        <v>-1440.8218197021304</v>
      </c>
      <c r="H6" s="972">
        <v>1425.1241870548158</v>
      </c>
      <c r="I6" s="972">
        <v>-15.697632647314736</v>
      </c>
    </row>
    <row r="7" spans="1:9" s="959" customFormat="1" ht="15" hidden="1">
      <c r="A7" s="963">
        <v>2007</v>
      </c>
      <c r="B7" s="973">
        <v>1966.692245742569</v>
      </c>
      <c r="C7" s="973">
        <v>3541.2337856883196</v>
      </c>
      <c r="D7" s="973">
        <v>246.8717493917955</v>
      </c>
      <c r="E7" s="973">
        <v>3294.3620362965244</v>
      </c>
      <c r="F7" s="973">
        <v>210.15615754592991</v>
      </c>
      <c r="G7" s="973">
        <v>-1564.7969701630266</v>
      </c>
      <c r="H7" s="973">
        <v>1469.9020161628589</v>
      </c>
      <c r="I7" s="973">
        <v>-94.894954000167743</v>
      </c>
    </row>
    <row r="8" spans="1:9" s="959" customFormat="1" ht="15" hidden="1">
      <c r="A8" s="963">
        <v>2008</v>
      </c>
      <c r="B8" s="973">
        <v>2100.8277392125283</v>
      </c>
      <c r="C8" s="973">
        <v>3631.3837729771753</v>
      </c>
      <c r="D8" s="973">
        <v>251.58511439995559</v>
      </c>
      <c r="E8" s="973">
        <v>3379.7986585772201</v>
      </c>
      <c r="F8" s="972">
        <v>199.83009705749831</v>
      </c>
      <c r="G8" s="972">
        <v>-1544.5486156667184</v>
      </c>
      <c r="H8" s="972">
        <v>1503.0604764813684</v>
      </c>
      <c r="I8" s="972">
        <v>-41.488139185350043</v>
      </c>
    </row>
    <row r="9" spans="1:9" s="959" customFormat="1" ht="15" hidden="1">
      <c r="A9" s="963">
        <v>2009</v>
      </c>
      <c r="B9" s="973">
        <v>2197.7111181422983</v>
      </c>
      <c r="C9" s="973">
        <v>3729.6060865019531</v>
      </c>
      <c r="D9" s="973">
        <v>252.13356435371159</v>
      </c>
      <c r="E9" s="973">
        <v>3477.4725221482418</v>
      </c>
      <c r="F9" s="972">
        <v>220.29299178393623</v>
      </c>
      <c r="G9" s="972">
        <v>-1421.1859729458647</v>
      </c>
      <c r="H9" s="972">
        <v>1624.1205909866285</v>
      </c>
      <c r="I9" s="972">
        <v>202.93461804076392</v>
      </c>
    </row>
    <row r="10" spans="1:9" s="959" customFormat="1" ht="15" hidden="1">
      <c r="A10" s="963">
        <v>2010</v>
      </c>
      <c r="B10" s="973">
        <v>2281.0183984044152</v>
      </c>
      <c r="C10" s="973">
        <v>3757.8966946258297</v>
      </c>
      <c r="D10" s="973">
        <v>255.50895877161827</v>
      </c>
      <c r="E10" s="973">
        <v>3502.3877347613452</v>
      </c>
      <c r="F10" s="972">
        <v>198.61444168192125</v>
      </c>
      <c r="G10" s="972">
        <v>-1409.3632255949292</v>
      </c>
      <c r="H10" s="972">
        <v>1773.5768580093441</v>
      </c>
      <c r="I10" s="972">
        <v>364.21364388951088</v>
      </c>
    </row>
    <row r="11" spans="1:9" s="959" customFormat="1" ht="15">
      <c r="A11" s="963">
        <v>2011</v>
      </c>
      <c r="B11" s="973">
        <v>2435.2717990319356</v>
      </c>
      <c r="C11" s="973">
        <v>3873.3420094102376</v>
      </c>
      <c r="D11" s="973">
        <v>259.48508179876154</v>
      </c>
      <c r="E11" s="973">
        <v>3613.8569276114758</v>
      </c>
      <c r="F11" s="972">
        <v>202.8795700494849</v>
      </c>
      <c r="G11" s="972">
        <v>-1619.6587453016411</v>
      </c>
      <c r="H11" s="972">
        <v>1653.0562991806603</v>
      </c>
      <c r="I11" s="972">
        <v>33.397553879019291</v>
      </c>
    </row>
    <row r="12" spans="1:9" s="959" customFormat="1" ht="15">
      <c r="A12" s="963">
        <v>2012</v>
      </c>
      <c r="B12" s="973">
        <v>2487.3146049481247</v>
      </c>
      <c r="C12" s="973">
        <v>3811.9039909550406</v>
      </c>
      <c r="D12" s="973">
        <v>259.41097446129294</v>
      </c>
      <c r="E12" s="973">
        <v>3552.4930164937477</v>
      </c>
      <c r="F12" s="972">
        <v>197.98342431497744</v>
      </c>
      <c r="G12" s="972">
        <v>-1289.5566807661608</v>
      </c>
      <c r="H12" s="972">
        <v>1671.1810305932429</v>
      </c>
      <c r="I12" s="972">
        <v>381.6243498270822</v>
      </c>
    </row>
    <row r="13" spans="1:9" s="959" customFormat="1" ht="15">
      <c r="A13" s="963">
        <v>2013</v>
      </c>
      <c r="B13" s="972">
        <v>2556.5516510550965</v>
      </c>
      <c r="C13" s="972">
        <v>4316.7722096511079</v>
      </c>
      <c r="D13" s="972">
        <v>272.30702073356838</v>
      </c>
      <c r="E13" s="972">
        <v>4044.4651889175402</v>
      </c>
      <c r="F13" s="972">
        <v>224.84969846866289</v>
      </c>
      <c r="G13" s="972">
        <v>-1826.9380253117938</v>
      </c>
      <c r="H13" s="972">
        <v>1597.7340419933694</v>
      </c>
      <c r="I13" s="972">
        <v>-229.20398331842429</v>
      </c>
    </row>
    <row r="14" spans="1:9" s="959" customFormat="1" ht="15">
      <c r="A14" s="963">
        <v>2014</v>
      </c>
      <c r="B14" s="972">
        <v>2952.1587774739451</v>
      </c>
      <c r="C14" s="972">
        <v>4288.1512434217311</v>
      </c>
      <c r="D14" s="972">
        <v>269.34663528015687</v>
      </c>
      <c r="E14" s="972">
        <v>4018.8046081415741</v>
      </c>
      <c r="F14" s="972">
        <v>223.77848906201629</v>
      </c>
      <c r="G14" s="972">
        <v>-1217.9247146837265</v>
      </c>
      <c r="H14" s="972">
        <v>1276.7246672170054</v>
      </c>
      <c r="I14" s="972">
        <v>58.799952533279075</v>
      </c>
    </row>
    <row r="15" spans="1:9" s="959" customFormat="1" ht="15">
      <c r="A15" s="963">
        <v>2015</v>
      </c>
      <c r="B15" s="972">
        <v>3331.3790416943434</v>
      </c>
      <c r="C15" s="972">
        <v>4274.6225192887441</v>
      </c>
      <c r="D15" s="972">
        <v>271.7359751673394</v>
      </c>
      <c r="E15" s="972">
        <v>4002.8865441214043</v>
      </c>
      <c r="F15" s="972">
        <v>220.34397271473102</v>
      </c>
      <c r="G15" s="972">
        <v>-1003.5509766257508</v>
      </c>
      <c r="H15" s="972">
        <v>1013.7344795871443</v>
      </c>
      <c r="I15" s="972">
        <v>10.183502961393403</v>
      </c>
    </row>
    <row r="16" spans="1:9" s="959" customFormat="1" ht="15">
      <c r="A16" s="963">
        <v>2016</v>
      </c>
      <c r="B16" s="972">
        <v>3480.8045103079394</v>
      </c>
      <c r="C16" s="972">
        <v>4312.683479080526</v>
      </c>
      <c r="D16" s="972">
        <v>270.76339466690257</v>
      </c>
      <c r="E16" s="972">
        <v>4041.920084413624</v>
      </c>
      <c r="F16" s="972">
        <v>233.88222834118457</v>
      </c>
      <c r="G16" s="972">
        <v>-803.44264875632223</v>
      </c>
      <c r="H16" s="972">
        <v>1063.6773470757305</v>
      </c>
      <c r="I16" s="972">
        <v>260.23469831940832</v>
      </c>
    </row>
    <row r="17" spans="1:9" s="959" customFormat="1" ht="15">
      <c r="A17" s="963">
        <v>2017</v>
      </c>
      <c r="B17" s="972">
        <v>3229.4024996226035</v>
      </c>
      <c r="C17" s="972">
        <v>4325.4418499974845</v>
      </c>
      <c r="D17" s="972">
        <v>483.25065138630305</v>
      </c>
      <c r="E17" s="972">
        <v>3842.1911986111809</v>
      </c>
      <c r="F17" s="972">
        <v>248.97945886326318</v>
      </c>
      <c r="G17" s="972">
        <v>-753.65622317047917</v>
      </c>
      <c r="H17" s="972">
        <v>987.87420117747695</v>
      </c>
      <c r="I17" s="972">
        <v>234.21797800699778</v>
      </c>
    </row>
    <row r="18" spans="1:9" s="959" customFormat="1" ht="15">
      <c r="A18" s="963">
        <v>2018</v>
      </c>
      <c r="B18" s="972">
        <v>3250.3640164530611</v>
      </c>
      <c r="C18" s="972">
        <v>4219.8217521506867</v>
      </c>
      <c r="D18" s="972">
        <v>499.83203832359357</v>
      </c>
      <c r="E18" s="972">
        <v>3719.9897138270931</v>
      </c>
      <c r="F18" s="972">
        <v>243.36714604599831</v>
      </c>
      <c r="G18" s="972">
        <v>-1030.5090381480279</v>
      </c>
      <c r="H18" s="972">
        <v>905.47184670562569</v>
      </c>
      <c r="I18" s="972">
        <v>-125.03719144240225</v>
      </c>
    </row>
    <row r="19" spans="1:9" s="959" customFormat="1" ht="15">
      <c r="A19" s="963">
        <v>2019</v>
      </c>
      <c r="B19" s="972">
        <v>3233.4641802709275</v>
      </c>
      <c r="C19" s="972">
        <v>4409.8519399096913</v>
      </c>
      <c r="D19" s="972">
        <v>516.86786334540761</v>
      </c>
      <c r="E19" s="972">
        <v>3892.9840765642839</v>
      </c>
      <c r="F19" s="972">
        <v>226.8456333673634</v>
      </c>
      <c r="G19" s="972">
        <v>-836.86381483681691</v>
      </c>
      <c r="H19" s="972">
        <v>907.5819232868555</v>
      </c>
      <c r="I19" s="972">
        <v>70.71810845003877</v>
      </c>
    </row>
    <row r="20" spans="1:9" s="959" customFormat="1" ht="15.75" thickBot="1">
      <c r="A20" s="958">
        <v>2020</v>
      </c>
      <c r="B20" s="971">
        <v>3155.3437173870238</v>
      </c>
      <c r="C20" s="971">
        <v>4426.4370035443544</v>
      </c>
      <c r="D20" s="971">
        <v>507.14969528404055</v>
      </c>
      <c r="E20" s="971">
        <v>3919.2873082603137</v>
      </c>
      <c r="F20" s="971">
        <v>214.62159620803149</v>
      </c>
      <c r="G20" s="971">
        <v>-1008.4900457772724</v>
      </c>
      <c r="H20" s="971">
        <v>1028.2439942896524</v>
      </c>
      <c r="I20" s="971">
        <v>19.753948512380195</v>
      </c>
    </row>
    <row r="21" spans="1:9" s="959" customFormat="1" ht="15">
      <c r="A21" s="963"/>
      <c r="B21" s="968"/>
      <c r="C21" s="970"/>
      <c r="D21" s="969"/>
      <c r="E21" s="963"/>
      <c r="F21" s="963"/>
      <c r="G21" s="963"/>
      <c r="H21" s="968"/>
      <c r="I21" s="922" t="s">
        <v>474</v>
      </c>
    </row>
    <row r="22" spans="1:9" ht="15.75">
      <c r="A22" s="1687" t="s">
        <v>210</v>
      </c>
      <c r="B22" s="1687"/>
      <c r="C22" s="1687"/>
      <c r="D22" s="1687"/>
      <c r="E22" s="1687"/>
      <c r="F22" s="1687"/>
      <c r="G22" s="1687"/>
      <c r="H22" s="1687"/>
      <c r="I22" s="1687"/>
    </row>
    <row r="23" spans="1:9" ht="17.25">
      <c r="A23" s="1556" t="s">
        <v>258</v>
      </c>
      <c r="B23" s="1733"/>
      <c r="C23" s="1733"/>
      <c r="D23" s="1733"/>
      <c r="E23" s="1733"/>
      <c r="F23" s="1733"/>
      <c r="G23" s="1733"/>
      <c r="H23" s="1733"/>
      <c r="I23" s="1554"/>
    </row>
    <row r="24" spans="1:9" ht="30" customHeight="1">
      <c r="A24" s="1556" t="s">
        <v>586</v>
      </c>
      <c r="B24" s="1733"/>
      <c r="C24" s="1733"/>
      <c r="D24" s="1733"/>
      <c r="E24" s="1733"/>
      <c r="F24" s="1733"/>
      <c r="G24" s="1733"/>
      <c r="H24" s="1733"/>
      <c r="I24" s="1554"/>
    </row>
  </sheetData>
  <mergeCells count="6">
    <mergeCell ref="A1:I1"/>
    <mergeCell ref="B4:I4"/>
    <mergeCell ref="A2:I2"/>
    <mergeCell ref="A23:I23"/>
    <mergeCell ref="A24:I24"/>
    <mergeCell ref="A22:I22"/>
  </mergeCells>
  <pageMargins left="0.78740157480314965" right="0.66" top="0.78740157480314965" bottom="0.70866141732283472" header="0.51181102362204722" footer="0.51181102362204722"/>
  <pageSetup paperSize="9" scale="65"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C000"/>
  </sheetPr>
  <dimension ref="A1:V42"/>
  <sheetViews>
    <sheetView zoomScale="85" zoomScaleNormal="85" workbookViewId="0">
      <selection activeCell="B21" sqref="B21"/>
    </sheetView>
  </sheetViews>
  <sheetFormatPr baseColWidth="10" defaultColWidth="8.88671875" defaultRowHeight="12.75"/>
  <cols>
    <col min="1" max="1" width="33.109375" style="978" customWidth="1"/>
    <col min="2" max="2" width="14.33203125" style="977" customWidth="1"/>
    <col min="3" max="6" width="14.33203125" style="975" hidden="1" customWidth="1"/>
    <col min="7" max="8" width="14.33203125" style="976" hidden="1" customWidth="1"/>
    <col min="9" max="12" width="14.33203125" style="976" customWidth="1"/>
    <col min="13" max="13" width="14.33203125" style="975" customWidth="1"/>
    <col min="14" max="16384" width="8.88671875" style="975"/>
  </cols>
  <sheetData>
    <row r="1" spans="1:13" s="956" customFormat="1" ht="26.45" customHeight="1">
      <c r="A1" s="1739" t="s">
        <v>611</v>
      </c>
      <c r="B1" s="1740"/>
      <c r="C1" s="1741"/>
      <c r="D1" s="1741"/>
      <c r="E1" s="1741"/>
      <c r="F1" s="1741"/>
      <c r="G1" s="1741"/>
      <c r="H1" s="1566"/>
      <c r="I1" s="1566"/>
      <c r="J1" s="1566"/>
      <c r="K1" s="1566"/>
      <c r="L1" s="1566"/>
      <c r="M1" s="1566"/>
    </row>
    <row r="2" spans="1:13" s="989" customFormat="1" ht="15.75" thickBot="1">
      <c r="A2" s="1734" t="s">
        <v>610</v>
      </c>
      <c r="B2" s="1734"/>
      <c r="C2" s="1734"/>
      <c r="D2" s="1734"/>
      <c r="E2" s="1734"/>
      <c r="F2" s="1734"/>
      <c r="G2" s="1734"/>
      <c r="H2" s="1734"/>
      <c r="I2" s="1734"/>
      <c r="J2" s="1734"/>
      <c r="K2" s="1734"/>
      <c r="L2" s="1734"/>
      <c r="M2" s="1735"/>
    </row>
    <row r="3" spans="1:13" s="1012" customFormat="1" ht="15.75">
      <c r="A3" s="1014"/>
      <c r="B3" s="1014"/>
      <c r="C3" s="1013" t="s">
        <v>609</v>
      </c>
      <c r="D3" s="1013" t="s">
        <v>608</v>
      </c>
      <c r="E3" s="1013" t="s">
        <v>607</v>
      </c>
      <c r="F3" s="1013" t="s">
        <v>606</v>
      </c>
      <c r="G3" s="1013" t="s">
        <v>605</v>
      </c>
      <c r="H3" s="1013" t="s">
        <v>604</v>
      </c>
      <c r="I3" s="1013" t="s">
        <v>603</v>
      </c>
      <c r="J3" s="1013" t="s">
        <v>602</v>
      </c>
      <c r="K3" s="1013" t="s">
        <v>601</v>
      </c>
      <c r="L3" s="1013" t="s">
        <v>600</v>
      </c>
      <c r="M3" s="1013" t="s">
        <v>599</v>
      </c>
    </row>
    <row r="4" spans="1:13" s="1010" customFormat="1" ht="15.75">
      <c r="A4" s="1011" t="s">
        <v>34</v>
      </c>
      <c r="B4" s="1011" t="s">
        <v>33</v>
      </c>
      <c r="C4" s="1727" t="s">
        <v>293</v>
      </c>
      <c r="D4" s="1736"/>
      <c r="E4" s="1736"/>
      <c r="F4" s="1736"/>
      <c r="G4" s="1736"/>
      <c r="H4" s="1736"/>
      <c r="I4" s="1736"/>
      <c r="J4" s="1736"/>
      <c r="K4" s="1736"/>
      <c r="L4" s="1736"/>
      <c r="M4" s="1737"/>
    </row>
    <row r="5" spans="1:13" s="989" customFormat="1" ht="15">
      <c r="A5" s="280" t="s">
        <v>12</v>
      </c>
      <c r="B5" s="1008" t="s">
        <v>116</v>
      </c>
      <c r="C5" s="329">
        <v>83487554.400000006</v>
      </c>
      <c r="D5" s="329">
        <v>90058786.400000006</v>
      </c>
      <c r="E5" s="329">
        <v>93498156</v>
      </c>
      <c r="F5" s="329">
        <v>97164302.049999997</v>
      </c>
      <c r="G5" s="329">
        <v>114437482.85000001</v>
      </c>
      <c r="H5" s="329">
        <v>130396838.44999999</v>
      </c>
      <c r="I5" s="329">
        <v>137296400.60000002</v>
      </c>
      <c r="J5" s="329">
        <v>128355831.75</v>
      </c>
      <c r="K5" s="329">
        <v>129595263.7</v>
      </c>
      <c r="L5" s="329">
        <v>130328007.25</v>
      </c>
      <c r="M5" s="223">
        <v>128195304.55000001</v>
      </c>
    </row>
    <row r="6" spans="1:13" s="989" customFormat="1" ht="15">
      <c r="A6" s="280" t="s">
        <v>63</v>
      </c>
      <c r="B6" s="580" t="s">
        <v>156</v>
      </c>
      <c r="C6" s="329">
        <v>-132845.09</v>
      </c>
      <c r="D6" s="329">
        <v>-131884.38</v>
      </c>
      <c r="E6" s="329">
        <v>-227705.79</v>
      </c>
      <c r="F6" s="329">
        <v>-340179.70999999996</v>
      </c>
      <c r="G6" s="329">
        <v>-543657.18000000005</v>
      </c>
      <c r="H6" s="329">
        <v>-880728.17</v>
      </c>
      <c r="I6" s="329">
        <v>-556124.71000000008</v>
      </c>
      <c r="J6" s="329">
        <v>-470937.55000000005</v>
      </c>
      <c r="K6" s="329">
        <v>-192428.71</v>
      </c>
      <c r="L6" s="329">
        <v>-140234.36000000002</v>
      </c>
      <c r="M6" s="223">
        <v>-164783.91999999998</v>
      </c>
    </row>
    <row r="7" spans="1:13" s="989" customFormat="1" ht="15">
      <c r="A7" s="280" t="s">
        <v>0</v>
      </c>
      <c r="B7" s="580" t="s">
        <v>157</v>
      </c>
      <c r="C7" s="329" t="s">
        <v>495</v>
      </c>
      <c r="D7" s="329" t="s">
        <v>495</v>
      </c>
      <c r="E7" s="329">
        <v>10.15</v>
      </c>
      <c r="F7" s="329" t="s">
        <v>495</v>
      </c>
      <c r="G7" s="329">
        <v>-290</v>
      </c>
      <c r="H7" s="329" t="s">
        <v>495</v>
      </c>
      <c r="I7" s="329">
        <v>-20869.100000000002</v>
      </c>
      <c r="J7" s="329">
        <v>-40963.4</v>
      </c>
      <c r="K7" s="329">
        <v>-39098.1</v>
      </c>
      <c r="L7" s="329">
        <v>-13412.949999999997</v>
      </c>
      <c r="M7" s="223">
        <v>-12701.849999999999</v>
      </c>
    </row>
    <row r="8" spans="1:13" s="989" customFormat="1" ht="15">
      <c r="A8" s="280" t="s">
        <v>32</v>
      </c>
      <c r="B8" s="999" t="s">
        <v>86</v>
      </c>
      <c r="C8" s="329">
        <v>83354709.310000002</v>
      </c>
      <c r="D8" s="329">
        <v>89926902.019999996</v>
      </c>
      <c r="E8" s="329">
        <v>93270460.360000014</v>
      </c>
      <c r="F8" s="329">
        <v>96824122.339999974</v>
      </c>
      <c r="G8" s="329">
        <v>113893535.66999999</v>
      </c>
      <c r="H8" s="329">
        <v>129516110.28</v>
      </c>
      <c r="I8" s="329">
        <v>136719406.78999999</v>
      </c>
      <c r="J8" s="329">
        <v>127843931.7</v>
      </c>
      <c r="K8" s="329">
        <v>129363736.89</v>
      </c>
      <c r="L8" s="329">
        <v>130174359.94000001</v>
      </c>
      <c r="M8" s="223">
        <v>128017818.78</v>
      </c>
    </row>
    <row r="9" spans="1:13" s="989" customFormat="1" ht="15">
      <c r="A9" s="280" t="s">
        <v>62</v>
      </c>
      <c r="B9" s="580" t="s">
        <v>158</v>
      </c>
      <c r="C9" s="329">
        <v>-14229.3</v>
      </c>
      <c r="D9" s="329">
        <v>-14300.6</v>
      </c>
      <c r="E9" s="329">
        <v>-41388.549999999996</v>
      </c>
      <c r="F9" s="329">
        <v>-22880.25</v>
      </c>
      <c r="G9" s="329">
        <v>-36336.049999999996</v>
      </c>
      <c r="H9" s="329">
        <v>-40848.800000000003</v>
      </c>
      <c r="I9" s="329">
        <v>-13670.15</v>
      </c>
      <c r="J9" s="329">
        <v>-50242</v>
      </c>
      <c r="K9" s="329">
        <v>-58121.95</v>
      </c>
      <c r="L9" s="329">
        <v>19113.850000000002</v>
      </c>
      <c r="M9" s="223">
        <v>-87698.05</v>
      </c>
    </row>
    <row r="10" spans="1:13" s="989" customFormat="1" ht="15">
      <c r="A10" s="280" t="s">
        <v>1</v>
      </c>
      <c r="B10" s="999" t="s">
        <v>87</v>
      </c>
      <c r="C10" s="329">
        <v>83340480.010000005</v>
      </c>
      <c r="D10" s="329">
        <v>89912601.420000002</v>
      </c>
      <c r="E10" s="329">
        <v>93229071.810000017</v>
      </c>
      <c r="F10" s="329">
        <v>96801242.089999974</v>
      </c>
      <c r="G10" s="329">
        <v>113857199.61999999</v>
      </c>
      <c r="H10" s="329">
        <v>129475261.48</v>
      </c>
      <c r="I10" s="329">
        <v>136705736.63999999</v>
      </c>
      <c r="J10" s="329">
        <v>127793689.7</v>
      </c>
      <c r="K10" s="329">
        <v>129305614.94</v>
      </c>
      <c r="L10" s="329">
        <v>130193473.79000001</v>
      </c>
      <c r="M10" s="223">
        <v>127930120.73</v>
      </c>
    </row>
    <row r="11" spans="1:13" s="989" customFormat="1" ht="15">
      <c r="A11" s="280" t="s">
        <v>2</v>
      </c>
      <c r="B11" s="580" t="s">
        <v>159</v>
      </c>
      <c r="C11" s="329">
        <v>64914687</v>
      </c>
      <c r="D11" s="329">
        <v>61131675</v>
      </c>
      <c r="E11" s="329">
        <v>62819694.939999998</v>
      </c>
      <c r="F11" s="329">
        <v>60723480</v>
      </c>
      <c r="G11" s="329">
        <v>49490955</v>
      </c>
      <c r="H11" s="329">
        <v>39679595</v>
      </c>
      <c r="I11" s="329">
        <v>41955551</v>
      </c>
      <c r="J11" s="329">
        <v>39264048</v>
      </c>
      <c r="K11" s="329">
        <v>36102068</v>
      </c>
      <c r="L11" s="329">
        <v>36580997</v>
      </c>
      <c r="M11" s="223">
        <v>41775497</v>
      </c>
    </row>
    <row r="12" spans="1:13" s="989" customFormat="1" ht="15">
      <c r="A12" s="280" t="s">
        <v>38</v>
      </c>
      <c r="B12" s="580" t="s">
        <v>160</v>
      </c>
      <c r="C12" s="329">
        <v>2383549.5699999998</v>
      </c>
      <c r="D12" s="329">
        <v>5078.1899999999996</v>
      </c>
      <c r="E12" s="329">
        <v>110.19</v>
      </c>
      <c r="F12" s="329">
        <v>532.99</v>
      </c>
      <c r="G12" s="329">
        <v>247.21000000000004</v>
      </c>
      <c r="H12" s="329">
        <v>920.35</v>
      </c>
      <c r="I12" s="329">
        <v>1787.7</v>
      </c>
      <c r="J12" s="329">
        <v>1959.4853684708</v>
      </c>
      <c r="K12" s="329">
        <v>1327.35</v>
      </c>
      <c r="L12" s="329">
        <v>2072.4003270739759</v>
      </c>
      <c r="M12" s="223">
        <v>971.01004941790404</v>
      </c>
    </row>
    <row r="13" spans="1:13" s="1002" customFormat="1" ht="15">
      <c r="A13" s="1009" t="s">
        <v>101</v>
      </c>
      <c r="B13" s="997" t="s">
        <v>88</v>
      </c>
      <c r="C13" s="996">
        <v>150638716.57999998</v>
      </c>
      <c r="D13" s="996">
        <v>151049354.61000001</v>
      </c>
      <c r="E13" s="996">
        <v>156048876.94</v>
      </c>
      <c r="F13" s="996">
        <v>157525255.07999998</v>
      </c>
      <c r="G13" s="996">
        <v>163348401.83000001</v>
      </c>
      <c r="H13" s="996">
        <v>169155776.83000001</v>
      </c>
      <c r="I13" s="996">
        <v>178663075.33999997</v>
      </c>
      <c r="J13" s="996">
        <v>167059697.18536845</v>
      </c>
      <c r="K13" s="996">
        <v>165409010.28999999</v>
      </c>
      <c r="L13" s="996">
        <v>166776543.19032711</v>
      </c>
      <c r="M13" s="995">
        <v>169706588.74004945</v>
      </c>
    </row>
    <row r="14" spans="1:13" s="989" customFormat="1" ht="15">
      <c r="A14" s="280" t="s">
        <v>3</v>
      </c>
      <c r="B14" s="580" t="s">
        <v>117</v>
      </c>
      <c r="C14" s="329">
        <v>-137542776.88</v>
      </c>
      <c r="D14" s="329">
        <v>-143240060.84999999</v>
      </c>
      <c r="E14" s="329">
        <v>-143289471.01999998</v>
      </c>
      <c r="F14" s="329">
        <v>-164063244.60000002</v>
      </c>
      <c r="G14" s="329">
        <v>-166225894.79999998</v>
      </c>
      <c r="H14" s="329">
        <v>-167317274.65000001</v>
      </c>
      <c r="I14" s="329">
        <v>-170108926.5</v>
      </c>
      <c r="J14" s="329">
        <v>-171919011.77000001</v>
      </c>
      <c r="K14" s="329">
        <v>-168248513.08000001</v>
      </c>
      <c r="L14" s="329">
        <v>-177743492.29000002</v>
      </c>
      <c r="M14" s="223">
        <v>-179837282.58000001</v>
      </c>
    </row>
    <row r="15" spans="1:13" s="989" customFormat="1" ht="15">
      <c r="A15" s="280" t="s">
        <v>54</v>
      </c>
      <c r="B15" s="580" t="s">
        <v>138</v>
      </c>
      <c r="C15" s="329">
        <v>9351883.4000000004</v>
      </c>
      <c r="D15" s="329">
        <v>9596017.8100000005</v>
      </c>
      <c r="E15" s="329">
        <v>9751258.5300000012</v>
      </c>
      <c r="F15" s="329">
        <v>10349300.630000001</v>
      </c>
      <c r="G15" s="329">
        <v>10440952.970000001</v>
      </c>
      <c r="H15" s="329">
        <v>10636289.539999999</v>
      </c>
      <c r="I15" s="329">
        <v>10679956.139999999</v>
      </c>
      <c r="J15" s="329">
        <v>19207280.390000001</v>
      </c>
      <c r="K15" s="329">
        <v>19928803.199999999</v>
      </c>
      <c r="L15" s="329">
        <v>20832876.099999998</v>
      </c>
      <c r="M15" s="223">
        <v>20604477.82</v>
      </c>
    </row>
    <row r="16" spans="1:13" s="989" customFormat="1" ht="15">
      <c r="A16" s="280" t="s">
        <v>85</v>
      </c>
      <c r="B16" s="999" t="s">
        <v>89</v>
      </c>
      <c r="C16" s="329">
        <v>-128190893.47999999</v>
      </c>
      <c r="D16" s="329">
        <v>-133644043.03999999</v>
      </c>
      <c r="E16" s="329">
        <v>-133538212.48999998</v>
      </c>
      <c r="F16" s="329">
        <v>-153713943.97000003</v>
      </c>
      <c r="G16" s="329">
        <v>-155784941.82999998</v>
      </c>
      <c r="H16" s="329">
        <v>-156680985.11000001</v>
      </c>
      <c r="I16" s="329">
        <v>-159428970.36000001</v>
      </c>
      <c r="J16" s="329">
        <v>-152711731.38</v>
      </c>
      <c r="K16" s="329">
        <v>-148319709.88000003</v>
      </c>
      <c r="L16" s="329">
        <v>-156910616.19000003</v>
      </c>
      <c r="M16" s="223">
        <v>-159232804.76000002</v>
      </c>
    </row>
    <row r="17" spans="1:22" s="989" customFormat="1" ht="30">
      <c r="A17" s="1006" t="s">
        <v>598</v>
      </c>
      <c r="B17" s="580" t="s">
        <v>142</v>
      </c>
      <c r="C17" s="329">
        <v>-2850000</v>
      </c>
      <c r="D17" s="329">
        <v>-7161974.7400000002</v>
      </c>
      <c r="E17" s="329">
        <v>-1576042.66</v>
      </c>
      <c r="F17" s="329">
        <v>-4917657.3900000006</v>
      </c>
      <c r="G17" s="329">
        <v>692901</v>
      </c>
      <c r="H17" s="329">
        <v>-3400979.0000000005</v>
      </c>
      <c r="I17" s="329">
        <v>-424307.10000000003</v>
      </c>
      <c r="J17" s="329">
        <v>1812348.9999999998</v>
      </c>
      <c r="K17" s="329">
        <v>587936.00000000012</v>
      </c>
      <c r="L17" s="329">
        <v>-2766625</v>
      </c>
      <c r="M17" s="223">
        <v>1144255</v>
      </c>
    </row>
    <row r="18" spans="1:22" s="989" customFormat="1" ht="15">
      <c r="A18" s="1006" t="s">
        <v>102</v>
      </c>
      <c r="B18" s="999" t="s">
        <v>90</v>
      </c>
      <c r="C18" s="329">
        <v>-131040893.47999999</v>
      </c>
      <c r="D18" s="329">
        <v>-140806017.78</v>
      </c>
      <c r="E18" s="329">
        <v>-135114255.14999998</v>
      </c>
      <c r="F18" s="329">
        <v>-158631601.36000001</v>
      </c>
      <c r="G18" s="329">
        <v>-155092040.82999998</v>
      </c>
      <c r="H18" s="329">
        <v>-160081964.11000001</v>
      </c>
      <c r="I18" s="329">
        <v>-159853277.46000001</v>
      </c>
      <c r="J18" s="329">
        <v>-150899382.38</v>
      </c>
      <c r="K18" s="329">
        <v>-147731773.88000003</v>
      </c>
      <c r="L18" s="329">
        <v>-159677241.19000003</v>
      </c>
      <c r="M18" s="223">
        <v>-158088549.76000002</v>
      </c>
    </row>
    <row r="19" spans="1:22" s="989" customFormat="1" ht="15">
      <c r="A19" s="280" t="s">
        <v>40</v>
      </c>
      <c r="B19" s="1008" t="s">
        <v>143</v>
      </c>
      <c r="C19" s="329" t="s">
        <v>495</v>
      </c>
      <c r="D19" s="329" t="s">
        <v>495</v>
      </c>
      <c r="E19" s="329" t="s">
        <v>495</v>
      </c>
      <c r="F19" s="329" t="s">
        <v>495</v>
      </c>
      <c r="G19" s="329" t="s">
        <v>495</v>
      </c>
      <c r="H19" s="329" t="s">
        <v>495</v>
      </c>
      <c r="I19" s="329" t="s">
        <v>495</v>
      </c>
      <c r="J19" s="329">
        <v>99612.3</v>
      </c>
      <c r="K19" s="329">
        <v>6829.3</v>
      </c>
      <c r="L19" s="329">
        <v>101763.7</v>
      </c>
      <c r="M19" s="223">
        <v>218560.65</v>
      </c>
    </row>
    <row r="20" spans="1:22" s="989" customFormat="1" ht="15">
      <c r="A20" s="295" t="s">
        <v>4</v>
      </c>
      <c r="B20" s="1007" t="s">
        <v>144</v>
      </c>
      <c r="C20" s="1003">
        <v>-103374</v>
      </c>
      <c r="D20" s="1003">
        <v>124058</v>
      </c>
      <c r="E20" s="1003">
        <v>-25881.000000000087</v>
      </c>
      <c r="F20" s="1003">
        <v>244598.99999999997</v>
      </c>
      <c r="G20" s="1003">
        <v>-251371</v>
      </c>
      <c r="H20" s="1003">
        <v>-1944.9999999997649</v>
      </c>
      <c r="I20" s="1003">
        <v>-100678.99999999994</v>
      </c>
      <c r="J20" s="1003">
        <v>1401143</v>
      </c>
      <c r="K20" s="1003">
        <v>-827327.00000000023</v>
      </c>
      <c r="L20" s="1003">
        <v>403279.00000000081</v>
      </c>
      <c r="M20" s="241">
        <v>-365801.04999999981</v>
      </c>
    </row>
    <row r="21" spans="1:22" s="989" customFormat="1" ht="30">
      <c r="A21" s="1006" t="s">
        <v>5</v>
      </c>
      <c r="B21" s="580" t="s">
        <v>145</v>
      </c>
      <c r="C21" s="329" t="s">
        <v>495</v>
      </c>
      <c r="D21" s="329" t="s">
        <v>495</v>
      </c>
      <c r="E21" s="329">
        <v>-639200</v>
      </c>
      <c r="F21" s="329">
        <v>-130800</v>
      </c>
      <c r="G21" s="329">
        <v>-2237800</v>
      </c>
      <c r="H21" s="329" t="s">
        <v>495</v>
      </c>
      <c r="I21" s="329">
        <v>-462298.87</v>
      </c>
      <c r="J21" s="329">
        <v>-248300</v>
      </c>
      <c r="K21" s="329">
        <v>-849600</v>
      </c>
      <c r="L21" s="329">
        <v>-417000</v>
      </c>
      <c r="M21" s="223">
        <v>-379500</v>
      </c>
    </row>
    <row r="22" spans="1:22" s="1002" customFormat="1" ht="15">
      <c r="A22" s="1005" t="s">
        <v>104</v>
      </c>
      <c r="B22" s="997" t="s">
        <v>91</v>
      </c>
      <c r="C22" s="996">
        <v>-131144267.47999999</v>
      </c>
      <c r="D22" s="996">
        <v>-140681959.78</v>
      </c>
      <c r="E22" s="996">
        <v>-135779336.14999998</v>
      </c>
      <c r="F22" s="996">
        <v>-158517802.36000001</v>
      </c>
      <c r="G22" s="996">
        <v>-157581211.82999998</v>
      </c>
      <c r="H22" s="996">
        <v>-160083909.11000001</v>
      </c>
      <c r="I22" s="996">
        <v>-160416255.33000001</v>
      </c>
      <c r="J22" s="996">
        <v>-149646927.07999998</v>
      </c>
      <c r="K22" s="996">
        <v>-149401871.58000001</v>
      </c>
      <c r="L22" s="996">
        <v>-159589198.49000004</v>
      </c>
      <c r="M22" s="995">
        <v>-158615290.16000003</v>
      </c>
    </row>
    <row r="23" spans="1:22" s="989" customFormat="1" ht="15">
      <c r="A23" s="280" t="s">
        <v>84</v>
      </c>
      <c r="B23" s="999" t="s">
        <v>120</v>
      </c>
      <c r="C23" s="329">
        <v>-7018394.7949642232</v>
      </c>
      <c r="D23" s="329">
        <v>-7140637.7023603637</v>
      </c>
      <c r="E23" s="329">
        <v>-7024560.6384292999</v>
      </c>
      <c r="F23" s="329">
        <v>-8370942.5470453473</v>
      </c>
      <c r="G23" s="329">
        <v>-8429321.0624195356</v>
      </c>
      <c r="H23" s="329">
        <v>-8460580.2262683958</v>
      </c>
      <c r="I23" s="329">
        <v>-8937172.8081474639</v>
      </c>
      <c r="J23" s="329">
        <v>-9566277.0499325916</v>
      </c>
      <c r="K23" s="329">
        <v>-9484236.1899999995</v>
      </c>
      <c r="L23" s="329">
        <v>-8840737.0800000001</v>
      </c>
      <c r="M23" s="223">
        <v>-8372834.8499999996</v>
      </c>
    </row>
    <row r="24" spans="1:22" s="989" customFormat="1" ht="15">
      <c r="A24" s="295" t="s">
        <v>597</v>
      </c>
      <c r="B24" s="1004" t="s">
        <v>596</v>
      </c>
      <c r="C24" s="1003">
        <v>-251092.3850357763</v>
      </c>
      <c r="D24" s="1003">
        <v>-362051.67763963679</v>
      </c>
      <c r="E24" s="1003">
        <v>-417636.28157070139</v>
      </c>
      <c r="F24" s="1003">
        <v>-174695.09295465465</v>
      </c>
      <c r="G24" s="1003">
        <v>-245228.28758046328</v>
      </c>
      <c r="H24" s="1003">
        <v>-164123.55373160369</v>
      </c>
      <c r="I24" s="1003">
        <v>-288047.4018525373</v>
      </c>
      <c r="J24" s="1003">
        <v>-329660.52204666758</v>
      </c>
      <c r="K24" s="1003">
        <v>-219055.29</v>
      </c>
      <c r="L24" s="1003">
        <v>-302503.01850494987</v>
      </c>
      <c r="M24" s="241">
        <v>-346811.3607399037</v>
      </c>
    </row>
    <row r="25" spans="1:22" s="1002" customFormat="1" ht="15">
      <c r="A25" s="280" t="s">
        <v>105</v>
      </c>
      <c r="B25" s="999" t="s">
        <v>92</v>
      </c>
      <c r="C25" s="329">
        <v>-7269487.1799999997</v>
      </c>
      <c r="D25" s="329">
        <v>-7502689.3800000008</v>
      </c>
      <c r="E25" s="329">
        <v>-7442196.9200000018</v>
      </c>
      <c r="F25" s="329">
        <v>-8545637.6400000025</v>
      </c>
      <c r="G25" s="329">
        <v>-8674549.3499999996</v>
      </c>
      <c r="H25" s="329">
        <v>-8624703.7800000012</v>
      </c>
      <c r="I25" s="329">
        <v>-9225220.2100000009</v>
      </c>
      <c r="J25" s="329">
        <v>-9895937.5719792582</v>
      </c>
      <c r="K25" s="329">
        <v>-9703291.4799999986</v>
      </c>
      <c r="L25" s="329">
        <v>-9143240.0985049494</v>
      </c>
      <c r="M25" s="223">
        <v>-8719646.2107399032</v>
      </c>
    </row>
    <row r="26" spans="1:22" s="989" customFormat="1" ht="15">
      <c r="A26" s="1001" t="s">
        <v>106</v>
      </c>
      <c r="B26" s="999" t="s">
        <v>93</v>
      </c>
      <c r="C26" s="1000">
        <v>-138413754.66</v>
      </c>
      <c r="D26" s="1000">
        <v>-148184649.16</v>
      </c>
      <c r="E26" s="1000">
        <v>-143221533.06999999</v>
      </c>
      <c r="F26" s="1000">
        <v>-167063440.00000003</v>
      </c>
      <c r="G26" s="1000">
        <v>-166255761.17999998</v>
      </c>
      <c r="H26" s="1000">
        <v>-168708612.89000002</v>
      </c>
      <c r="I26" s="1000">
        <v>-169641475.54000002</v>
      </c>
      <c r="J26" s="1000">
        <v>-159542864.65197924</v>
      </c>
      <c r="K26" s="1000">
        <v>-159105163.06</v>
      </c>
      <c r="L26" s="1000">
        <v>-168732438.588505</v>
      </c>
      <c r="M26" s="223">
        <v>-167334936.37073994</v>
      </c>
    </row>
    <row r="27" spans="1:22" s="989" customFormat="1" ht="15">
      <c r="A27" s="286" t="s">
        <v>6</v>
      </c>
      <c r="B27" s="999" t="s">
        <v>94</v>
      </c>
      <c r="C27" s="329">
        <v>12224961.919999987</v>
      </c>
      <c r="D27" s="329">
        <v>2864705.4500000179</v>
      </c>
      <c r="E27" s="329">
        <v>12827343.870000005</v>
      </c>
      <c r="F27" s="329">
        <v>-9538184.9200000335</v>
      </c>
      <c r="G27" s="329">
        <v>-2907359.3499999698</v>
      </c>
      <c r="H27" s="329">
        <v>447163.93999999762</v>
      </c>
      <c r="I27" s="329">
        <v>9021599.7999999598</v>
      </c>
      <c r="J27" s="329">
        <v>7516832.533389207</v>
      </c>
      <c r="K27" s="329">
        <v>6303847.22999998</v>
      </c>
      <c r="L27" s="329">
        <v>-1955895.3981778808</v>
      </c>
      <c r="M27" s="223">
        <v>2371652.3693095222</v>
      </c>
    </row>
    <row r="28" spans="1:22" s="989" customFormat="1" ht="15">
      <c r="A28" s="547" t="s">
        <v>108</v>
      </c>
      <c r="B28" s="580" t="s">
        <v>161</v>
      </c>
      <c r="C28" s="329">
        <v>1105621.6599999999</v>
      </c>
      <c r="D28" s="329">
        <v>-1629630.51</v>
      </c>
      <c r="E28" s="329">
        <v>1517915.44</v>
      </c>
      <c r="F28" s="329">
        <v>827058.32999999984</v>
      </c>
      <c r="G28" s="329">
        <v>5186680.71</v>
      </c>
      <c r="H28" s="329">
        <v>-48561.267085137042</v>
      </c>
      <c r="I28" s="329">
        <v>1243063.81</v>
      </c>
      <c r="J28" s="329">
        <v>1792395.220476927</v>
      </c>
      <c r="K28" s="329">
        <v>-11289205.09</v>
      </c>
      <c r="L28" s="329">
        <v>4806259.4773651436</v>
      </c>
      <c r="M28" s="223">
        <v>-1569088.9491485397</v>
      </c>
    </row>
    <row r="29" spans="1:22" s="989" customFormat="1" ht="15">
      <c r="A29" s="998" t="s">
        <v>7</v>
      </c>
      <c r="B29" s="997" t="s">
        <v>109</v>
      </c>
      <c r="C29" s="996">
        <v>13330583.579999987</v>
      </c>
      <c r="D29" s="996">
        <v>1235074.9400000179</v>
      </c>
      <c r="E29" s="996">
        <v>14345259.310000004</v>
      </c>
      <c r="F29" s="996">
        <v>-8711126.5900000297</v>
      </c>
      <c r="G29" s="996">
        <v>2279321.3600000301</v>
      </c>
      <c r="H29" s="996">
        <v>398602.6729148606</v>
      </c>
      <c r="I29" s="996">
        <v>10264663.60999996</v>
      </c>
      <c r="J29" s="996">
        <v>9309227.7538661342</v>
      </c>
      <c r="K29" s="996">
        <v>-4985357.8600000199</v>
      </c>
      <c r="L29" s="996">
        <v>2850364.0791872628</v>
      </c>
      <c r="M29" s="995">
        <v>802563.42016098252</v>
      </c>
      <c r="N29" s="981"/>
      <c r="O29" s="981"/>
      <c r="P29" s="981"/>
      <c r="Q29" s="981"/>
      <c r="R29" s="981"/>
      <c r="S29" s="981"/>
      <c r="T29" s="981"/>
      <c r="U29" s="981"/>
      <c r="V29" s="981"/>
    </row>
    <row r="30" spans="1:22" s="989" customFormat="1" ht="15">
      <c r="A30" s="994" t="s">
        <v>199</v>
      </c>
      <c r="B30" s="993"/>
      <c r="C30" s="225">
        <v>34362578.459605329</v>
      </c>
      <c r="D30" s="225">
        <v>35842414.96275799</v>
      </c>
      <c r="E30" s="225">
        <v>53815656.312757999</v>
      </c>
      <c r="F30" s="225">
        <v>44887339.832757995</v>
      </c>
      <c r="G30" s="225">
        <v>53404258.636428788</v>
      </c>
      <c r="H30" s="225">
        <v>54908258.836428784</v>
      </c>
      <c r="I30" s="225">
        <v>66174119.526428789</v>
      </c>
      <c r="J30" s="225">
        <v>76285623.676428795</v>
      </c>
      <c r="K30" s="225">
        <v>71317845.909999996</v>
      </c>
      <c r="L30" s="225">
        <v>74596005.170000002</v>
      </c>
      <c r="M30" s="225">
        <v>75569673.019187272</v>
      </c>
      <c r="N30" s="981"/>
      <c r="O30" s="981"/>
      <c r="P30" s="981"/>
      <c r="Q30" s="981"/>
      <c r="R30" s="981"/>
      <c r="S30" s="981"/>
      <c r="T30" s="981"/>
      <c r="U30" s="981"/>
      <c r="V30" s="981"/>
    </row>
    <row r="31" spans="1:22" s="989" customFormat="1" ht="15.75" thickBot="1">
      <c r="A31" s="992" t="s">
        <v>200</v>
      </c>
      <c r="B31" s="991"/>
      <c r="C31" s="990">
        <v>35384519.210000001</v>
      </c>
      <c r="D31" s="990">
        <v>42346493.960000001</v>
      </c>
      <c r="E31" s="990">
        <v>42622536.620000005</v>
      </c>
      <c r="F31" s="990">
        <v>48040194.010000005</v>
      </c>
      <c r="G31" s="990">
        <v>49347293</v>
      </c>
      <c r="H31" s="990">
        <v>50814078.899999999</v>
      </c>
      <c r="I31" s="990">
        <v>51238386</v>
      </c>
      <c r="J31" s="990">
        <v>49426037</v>
      </c>
      <c r="K31" s="990">
        <v>48838101</v>
      </c>
      <c r="L31" s="990">
        <v>51604726</v>
      </c>
      <c r="M31" s="990">
        <v>56620471</v>
      </c>
      <c r="N31" s="981"/>
      <c r="O31" s="981"/>
      <c r="P31" s="981"/>
      <c r="Q31" s="981"/>
      <c r="R31" s="981"/>
      <c r="S31" s="981"/>
      <c r="T31" s="981"/>
      <c r="U31" s="981"/>
      <c r="V31" s="981"/>
    </row>
    <row r="32" spans="1:22" ht="15">
      <c r="A32" s="988"/>
      <c r="B32" s="985"/>
      <c r="C32" s="983"/>
      <c r="D32" s="983"/>
      <c r="E32" s="983"/>
      <c r="F32" s="983"/>
      <c r="G32" s="987"/>
      <c r="H32" s="987"/>
      <c r="I32" s="987"/>
      <c r="J32" s="987"/>
      <c r="K32" s="987"/>
      <c r="L32" s="987"/>
      <c r="M32" s="922" t="s">
        <v>474</v>
      </c>
      <c r="N32" s="981"/>
      <c r="O32" s="981"/>
      <c r="P32" s="981"/>
      <c r="Q32" s="981"/>
      <c r="R32" s="981"/>
      <c r="S32" s="981"/>
      <c r="T32" s="981"/>
      <c r="U32" s="981"/>
      <c r="V32" s="981"/>
    </row>
    <row r="33" spans="1:22" ht="15.75">
      <c r="A33" s="986" t="s">
        <v>210</v>
      </c>
      <c r="B33" s="985"/>
      <c r="C33" s="984"/>
      <c r="D33" s="984"/>
      <c r="E33" s="984"/>
      <c r="F33" s="984"/>
      <c r="G33" s="984"/>
      <c r="H33" s="984"/>
      <c r="I33" s="984"/>
      <c r="J33" s="984"/>
      <c r="K33" s="984"/>
      <c r="L33" s="984"/>
      <c r="M33" s="983"/>
      <c r="N33" s="981"/>
      <c r="O33" s="981"/>
      <c r="P33" s="981"/>
      <c r="Q33" s="981"/>
      <c r="R33" s="981"/>
      <c r="S33" s="981"/>
      <c r="T33" s="981"/>
      <c r="U33" s="981"/>
      <c r="V33" s="981"/>
    </row>
    <row r="34" spans="1:22" ht="31.9" customHeight="1">
      <c r="A34" s="1738" t="s">
        <v>595</v>
      </c>
      <c r="B34" s="1557"/>
      <c r="C34" s="1557"/>
      <c r="D34" s="1557"/>
      <c r="E34" s="1557"/>
      <c r="F34" s="1557"/>
      <c r="G34" s="1557"/>
      <c r="H34" s="1557"/>
      <c r="I34" s="1557"/>
      <c r="J34" s="1557"/>
      <c r="K34" s="1557"/>
      <c r="L34" s="1557"/>
      <c r="M34" s="1557"/>
      <c r="N34" s="981"/>
      <c r="O34" s="981"/>
      <c r="P34" s="981"/>
      <c r="Q34" s="981"/>
      <c r="R34" s="981"/>
      <c r="S34" s="981"/>
      <c r="T34" s="981"/>
      <c r="U34" s="981"/>
      <c r="V34" s="981"/>
    </row>
    <row r="35" spans="1:22">
      <c r="E35" s="982"/>
      <c r="F35" s="982"/>
      <c r="N35" s="981"/>
      <c r="O35" s="981"/>
      <c r="P35" s="981"/>
      <c r="Q35" s="981"/>
      <c r="R35" s="981"/>
      <c r="S35" s="981"/>
      <c r="T35" s="981"/>
      <c r="U35" s="981"/>
      <c r="V35" s="981"/>
    </row>
    <row r="36" spans="1:22">
      <c r="A36" s="975"/>
      <c r="B36" s="975"/>
      <c r="E36" s="979"/>
      <c r="F36" s="979"/>
      <c r="N36" s="981"/>
      <c r="O36" s="981"/>
      <c r="P36" s="981"/>
      <c r="Q36" s="981"/>
      <c r="R36" s="981"/>
      <c r="S36" s="981"/>
      <c r="T36" s="981"/>
      <c r="U36" s="981"/>
      <c r="V36" s="981"/>
    </row>
    <row r="37" spans="1:22">
      <c r="A37" s="975"/>
      <c r="B37" s="975"/>
      <c r="E37" s="979"/>
      <c r="F37" s="979"/>
      <c r="N37" s="981"/>
      <c r="O37" s="981"/>
      <c r="P37" s="981"/>
      <c r="Q37" s="981"/>
      <c r="R37" s="981"/>
      <c r="S37" s="981"/>
      <c r="T37" s="981"/>
      <c r="U37" s="981"/>
      <c r="V37" s="981"/>
    </row>
    <row r="38" spans="1:22">
      <c r="A38" s="975"/>
      <c r="B38" s="975"/>
      <c r="E38" s="979"/>
      <c r="F38" s="979"/>
      <c r="N38" s="980"/>
      <c r="O38" s="980"/>
      <c r="P38" s="980"/>
      <c r="Q38" s="980"/>
      <c r="R38" s="980"/>
      <c r="S38" s="980"/>
      <c r="T38" s="980"/>
      <c r="U38" s="980"/>
      <c r="V38" s="980"/>
    </row>
    <row r="39" spans="1:22">
      <c r="A39" s="975"/>
      <c r="B39" s="975"/>
      <c r="E39" s="979"/>
      <c r="F39" s="979"/>
    </row>
    <row r="40" spans="1:22">
      <c r="A40" s="975"/>
      <c r="B40" s="975"/>
      <c r="E40" s="979"/>
      <c r="F40" s="979"/>
    </row>
    <row r="41" spans="1:22">
      <c r="A41" s="975"/>
      <c r="B41" s="975"/>
      <c r="E41" s="979"/>
      <c r="F41" s="979"/>
    </row>
    <row r="42" spans="1:22">
      <c r="A42" s="975"/>
      <c r="B42" s="975"/>
      <c r="E42" s="979"/>
      <c r="F42" s="979"/>
    </row>
  </sheetData>
  <mergeCells count="4">
    <mergeCell ref="A2:M2"/>
    <mergeCell ref="C4:M4"/>
    <mergeCell ref="A34:M34"/>
    <mergeCell ref="A1:M1"/>
  </mergeCells>
  <pageMargins left="0.78740157480314965" right="0.66" top="0.78740157480314965" bottom="0.70866141732283472" header="0.51181102362204722" footer="0.51181102362204722"/>
  <pageSetup paperSize="9" scale="65"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C000"/>
  </sheetPr>
  <dimension ref="A1:O22"/>
  <sheetViews>
    <sheetView zoomScale="85" zoomScaleNormal="85" workbookViewId="0">
      <selection activeCell="B21" sqref="B21"/>
    </sheetView>
  </sheetViews>
  <sheetFormatPr baseColWidth="10" defaultColWidth="8.88671875" defaultRowHeight="12.75"/>
  <cols>
    <col min="1" max="1" width="30.33203125" style="978" customWidth="1"/>
    <col min="2" max="2" width="12.88671875" style="977" customWidth="1"/>
    <col min="3" max="8" width="12.88671875" style="975" hidden="1" customWidth="1"/>
    <col min="9" max="13" width="12.88671875" style="975" customWidth="1"/>
    <col min="14" max="14" width="12.88671875" style="976" customWidth="1"/>
    <col min="15" max="16384" width="8.88671875" style="975"/>
  </cols>
  <sheetData>
    <row r="1" spans="1:15" ht="18">
      <c r="A1" s="1739" t="s">
        <v>615</v>
      </c>
      <c r="B1" s="1739"/>
      <c r="C1" s="1744"/>
      <c r="D1" s="1744"/>
      <c r="E1" s="1745"/>
      <c r="F1" s="1745"/>
      <c r="G1" s="1745"/>
      <c r="H1" s="1745"/>
      <c r="I1" s="1745"/>
      <c r="J1" s="1745"/>
      <c r="K1" s="1745"/>
      <c r="L1" s="1745"/>
      <c r="M1" s="1745"/>
      <c r="N1" s="1745"/>
    </row>
    <row r="2" spans="1:15" s="989" customFormat="1" ht="15.75" thickBot="1">
      <c r="A2" s="1734" t="s">
        <v>614</v>
      </c>
      <c r="B2" s="1734"/>
      <c r="C2" s="1734"/>
      <c r="D2" s="1734"/>
      <c r="E2" s="1734"/>
      <c r="F2" s="1734"/>
      <c r="G2" s="1734"/>
      <c r="H2" s="1734"/>
      <c r="I2" s="1734"/>
      <c r="J2" s="1734"/>
      <c r="K2" s="1734"/>
      <c r="L2" s="1734"/>
      <c r="M2" s="1734"/>
      <c r="N2" s="1734"/>
    </row>
    <row r="3" spans="1:15" s="989" customFormat="1" ht="15.75">
      <c r="A3" s="1029"/>
      <c r="B3" s="1029"/>
      <c r="C3" s="1029"/>
      <c r="D3" s="1029"/>
      <c r="E3" s="1029"/>
      <c r="F3" s="1746" t="s">
        <v>613</v>
      </c>
      <c r="G3" s="1747"/>
      <c r="H3" s="1747"/>
      <c r="I3" s="1747"/>
      <c r="J3" s="1747"/>
      <c r="K3" s="1747"/>
      <c r="L3" s="1747"/>
      <c r="M3" s="1747"/>
      <c r="N3" s="1748" t="s">
        <v>612</v>
      </c>
    </row>
    <row r="4" spans="1:15" s="1012" customFormat="1" ht="15.75">
      <c r="A4" s="1028"/>
      <c r="B4" s="1028"/>
      <c r="C4" s="747">
        <v>2010</v>
      </c>
      <c r="D4" s="747">
        <v>2011</v>
      </c>
      <c r="E4" s="747">
        <v>2012</v>
      </c>
      <c r="F4" s="747">
        <v>2013</v>
      </c>
      <c r="G4" s="747">
        <v>2014</v>
      </c>
      <c r="H4" s="747" t="s">
        <v>604</v>
      </c>
      <c r="I4" s="747" t="s">
        <v>603</v>
      </c>
      <c r="J4" s="747" t="s">
        <v>602</v>
      </c>
      <c r="K4" s="747" t="s">
        <v>601</v>
      </c>
      <c r="L4" s="747" t="s">
        <v>600</v>
      </c>
      <c r="M4" s="747" t="s">
        <v>599</v>
      </c>
      <c r="N4" s="1749"/>
    </row>
    <row r="5" spans="1:15" s="1010" customFormat="1" ht="15">
      <c r="A5" s="1027" t="s">
        <v>34</v>
      </c>
      <c r="B5" s="1027" t="s">
        <v>33</v>
      </c>
      <c r="C5" s="1742" t="s">
        <v>308</v>
      </c>
      <c r="D5" s="1743"/>
      <c r="E5" s="1743"/>
      <c r="F5" s="1743"/>
      <c r="G5" s="1743"/>
      <c r="H5" s="1743"/>
      <c r="I5" s="1743"/>
      <c r="J5" s="1743"/>
      <c r="K5" s="1743"/>
      <c r="L5" s="1743"/>
      <c r="M5" s="1743"/>
      <c r="N5" s="1743"/>
    </row>
    <row r="6" spans="1:15" s="989" customFormat="1" ht="15">
      <c r="A6" s="280" t="s">
        <v>12</v>
      </c>
      <c r="B6" s="580" t="s">
        <v>116</v>
      </c>
      <c r="C6" s="1021">
        <v>4.5188233617988516</v>
      </c>
      <c r="D6" s="1021">
        <v>7.8709120745307226</v>
      </c>
      <c r="E6" s="1021">
        <v>3.8</v>
      </c>
      <c r="F6" s="1021">
        <f>(100/Tab_8_5!E5*Tab_8_5!F5)-100</f>
        <v>3.9210891496084628</v>
      </c>
      <c r="G6" s="1021">
        <v>17.777291078683774</v>
      </c>
      <c r="H6" s="1021">
        <v>13.945916322643029</v>
      </c>
      <c r="I6" s="1021">
        <v>5.2912035537162581</v>
      </c>
      <c r="J6" s="1021">
        <v>-6.5118741721769595</v>
      </c>
      <c r="K6" s="969">
        <v>0.96562184444728416</v>
      </c>
      <c r="L6" s="969">
        <v>0.56540920484272306</v>
      </c>
      <c r="M6" s="969">
        <v>-1.0802548719995997</v>
      </c>
      <c r="N6" s="969">
        <v>-1.7000625105061729</v>
      </c>
    </row>
    <row r="7" spans="1:15" s="989" customFormat="1" ht="15">
      <c r="A7" s="280" t="s">
        <v>32</v>
      </c>
      <c r="B7" s="999" t="s">
        <v>86</v>
      </c>
      <c r="C7" s="1021">
        <v>4.621245563006382</v>
      </c>
      <c r="D7" s="1021">
        <v>7.8846087574460988</v>
      </c>
      <c r="E7" s="1021">
        <v>3.7</v>
      </c>
      <c r="F7" s="1021">
        <f>(100/Tab_8_5!E8*Tab_8_5!F8)-100</f>
        <v>3.810061584647201</v>
      </c>
      <c r="G7" s="1021">
        <v>17.62929827554791</v>
      </c>
      <c r="H7" s="1021">
        <v>13.716822924231209</v>
      </c>
      <c r="I7" s="1021">
        <v>5.5616992314139395</v>
      </c>
      <c r="J7" s="1021">
        <v>-6.4917448798126003</v>
      </c>
      <c r="K7" s="969">
        <v>1.1887972857142586</v>
      </c>
      <c r="L7" s="969">
        <v>0.62662309352528212</v>
      </c>
      <c r="M7" s="969">
        <v>-1.0404137530013173</v>
      </c>
      <c r="N7" s="969">
        <v>-1.6305904795673842</v>
      </c>
    </row>
    <row r="8" spans="1:15" s="989" customFormat="1" ht="15">
      <c r="A8" s="280" t="s">
        <v>2</v>
      </c>
      <c r="B8" s="580" t="s">
        <v>159</v>
      </c>
      <c r="C8" s="1021">
        <v>9.9684421320872083</v>
      </c>
      <c r="D8" s="1021">
        <v>-5.8306673197238101</v>
      </c>
      <c r="E8" s="1021">
        <v>2.8</v>
      </c>
      <c r="F8" s="1021">
        <f>(100/Tab_8_5!E11*Tab_8_5!F11)-100</f>
        <v>-3.3368753891627847</v>
      </c>
      <c r="G8" s="1021">
        <v>-18.497828187712571</v>
      </c>
      <c r="H8" s="1021">
        <v>-19.82455177920896</v>
      </c>
      <c r="I8" s="1021">
        <v>5.7358347533537142</v>
      </c>
      <c r="J8" s="1021">
        <v>-6.4151296690156698</v>
      </c>
      <c r="K8" s="969">
        <v>-8.053117701975097</v>
      </c>
      <c r="L8" s="969">
        <v>1.3265971356543815</v>
      </c>
      <c r="M8" s="969">
        <v>15.714969569056265</v>
      </c>
      <c r="N8" s="969">
        <v>-0.10746164048766049</v>
      </c>
    </row>
    <row r="9" spans="1:15" s="1002" customFormat="1" ht="15">
      <c r="A9" s="1009" t="s">
        <v>101</v>
      </c>
      <c r="B9" s="997" t="s">
        <v>88</v>
      </c>
      <c r="C9" s="1019">
        <v>8.6202353305930099</v>
      </c>
      <c r="D9" s="1019">
        <v>0.30259793453029399</v>
      </c>
      <c r="E9" s="1019">
        <v>3.3</v>
      </c>
      <c r="F9" s="1019">
        <f>(100/Tab_8_5!E13*Tab_8_5!F13)-100</f>
        <v>0.9460998175383537</v>
      </c>
      <c r="G9" s="1019">
        <v>3.6966432760529244</v>
      </c>
      <c r="H9" s="1019">
        <v>3.555207724679093</v>
      </c>
      <c r="I9" s="1019">
        <v>5.620439743866811</v>
      </c>
      <c r="J9" s="1019">
        <v>-6.4945586168546754</v>
      </c>
      <c r="K9" s="1018">
        <v>-0.98808205879653599</v>
      </c>
      <c r="L9" s="1018">
        <v>0.82675840809972101</v>
      </c>
      <c r="M9" s="1018">
        <v>2.5981525689046805</v>
      </c>
      <c r="N9" s="1018">
        <v>-1.2775386544039646</v>
      </c>
    </row>
    <row r="10" spans="1:15" s="989" customFormat="1" ht="15">
      <c r="A10" s="280" t="s">
        <v>3</v>
      </c>
      <c r="B10" s="580" t="s">
        <v>117</v>
      </c>
      <c r="C10" s="1021">
        <v>1.4654535457633733</v>
      </c>
      <c r="D10" s="1021">
        <v>4.1421905964357686</v>
      </c>
      <c r="E10" s="1026">
        <v>0</v>
      </c>
      <c r="F10" s="1021">
        <f>(100/Tab_8_5!E14*Tab_8_5!F14)-100</f>
        <v>14.497766955326739</v>
      </c>
      <c r="G10" s="1021">
        <v>1.3181808059889875</v>
      </c>
      <c r="H10" s="1021">
        <v>0.65656428038072079</v>
      </c>
      <c r="I10" s="1021">
        <v>1.6684779595171335</v>
      </c>
      <c r="J10" s="1021">
        <v>1.0640742418652565</v>
      </c>
      <c r="K10" s="969">
        <v>-2.1350161638379603</v>
      </c>
      <c r="L10" s="969">
        <v>5.6434253332659665</v>
      </c>
      <c r="M10" s="969">
        <v>6.8878882124145093</v>
      </c>
      <c r="N10" s="969">
        <v>1.4000471440925644</v>
      </c>
      <c r="O10" s="1025"/>
    </row>
    <row r="11" spans="1:15" s="989" customFormat="1" ht="15">
      <c r="A11" s="280" t="s">
        <v>54</v>
      </c>
      <c r="B11" s="580" t="s">
        <v>138</v>
      </c>
      <c r="C11" s="1021">
        <v>2.0497153673880275</v>
      </c>
      <c r="D11" s="1021">
        <v>2.6105373597793191</v>
      </c>
      <c r="E11" s="1021">
        <v>1.6</v>
      </c>
      <c r="F11" s="1021">
        <f>(100/Tab_8_5!E15*Tab_8_5!F15)-100</f>
        <v>6.1329734839878114</v>
      </c>
      <c r="G11" s="1021">
        <v>0.88558969612229532</v>
      </c>
      <c r="H11" s="1021">
        <v>1.870869168372451</v>
      </c>
      <c r="I11" s="1021">
        <v>0.41054354374034574</v>
      </c>
      <c r="J11" s="1021">
        <v>79.844187918172508</v>
      </c>
      <c r="K11" s="969">
        <v>3.7565068835859137</v>
      </c>
      <c r="L11" s="969">
        <v>4.5365137631546162</v>
      </c>
      <c r="M11" s="969">
        <v>3.39044253294648</v>
      </c>
      <c r="N11" s="969">
        <v>17.855006424976814</v>
      </c>
    </row>
    <row r="12" spans="1:15" s="989" customFormat="1" ht="15">
      <c r="A12" s="280" t="s">
        <v>85</v>
      </c>
      <c r="B12" s="999" t="s">
        <v>89</v>
      </c>
      <c r="C12" s="1021">
        <v>1.4230917399794762</v>
      </c>
      <c r="D12" s="1021">
        <v>4.2539289741753583</v>
      </c>
      <c r="E12" s="1021">
        <v>-0.1</v>
      </c>
      <c r="F12" s="1021">
        <f>(100/Tab_8_5!E16*Tab_8_5!F16)-100</f>
        <v>15.108582857143546</v>
      </c>
      <c r="G12" s="1021">
        <v>1.3473064359106814</v>
      </c>
      <c r="H12" s="1021">
        <v>0.57517964796484478</v>
      </c>
      <c r="I12" s="1021">
        <v>1.7538728442833929</v>
      </c>
      <c r="J12" s="1021">
        <v>-4.2133113980678019</v>
      </c>
      <c r="K12" s="969">
        <v>-2.8760210236049772</v>
      </c>
      <c r="L12" s="969">
        <v>5.7921542032077866</v>
      </c>
      <c r="M12" s="969">
        <v>7.3578183835643785</v>
      </c>
      <c r="N12" s="969">
        <v>-3.0774861262772291E-2</v>
      </c>
    </row>
    <row r="13" spans="1:15" s="989" customFormat="1" ht="30">
      <c r="A13" s="1024" t="s">
        <v>102</v>
      </c>
      <c r="B13" s="1004" t="s">
        <v>90</v>
      </c>
      <c r="C13" s="1023">
        <v>5.3084864870824644</v>
      </c>
      <c r="D13" s="1023">
        <v>7.4519671231411566</v>
      </c>
      <c r="E13" s="1023">
        <v>-4</v>
      </c>
      <c r="F13" s="1023">
        <f>(100/Tab_8_5!E18*Tab_8_5!F18)-100</f>
        <v>17.405525556050137</v>
      </c>
      <c r="G13" s="1023">
        <v>-2.2313085789049865</v>
      </c>
      <c r="H13" s="1023">
        <v>3.2173948149083884</v>
      </c>
      <c r="I13" s="1023">
        <v>-0.14285597460740007</v>
      </c>
      <c r="J13" s="1023">
        <v>-5.601320925209393</v>
      </c>
      <c r="K13" s="1022">
        <v>-2.0991527268303827</v>
      </c>
      <c r="L13" s="1022">
        <v>8.0859161142294909</v>
      </c>
      <c r="M13" s="1022">
        <v>7.0105269895510958</v>
      </c>
      <c r="N13" s="1022">
        <v>-0.27714177827492525</v>
      </c>
    </row>
    <row r="14" spans="1:15" s="1002" customFormat="1" ht="15">
      <c r="A14" s="547" t="s">
        <v>104</v>
      </c>
      <c r="B14" s="999" t="s">
        <v>91</v>
      </c>
      <c r="C14" s="1021">
        <v>3.990297751651406</v>
      </c>
      <c r="D14" s="1021">
        <v>7.3026719080226297</v>
      </c>
      <c r="E14" s="1021">
        <v>-3.5</v>
      </c>
      <c r="F14" s="1021">
        <f>(100/Tab_8_5!E22*Tab_8_5!F22)-100</f>
        <v>16.746632333568115</v>
      </c>
      <c r="G14" s="1021">
        <v>-0.59084248964856556</v>
      </c>
      <c r="H14" s="1021">
        <v>1.5881952238696755</v>
      </c>
      <c r="I14" s="1021">
        <v>0.20760751149052226</v>
      </c>
      <c r="J14" s="1021">
        <v>-6.7133646947723093</v>
      </c>
      <c r="K14" s="969">
        <v>-0.16375578488755593</v>
      </c>
      <c r="L14" s="969">
        <v>6.8187411591728591</v>
      </c>
      <c r="M14" s="969">
        <v>6.1668695864137959</v>
      </c>
      <c r="N14" s="969">
        <v>-0.28186005500967504</v>
      </c>
    </row>
    <row r="15" spans="1:15" s="1002" customFormat="1" ht="15">
      <c r="A15" s="547" t="s">
        <v>105</v>
      </c>
      <c r="B15" s="999" t="s">
        <v>92</v>
      </c>
      <c r="C15" s="1021">
        <v>-9.3013242946918595</v>
      </c>
      <c r="D15" s="1021">
        <v>3.2079594368306097</v>
      </c>
      <c r="E15" s="1021">
        <v>-0.8</v>
      </c>
      <c r="F15" s="1021">
        <f>(100/Tab_8_5!E25*Tab_8_5!F25)-100</f>
        <v>14.826814338043604</v>
      </c>
      <c r="G15" s="1021">
        <v>1.5085089659850865</v>
      </c>
      <c r="H15" s="1021">
        <v>-0.57461855352748614</v>
      </c>
      <c r="I15" s="1021">
        <v>6.9627484643884117</v>
      </c>
      <c r="J15" s="1021">
        <v>7.270475356807296</v>
      </c>
      <c r="K15" s="969">
        <v>-1.9467189498521691</v>
      </c>
      <c r="L15" s="969">
        <v>-5.7717670612018992</v>
      </c>
      <c r="M15" s="969">
        <v>-10.137233033631347</v>
      </c>
      <c r="N15" s="969">
        <v>-1.3991791070015025</v>
      </c>
    </row>
    <row r="16" spans="1:15" s="989" customFormat="1" ht="15">
      <c r="A16" s="1020" t="s">
        <v>106</v>
      </c>
      <c r="B16" s="997" t="s">
        <v>93</v>
      </c>
      <c r="C16" s="1019">
        <v>3.1980733968875601</v>
      </c>
      <c r="D16" s="1019">
        <v>7.0591933034410248</v>
      </c>
      <c r="E16" s="1019">
        <v>-3.3</v>
      </c>
      <c r="F16" s="1019">
        <f>(100/Tab_8_5!E26*Tab_8_5!F26)-100</f>
        <v>16.64687314745278</v>
      </c>
      <c r="G16" s="1019">
        <v>-0.48345635645958396</v>
      </c>
      <c r="H16" s="1019">
        <v>1.4753483985101781</v>
      </c>
      <c r="I16" s="1019">
        <v>0.55294310943583014</v>
      </c>
      <c r="J16" s="1019">
        <v>-5.9529138472033765</v>
      </c>
      <c r="K16" s="1018">
        <v>-0.27434733163029534</v>
      </c>
      <c r="L16" s="1018">
        <v>6.0508881945424235</v>
      </c>
      <c r="M16" s="1018">
        <v>5.1725369261815928</v>
      </c>
      <c r="N16" s="1018">
        <v>-0.34166080045767711</v>
      </c>
    </row>
    <row r="17" spans="1:14" s="989" customFormat="1" ht="15.75" thickBot="1">
      <c r="A17" s="1017" t="s">
        <v>199</v>
      </c>
      <c r="B17" s="1016"/>
      <c r="C17" s="1015">
        <v>45.502430366959302</v>
      </c>
      <c r="D17" s="1015">
        <v>4.3065351015299997</v>
      </c>
      <c r="E17" s="1015">
        <v>50.1</v>
      </c>
      <c r="F17" s="1015">
        <f>(100/Tab_8_5!E30*Tab_8_5!F30)-100</f>
        <v>-16.590555781967453</v>
      </c>
      <c r="G17" s="1015">
        <v>18.973988735806742</v>
      </c>
      <c r="H17" s="1015">
        <v>2.8162551796460349</v>
      </c>
      <c r="I17" s="1015">
        <v>20.5176068750621</v>
      </c>
      <c r="J17" s="1015">
        <v>15.28014913135587</v>
      </c>
      <c r="K17" s="1015">
        <v>-6.5120759679438436</v>
      </c>
      <c r="L17" s="1015">
        <v>4.5965483367752</v>
      </c>
      <c r="M17" s="1015">
        <v>5.9617996799186841</v>
      </c>
      <c r="N17" s="1015">
        <v>3.3748382168344637</v>
      </c>
    </row>
    <row r="18" spans="1:14">
      <c r="K18" s="976"/>
      <c r="L18" s="976"/>
      <c r="M18" s="976"/>
      <c r="N18" s="922" t="s">
        <v>474</v>
      </c>
    </row>
    <row r="21" spans="1:14">
      <c r="K21" s="976"/>
      <c r="L21" s="976"/>
      <c r="M21" s="976"/>
    </row>
    <row r="22" spans="1:14">
      <c r="K22" s="976"/>
      <c r="L22" s="976"/>
      <c r="M22" s="976"/>
    </row>
  </sheetData>
  <mergeCells count="5">
    <mergeCell ref="C5:N5"/>
    <mergeCell ref="A2:N2"/>
    <mergeCell ref="A1:N1"/>
    <mergeCell ref="F3:M3"/>
    <mergeCell ref="N3:N4"/>
  </mergeCells>
  <pageMargins left="0.78740157480314965" right="0.66" top="0.78740157480314965" bottom="0.70866141732283472" header="0.51181102362204722" footer="0.51181102362204722"/>
  <pageSetup paperSize="9" scale="65"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C000"/>
  </sheetPr>
  <dimension ref="A1:G50"/>
  <sheetViews>
    <sheetView zoomScale="85" zoomScaleNormal="85" workbookViewId="0">
      <selection activeCell="B21" sqref="B21"/>
    </sheetView>
  </sheetViews>
  <sheetFormatPr baseColWidth="10" defaultColWidth="8.88671875" defaultRowHeight="12.75"/>
  <cols>
    <col min="1" max="1" width="21" style="171" customWidth="1"/>
    <col min="2" max="7" width="12.21875" style="171" customWidth="1"/>
    <col min="8" max="16384" width="8.88671875" style="171"/>
  </cols>
  <sheetData>
    <row r="1" spans="1:7" ht="22.9" customHeight="1">
      <c r="A1" s="1739" t="s">
        <v>621</v>
      </c>
      <c r="B1" s="1744"/>
      <c r="C1" s="1744"/>
      <c r="D1" s="1744"/>
      <c r="E1" s="1744"/>
      <c r="F1" s="1744"/>
      <c r="G1" s="1744"/>
    </row>
    <row r="2" spans="1:7" ht="15.75" thickBot="1">
      <c r="A2" s="1734" t="s">
        <v>620</v>
      </c>
      <c r="B2" s="1734"/>
      <c r="C2" s="1734"/>
      <c r="D2" s="1734"/>
      <c r="E2" s="1734"/>
      <c r="F2" s="1734"/>
      <c r="G2" s="1734"/>
    </row>
    <row r="3" spans="1:7" ht="15">
      <c r="A3" s="1043"/>
      <c r="B3" s="1042" t="s">
        <v>30</v>
      </c>
      <c r="C3" s="1751" t="s">
        <v>132</v>
      </c>
      <c r="D3" s="1752"/>
      <c r="E3" s="1752"/>
      <c r="F3" s="1042" t="s">
        <v>52</v>
      </c>
      <c r="G3" s="1042" t="s">
        <v>53</v>
      </c>
    </row>
    <row r="4" spans="1:7" ht="15.75">
      <c r="A4" s="1037"/>
      <c r="B4" s="1041"/>
      <c r="C4" s="1040" t="s">
        <v>30</v>
      </c>
      <c r="D4" s="1039" t="s">
        <v>15</v>
      </c>
      <c r="E4" s="1039" t="s">
        <v>14</v>
      </c>
      <c r="F4" s="1038"/>
      <c r="G4" s="1038"/>
    </row>
    <row r="5" spans="1:7" ht="15.75">
      <c r="A5" s="1037"/>
      <c r="B5" s="1750" t="s">
        <v>293</v>
      </c>
      <c r="C5" s="1750"/>
      <c r="D5" s="1750"/>
      <c r="E5" s="1750"/>
      <c r="F5" s="1750"/>
      <c r="G5" s="1750"/>
    </row>
    <row r="6" spans="1:7" ht="15" hidden="1">
      <c r="A6" s="1036">
        <v>2005</v>
      </c>
      <c r="B6" s="223">
        <v>67844387</v>
      </c>
      <c r="C6" s="223">
        <v>65722871</v>
      </c>
      <c r="D6" s="223">
        <v>33924466</v>
      </c>
      <c r="E6" s="223">
        <v>31798405</v>
      </c>
      <c r="F6" s="223">
        <v>2121516</v>
      </c>
      <c r="G6" s="223">
        <v>0</v>
      </c>
    </row>
    <row r="7" spans="1:7" ht="15" hidden="1">
      <c r="A7" s="1036">
        <v>2006</v>
      </c>
      <c r="B7" s="223">
        <v>68771548.799999997</v>
      </c>
      <c r="C7" s="223">
        <v>66637088.200000003</v>
      </c>
      <c r="D7" s="223">
        <v>34320704</v>
      </c>
      <c r="E7" s="223">
        <v>32316384.200000003</v>
      </c>
      <c r="F7" s="223">
        <v>2134397.6</v>
      </c>
      <c r="G7" s="223">
        <v>63</v>
      </c>
    </row>
    <row r="8" spans="1:7" ht="15" hidden="1">
      <c r="A8" s="1036">
        <v>2007</v>
      </c>
      <c r="B8" s="223">
        <v>70330881</v>
      </c>
      <c r="C8" s="223">
        <v>68113270</v>
      </c>
      <c r="D8" s="223">
        <v>35045698</v>
      </c>
      <c r="E8" s="223">
        <v>33067572</v>
      </c>
      <c r="F8" s="223">
        <v>2217611</v>
      </c>
      <c r="G8" s="329">
        <v>0</v>
      </c>
    </row>
    <row r="9" spans="1:7" ht="15" hidden="1">
      <c r="A9" s="1036">
        <v>2008</v>
      </c>
      <c r="B9" s="223">
        <v>75659210.199999988</v>
      </c>
      <c r="C9" s="223">
        <v>73256873.599999994</v>
      </c>
      <c r="D9" s="223">
        <v>37659203</v>
      </c>
      <c r="E9" s="223">
        <v>35597670.599999994</v>
      </c>
      <c r="F9" s="223">
        <v>2402336.6</v>
      </c>
      <c r="G9" s="329">
        <v>0</v>
      </c>
    </row>
    <row r="10" spans="1:7" ht="15" hidden="1">
      <c r="A10" s="1036">
        <v>2009</v>
      </c>
      <c r="B10" s="223">
        <v>79878008.299999982</v>
      </c>
      <c r="C10" s="223">
        <v>77426753.199999988</v>
      </c>
      <c r="D10" s="223">
        <v>39703643.300000004</v>
      </c>
      <c r="E10" s="223">
        <v>37723109.899999991</v>
      </c>
      <c r="F10" s="223">
        <v>2451255.1</v>
      </c>
      <c r="G10" s="329">
        <v>0</v>
      </c>
    </row>
    <row r="11" spans="1:7" ht="15" hidden="1">
      <c r="A11" s="1036">
        <v>2010</v>
      </c>
      <c r="B11" s="288">
        <v>83487554.400000006</v>
      </c>
      <c r="C11" s="223">
        <v>80916694.512597322</v>
      </c>
      <c r="D11" s="223">
        <v>41447799.723115966</v>
      </c>
      <c r="E11" s="223">
        <v>39468894.789481357</v>
      </c>
      <c r="F11" s="223">
        <v>2570859.887402677</v>
      </c>
      <c r="G11" s="329">
        <v>0</v>
      </c>
    </row>
    <row r="12" spans="1:7" ht="15">
      <c r="A12" s="1036">
        <v>2011</v>
      </c>
      <c r="B12" s="288">
        <v>90058786.400000006</v>
      </c>
      <c r="C12" s="223">
        <v>87321642.493081719</v>
      </c>
      <c r="D12" s="223">
        <v>44755161.214758269</v>
      </c>
      <c r="E12" s="223">
        <v>42566481.278323449</v>
      </c>
      <c r="F12" s="223">
        <v>2737143.9069182891</v>
      </c>
      <c r="G12" s="329">
        <v>0</v>
      </c>
    </row>
    <row r="13" spans="1:7" ht="15">
      <c r="A13" s="1036">
        <v>2012</v>
      </c>
      <c r="B13" s="288">
        <v>93498156</v>
      </c>
      <c r="C13" s="223">
        <v>90694220</v>
      </c>
      <c r="D13" s="223">
        <v>46248069</v>
      </c>
      <c r="E13" s="223">
        <v>44446151</v>
      </c>
      <c r="F13" s="223">
        <v>2803936</v>
      </c>
      <c r="G13" s="329">
        <v>0</v>
      </c>
    </row>
    <row r="14" spans="1:7" ht="15">
      <c r="A14" s="1036">
        <v>2013</v>
      </c>
      <c r="B14" s="288">
        <v>97164302</v>
      </c>
      <c r="C14" s="223">
        <v>94280342</v>
      </c>
      <c r="D14" s="223">
        <v>47939328</v>
      </c>
      <c r="E14" s="223">
        <v>46341015</v>
      </c>
      <c r="F14" s="223">
        <v>2883960</v>
      </c>
      <c r="G14" s="329">
        <v>0</v>
      </c>
    </row>
    <row r="15" spans="1:7" ht="15">
      <c r="A15" s="1036">
        <v>2014</v>
      </c>
      <c r="B15" s="288">
        <v>114437482.85000001</v>
      </c>
      <c r="C15" s="223">
        <v>110964912.7</v>
      </c>
      <c r="D15" s="223">
        <v>56213615.450000003</v>
      </c>
      <c r="E15" s="223">
        <v>54751297.25</v>
      </c>
      <c r="F15" s="223">
        <v>3352260.1500000004</v>
      </c>
      <c r="G15" s="329">
        <v>120310</v>
      </c>
    </row>
    <row r="16" spans="1:7" ht="15">
      <c r="A16" s="1036" t="s">
        <v>604</v>
      </c>
      <c r="B16" s="288">
        <v>130396838.44999999</v>
      </c>
      <c r="C16" s="223">
        <v>126491449.64999999</v>
      </c>
      <c r="D16" s="223">
        <v>63841717.5</v>
      </c>
      <c r="E16" s="223">
        <v>62649732.149999991</v>
      </c>
      <c r="F16" s="223">
        <v>3766828.8000000003</v>
      </c>
      <c r="G16" s="329">
        <v>138559.99999999997</v>
      </c>
    </row>
    <row r="17" spans="1:7" ht="15">
      <c r="A17" s="1036" t="s">
        <v>603</v>
      </c>
      <c r="B17" s="288">
        <v>137296400.60000002</v>
      </c>
      <c r="C17" s="223">
        <v>133333115.90000001</v>
      </c>
      <c r="D17" s="223">
        <v>67262478.849999994</v>
      </c>
      <c r="E17" s="223">
        <v>66070637.050000004</v>
      </c>
      <c r="F17" s="223">
        <v>3804542.4</v>
      </c>
      <c r="G17" s="329">
        <v>158742.30000000002</v>
      </c>
    </row>
    <row r="18" spans="1:7" ht="15">
      <c r="A18" s="1036" t="s">
        <v>602</v>
      </c>
      <c r="B18" s="288">
        <v>128355831.75</v>
      </c>
      <c r="C18" s="223">
        <v>124590079.90000001</v>
      </c>
      <c r="D18" s="223">
        <v>62974618.350000001</v>
      </c>
      <c r="E18" s="223">
        <v>61615461.550000004</v>
      </c>
      <c r="F18" s="223">
        <v>3594206.25</v>
      </c>
      <c r="G18" s="329">
        <v>171545.60000000001</v>
      </c>
    </row>
    <row r="19" spans="1:7" ht="15">
      <c r="A19" s="1036" t="s">
        <v>601</v>
      </c>
      <c r="B19" s="288">
        <v>129595263.7</v>
      </c>
      <c r="C19" s="223">
        <v>125936247.60000001</v>
      </c>
      <c r="D19" s="223">
        <v>63826482.150000006</v>
      </c>
      <c r="E19" s="223">
        <v>62109765.450000003</v>
      </c>
      <c r="F19" s="223">
        <v>3474096.0999999996</v>
      </c>
      <c r="G19" s="329">
        <v>184919.99999999997</v>
      </c>
    </row>
    <row r="20" spans="1:7" ht="15">
      <c r="A20" s="1036" t="s">
        <v>600</v>
      </c>
      <c r="B20" s="288">
        <v>130328007.25</v>
      </c>
      <c r="C20" s="223">
        <v>126674391.55</v>
      </c>
      <c r="D20" s="223">
        <v>64249839.100000001</v>
      </c>
      <c r="E20" s="223">
        <v>62424552.449999996</v>
      </c>
      <c r="F20" s="223">
        <v>3452037.1999999997</v>
      </c>
      <c r="G20" s="329">
        <v>201578.5</v>
      </c>
    </row>
    <row r="21" spans="1:7" ht="15">
      <c r="A21" s="1036" t="s">
        <v>599</v>
      </c>
      <c r="B21" s="288">
        <v>128195304.55000001</v>
      </c>
      <c r="C21" s="223">
        <v>124705877.30000001</v>
      </c>
      <c r="D21" s="223">
        <v>63501692.050000004</v>
      </c>
      <c r="E21" s="223">
        <v>61204185.25</v>
      </c>
      <c r="F21" s="223">
        <v>3275734.8000000003</v>
      </c>
      <c r="G21" s="329">
        <v>213692.45</v>
      </c>
    </row>
    <row r="22" spans="1:7" ht="30">
      <c r="A22" s="1035" t="s">
        <v>617</v>
      </c>
      <c r="B22" s="1034">
        <v>-1.6364116547174348</v>
      </c>
      <c r="C22" s="1033">
        <v>-1.5539954255260682</v>
      </c>
      <c r="D22" s="1033">
        <v>-1.1644341222949492</v>
      </c>
      <c r="E22" s="1033">
        <v>-1.9549474559348567</v>
      </c>
      <c r="F22" s="1033">
        <v>-5.1071987289128771</v>
      </c>
      <c r="G22" s="1033">
        <v>6.0095446687022758</v>
      </c>
    </row>
    <row r="23" spans="1:7" ht="30.75" thickBot="1">
      <c r="A23" s="1032" t="s">
        <v>616</v>
      </c>
      <c r="B23" s="1031">
        <v>4.0012232799164771</v>
      </c>
      <c r="C23" s="1030">
        <v>4.0389867733666263</v>
      </c>
      <c r="D23" s="1030">
        <v>3.9638762261199778</v>
      </c>
      <c r="E23" s="1030">
        <v>4.1174942928019931</v>
      </c>
      <c r="F23" s="1030">
        <v>2.0159082271237194</v>
      </c>
      <c r="G23" s="1030" t="s">
        <v>121</v>
      </c>
    </row>
    <row r="24" spans="1:7">
      <c r="A24" s="1046"/>
      <c r="B24" s="1045"/>
      <c r="C24" s="1045"/>
      <c r="D24" s="1045"/>
      <c r="E24" s="1045"/>
      <c r="F24" s="1045"/>
      <c r="G24" s="922" t="s">
        <v>474</v>
      </c>
    </row>
    <row r="25" spans="1:7">
      <c r="A25" s="1046"/>
      <c r="B25" s="1045"/>
      <c r="C25" s="1045"/>
      <c r="D25" s="1045"/>
      <c r="E25" s="1045"/>
      <c r="F25" s="1045"/>
      <c r="G25" s="1044"/>
    </row>
    <row r="26" spans="1:7">
      <c r="A26" s="1046"/>
      <c r="B26" s="1045"/>
      <c r="C26" s="1045"/>
      <c r="D26" s="1045"/>
      <c r="E26" s="1045"/>
      <c r="F26" s="1045"/>
      <c r="G26" s="1044"/>
    </row>
    <row r="27" spans="1:7" ht="18">
      <c r="A27" s="1739" t="s">
        <v>619</v>
      </c>
      <c r="B27" s="1744"/>
      <c r="C27" s="1744"/>
      <c r="D27" s="1744"/>
      <c r="E27" s="1744"/>
      <c r="F27" s="1744"/>
      <c r="G27" s="1744"/>
    </row>
    <row r="28" spans="1:7" ht="15.75" thickBot="1">
      <c r="A28" s="1734" t="s">
        <v>618</v>
      </c>
      <c r="B28" s="1734"/>
      <c r="C28" s="1734"/>
      <c r="D28" s="1734"/>
      <c r="E28" s="1734"/>
      <c r="F28" s="1734"/>
      <c r="G28" s="1734"/>
    </row>
    <row r="29" spans="1:7" ht="15">
      <c r="A29" s="1043"/>
      <c r="B29" s="1042" t="s">
        <v>30</v>
      </c>
      <c r="C29" s="1751" t="s">
        <v>132</v>
      </c>
      <c r="D29" s="1752"/>
      <c r="E29" s="1752"/>
      <c r="F29" s="1042" t="s">
        <v>52</v>
      </c>
      <c r="G29" s="1042" t="s">
        <v>53</v>
      </c>
    </row>
    <row r="30" spans="1:7" ht="15.75">
      <c r="A30" s="1037"/>
      <c r="B30" s="1041"/>
      <c r="C30" s="1040" t="s">
        <v>30</v>
      </c>
      <c r="D30" s="1039" t="s">
        <v>15</v>
      </c>
      <c r="E30" s="1039" t="s">
        <v>14</v>
      </c>
      <c r="F30" s="1038"/>
      <c r="G30" s="1038"/>
    </row>
    <row r="31" spans="1:7" ht="15.75">
      <c r="A31" s="1037"/>
      <c r="B31" s="1750" t="s">
        <v>293</v>
      </c>
      <c r="C31" s="1750"/>
      <c r="D31" s="1750"/>
      <c r="E31" s="1750"/>
      <c r="F31" s="1750"/>
      <c r="G31" s="1750"/>
    </row>
    <row r="32" spans="1:7" ht="13.15" hidden="1" customHeight="1">
      <c r="A32" s="1036">
        <v>2005</v>
      </c>
      <c r="B32" s="223">
        <v>109458832.8</v>
      </c>
      <c r="C32" s="223">
        <v>99323772</v>
      </c>
      <c r="D32" s="223">
        <v>57362786</v>
      </c>
      <c r="E32" s="223">
        <v>41960986</v>
      </c>
      <c r="F32" s="223">
        <v>2331533</v>
      </c>
      <c r="G32" s="223">
        <v>7803528</v>
      </c>
    </row>
    <row r="33" spans="1:7" ht="13.15" hidden="1" customHeight="1">
      <c r="A33" s="1036">
        <v>2006</v>
      </c>
      <c r="B33" s="223">
        <v>115501612.80000001</v>
      </c>
      <c r="C33" s="223">
        <v>105005212.80000001</v>
      </c>
      <c r="D33" s="223">
        <v>59662080.200000003</v>
      </c>
      <c r="E33" s="223">
        <v>45343132.600000001</v>
      </c>
      <c r="F33" s="223">
        <v>2330513</v>
      </c>
      <c r="G33" s="223">
        <v>8165887</v>
      </c>
    </row>
    <row r="34" spans="1:7" ht="13.15" hidden="1" customHeight="1">
      <c r="A34" s="1036">
        <v>2007</v>
      </c>
      <c r="B34" s="223">
        <v>126638060</v>
      </c>
      <c r="C34" s="223">
        <v>114974605</v>
      </c>
      <c r="D34" s="223">
        <v>65996057</v>
      </c>
      <c r="E34" s="223">
        <v>48978548</v>
      </c>
      <c r="F34" s="223">
        <v>3073009</v>
      </c>
      <c r="G34" s="329">
        <v>8590446</v>
      </c>
    </row>
    <row r="35" spans="1:7" ht="13.15" hidden="1" customHeight="1">
      <c r="A35" s="1036">
        <v>2008</v>
      </c>
      <c r="B35" s="223">
        <v>130780655.19999999</v>
      </c>
      <c r="C35" s="223">
        <v>118901449.25</v>
      </c>
      <c r="D35" s="223">
        <v>68033199.609999999</v>
      </c>
      <c r="E35" s="223">
        <v>50868249.640000001</v>
      </c>
      <c r="F35" s="223">
        <v>3049868.85</v>
      </c>
      <c r="G35" s="329">
        <v>8829337.0999999996</v>
      </c>
    </row>
    <row r="36" spans="1:7" ht="13.15" hidden="1" customHeight="1">
      <c r="A36" s="1036">
        <v>2009</v>
      </c>
      <c r="B36" s="223">
        <v>135556262.81999999</v>
      </c>
      <c r="C36" s="223">
        <v>123922209.16999999</v>
      </c>
      <c r="D36" s="223">
        <v>70284355.409999982</v>
      </c>
      <c r="E36" s="223">
        <v>53637853.759999998</v>
      </c>
      <c r="F36" s="223">
        <v>2942285.8</v>
      </c>
      <c r="G36" s="329">
        <v>8691767.8499999996</v>
      </c>
    </row>
    <row r="37" spans="1:7" ht="15" hidden="1">
      <c r="A37" s="1036">
        <v>2010</v>
      </c>
      <c r="B37" s="288">
        <v>137542776.91999999</v>
      </c>
      <c r="C37" s="223">
        <v>125486212.72999999</v>
      </c>
      <c r="D37" s="223">
        <v>70582831.679999992</v>
      </c>
      <c r="E37" s="223">
        <v>54903381.049999997</v>
      </c>
      <c r="F37" s="223">
        <v>3373215.49</v>
      </c>
      <c r="G37" s="329">
        <v>8683348.6999999993</v>
      </c>
    </row>
    <row r="38" spans="1:7" ht="15">
      <c r="A38" s="1036">
        <v>2011</v>
      </c>
      <c r="B38" s="288">
        <v>143240060.84999999</v>
      </c>
      <c r="C38" s="223">
        <v>131829693.36</v>
      </c>
      <c r="D38" s="223">
        <v>74362385.079999998</v>
      </c>
      <c r="E38" s="223">
        <v>57467308.280000001</v>
      </c>
      <c r="F38" s="223">
        <v>2992362.23</v>
      </c>
      <c r="G38" s="329">
        <v>8418005.2599999998</v>
      </c>
    </row>
    <row r="39" spans="1:7" ht="15">
      <c r="A39" s="1036">
        <v>2012</v>
      </c>
      <c r="B39" s="288">
        <v>143289471.01999998</v>
      </c>
      <c r="C39" s="223">
        <v>132311104.59999999</v>
      </c>
      <c r="D39" s="223">
        <v>76099613.679999992</v>
      </c>
      <c r="E39" s="223">
        <v>56211490.920000002</v>
      </c>
      <c r="F39" s="223">
        <v>2833890.01</v>
      </c>
      <c r="G39" s="329">
        <v>8144476.4100000001</v>
      </c>
    </row>
    <row r="40" spans="1:7" ht="15">
      <c r="A40" s="1036">
        <v>2013</v>
      </c>
      <c r="B40" s="288">
        <v>164063245</v>
      </c>
      <c r="C40" s="223">
        <v>150273058</v>
      </c>
      <c r="D40" s="223">
        <v>85597639</v>
      </c>
      <c r="E40" s="223">
        <v>64675419</v>
      </c>
      <c r="F40" s="223">
        <v>3912284</v>
      </c>
      <c r="G40" s="329">
        <v>9877902</v>
      </c>
    </row>
    <row r="41" spans="1:7" ht="15">
      <c r="A41" s="1036">
        <v>2014</v>
      </c>
      <c r="B41" s="288">
        <v>166225894.80000001</v>
      </c>
      <c r="C41" s="223">
        <v>153291089.05000001</v>
      </c>
      <c r="D41" s="223">
        <v>87221303.450000003</v>
      </c>
      <c r="E41" s="223">
        <v>66069785.600000001</v>
      </c>
      <c r="F41" s="223">
        <v>3929904.6000000006</v>
      </c>
      <c r="G41" s="329">
        <v>9004901.1500000004</v>
      </c>
    </row>
    <row r="42" spans="1:7" ht="15">
      <c r="A42" s="1036" t="s">
        <v>604</v>
      </c>
      <c r="B42" s="288">
        <v>167317274.65000004</v>
      </c>
      <c r="C42" s="223">
        <v>155003361.73356992</v>
      </c>
      <c r="D42" s="223">
        <v>86900729.764056668</v>
      </c>
      <c r="E42" s="223">
        <v>68102631.969513252</v>
      </c>
      <c r="F42" s="223">
        <v>3671593.8905168157</v>
      </c>
      <c r="G42" s="329">
        <v>8642319.0259132851</v>
      </c>
    </row>
    <row r="43" spans="1:7" ht="15">
      <c r="A43" s="1036" t="s">
        <v>603</v>
      </c>
      <c r="B43" s="288">
        <v>170108926.5</v>
      </c>
      <c r="C43" s="223">
        <v>157237299.52903241</v>
      </c>
      <c r="D43" s="223">
        <v>87387235.057086572</v>
      </c>
      <c r="E43" s="223">
        <v>69850064.471945837</v>
      </c>
      <c r="F43" s="223">
        <v>4137614.8061025422</v>
      </c>
      <c r="G43" s="329">
        <v>8734012.1648650467</v>
      </c>
    </row>
    <row r="44" spans="1:7" ht="15">
      <c r="A44" s="1036" t="s">
        <v>602</v>
      </c>
      <c r="B44" s="288">
        <v>171919011.76999998</v>
      </c>
      <c r="C44" s="223">
        <v>159341210.21999997</v>
      </c>
      <c r="D44" s="223">
        <v>89351936.669999987</v>
      </c>
      <c r="E44" s="223">
        <v>69989273.549999997</v>
      </c>
      <c r="F44" s="223">
        <v>3866602.3999999994</v>
      </c>
      <c r="G44" s="329">
        <v>8711199.1500000004</v>
      </c>
    </row>
    <row r="45" spans="1:7" ht="15">
      <c r="A45" s="1036" t="s">
        <v>601</v>
      </c>
      <c r="B45" s="288">
        <v>168248513.08000001</v>
      </c>
      <c r="C45" s="223">
        <v>156075492.53</v>
      </c>
      <c r="D45" s="223">
        <v>84709080.63000001</v>
      </c>
      <c r="E45" s="223">
        <v>71366411.899999991</v>
      </c>
      <c r="F45" s="223">
        <v>3043525.5</v>
      </c>
      <c r="G45" s="329">
        <v>9129495.0500000007</v>
      </c>
    </row>
    <row r="46" spans="1:7" ht="15">
      <c r="A46" s="1036" t="s">
        <v>600</v>
      </c>
      <c r="B46" s="288">
        <v>177743492.29000002</v>
      </c>
      <c r="C46" s="223">
        <v>165348585.44</v>
      </c>
      <c r="D46" s="223">
        <v>90639345.890000001</v>
      </c>
      <c r="E46" s="223">
        <v>74709239.549999997</v>
      </c>
      <c r="F46" s="223">
        <v>3785721.05</v>
      </c>
      <c r="G46" s="329">
        <v>8609185.8000000007</v>
      </c>
    </row>
    <row r="47" spans="1:7" ht="15">
      <c r="A47" s="1036" t="s">
        <v>600</v>
      </c>
      <c r="B47" s="288">
        <v>179837282.57999998</v>
      </c>
      <c r="C47" s="223">
        <v>167917814.53344548</v>
      </c>
      <c r="D47" s="223">
        <v>89803438.700917482</v>
      </c>
      <c r="E47" s="223">
        <v>78114375.83252801</v>
      </c>
      <c r="F47" s="223">
        <v>3786722.0781212817</v>
      </c>
      <c r="G47" s="329">
        <v>8132745.9684332199</v>
      </c>
    </row>
    <row r="48" spans="1:7" ht="30">
      <c r="A48" s="1035" t="s">
        <v>617</v>
      </c>
      <c r="B48" s="1034">
        <v>1.1779842192949559</v>
      </c>
      <c r="C48" s="1033">
        <v>1.5538258683064328</v>
      </c>
      <c r="D48" s="1033">
        <v>-0.92223435735841974</v>
      </c>
      <c r="E48" s="1033">
        <v>4.5578516165314369</v>
      </c>
      <c r="F48" s="1033">
        <v>2.6442205013538E-2</v>
      </c>
      <c r="G48" s="1033">
        <v>-5.5340869930671062</v>
      </c>
    </row>
    <row r="49" spans="1:7" ht="30.75" thickBot="1">
      <c r="A49" s="1032" t="s">
        <v>616</v>
      </c>
      <c r="B49" s="1031">
        <v>2.5603443945743098</v>
      </c>
      <c r="C49" s="1030">
        <v>2.7249522183555142</v>
      </c>
      <c r="D49" s="1030">
        <v>2.1184951353812931</v>
      </c>
      <c r="E49" s="1030">
        <v>3.4694724002534594</v>
      </c>
      <c r="F49" s="1030">
        <v>2.6504906861030131</v>
      </c>
      <c r="G49" s="1030">
        <v>-0.38231476651358065</v>
      </c>
    </row>
    <row r="50" spans="1:7">
      <c r="G50" s="922" t="s">
        <v>474</v>
      </c>
    </row>
  </sheetData>
  <mergeCells count="8">
    <mergeCell ref="B31:G31"/>
    <mergeCell ref="A1:G1"/>
    <mergeCell ref="A27:G27"/>
    <mergeCell ref="A2:G2"/>
    <mergeCell ref="A28:G28"/>
    <mergeCell ref="C3:E3"/>
    <mergeCell ref="B5:G5"/>
    <mergeCell ref="C29:E29"/>
  </mergeCells>
  <pageMargins left="0.78740157480314965" right="0.6692913385826772" top="0.78740157480314965" bottom="0.70866141732283472" header="0.51181102362204722" footer="0.51181102362204722"/>
  <pageSetup paperSize="9" scale="90" fitToWidth="2" fitToHeight="2"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C000"/>
  </sheetPr>
  <dimension ref="A1:IQ49"/>
  <sheetViews>
    <sheetView zoomScale="85" zoomScaleNormal="85" workbookViewId="0">
      <selection activeCell="B21" sqref="B21"/>
    </sheetView>
  </sheetViews>
  <sheetFormatPr baseColWidth="10" defaultColWidth="8.88671875" defaultRowHeight="12.75"/>
  <cols>
    <col min="1" max="1" width="20.44140625" style="171" customWidth="1"/>
    <col min="2" max="5" width="14.33203125" style="171" customWidth="1"/>
    <col min="6" max="16384" width="8.88671875" style="171"/>
  </cols>
  <sheetData>
    <row r="1" spans="1:251" ht="28.9" customHeight="1">
      <c r="A1" s="1756" t="s">
        <v>626</v>
      </c>
      <c r="B1" s="1757"/>
      <c r="C1" s="1757"/>
      <c r="D1" s="1757"/>
      <c r="E1" s="1757"/>
    </row>
    <row r="2" spans="1:251" ht="15.75" thickBot="1">
      <c r="A2" s="1755" t="s">
        <v>625</v>
      </c>
      <c r="B2" s="1755"/>
      <c r="C2" s="1755"/>
      <c r="D2" s="1755"/>
      <c r="E2" s="1755"/>
    </row>
    <row r="3" spans="1:251" ht="15">
      <c r="A3" s="1060"/>
      <c r="B3" s="1059" t="s">
        <v>30</v>
      </c>
      <c r="C3" s="1058" t="s">
        <v>132</v>
      </c>
      <c r="D3" s="1058" t="s">
        <v>52</v>
      </c>
      <c r="E3" s="1058" t="s">
        <v>53</v>
      </c>
    </row>
    <row r="4" spans="1:251" ht="15">
      <c r="A4" s="1057"/>
      <c r="B4" s="1753" t="s">
        <v>293</v>
      </c>
      <c r="C4" s="1754"/>
      <c r="D4" s="1754"/>
      <c r="E4" s="1754"/>
    </row>
    <row r="5" spans="1:251" ht="15" hidden="1">
      <c r="A5" s="928">
        <v>2005</v>
      </c>
      <c r="B5" s="329">
        <v>8212440</v>
      </c>
      <c r="C5" s="329">
        <v>8208576</v>
      </c>
      <c r="D5" s="329">
        <v>3282</v>
      </c>
      <c r="E5" s="1056">
        <v>582</v>
      </c>
    </row>
    <row r="6" spans="1:251" ht="15" hidden="1">
      <c r="A6" s="928">
        <v>2006</v>
      </c>
      <c r="B6" s="329">
        <v>8469290</v>
      </c>
      <c r="C6" s="329">
        <v>8466706</v>
      </c>
      <c r="D6" s="329">
        <v>2446</v>
      </c>
      <c r="E6" s="1056">
        <v>138</v>
      </c>
    </row>
    <row r="7" spans="1:251" ht="15" hidden="1">
      <c r="A7" s="928">
        <v>2007</v>
      </c>
      <c r="B7" s="329">
        <v>8828381</v>
      </c>
      <c r="C7" s="329">
        <v>8826016</v>
      </c>
      <c r="D7" s="329">
        <v>1894</v>
      </c>
      <c r="E7" s="1056">
        <v>471</v>
      </c>
    </row>
    <row r="8" spans="1:251" ht="15" hidden="1">
      <c r="A8" s="928">
        <v>2008</v>
      </c>
      <c r="B8" s="329">
        <v>9060586.3100000005</v>
      </c>
      <c r="C8" s="329">
        <v>9059312.8499999996</v>
      </c>
      <c r="D8" s="223">
        <v>1603.03</v>
      </c>
      <c r="E8" s="1055">
        <v>-329.57</v>
      </c>
    </row>
    <row r="9" spans="1:251" ht="15" hidden="1">
      <c r="A9" s="928">
        <v>2009</v>
      </c>
      <c r="B9" s="329">
        <v>9164046.5299999993</v>
      </c>
      <c r="C9" s="329">
        <v>9163387.0199999996</v>
      </c>
      <c r="D9" s="223">
        <v>519.96</v>
      </c>
      <c r="E9" s="1055">
        <v>139.55000000000001</v>
      </c>
    </row>
    <row r="10" spans="1:251" ht="15" hidden="1">
      <c r="A10" s="928">
        <v>2010</v>
      </c>
      <c r="B10" s="288">
        <v>9351883.4000000004</v>
      </c>
      <c r="C10" s="329">
        <v>9351550.1899999995</v>
      </c>
      <c r="D10" s="223">
        <v>274.99</v>
      </c>
      <c r="E10" s="1055">
        <v>58.22</v>
      </c>
    </row>
    <row r="11" spans="1:251" ht="15">
      <c r="A11" s="928">
        <v>2011</v>
      </c>
      <c r="B11" s="288">
        <v>9596017.8100000005</v>
      </c>
      <c r="C11" s="329">
        <v>9593944.5600000005</v>
      </c>
      <c r="D11" s="223">
        <v>1887.82</v>
      </c>
      <c r="E11" s="1055">
        <v>185.43</v>
      </c>
    </row>
    <row r="12" spans="1:251" ht="15">
      <c r="A12" s="928">
        <v>2012</v>
      </c>
      <c r="B12" s="288">
        <v>9751258.5300000012</v>
      </c>
      <c r="C12" s="329">
        <v>9745716.540000001</v>
      </c>
      <c r="D12" s="223">
        <v>6174.48</v>
      </c>
      <c r="E12" s="1055">
        <v>-632.49</v>
      </c>
    </row>
    <row r="13" spans="1:251" ht="15">
      <c r="A13" s="928">
        <v>2013</v>
      </c>
      <c r="B13" s="288">
        <v>10349301</v>
      </c>
      <c r="C13" s="329">
        <v>10343280</v>
      </c>
      <c r="D13" s="223">
        <v>6021</v>
      </c>
      <c r="E13" s="953">
        <v>0</v>
      </c>
    </row>
    <row r="14" spans="1:251" ht="15">
      <c r="A14" s="928">
        <v>2014</v>
      </c>
      <c r="B14" s="288">
        <v>10440952.970000001</v>
      </c>
      <c r="C14" s="329">
        <v>10431753.770000001</v>
      </c>
      <c r="D14" s="223">
        <v>9199.2000000000007</v>
      </c>
      <c r="E14" s="953">
        <v>0</v>
      </c>
      <c r="F14" s="1065"/>
      <c r="G14" s="1067"/>
      <c r="H14" s="1067"/>
      <c r="I14" s="1066"/>
      <c r="J14" s="1066"/>
      <c r="K14" s="1065"/>
      <c r="L14" s="1067"/>
      <c r="M14" s="1067"/>
      <c r="N14" s="1066"/>
      <c r="O14" s="1066"/>
      <c r="P14" s="1065"/>
      <c r="Q14" s="1067"/>
      <c r="R14" s="1067"/>
      <c r="S14" s="1066"/>
      <c r="T14" s="1066"/>
      <c r="U14" s="1065"/>
      <c r="V14" s="1067"/>
      <c r="W14" s="1067"/>
      <c r="X14" s="1066"/>
      <c r="Y14" s="1066"/>
      <c r="Z14" s="1065"/>
      <c r="AA14" s="1067"/>
      <c r="AB14" s="1067"/>
      <c r="AC14" s="1066"/>
      <c r="AD14" s="1066"/>
      <c r="AE14" s="1065"/>
      <c r="AF14" s="1067"/>
      <c r="AG14" s="1067"/>
      <c r="AH14" s="1066"/>
      <c r="AI14" s="1066"/>
      <c r="AJ14" s="1065"/>
      <c r="AK14" s="1067"/>
      <c r="AL14" s="1067"/>
      <c r="AM14" s="1066"/>
      <c r="AN14" s="1066"/>
      <c r="AO14" s="1065"/>
      <c r="AP14" s="1067"/>
      <c r="AQ14" s="1067"/>
      <c r="AR14" s="1066"/>
      <c r="AS14" s="1066"/>
      <c r="AT14" s="1065"/>
      <c r="AU14" s="1067"/>
      <c r="AV14" s="1067"/>
      <c r="AW14" s="1066"/>
      <c r="AX14" s="1066"/>
      <c r="AY14" s="1065"/>
      <c r="AZ14" s="1067"/>
      <c r="BA14" s="1067"/>
      <c r="BB14" s="1066"/>
      <c r="BC14" s="1066"/>
      <c r="BD14" s="1065"/>
      <c r="BE14" s="1067"/>
      <c r="BF14" s="1067"/>
      <c r="BG14" s="1066"/>
      <c r="BH14" s="1066"/>
      <c r="BI14" s="1065"/>
      <c r="BJ14" s="1067"/>
      <c r="BK14" s="1067"/>
      <c r="BL14" s="1066"/>
      <c r="BM14" s="1066"/>
      <c r="BN14" s="1065"/>
      <c r="BO14" s="1067"/>
      <c r="BP14" s="1067"/>
      <c r="BQ14" s="1066"/>
      <c r="BR14" s="1066"/>
      <c r="BS14" s="1065"/>
      <c r="BT14" s="1067"/>
      <c r="BU14" s="1067"/>
      <c r="BV14" s="1066"/>
      <c r="BW14" s="1066"/>
      <c r="BX14" s="1065"/>
      <c r="BY14" s="1067"/>
      <c r="BZ14" s="1067"/>
      <c r="CA14" s="1066"/>
      <c r="CB14" s="1066"/>
      <c r="CC14" s="1065"/>
      <c r="CD14" s="1067"/>
      <c r="CE14" s="1067"/>
      <c r="CF14" s="1066"/>
      <c r="CG14" s="1066"/>
      <c r="CH14" s="1065"/>
      <c r="CI14" s="1067"/>
      <c r="CJ14" s="1067"/>
      <c r="CK14" s="1066"/>
      <c r="CL14" s="1066"/>
      <c r="CM14" s="1065"/>
      <c r="CN14" s="1067"/>
      <c r="CO14" s="1067"/>
      <c r="CP14" s="1066"/>
      <c r="CQ14" s="1066"/>
      <c r="CR14" s="1065"/>
      <c r="CS14" s="1067"/>
      <c r="CT14" s="1067"/>
      <c r="CU14" s="1066"/>
      <c r="CV14" s="1066"/>
      <c r="CW14" s="1065"/>
      <c r="CX14" s="1067"/>
      <c r="CY14" s="1067"/>
      <c r="CZ14" s="1066"/>
      <c r="DA14" s="1066"/>
      <c r="DB14" s="1065"/>
      <c r="DC14" s="1067"/>
      <c r="DD14" s="1067"/>
      <c r="DE14" s="1066"/>
      <c r="DF14" s="1066"/>
      <c r="DG14" s="1065"/>
      <c r="DH14" s="1067"/>
      <c r="DI14" s="1067"/>
      <c r="DJ14" s="1066"/>
      <c r="DK14" s="1066"/>
      <c r="DL14" s="1065"/>
      <c r="DM14" s="1067"/>
      <c r="DN14" s="1067"/>
      <c r="DO14" s="1066"/>
      <c r="DP14" s="1066"/>
      <c r="DQ14" s="1065"/>
      <c r="DR14" s="1067"/>
      <c r="DS14" s="1067"/>
      <c r="DT14" s="1066"/>
      <c r="DU14" s="1066"/>
      <c r="DV14" s="1065"/>
      <c r="DW14" s="1067"/>
      <c r="DX14" s="1067"/>
      <c r="DY14" s="1066"/>
      <c r="DZ14" s="1066"/>
      <c r="EA14" s="1065"/>
      <c r="EB14" s="1067"/>
      <c r="EC14" s="1067"/>
      <c r="ED14" s="1066"/>
      <c r="EE14" s="1066"/>
      <c r="EF14" s="1065"/>
      <c r="EG14" s="1067"/>
      <c r="EH14" s="1067"/>
      <c r="EI14" s="1066"/>
      <c r="EJ14" s="1066"/>
      <c r="EK14" s="1065"/>
      <c r="EL14" s="1067"/>
      <c r="EM14" s="1067"/>
      <c r="EN14" s="1066"/>
      <c r="EO14" s="1066"/>
      <c r="EP14" s="1065"/>
      <c r="EQ14" s="1067"/>
      <c r="ER14" s="1067"/>
      <c r="ES14" s="1066"/>
      <c r="ET14" s="1066"/>
      <c r="EU14" s="1065"/>
      <c r="EV14" s="1067"/>
      <c r="EW14" s="1067"/>
      <c r="EX14" s="1066"/>
      <c r="EY14" s="1066"/>
      <c r="EZ14" s="1065"/>
      <c r="FA14" s="1067"/>
      <c r="FB14" s="1067"/>
      <c r="FC14" s="1066"/>
      <c r="FD14" s="1066"/>
      <c r="FE14" s="1065"/>
      <c r="FF14" s="1067"/>
      <c r="FG14" s="1067"/>
      <c r="FH14" s="1066"/>
      <c r="FI14" s="1066"/>
      <c r="FJ14" s="1065"/>
      <c r="FK14" s="1067"/>
      <c r="FL14" s="1067"/>
      <c r="FM14" s="1066"/>
      <c r="FN14" s="1066"/>
      <c r="FO14" s="1065"/>
      <c r="FP14" s="1067"/>
      <c r="FQ14" s="1067"/>
      <c r="FR14" s="1066"/>
      <c r="FS14" s="1066"/>
      <c r="FT14" s="1065"/>
      <c r="FU14" s="1067"/>
      <c r="FV14" s="1067"/>
      <c r="FW14" s="1066"/>
      <c r="FX14" s="1066"/>
      <c r="FY14" s="1065"/>
      <c r="FZ14" s="1067"/>
      <c r="GA14" s="1067"/>
      <c r="GB14" s="1066"/>
      <c r="GC14" s="1066"/>
      <c r="GD14" s="1065"/>
      <c r="GE14" s="1067"/>
      <c r="GF14" s="1067"/>
      <c r="GG14" s="1066"/>
      <c r="GH14" s="1066"/>
      <c r="GI14" s="1065"/>
      <c r="GJ14" s="1067"/>
      <c r="GK14" s="1067"/>
      <c r="GL14" s="1066"/>
      <c r="GM14" s="1066"/>
      <c r="GN14" s="1065"/>
      <c r="GO14" s="1067"/>
      <c r="GP14" s="1067"/>
      <c r="GQ14" s="1066"/>
      <c r="GR14" s="1066"/>
      <c r="GS14" s="1065"/>
      <c r="GT14" s="1067"/>
      <c r="GU14" s="1067"/>
      <c r="GV14" s="1066"/>
      <c r="GW14" s="1066"/>
      <c r="GX14" s="1065"/>
      <c r="GY14" s="1067"/>
      <c r="GZ14" s="1067"/>
      <c r="HA14" s="1066"/>
      <c r="HB14" s="1066"/>
      <c r="HC14" s="1065"/>
      <c r="HD14" s="1067"/>
      <c r="HE14" s="1067"/>
      <c r="HF14" s="1066"/>
      <c r="HG14" s="1066"/>
      <c r="HH14" s="1065"/>
      <c r="HI14" s="1067"/>
      <c r="HJ14" s="1067"/>
      <c r="HK14" s="1066"/>
      <c r="HL14" s="1066"/>
      <c r="HM14" s="1065"/>
      <c r="HN14" s="1067"/>
      <c r="HO14" s="1067"/>
      <c r="HP14" s="1066"/>
      <c r="HQ14" s="1066"/>
      <c r="HR14" s="1065"/>
      <c r="HS14" s="1067"/>
      <c r="HT14" s="1067"/>
      <c r="HU14" s="1066"/>
      <c r="HV14" s="1066"/>
      <c r="HW14" s="1065"/>
      <c r="HX14" s="1067"/>
      <c r="HY14" s="1067"/>
      <c r="HZ14" s="1066"/>
      <c r="IA14" s="1066"/>
      <c r="IB14" s="1065"/>
      <c r="IC14" s="1067"/>
      <c r="ID14" s="1067"/>
      <c r="IE14" s="1066"/>
      <c r="IF14" s="1066"/>
      <c r="IG14" s="1065"/>
      <c r="IH14" s="1067"/>
      <c r="II14" s="1067"/>
      <c r="IJ14" s="1066"/>
      <c r="IK14" s="1066"/>
      <c r="IL14" s="1065"/>
      <c r="IM14" s="1067"/>
      <c r="IN14" s="1067"/>
      <c r="IO14" s="1066"/>
      <c r="IP14" s="1066"/>
      <c r="IQ14" s="1065"/>
    </row>
    <row r="15" spans="1:251" ht="15">
      <c r="A15" s="928">
        <v>2015</v>
      </c>
      <c r="B15" s="288">
        <v>10636289.539999999</v>
      </c>
      <c r="C15" s="329">
        <v>10626009.289999999</v>
      </c>
      <c r="D15" s="223">
        <v>10280.25</v>
      </c>
      <c r="E15" s="953">
        <v>0</v>
      </c>
      <c r="F15" s="1065"/>
      <c r="G15" s="1067"/>
      <c r="H15" s="1067"/>
      <c r="I15" s="1066"/>
      <c r="J15" s="1066"/>
      <c r="K15" s="1065"/>
      <c r="L15" s="1067"/>
      <c r="M15" s="1067"/>
      <c r="N15" s="1066"/>
      <c r="O15" s="1066"/>
      <c r="P15" s="1065"/>
      <c r="Q15" s="1067"/>
      <c r="R15" s="1067"/>
      <c r="S15" s="1066"/>
      <c r="T15" s="1066"/>
      <c r="U15" s="1065"/>
      <c r="V15" s="1067"/>
      <c r="W15" s="1067"/>
      <c r="X15" s="1066"/>
      <c r="Y15" s="1066"/>
      <c r="Z15" s="1065"/>
      <c r="AA15" s="1067"/>
      <c r="AB15" s="1067"/>
      <c r="AC15" s="1066"/>
      <c r="AD15" s="1066"/>
      <c r="AE15" s="1065"/>
      <c r="AF15" s="1067"/>
      <c r="AG15" s="1067"/>
      <c r="AH15" s="1066"/>
      <c r="AI15" s="1066"/>
      <c r="AJ15" s="1065"/>
      <c r="AK15" s="1067"/>
      <c r="AL15" s="1067"/>
      <c r="AM15" s="1066"/>
      <c r="AN15" s="1066"/>
      <c r="AO15" s="1065"/>
      <c r="AP15" s="1067"/>
      <c r="AQ15" s="1067"/>
      <c r="AR15" s="1066"/>
      <c r="AS15" s="1066"/>
      <c r="AT15" s="1065"/>
      <c r="AU15" s="1067"/>
      <c r="AV15" s="1067"/>
      <c r="AW15" s="1066"/>
      <c r="AX15" s="1066"/>
      <c r="AY15" s="1065"/>
      <c r="AZ15" s="1067"/>
      <c r="BA15" s="1067"/>
      <c r="BB15" s="1066"/>
      <c r="BC15" s="1066"/>
      <c r="BD15" s="1065"/>
      <c r="BE15" s="1067"/>
      <c r="BF15" s="1067"/>
      <c r="BG15" s="1066"/>
      <c r="BH15" s="1066"/>
      <c r="BI15" s="1065"/>
      <c r="BJ15" s="1067"/>
      <c r="BK15" s="1067"/>
      <c r="BL15" s="1066"/>
      <c r="BM15" s="1066"/>
      <c r="BN15" s="1065"/>
      <c r="BO15" s="1067"/>
      <c r="BP15" s="1067"/>
      <c r="BQ15" s="1066"/>
      <c r="BR15" s="1066"/>
      <c r="BS15" s="1065"/>
      <c r="BT15" s="1067"/>
      <c r="BU15" s="1067"/>
      <c r="BV15" s="1066"/>
      <c r="BW15" s="1066"/>
      <c r="BX15" s="1065"/>
      <c r="BY15" s="1067"/>
      <c r="BZ15" s="1067"/>
      <c r="CA15" s="1066"/>
      <c r="CB15" s="1066"/>
      <c r="CC15" s="1065"/>
      <c r="CD15" s="1067"/>
      <c r="CE15" s="1067"/>
      <c r="CF15" s="1066"/>
      <c r="CG15" s="1066"/>
      <c r="CH15" s="1065"/>
      <c r="CI15" s="1067"/>
      <c r="CJ15" s="1067"/>
      <c r="CK15" s="1066"/>
      <c r="CL15" s="1066"/>
      <c r="CM15" s="1065"/>
      <c r="CN15" s="1067"/>
      <c r="CO15" s="1067"/>
      <c r="CP15" s="1066"/>
      <c r="CQ15" s="1066"/>
      <c r="CR15" s="1065"/>
      <c r="CS15" s="1067"/>
      <c r="CT15" s="1067"/>
      <c r="CU15" s="1066"/>
      <c r="CV15" s="1066"/>
      <c r="CW15" s="1065"/>
      <c r="CX15" s="1067"/>
      <c r="CY15" s="1067"/>
      <c r="CZ15" s="1066"/>
      <c r="DA15" s="1066"/>
      <c r="DB15" s="1065"/>
      <c r="DC15" s="1067"/>
      <c r="DD15" s="1067"/>
      <c r="DE15" s="1066"/>
      <c r="DF15" s="1066"/>
      <c r="DG15" s="1065"/>
      <c r="DH15" s="1067"/>
      <c r="DI15" s="1067"/>
      <c r="DJ15" s="1066"/>
      <c r="DK15" s="1066"/>
      <c r="DL15" s="1065"/>
      <c r="DM15" s="1067"/>
      <c r="DN15" s="1067"/>
      <c r="DO15" s="1066"/>
      <c r="DP15" s="1066"/>
      <c r="DQ15" s="1065"/>
      <c r="DR15" s="1067"/>
      <c r="DS15" s="1067"/>
      <c r="DT15" s="1066"/>
      <c r="DU15" s="1066"/>
      <c r="DV15" s="1065"/>
      <c r="DW15" s="1067"/>
      <c r="DX15" s="1067"/>
      <c r="DY15" s="1066"/>
      <c r="DZ15" s="1066"/>
      <c r="EA15" s="1065"/>
      <c r="EB15" s="1067"/>
      <c r="EC15" s="1067"/>
      <c r="ED15" s="1066"/>
      <c r="EE15" s="1066"/>
      <c r="EF15" s="1065"/>
      <c r="EG15" s="1067"/>
      <c r="EH15" s="1067"/>
      <c r="EI15" s="1066"/>
      <c r="EJ15" s="1066"/>
      <c r="EK15" s="1065"/>
      <c r="EL15" s="1067"/>
      <c r="EM15" s="1067"/>
      <c r="EN15" s="1066"/>
      <c r="EO15" s="1066"/>
      <c r="EP15" s="1065"/>
      <c r="EQ15" s="1067"/>
      <c r="ER15" s="1067"/>
      <c r="ES15" s="1066"/>
      <c r="ET15" s="1066"/>
      <c r="EU15" s="1065"/>
      <c r="EV15" s="1067"/>
      <c r="EW15" s="1067"/>
      <c r="EX15" s="1066"/>
      <c r="EY15" s="1066"/>
      <c r="EZ15" s="1065"/>
      <c r="FA15" s="1067"/>
      <c r="FB15" s="1067"/>
      <c r="FC15" s="1066"/>
      <c r="FD15" s="1066"/>
      <c r="FE15" s="1065"/>
      <c r="FF15" s="1067"/>
      <c r="FG15" s="1067"/>
      <c r="FH15" s="1066"/>
      <c r="FI15" s="1066"/>
      <c r="FJ15" s="1065"/>
      <c r="FK15" s="1067"/>
      <c r="FL15" s="1067"/>
      <c r="FM15" s="1066"/>
      <c r="FN15" s="1066"/>
      <c r="FO15" s="1065"/>
      <c r="FP15" s="1067"/>
      <c r="FQ15" s="1067"/>
      <c r="FR15" s="1066"/>
      <c r="FS15" s="1066"/>
      <c r="FT15" s="1065"/>
      <c r="FU15" s="1067"/>
      <c r="FV15" s="1067"/>
      <c r="FW15" s="1066"/>
      <c r="FX15" s="1066"/>
      <c r="FY15" s="1065"/>
      <c r="FZ15" s="1067"/>
      <c r="GA15" s="1067"/>
      <c r="GB15" s="1066"/>
      <c r="GC15" s="1066"/>
      <c r="GD15" s="1065"/>
      <c r="GE15" s="1067"/>
      <c r="GF15" s="1067"/>
      <c r="GG15" s="1066"/>
      <c r="GH15" s="1066"/>
      <c r="GI15" s="1065"/>
      <c r="GJ15" s="1067"/>
      <c r="GK15" s="1067"/>
      <c r="GL15" s="1066"/>
      <c r="GM15" s="1066"/>
      <c r="GN15" s="1065"/>
      <c r="GO15" s="1067"/>
      <c r="GP15" s="1067"/>
      <c r="GQ15" s="1066"/>
      <c r="GR15" s="1066"/>
      <c r="GS15" s="1065"/>
      <c r="GT15" s="1067"/>
      <c r="GU15" s="1067"/>
      <c r="GV15" s="1066"/>
      <c r="GW15" s="1066"/>
      <c r="GX15" s="1065"/>
      <c r="GY15" s="1067"/>
      <c r="GZ15" s="1067"/>
      <c r="HA15" s="1066"/>
      <c r="HB15" s="1066"/>
      <c r="HC15" s="1065"/>
      <c r="HD15" s="1067"/>
      <c r="HE15" s="1067"/>
      <c r="HF15" s="1066"/>
      <c r="HG15" s="1066"/>
      <c r="HH15" s="1065"/>
      <c r="HI15" s="1067"/>
      <c r="HJ15" s="1067"/>
      <c r="HK15" s="1066"/>
      <c r="HL15" s="1066"/>
      <c r="HM15" s="1065"/>
      <c r="HN15" s="1067"/>
      <c r="HO15" s="1067"/>
      <c r="HP15" s="1066"/>
      <c r="HQ15" s="1066"/>
      <c r="HR15" s="1065"/>
      <c r="HS15" s="1067"/>
      <c r="HT15" s="1067"/>
      <c r="HU15" s="1066"/>
      <c r="HV15" s="1066"/>
      <c r="HW15" s="1065"/>
      <c r="HX15" s="1067"/>
      <c r="HY15" s="1067"/>
      <c r="HZ15" s="1066"/>
      <c r="IA15" s="1066"/>
      <c r="IB15" s="1065"/>
      <c r="IC15" s="1067"/>
      <c r="ID15" s="1067"/>
      <c r="IE15" s="1066"/>
      <c r="IF15" s="1066"/>
      <c r="IG15" s="1065"/>
      <c r="IH15" s="1067"/>
      <c r="II15" s="1067"/>
      <c r="IJ15" s="1066"/>
      <c r="IK15" s="1066"/>
      <c r="IL15" s="1065"/>
      <c r="IM15" s="1067"/>
      <c r="IN15" s="1067"/>
      <c r="IO15" s="1066"/>
      <c r="IP15" s="1066"/>
      <c r="IQ15" s="1065"/>
    </row>
    <row r="16" spans="1:251" ht="15">
      <c r="A16" s="928">
        <v>2016</v>
      </c>
      <c r="B16" s="288">
        <v>10679956.139999999</v>
      </c>
      <c r="C16" s="329">
        <v>10658545.039999999</v>
      </c>
      <c r="D16" s="223">
        <v>21411.100000000002</v>
      </c>
      <c r="E16" s="953">
        <v>0</v>
      </c>
      <c r="F16" s="1065"/>
      <c r="G16" s="1067"/>
      <c r="H16" s="1067"/>
      <c r="I16" s="1066"/>
      <c r="J16" s="1066"/>
      <c r="K16" s="1065"/>
      <c r="L16" s="1067"/>
      <c r="M16" s="1067"/>
      <c r="N16" s="1066"/>
      <c r="O16" s="1066"/>
      <c r="P16" s="1065"/>
      <c r="Q16" s="1067"/>
      <c r="R16" s="1067"/>
      <c r="S16" s="1066"/>
      <c r="T16" s="1066"/>
      <c r="U16" s="1065"/>
      <c r="V16" s="1067"/>
      <c r="W16" s="1067"/>
      <c r="X16" s="1066"/>
      <c r="Y16" s="1066"/>
      <c r="Z16" s="1065"/>
      <c r="AA16" s="1067"/>
      <c r="AB16" s="1067"/>
      <c r="AC16" s="1066"/>
      <c r="AD16" s="1066"/>
      <c r="AE16" s="1065"/>
      <c r="AF16" s="1067"/>
      <c r="AG16" s="1067"/>
      <c r="AH16" s="1066"/>
      <c r="AI16" s="1066"/>
      <c r="AJ16" s="1065"/>
      <c r="AK16" s="1067"/>
      <c r="AL16" s="1067"/>
      <c r="AM16" s="1066"/>
      <c r="AN16" s="1066"/>
      <c r="AO16" s="1065"/>
      <c r="AP16" s="1067"/>
      <c r="AQ16" s="1067"/>
      <c r="AR16" s="1066"/>
      <c r="AS16" s="1066"/>
      <c r="AT16" s="1065"/>
      <c r="AU16" s="1067"/>
      <c r="AV16" s="1067"/>
      <c r="AW16" s="1066"/>
      <c r="AX16" s="1066"/>
      <c r="AY16" s="1065"/>
      <c r="AZ16" s="1067"/>
      <c r="BA16" s="1067"/>
      <c r="BB16" s="1066"/>
      <c r="BC16" s="1066"/>
      <c r="BD16" s="1065"/>
      <c r="BE16" s="1067"/>
      <c r="BF16" s="1067"/>
      <c r="BG16" s="1066"/>
      <c r="BH16" s="1066"/>
      <c r="BI16" s="1065"/>
      <c r="BJ16" s="1067"/>
      <c r="BK16" s="1067"/>
      <c r="BL16" s="1066"/>
      <c r="BM16" s="1066"/>
      <c r="BN16" s="1065"/>
      <c r="BO16" s="1067"/>
      <c r="BP16" s="1067"/>
      <c r="BQ16" s="1066"/>
      <c r="BR16" s="1066"/>
      <c r="BS16" s="1065"/>
      <c r="BT16" s="1067"/>
      <c r="BU16" s="1067"/>
      <c r="BV16" s="1066"/>
      <c r="BW16" s="1066"/>
      <c r="BX16" s="1065"/>
      <c r="BY16" s="1067"/>
      <c r="BZ16" s="1067"/>
      <c r="CA16" s="1066"/>
      <c r="CB16" s="1066"/>
      <c r="CC16" s="1065"/>
      <c r="CD16" s="1067"/>
      <c r="CE16" s="1067"/>
      <c r="CF16" s="1066"/>
      <c r="CG16" s="1066"/>
      <c r="CH16" s="1065"/>
      <c r="CI16" s="1067"/>
      <c r="CJ16" s="1067"/>
      <c r="CK16" s="1066"/>
      <c r="CL16" s="1066"/>
      <c r="CM16" s="1065"/>
      <c r="CN16" s="1067"/>
      <c r="CO16" s="1067"/>
      <c r="CP16" s="1066"/>
      <c r="CQ16" s="1066"/>
      <c r="CR16" s="1065"/>
      <c r="CS16" s="1067"/>
      <c r="CT16" s="1067"/>
      <c r="CU16" s="1066"/>
      <c r="CV16" s="1066"/>
      <c r="CW16" s="1065"/>
      <c r="CX16" s="1067"/>
      <c r="CY16" s="1067"/>
      <c r="CZ16" s="1066"/>
      <c r="DA16" s="1066"/>
      <c r="DB16" s="1065"/>
      <c r="DC16" s="1067"/>
      <c r="DD16" s="1067"/>
      <c r="DE16" s="1066"/>
      <c r="DF16" s="1066"/>
      <c r="DG16" s="1065"/>
      <c r="DH16" s="1067"/>
      <c r="DI16" s="1067"/>
      <c r="DJ16" s="1066"/>
      <c r="DK16" s="1066"/>
      <c r="DL16" s="1065"/>
      <c r="DM16" s="1067"/>
      <c r="DN16" s="1067"/>
      <c r="DO16" s="1066"/>
      <c r="DP16" s="1066"/>
      <c r="DQ16" s="1065"/>
      <c r="DR16" s="1067"/>
      <c r="DS16" s="1067"/>
      <c r="DT16" s="1066"/>
      <c r="DU16" s="1066"/>
      <c r="DV16" s="1065"/>
      <c r="DW16" s="1067"/>
      <c r="DX16" s="1067"/>
      <c r="DY16" s="1066"/>
      <c r="DZ16" s="1066"/>
      <c r="EA16" s="1065"/>
      <c r="EB16" s="1067"/>
      <c r="EC16" s="1067"/>
      <c r="ED16" s="1066"/>
      <c r="EE16" s="1066"/>
      <c r="EF16" s="1065"/>
      <c r="EG16" s="1067"/>
      <c r="EH16" s="1067"/>
      <c r="EI16" s="1066"/>
      <c r="EJ16" s="1066"/>
      <c r="EK16" s="1065"/>
      <c r="EL16" s="1067"/>
      <c r="EM16" s="1067"/>
      <c r="EN16" s="1066"/>
      <c r="EO16" s="1066"/>
      <c r="EP16" s="1065"/>
      <c r="EQ16" s="1067"/>
      <c r="ER16" s="1067"/>
      <c r="ES16" s="1066"/>
      <c r="ET16" s="1066"/>
      <c r="EU16" s="1065"/>
      <c r="EV16" s="1067"/>
      <c r="EW16" s="1067"/>
      <c r="EX16" s="1066"/>
      <c r="EY16" s="1066"/>
      <c r="EZ16" s="1065"/>
      <c r="FA16" s="1067"/>
      <c r="FB16" s="1067"/>
      <c r="FC16" s="1066"/>
      <c r="FD16" s="1066"/>
      <c r="FE16" s="1065"/>
      <c r="FF16" s="1067"/>
      <c r="FG16" s="1067"/>
      <c r="FH16" s="1066"/>
      <c r="FI16" s="1066"/>
      <c r="FJ16" s="1065"/>
      <c r="FK16" s="1067"/>
      <c r="FL16" s="1067"/>
      <c r="FM16" s="1066"/>
      <c r="FN16" s="1066"/>
      <c r="FO16" s="1065"/>
      <c r="FP16" s="1067"/>
      <c r="FQ16" s="1067"/>
      <c r="FR16" s="1066"/>
      <c r="FS16" s="1066"/>
      <c r="FT16" s="1065"/>
      <c r="FU16" s="1067"/>
      <c r="FV16" s="1067"/>
      <c r="FW16" s="1066"/>
      <c r="FX16" s="1066"/>
      <c r="FY16" s="1065"/>
      <c r="FZ16" s="1067"/>
      <c r="GA16" s="1067"/>
      <c r="GB16" s="1066"/>
      <c r="GC16" s="1066"/>
      <c r="GD16" s="1065"/>
      <c r="GE16" s="1067"/>
      <c r="GF16" s="1067"/>
      <c r="GG16" s="1066"/>
      <c r="GH16" s="1066"/>
      <c r="GI16" s="1065"/>
      <c r="GJ16" s="1067"/>
      <c r="GK16" s="1067"/>
      <c r="GL16" s="1066"/>
      <c r="GM16" s="1066"/>
      <c r="GN16" s="1065"/>
      <c r="GO16" s="1067"/>
      <c r="GP16" s="1067"/>
      <c r="GQ16" s="1066"/>
      <c r="GR16" s="1066"/>
      <c r="GS16" s="1065"/>
      <c r="GT16" s="1067"/>
      <c r="GU16" s="1067"/>
      <c r="GV16" s="1066"/>
      <c r="GW16" s="1066"/>
      <c r="GX16" s="1065"/>
      <c r="GY16" s="1067"/>
      <c r="GZ16" s="1067"/>
      <c r="HA16" s="1066"/>
      <c r="HB16" s="1066"/>
      <c r="HC16" s="1065"/>
      <c r="HD16" s="1067"/>
      <c r="HE16" s="1067"/>
      <c r="HF16" s="1066"/>
      <c r="HG16" s="1066"/>
      <c r="HH16" s="1065"/>
      <c r="HI16" s="1067"/>
      <c r="HJ16" s="1067"/>
      <c r="HK16" s="1066"/>
      <c r="HL16" s="1066"/>
      <c r="HM16" s="1065"/>
      <c r="HN16" s="1067"/>
      <c r="HO16" s="1067"/>
      <c r="HP16" s="1066"/>
      <c r="HQ16" s="1066"/>
      <c r="HR16" s="1065"/>
      <c r="HS16" s="1067"/>
      <c r="HT16" s="1067"/>
      <c r="HU16" s="1066"/>
      <c r="HV16" s="1066"/>
      <c r="HW16" s="1065"/>
      <c r="HX16" s="1067"/>
      <c r="HY16" s="1067"/>
      <c r="HZ16" s="1066"/>
      <c r="IA16" s="1066"/>
      <c r="IB16" s="1065"/>
      <c r="IC16" s="1067"/>
      <c r="ID16" s="1067"/>
      <c r="IE16" s="1066"/>
      <c r="IF16" s="1066"/>
      <c r="IG16" s="1065"/>
      <c r="IH16" s="1067"/>
      <c r="II16" s="1067"/>
      <c r="IJ16" s="1066"/>
      <c r="IK16" s="1066"/>
      <c r="IL16" s="1065"/>
      <c r="IM16" s="1067"/>
      <c r="IN16" s="1067"/>
      <c r="IO16" s="1066"/>
      <c r="IP16" s="1066"/>
      <c r="IQ16" s="1065"/>
    </row>
    <row r="17" spans="1:251" ht="15">
      <c r="A17" s="928">
        <v>2017</v>
      </c>
      <c r="B17" s="288">
        <v>19207280.390000001</v>
      </c>
      <c r="C17" s="329">
        <v>19205824.789999999</v>
      </c>
      <c r="D17" s="223">
        <v>1455.6</v>
      </c>
      <c r="E17" s="953">
        <v>0</v>
      </c>
      <c r="F17" s="1065"/>
      <c r="G17" s="1067"/>
      <c r="H17" s="1067"/>
      <c r="I17" s="1066"/>
      <c r="J17" s="1066"/>
      <c r="K17" s="1065"/>
      <c r="L17" s="1067"/>
      <c r="M17" s="1067"/>
      <c r="N17" s="1066"/>
      <c r="O17" s="1066"/>
      <c r="P17" s="1065"/>
      <c r="Q17" s="1067"/>
      <c r="R17" s="1067"/>
      <c r="S17" s="1066"/>
      <c r="T17" s="1066"/>
      <c r="U17" s="1065"/>
      <c r="V17" s="1067"/>
      <c r="W17" s="1067"/>
      <c r="X17" s="1066"/>
      <c r="Y17" s="1066"/>
      <c r="Z17" s="1065"/>
      <c r="AA17" s="1067"/>
      <c r="AB17" s="1067"/>
      <c r="AC17" s="1066"/>
      <c r="AD17" s="1066"/>
      <c r="AE17" s="1065"/>
      <c r="AF17" s="1067"/>
      <c r="AG17" s="1067"/>
      <c r="AH17" s="1066"/>
      <c r="AI17" s="1066"/>
      <c r="AJ17" s="1065"/>
      <c r="AK17" s="1067"/>
      <c r="AL17" s="1067"/>
      <c r="AM17" s="1066"/>
      <c r="AN17" s="1066"/>
      <c r="AO17" s="1065"/>
      <c r="AP17" s="1067"/>
      <c r="AQ17" s="1067"/>
      <c r="AR17" s="1066"/>
      <c r="AS17" s="1066"/>
      <c r="AT17" s="1065"/>
      <c r="AU17" s="1067"/>
      <c r="AV17" s="1067"/>
      <c r="AW17" s="1066"/>
      <c r="AX17" s="1066"/>
      <c r="AY17" s="1065"/>
      <c r="AZ17" s="1067"/>
      <c r="BA17" s="1067"/>
      <c r="BB17" s="1066"/>
      <c r="BC17" s="1066"/>
      <c r="BD17" s="1065"/>
      <c r="BE17" s="1067"/>
      <c r="BF17" s="1067"/>
      <c r="BG17" s="1066"/>
      <c r="BH17" s="1066"/>
      <c r="BI17" s="1065"/>
      <c r="BJ17" s="1067"/>
      <c r="BK17" s="1067"/>
      <c r="BL17" s="1066"/>
      <c r="BM17" s="1066"/>
      <c r="BN17" s="1065"/>
      <c r="BO17" s="1067"/>
      <c r="BP17" s="1067"/>
      <c r="BQ17" s="1066"/>
      <c r="BR17" s="1066"/>
      <c r="BS17" s="1065"/>
      <c r="BT17" s="1067"/>
      <c r="BU17" s="1067"/>
      <c r="BV17" s="1066"/>
      <c r="BW17" s="1066"/>
      <c r="BX17" s="1065"/>
      <c r="BY17" s="1067"/>
      <c r="BZ17" s="1067"/>
      <c r="CA17" s="1066"/>
      <c r="CB17" s="1066"/>
      <c r="CC17" s="1065"/>
      <c r="CD17" s="1067"/>
      <c r="CE17" s="1067"/>
      <c r="CF17" s="1066"/>
      <c r="CG17" s="1066"/>
      <c r="CH17" s="1065"/>
      <c r="CI17" s="1067"/>
      <c r="CJ17" s="1067"/>
      <c r="CK17" s="1066"/>
      <c r="CL17" s="1066"/>
      <c r="CM17" s="1065"/>
      <c r="CN17" s="1067"/>
      <c r="CO17" s="1067"/>
      <c r="CP17" s="1066"/>
      <c r="CQ17" s="1066"/>
      <c r="CR17" s="1065"/>
      <c r="CS17" s="1067"/>
      <c r="CT17" s="1067"/>
      <c r="CU17" s="1066"/>
      <c r="CV17" s="1066"/>
      <c r="CW17" s="1065"/>
      <c r="CX17" s="1067"/>
      <c r="CY17" s="1067"/>
      <c r="CZ17" s="1066"/>
      <c r="DA17" s="1066"/>
      <c r="DB17" s="1065"/>
      <c r="DC17" s="1067"/>
      <c r="DD17" s="1067"/>
      <c r="DE17" s="1066"/>
      <c r="DF17" s="1066"/>
      <c r="DG17" s="1065"/>
      <c r="DH17" s="1067"/>
      <c r="DI17" s="1067"/>
      <c r="DJ17" s="1066"/>
      <c r="DK17" s="1066"/>
      <c r="DL17" s="1065"/>
      <c r="DM17" s="1067"/>
      <c r="DN17" s="1067"/>
      <c r="DO17" s="1066"/>
      <c r="DP17" s="1066"/>
      <c r="DQ17" s="1065"/>
      <c r="DR17" s="1067"/>
      <c r="DS17" s="1067"/>
      <c r="DT17" s="1066"/>
      <c r="DU17" s="1066"/>
      <c r="DV17" s="1065"/>
      <c r="DW17" s="1067"/>
      <c r="DX17" s="1067"/>
      <c r="DY17" s="1066"/>
      <c r="DZ17" s="1066"/>
      <c r="EA17" s="1065"/>
      <c r="EB17" s="1067"/>
      <c r="EC17" s="1067"/>
      <c r="ED17" s="1066"/>
      <c r="EE17" s="1066"/>
      <c r="EF17" s="1065"/>
      <c r="EG17" s="1067"/>
      <c r="EH17" s="1067"/>
      <c r="EI17" s="1066"/>
      <c r="EJ17" s="1066"/>
      <c r="EK17" s="1065"/>
      <c r="EL17" s="1067"/>
      <c r="EM17" s="1067"/>
      <c r="EN17" s="1066"/>
      <c r="EO17" s="1066"/>
      <c r="EP17" s="1065"/>
      <c r="EQ17" s="1067"/>
      <c r="ER17" s="1067"/>
      <c r="ES17" s="1066"/>
      <c r="ET17" s="1066"/>
      <c r="EU17" s="1065"/>
      <c r="EV17" s="1067"/>
      <c r="EW17" s="1067"/>
      <c r="EX17" s="1066"/>
      <c r="EY17" s="1066"/>
      <c r="EZ17" s="1065"/>
      <c r="FA17" s="1067"/>
      <c r="FB17" s="1067"/>
      <c r="FC17" s="1066"/>
      <c r="FD17" s="1066"/>
      <c r="FE17" s="1065"/>
      <c r="FF17" s="1067"/>
      <c r="FG17" s="1067"/>
      <c r="FH17" s="1066"/>
      <c r="FI17" s="1066"/>
      <c r="FJ17" s="1065"/>
      <c r="FK17" s="1067"/>
      <c r="FL17" s="1067"/>
      <c r="FM17" s="1066"/>
      <c r="FN17" s="1066"/>
      <c r="FO17" s="1065"/>
      <c r="FP17" s="1067"/>
      <c r="FQ17" s="1067"/>
      <c r="FR17" s="1066"/>
      <c r="FS17" s="1066"/>
      <c r="FT17" s="1065"/>
      <c r="FU17" s="1067"/>
      <c r="FV17" s="1067"/>
      <c r="FW17" s="1066"/>
      <c r="FX17" s="1066"/>
      <c r="FY17" s="1065"/>
      <c r="FZ17" s="1067"/>
      <c r="GA17" s="1067"/>
      <c r="GB17" s="1066"/>
      <c r="GC17" s="1066"/>
      <c r="GD17" s="1065"/>
      <c r="GE17" s="1067"/>
      <c r="GF17" s="1067"/>
      <c r="GG17" s="1066"/>
      <c r="GH17" s="1066"/>
      <c r="GI17" s="1065"/>
      <c r="GJ17" s="1067"/>
      <c r="GK17" s="1067"/>
      <c r="GL17" s="1066"/>
      <c r="GM17" s="1066"/>
      <c r="GN17" s="1065"/>
      <c r="GO17" s="1067"/>
      <c r="GP17" s="1067"/>
      <c r="GQ17" s="1066"/>
      <c r="GR17" s="1066"/>
      <c r="GS17" s="1065"/>
      <c r="GT17" s="1067"/>
      <c r="GU17" s="1067"/>
      <c r="GV17" s="1066"/>
      <c r="GW17" s="1066"/>
      <c r="GX17" s="1065"/>
      <c r="GY17" s="1067"/>
      <c r="GZ17" s="1067"/>
      <c r="HA17" s="1066"/>
      <c r="HB17" s="1066"/>
      <c r="HC17" s="1065"/>
      <c r="HD17" s="1067"/>
      <c r="HE17" s="1067"/>
      <c r="HF17" s="1066"/>
      <c r="HG17" s="1066"/>
      <c r="HH17" s="1065"/>
      <c r="HI17" s="1067"/>
      <c r="HJ17" s="1067"/>
      <c r="HK17" s="1066"/>
      <c r="HL17" s="1066"/>
      <c r="HM17" s="1065"/>
      <c r="HN17" s="1067"/>
      <c r="HO17" s="1067"/>
      <c r="HP17" s="1066"/>
      <c r="HQ17" s="1066"/>
      <c r="HR17" s="1065"/>
      <c r="HS17" s="1067"/>
      <c r="HT17" s="1067"/>
      <c r="HU17" s="1066"/>
      <c r="HV17" s="1066"/>
      <c r="HW17" s="1065"/>
      <c r="HX17" s="1067"/>
      <c r="HY17" s="1067"/>
      <c r="HZ17" s="1066"/>
      <c r="IA17" s="1066"/>
      <c r="IB17" s="1065"/>
      <c r="IC17" s="1067"/>
      <c r="ID17" s="1067"/>
      <c r="IE17" s="1066"/>
      <c r="IF17" s="1066"/>
      <c r="IG17" s="1065"/>
      <c r="IH17" s="1067"/>
      <c r="II17" s="1067"/>
      <c r="IJ17" s="1066"/>
      <c r="IK17" s="1066"/>
      <c r="IL17" s="1065"/>
      <c r="IM17" s="1067"/>
      <c r="IN17" s="1067"/>
      <c r="IO17" s="1066"/>
      <c r="IP17" s="1066"/>
      <c r="IQ17" s="1065"/>
    </row>
    <row r="18" spans="1:251" ht="15">
      <c r="A18" s="928">
        <v>2018</v>
      </c>
      <c r="B18" s="288">
        <v>19928803.199999999</v>
      </c>
      <c r="C18" s="329">
        <v>19928803.199999999</v>
      </c>
      <c r="D18" s="266">
        <v>0</v>
      </c>
      <c r="E18" s="953">
        <v>0</v>
      </c>
      <c r="F18" s="1065"/>
      <c r="G18" s="1067"/>
      <c r="H18" s="1067"/>
      <c r="I18" s="1066"/>
      <c r="J18" s="1066"/>
      <c r="K18" s="1065"/>
      <c r="L18" s="1067"/>
      <c r="M18" s="1067"/>
      <c r="N18" s="1066"/>
      <c r="O18" s="1066"/>
      <c r="P18" s="1065"/>
      <c r="Q18" s="1067"/>
      <c r="R18" s="1067"/>
      <c r="S18" s="1066"/>
      <c r="T18" s="1066"/>
      <c r="U18" s="1065"/>
      <c r="V18" s="1067"/>
      <c r="W18" s="1067"/>
      <c r="X18" s="1066"/>
      <c r="Y18" s="1066"/>
      <c r="Z18" s="1065"/>
      <c r="AA18" s="1067"/>
      <c r="AB18" s="1067"/>
      <c r="AC18" s="1066"/>
      <c r="AD18" s="1066"/>
      <c r="AE18" s="1065"/>
      <c r="AF18" s="1067"/>
      <c r="AG18" s="1067"/>
      <c r="AH18" s="1066"/>
      <c r="AI18" s="1066"/>
      <c r="AJ18" s="1065"/>
      <c r="AK18" s="1067"/>
      <c r="AL18" s="1067"/>
      <c r="AM18" s="1066"/>
      <c r="AN18" s="1066"/>
      <c r="AO18" s="1065"/>
      <c r="AP18" s="1067"/>
      <c r="AQ18" s="1067"/>
      <c r="AR18" s="1066"/>
      <c r="AS18" s="1066"/>
      <c r="AT18" s="1065"/>
      <c r="AU18" s="1067"/>
      <c r="AV18" s="1067"/>
      <c r="AW18" s="1066"/>
      <c r="AX18" s="1066"/>
      <c r="AY18" s="1065"/>
      <c r="AZ18" s="1067"/>
      <c r="BA18" s="1067"/>
      <c r="BB18" s="1066"/>
      <c r="BC18" s="1066"/>
      <c r="BD18" s="1065"/>
      <c r="BE18" s="1067"/>
      <c r="BF18" s="1067"/>
      <c r="BG18" s="1066"/>
      <c r="BH18" s="1066"/>
      <c r="BI18" s="1065"/>
      <c r="BJ18" s="1067"/>
      <c r="BK18" s="1067"/>
      <c r="BL18" s="1066"/>
      <c r="BM18" s="1066"/>
      <c r="BN18" s="1065"/>
      <c r="BO18" s="1067"/>
      <c r="BP18" s="1067"/>
      <c r="BQ18" s="1066"/>
      <c r="BR18" s="1066"/>
      <c r="BS18" s="1065"/>
      <c r="BT18" s="1067"/>
      <c r="BU18" s="1067"/>
      <c r="BV18" s="1066"/>
      <c r="BW18" s="1066"/>
      <c r="BX18" s="1065"/>
      <c r="BY18" s="1067"/>
      <c r="BZ18" s="1067"/>
      <c r="CA18" s="1066"/>
      <c r="CB18" s="1066"/>
      <c r="CC18" s="1065"/>
      <c r="CD18" s="1067"/>
      <c r="CE18" s="1067"/>
      <c r="CF18" s="1066"/>
      <c r="CG18" s="1066"/>
      <c r="CH18" s="1065"/>
      <c r="CI18" s="1067"/>
      <c r="CJ18" s="1067"/>
      <c r="CK18" s="1066"/>
      <c r="CL18" s="1066"/>
      <c r="CM18" s="1065"/>
      <c r="CN18" s="1067"/>
      <c r="CO18" s="1067"/>
      <c r="CP18" s="1066"/>
      <c r="CQ18" s="1066"/>
      <c r="CR18" s="1065"/>
      <c r="CS18" s="1067"/>
      <c r="CT18" s="1067"/>
      <c r="CU18" s="1066"/>
      <c r="CV18" s="1066"/>
      <c r="CW18" s="1065"/>
      <c r="CX18" s="1067"/>
      <c r="CY18" s="1067"/>
      <c r="CZ18" s="1066"/>
      <c r="DA18" s="1066"/>
      <c r="DB18" s="1065"/>
      <c r="DC18" s="1067"/>
      <c r="DD18" s="1067"/>
      <c r="DE18" s="1066"/>
      <c r="DF18" s="1066"/>
      <c r="DG18" s="1065"/>
      <c r="DH18" s="1067"/>
      <c r="DI18" s="1067"/>
      <c r="DJ18" s="1066"/>
      <c r="DK18" s="1066"/>
      <c r="DL18" s="1065"/>
      <c r="DM18" s="1067"/>
      <c r="DN18" s="1067"/>
      <c r="DO18" s="1066"/>
      <c r="DP18" s="1066"/>
      <c r="DQ18" s="1065"/>
      <c r="DR18" s="1067"/>
      <c r="DS18" s="1067"/>
      <c r="DT18" s="1066"/>
      <c r="DU18" s="1066"/>
      <c r="DV18" s="1065"/>
      <c r="DW18" s="1067"/>
      <c r="DX18" s="1067"/>
      <c r="DY18" s="1066"/>
      <c r="DZ18" s="1066"/>
      <c r="EA18" s="1065"/>
      <c r="EB18" s="1067"/>
      <c r="EC18" s="1067"/>
      <c r="ED18" s="1066"/>
      <c r="EE18" s="1066"/>
      <c r="EF18" s="1065"/>
      <c r="EG18" s="1067"/>
      <c r="EH18" s="1067"/>
      <c r="EI18" s="1066"/>
      <c r="EJ18" s="1066"/>
      <c r="EK18" s="1065"/>
      <c r="EL18" s="1067"/>
      <c r="EM18" s="1067"/>
      <c r="EN18" s="1066"/>
      <c r="EO18" s="1066"/>
      <c r="EP18" s="1065"/>
      <c r="EQ18" s="1067"/>
      <c r="ER18" s="1067"/>
      <c r="ES18" s="1066"/>
      <c r="ET18" s="1066"/>
      <c r="EU18" s="1065"/>
      <c r="EV18" s="1067"/>
      <c r="EW18" s="1067"/>
      <c r="EX18" s="1066"/>
      <c r="EY18" s="1066"/>
      <c r="EZ18" s="1065"/>
      <c r="FA18" s="1067"/>
      <c r="FB18" s="1067"/>
      <c r="FC18" s="1066"/>
      <c r="FD18" s="1066"/>
      <c r="FE18" s="1065"/>
      <c r="FF18" s="1067"/>
      <c r="FG18" s="1067"/>
      <c r="FH18" s="1066"/>
      <c r="FI18" s="1066"/>
      <c r="FJ18" s="1065"/>
      <c r="FK18" s="1067"/>
      <c r="FL18" s="1067"/>
      <c r="FM18" s="1066"/>
      <c r="FN18" s="1066"/>
      <c r="FO18" s="1065"/>
      <c r="FP18" s="1067"/>
      <c r="FQ18" s="1067"/>
      <c r="FR18" s="1066"/>
      <c r="FS18" s="1066"/>
      <c r="FT18" s="1065"/>
      <c r="FU18" s="1067"/>
      <c r="FV18" s="1067"/>
      <c r="FW18" s="1066"/>
      <c r="FX18" s="1066"/>
      <c r="FY18" s="1065"/>
      <c r="FZ18" s="1067"/>
      <c r="GA18" s="1067"/>
      <c r="GB18" s="1066"/>
      <c r="GC18" s="1066"/>
      <c r="GD18" s="1065"/>
      <c r="GE18" s="1067"/>
      <c r="GF18" s="1067"/>
      <c r="GG18" s="1066"/>
      <c r="GH18" s="1066"/>
      <c r="GI18" s="1065"/>
      <c r="GJ18" s="1067"/>
      <c r="GK18" s="1067"/>
      <c r="GL18" s="1066"/>
      <c r="GM18" s="1066"/>
      <c r="GN18" s="1065"/>
      <c r="GO18" s="1067"/>
      <c r="GP18" s="1067"/>
      <c r="GQ18" s="1066"/>
      <c r="GR18" s="1066"/>
      <c r="GS18" s="1065"/>
      <c r="GT18" s="1067"/>
      <c r="GU18" s="1067"/>
      <c r="GV18" s="1066"/>
      <c r="GW18" s="1066"/>
      <c r="GX18" s="1065"/>
      <c r="GY18" s="1067"/>
      <c r="GZ18" s="1067"/>
      <c r="HA18" s="1066"/>
      <c r="HB18" s="1066"/>
      <c r="HC18" s="1065"/>
      <c r="HD18" s="1067"/>
      <c r="HE18" s="1067"/>
      <c r="HF18" s="1066"/>
      <c r="HG18" s="1066"/>
      <c r="HH18" s="1065"/>
      <c r="HI18" s="1067"/>
      <c r="HJ18" s="1067"/>
      <c r="HK18" s="1066"/>
      <c r="HL18" s="1066"/>
      <c r="HM18" s="1065"/>
      <c r="HN18" s="1067"/>
      <c r="HO18" s="1067"/>
      <c r="HP18" s="1066"/>
      <c r="HQ18" s="1066"/>
      <c r="HR18" s="1065"/>
      <c r="HS18" s="1067"/>
      <c r="HT18" s="1067"/>
      <c r="HU18" s="1066"/>
      <c r="HV18" s="1066"/>
      <c r="HW18" s="1065"/>
      <c r="HX18" s="1067"/>
      <c r="HY18" s="1067"/>
      <c r="HZ18" s="1066"/>
      <c r="IA18" s="1066"/>
      <c r="IB18" s="1065"/>
      <c r="IC18" s="1067"/>
      <c r="ID18" s="1067"/>
      <c r="IE18" s="1066"/>
      <c r="IF18" s="1066"/>
      <c r="IG18" s="1065"/>
      <c r="IH18" s="1067"/>
      <c r="II18" s="1067"/>
      <c r="IJ18" s="1066"/>
      <c r="IK18" s="1066"/>
      <c r="IL18" s="1065"/>
      <c r="IM18" s="1067"/>
      <c r="IN18" s="1067"/>
      <c r="IO18" s="1066"/>
      <c r="IP18" s="1066"/>
      <c r="IQ18" s="1065"/>
    </row>
    <row r="19" spans="1:251" ht="15">
      <c r="A19" s="928">
        <v>2019</v>
      </c>
      <c r="B19" s="288">
        <v>20832876.099999998</v>
      </c>
      <c r="C19" s="329">
        <v>20832876.099999998</v>
      </c>
      <c r="D19" s="266">
        <v>0</v>
      </c>
      <c r="E19" s="953">
        <v>0</v>
      </c>
      <c r="F19" s="1065"/>
      <c r="G19" s="1067"/>
      <c r="H19" s="1067"/>
      <c r="I19" s="1066"/>
      <c r="J19" s="1066"/>
      <c r="K19" s="1065"/>
      <c r="L19" s="1067"/>
      <c r="M19" s="1067"/>
      <c r="N19" s="1066"/>
      <c r="O19" s="1066"/>
      <c r="P19" s="1065"/>
      <c r="Q19" s="1067"/>
      <c r="R19" s="1067"/>
      <c r="S19" s="1066"/>
      <c r="T19" s="1066"/>
      <c r="U19" s="1065"/>
      <c r="V19" s="1067"/>
      <c r="W19" s="1067"/>
      <c r="X19" s="1066"/>
      <c r="Y19" s="1066"/>
      <c r="Z19" s="1065"/>
      <c r="AA19" s="1067"/>
      <c r="AB19" s="1067"/>
      <c r="AC19" s="1066"/>
      <c r="AD19" s="1066"/>
      <c r="AE19" s="1065"/>
      <c r="AF19" s="1067"/>
      <c r="AG19" s="1067"/>
      <c r="AH19" s="1066"/>
      <c r="AI19" s="1066"/>
      <c r="AJ19" s="1065"/>
      <c r="AK19" s="1067"/>
      <c r="AL19" s="1067"/>
      <c r="AM19" s="1066"/>
      <c r="AN19" s="1066"/>
      <c r="AO19" s="1065"/>
      <c r="AP19" s="1067"/>
      <c r="AQ19" s="1067"/>
      <c r="AR19" s="1066"/>
      <c r="AS19" s="1066"/>
      <c r="AT19" s="1065"/>
      <c r="AU19" s="1067"/>
      <c r="AV19" s="1067"/>
      <c r="AW19" s="1066"/>
      <c r="AX19" s="1066"/>
      <c r="AY19" s="1065"/>
      <c r="AZ19" s="1067"/>
      <c r="BA19" s="1067"/>
      <c r="BB19" s="1066"/>
      <c r="BC19" s="1066"/>
      <c r="BD19" s="1065"/>
      <c r="BE19" s="1067"/>
      <c r="BF19" s="1067"/>
      <c r="BG19" s="1066"/>
      <c r="BH19" s="1066"/>
      <c r="BI19" s="1065"/>
      <c r="BJ19" s="1067"/>
      <c r="BK19" s="1067"/>
      <c r="BL19" s="1066"/>
      <c r="BM19" s="1066"/>
      <c r="BN19" s="1065"/>
      <c r="BO19" s="1067"/>
      <c r="BP19" s="1067"/>
      <c r="BQ19" s="1066"/>
      <c r="BR19" s="1066"/>
      <c r="BS19" s="1065"/>
      <c r="BT19" s="1067"/>
      <c r="BU19" s="1067"/>
      <c r="BV19" s="1066"/>
      <c r="BW19" s="1066"/>
      <c r="BX19" s="1065"/>
      <c r="BY19" s="1067"/>
      <c r="BZ19" s="1067"/>
      <c r="CA19" s="1066"/>
      <c r="CB19" s="1066"/>
      <c r="CC19" s="1065"/>
      <c r="CD19" s="1067"/>
      <c r="CE19" s="1067"/>
      <c r="CF19" s="1066"/>
      <c r="CG19" s="1066"/>
      <c r="CH19" s="1065"/>
      <c r="CI19" s="1067"/>
      <c r="CJ19" s="1067"/>
      <c r="CK19" s="1066"/>
      <c r="CL19" s="1066"/>
      <c r="CM19" s="1065"/>
      <c r="CN19" s="1067"/>
      <c r="CO19" s="1067"/>
      <c r="CP19" s="1066"/>
      <c r="CQ19" s="1066"/>
      <c r="CR19" s="1065"/>
      <c r="CS19" s="1067"/>
      <c r="CT19" s="1067"/>
      <c r="CU19" s="1066"/>
      <c r="CV19" s="1066"/>
      <c r="CW19" s="1065"/>
      <c r="CX19" s="1067"/>
      <c r="CY19" s="1067"/>
      <c r="CZ19" s="1066"/>
      <c r="DA19" s="1066"/>
      <c r="DB19" s="1065"/>
      <c r="DC19" s="1067"/>
      <c r="DD19" s="1067"/>
      <c r="DE19" s="1066"/>
      <c r="DF19" s="1066"/>
      <c r="DG19" s="1065"/>
      <c r="DH19" s="1067"/>
      <c r="DI19" s="1067"/>
      <c r="DJ19" s="1066"/>
      <c r="DK19" s="1066"/>
      <c r="DL19" s="1065"/>
      <c r="DM19" s="1067"/>
      <c r="DN19" s="1067"/>
      <c r="DO19" s="1066"/>
      <c r="DP19" s="1066"/>
      <c r="DQ19" s="1065"/>
      <c r="DR19" s="1067"/>
      <c r="DS19" s="1067"/>
      <c r="DT19" s="1066"/>
      <c r="DU19" s="1066"/>
      <c r="DV19" s="1065"/>
      <c r="DW19" s="1067"/>
      <c r="DX19" s="1067"/>
      <c r="DY19" s="1066"/>
      <c r="DZ19" s="1066"/>
      <c r="EA19" s="1065"/>
      <c r="EB19" s="1067"/>
      <c r="EC19" s="1067"/>
      <c r="ED19" s="1066"/>
      <c r="EE19" s="1066"/>
      <c r="EF19" s="1065"/>
      <c r="EG19" s="1067"/>
      <c r="EH19" s="1067"/>
      <c r="EI19" s="1066"/>
      <c r="EJ19" s="1066"/>
      <c r="EK19" s="1065"/>
      <c r="EL19" s="1067"/>
      <c r="EM19" s="1067"/>
      <c r="EN19" s="1066"/>
      <c r="EO19" s="1066"/>
      <c r="EP19" s="1065"/>
      <c r="EQ19" s="1067"/>
      <c r="ER19" s="1067"/>
      <c r="ES19" s="1066"/>
      <c r="ET19" s="1066"/>
      <c r="EU19" s="1065"/>
      <c r="EV19" s="1067"/>
      <c r="EW19" s="1067"/>
      <c r="EX19" s="1066"/>
      <c r="EY19" s="1066"/>
      <c r="EZ19" s="1065"/>
      <c r="FA19" s="1067"/>
      <c r="FB19" s="1067"/>
      <c r="FC19" s="1066"/>
      <c r="FD19" s="1066"/>
      <c r="FE19" s="1065"/>
      <c r="FF19" s="1067"/>
      <c r="FG19" s="1067"/>
      <c r="FH19" s="1066"/>
      <c r="FI19" s="1066"/>
      <c r="FJ19" s="1065"/>
      <c r="FK19" s="1067"/>
      <c r="FL19" s="1067"/>
      <c r="FM19" s="1066"/>
      <c r="FN19" s="1066"/>
      <c r="FO19" s="1065"/>
      <c r="FP19" s="1067"/>
      <c r="FQ19" s="1067"/>
      <c r="FR19" s="1066"/>
      <c r="FS19" s="1066"/>
      <c r="FT19" s="1065"/>
      <c r="FU19" s="1067"/>
      <c r="FV19" s="1067"/>
      <c r="FW19" s="1066"/>
      <c r="FX19" s="1066"/>
      <c r="FY19" s="1065"/>
      <c r="FZ19" s="1067"/>
      <c r="GA19" s="1067"/>
      <c r="GB19" s="1066"/>
      <c r="GC19" s="1066"/>
      <c r="GD19" s="1065"/>
      <c r="GE19" s="1067"/>
      <c r="GF19" s="1067"/>
      <c r="GG19" s="1066"/>
      <c r="GH19" s="1066"/>
      <c r="GI19" s="1065"/>
      <c r="GJ19" s="1067"/>
      <c r="GK19" s="1067"/>
      <c r="GL19" s="1066"/>
      <c r="GM19" s="1066"/>
      <c r="GN19" s="1065"/>
      <c r="GO19" s="1067"/>
      <c r="GP19" s="1067"/>
      <c r="GQ19" s="1066"/>
      <c r="GR19" s="1066"/>
      <c r="GS19" s="1065"/>
      <c r="GT19" s="1067"/>
      <c r="GU19" s="1067"/>
      <c r="GV19" s="1066"/>
      <c r="GW19" s="1066"/>
      <c r="GX19" s="1065"/>
      <c r="GY19" s="1067"/>
      <c r="GZ19" s="1067"/>
      <c r="HA19" s="1066"/>
      <c r="HB19" s="1066"/>
      <c r="HC19" s="1065"/>
      <c r="HD19" s="1067"/>
      <c r="HE19" s="1067"/>
      <c r="HF19" s="1066"/>
      <c r="HG19" s="1066"/>
      <c r="HH19" s="1065"/>
      <c r="HI19" s="1067"/>
      <c r="HJ19" s="1067"/>
      <c r="HK19" s="1066"/>
      <c r="HL19" s="1066"/>
      <c r="HM19" s="1065"/>
      <c r="HN19" s="1067"/>
      <c r="HO19" s="1067"/>
      <c r="HP19" s="1066"/>
      <c r="HQ19" s="1066"/>
      <c r="HR19" s="1065"/>
      <c r="HS19" s="1067"/>
      <c r="HT19" s="1067"/>
      <c r="HU19" s="1066"/>
      <c r="HV19" s="1066"/>
      <c r="HW19" s="1065"/>
      <c r="HX19" s="1067"/>
      <c r="HY19" s="1067"/>
      <c r="HZ19" s="1066"/>
      <c r="IA19" s="1066"/>
      <c r="IB19" s="1065"/>
      <c r="IC19" s="1067"/>
      <c r="ID19" s="1067"/>
      <c r="IE19" s="1066"/>
      <c r="IF19" s="1066"/>
      <c r="IG19" s="1065"/>
      <c r="IH19" s="1067"/>
      <c r="II19" s="1067"/>
      <c r="IJ19" s="1066"/>
      <c r="IK19" s="1066"/>
      <c r="IL19" s="1065"/>
      <c r="IM19" s="1067"/>
      <c r="IN19" s="1067"/>
      <c r="IO19" s="1066"/>
      <c r="IP19" s="1066"/>
      <c r="IQ19" s="1065"/>
    </row>
    <row r="20" spans="1:251" ht="15">
      <c r="A20" s="1054">
        <v>2020</v>
      </c>
      <c r="B20" s="1053">
        <v>20604477.82</v>
      </c>
      <c r="C20" s="1052">
        <v>20604477.82</v>
      </c>
      <c r="D20" s="1051">
        <v>0</v>
      </c>
      <c r="E20" s="953">
        <v>0</v>
      </c>
    </row>
    <row r="21" spans="1:251" ht="30">
      <c r="A21" s="1035" t="s">
        <v>617</v>
      </c>
      <c r="B21" s="1050">
        <v>-1.0963358055011838</v>
      </c>
      <c r="C21" s="1049">
        <v>-1.0963358055011838</v>
      </c>
      <c r="D21" s="1049" t="s">
        <v>495</v>
      </c>
      <c r="E21" s="1049" t="s">
        <v>121</v>
      </c>
    </row>
    <row r="22" spans="1:251" ht="30.75" thickBot="1">
      <c r="A22" s="1032" t="s">
        <v>616</v>
      </c>
      <c r="B22" s="1048">
        <v>9.7477033052692814</v>
      </c>
      <c r="C22" s="1047">
        <v>9.7505783025938371</v>
      </c>
      <c r="D22" s="1047" t="s">
        <v>121</v>
      </c>
      <c r="E22" s="1047" t="s">
        <v>121</v>
      </c>
    </row>
    <row r="23" spans="1:251" ht="15">
      <c r="A23" s="1064"/>
      <c r="B23" s="1049"/>
      <c r="C23" s="1063"/>
      <c r="D23" s="1063"/>
      <c r="E23" s="922" t="s">
        <v>474</v>
      </c>
    </row>
    <row r="24" spans="1:251" ht="15">
      <c r="A24" s="1756" t="s">
        <v>210</v>
      </c>
      <c r="B24" s="1757"/>
      <c r="C24" s="1757"/>
      <c r="D24" s="1757"/>
      <c r="E24" s="1757"/>
    </row>
    <row r="25" spans="1:251" ht="40.9" customHeight="1">
      <c r="A25" s="1758" t="s">
        <v>624</v>
      </c>
      <c r="B25" s="1759"/>
      <c r="C25" s="1759"/>
      <c r="D25" s="1759"/>
      <c r="E25" s="1759"/>
    </row>
    <row r="26" spans="1:251">
      <c r="A26" s="1062"/>
      <c r="B26" s="1061"/>
      <c r="C26" s="1061"/>
      <c r="D26" s="1061"/>
      <c r="E26" s="1061"/>
    </row>
    <row r="27" spans="1:251" ht="17.45" customHeight="1">
      <c r="A27" s="1756" t="s">
        <v>623</v>
      </c>
      <c r="B27" s="1757"/>
      <c r="C27" s="1757"/>
      <c r="D27" s="1757"/>
      <c r="E27" s="1757"/>
    </row>
    <row r="28" spans="1:251" ht="15.75" thickBot="1">
      <c r="A28" s="1755" t="s">
        <v>622</v>
      </c>
      <c r="B28" s="1755"/>
      <c r="C28" s="1755"/>
      <c r="D28" s="1755"/>
      <c r="E28" s="1755"/>
    </row>
    <row r="29" spans="1:251" ht="15">
      <c r="A29" s="1060"/>
      <c r="B29" s="1059" t="s">
        <v>30</v>
      </c>
      <c r="C29" s="1058" t="s">
        <v>132</v>
      </c>
      <c r="D29" s="1058" t="s">
        <v>52</v>
      </c>
      <c r="E29" s="1058" t="s">
        <v>53</v>
      </c>
    </row>
    <row r="30" spans="1:251" ht="12" customHeight="1">
      <c r="A30" s="1057"/>
      <c r="B30" s="1753" t="s">
        <v>293</v>
      </c>
      <c r="C30" s="1754"/>
      <c r="D30" s="1754"/>
      <c r="E30" s="1754"/>
    </row>
    <row r="31" spans="1:251" ht="15" hidden="1" customHeight="1">
      <c r="A31" s="928">
        <v>2005</v>
      </c>
      <c r="B31" s="329">
        <v>101246393</v>
      </c>
      <c r="C31" s="329">
        <v>91115196</v>
      </c>
      <c r="D31" s="329">
        <v>2328251</v>
      </c>
      <c r="E31" s="1056">
        <v>7802946</v>
      </c>
    </row>
    <row r="32" spans="1:251" ht="15" hidden="1" customHeight="1">
      <c r="A32" s="928">
        <v>2006</v>
      </c>
      <c r="B32" s="329">
        <v>107032323.8</v>
      </c>
      <c r="C32" s="329">
        <v>96538506.800000012</v>
      </c>
      <c r="D32" s="329">
        <v>2328067</v>
      </c>
      <c r="E32" s="1056">
        <v>8165749</v>
      </c>
    </row>
    <row r="33" spans="1:5" ht="15" hidden="1" customHeight="1">
      <c r="A33" s="928">
        <v>2007</v>
      </c>
      <c r="B33" s="329">
        <v>117809680</v>
      </c>
      <c r="C33" s="329">
        <v>106148589</v>
      </c>
      <c r="D33" s="329">
        <v>3071115</v>
      </c>
      <c r="E33" s="1056">
        <v>8589975</v>
      </c>
    </row>
    <row r="34" spans="1:5" ht="15" hidden="1" customHeight="1">
      <c r="A34" s="928">
        <v>2008</v>
      </c>
      <c r="B34" s="329">
        <v>121720069.88999999</v>
      </c>
      <c r="C34" s="329">
        <v>109842136.40000001</v>
      </c>
      <c r="D34" s="223">
        <v>3048265.82</v>
      </c>
      <c r="E34" s="1055">
        <v>8829666.6699999999</v>
      </c>
    </row>
    <row r="35" spans="1:5" ht="15" hidden="1" customHeight="1">
      <c r="A35" s="928">
        <v>2009</v>
      </c>
      <c r="B35" s="329">
        <v>126392217.28999999</v>
      </c>
      <c r="C35" s="329">
        <v>114758822.14999999</v>
      </c>
      <c r="D35" s="223">
        <v>2941765.84</v>
      </c>
      <c r="E35" s="1055">
        <v>8691628.2999999989</v>
      </c>
    </row>
    <row r="36" spans="1:5" ht="15" hidden="1">
      <c r="A36" s="928">
        <v>2010</v>
      </c>
      <c r="B36" s="288">
        <v>128190894.51999998</v>
      </c>
      <c r="C36" s="329">
        <v>116134662.53999999</v>
      </c>
      <c r="D36" s="223">
        <v>3372940.5</v>
      </c>
      <c r="E36" s="1055">
        <v>8683290.4799999986</v>
      </c>
    </row>
    <row r="37" spans="1:5" ht="15">
      <c r="A37" s="928">
        <v>2011</v>
      </c>
      <c r="B37" s="288">
        <v>133644044.03999999</v>
      </c>
      <c r="C37" s="329">
        <v>122235748.8</v>
      </c>
      <c r="D37" s="223">
        <v>2990474.41</v>
      </c>
      <c r="E37" s="1055">
        <v>8417819.8300000001</v>
      </c>
    </row>
    <row r="38" spans="1:5" ht="15">
      <c r="A38" s="928">
        <v>2012</v>
      </c>
      <c r="B38" s="288">
        <v>133538213.48999998</v>
      </c>
      <c r="C38" s="329">
        <v>122565388.05999999</v>
      </c>
      <c r="D38" s="223">
        <v>2827715.53</v>
      </c>
      <c r="E38" s="1055">
        <v>8145108.9000000004</v>
      </c>
    </row>
    <row r="39" spans="1:5" ht="15">
      <c r="A39" s="928">
        <v>2013</v>
      </c>
      <c r="B39" s="288">
        <v>153713944</v>
      </c>
      <c r="C39" s="329">
        <v>139929779</v>
      </c>
      <c r="D39" s="223">
        <v>3906263</v>
      </c>
      <c r="E39" s="953">
        <v>9877902</v>
      </c>
    </row>
    <row r="40" spans="1:5" ht="15">
      <c r="A40" s="928">
        <v>2014</v>
      </c>
      <c r="B40" s="288">
        <v>155784941.83000001</v>
      </c>
      <c r="C40" s="329">
        <v>142859335.28</v>
      </c>
      <c r="D40" s="223">
        <v>3920705.4000000004</v>
      </c>
      <c r="E40" s="953">
        <v>9004901.1500000004</v>
      </c>
    </row>
    <row r="41" spans="1:5" ht="15">
      <c r="A41" s="928">
        <v>2015</v>
      </c>
      <c r="B41" s="288">
        <v>156680985.11000004</v>
      </c>
      <c r="C41" s="329">
        <v>144377352.44356993</v>
      </c>
      <c r="D41" s="223">
        <v>3661313.6405168157</v>
      </c>
      <c r="E41" s="953">
        <v>8642319.0259132851</v>
      </c>
    </row>
    <row r="42" spans="1:5" ht="15">
      <c r="A42" s="928">
        <v>2016</v>
      </c>
      <c r="B42" s="288">
        <v>159428970.36000001</v>
      </c>
      <c r="C42" s="329">
        <v>146578754.48903242</v>
      </c>
      <c r="D42" s="223">
        <v>4116203.7061025421</v>
      </c>
      <c r="E42" s="953">
        <v>8734012.1648650467</v>
      </c>
    </row>
    <row r="43" spans="1:5" ht="15">
      <c r="A43" s="928">
        <v>2017</v>
      </c>
      <c r="B43" s="288">
        <v>152711731.38</v>
      </c>
      <c r="C43" s="329">
        <v>140135385.42999998</v>
      </c>
      <c r="D43" s="223">
        <v>3865146.7999999993</v>
      </c>
      <c r="E43" s="953">
        <v>8711199.1500000004</v>
      </c>
    </row>
    <row r="44" spans="1:5" ht="15">
      <c r="A44" s="928">
        <v>2018</v>
      </c>
      <c r="B44" s="288">
        <v>148319709.88000003</v>
      </c>
      <c r="C44" s="329">
        <v>136146689.33000001</v>
      </c>
      <c r="D44" s="266">
        <v>3043525.5</v>
      </c>
      <c r="E44" s="953">
        <v>9129495.0500000007</v>
      </c>
    </row>
    <row r="45" spans="1:5" ht="15">
      <c r="A45" s="928">
        <v>2019</v>
      </c>
      <c r="B45" s="288">
        <v>156910616.19000003</v>
      </c>
      <c r="C45" s="329">
        <v>144515709.34</v>
      </c>
      <c r="D45" s="266">
        <v>3785721.05</v>
      </c>
      <c r="E45" s="953">
        <v>8609185.8000000007</v>
      </c>
    </row>
    <row r="46" spans="1:5" ht="15">
      <c r="A46" s="1054">
        <v>2020</v>
      </c>
      <c r="B46" s="1053">
        <v>159232804.75999999</v>
      </c>
      <c r="C46" s="1052">
        <v>147313336.71344548</v>
      </c>
      <c r="D46" s="1051">
        <v>3786722.0781212817</v>
      </c>
      <c r="E46" s="953">
        <v>8132745.9684332199</v>
      </c>
    </row>
    <row r="47" spans="1:5" ht="30">
      <c r="A47" s="1035" t="s">
        <v>617</v>
      </c>
      <c r="B47" s="1050">
        <v>1.4799435668444829</v>
      </c>
      <c r="C47" s="1049">
        <v>1.9358638491429048</v>
      </c>
      <c r="D47" s="1049">
        <v>2.6442205013538E-2</v>
      </c>
      <c r="E47" s="1049">
        <v>-5.5340869930671062</v>
      </c>
    </row>
    <row r="48" spans="1:5" s="169" customFormat="1" ht="30.75" thickBot="1">
      <c r="A48" s="1032" t="s">
        <v>616</v>
      </c>
      <c r="B48" s="1048">
        <v>1.96559541044945</v>
      </c>
      <c r="C48" s="1047">
        <v>2.0950931983162668</v>
      </c>
      <c r="D48" s="1047">
        <v>2.6576887748168243</v>
      </c>
      <c r="E48" s="1047">
        <v>-0.38207094610375192</v>
      </c>
    </row>
    <row r="49" spans="5:5">
      <c r="E49" s="922" t="s">
        <v>474</v>
      </c>
    </row>
  </sheetData>
  <mergeCells count="8">
    <mergeCell ref="B30:E30"/>
    <mergeCell ref="A2:E2"/>
    <mergeCell ref="A28:E28"/>
    <mergeCell ref="A1:E1"/>
    <mergeCell ref="B4:E4"/>
    <mergeCell ref="A27:E27"/>
    <mergeCell ref="A24:E24"/>
    <mergeCell ref="A25:E25"/>
  </mergeCells>
  <pageMargins left="0.78740157480314965" right="0.6692913385826772" top="0.78740157480314965" bottom="0.70866141732283472" header="0.51181102362204722" footer="0.51181102362204722"/>
  <pageSetup paperSize="9" fitToWidth="2"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0">
    <tabColor rgb="FFFFE389"/>
  </sheetPr>
  <dimension ref="A1:G16"/>
  <sheetViews>
    <sheetView zoomScale="78" zoomScaleNormal="78" workbookViewId="0">
      <selection activeCell="C4" sqref="C4"/>
    </sheetView>
  </sheetViews>
  <sheetFormatPr baseColWidth="10" defaultColWidth="6.77734375" defaultRowHeight="15"/>
  <cols>
    <col min="1" max="1" width="24.109375" style="12" customWidth="1"/>
    <col min="2" max="2" width="10.77734375" style="13" customWidth="1"/>
    <col min="3" max="3" width="11.5546875" style="13" customWidth="1"/>
    <col min="4" max="4" width="11.6640625" style="13" customWidth="1"/>
    <col min="5" max="5" width="11.21875" style="13" customWidth="1"/>
    <col min="6" max="6" width="11.77734375" style="13" customWidth="1"/>
    <col min="7" max="7" width="10.5546875" style="13" customWidth="1"/>
    <col min="8" max="16384" width="6.77734375" style="13"/>
  </cols>
  <sheetData>
    <row r="1" spans="1:7" s="1" customFormat="1" ht="20.100000000000001" customHeight="1">
      <c r="A1" s="1548" t="s">
        <v>477</v>
      </c>
      <c r="B1" s="1549"/>
      <c r="C1" s="1549"/>
      <c r="D1" s="1549"/>
      <c r="E1" s="1549"/>
      <c r="F1" s="1549"/>
      <c r="G1" s="1549"/>
    </row>
    <row r="2" spans="1:7" s="14" customFormat="1" ht="25.5" customHeight="1">
      <c r="A2" s="1546" t="s">
        <v>205</v>
      </c>
      <c r="B2" s="1547"/>
      <c r="C2" s="1547"/>
      <c r="D2" s="1547"/>
      <c r="E2" s="1547"/>
      <c r="F2" s="1547"/>
      <c r="G2" s="1547"/>
    </row>
    <row r="3" spans="1:7" s="4" customFormat="1" ht="28.9" customHeight="1" thickBot="1">
      <c r="A3" s="753" t="s">
        <v>383</v>
      </c>
      <c r="B3" s="746" t="s">
        <v>13</v>
      </c>
      <c r="C3" s="746" t="s">
        <v>181</v>
      </c>
      <c r="D3" s="746" t="s">
        <v>15</v>
      </c>
      <c r="E3" s="746" t="s">
        <v>14</v>
      </c>
      <c r="F3" s="746" t="s">
        <v>52</v>
      </c>
      <c r="G3" s="746" t="s">
        <v>53</v>
      </c>
    </row>
    <row r="4" spans="1:7" s="4" customFormat="1" ht="26.25" customHeight="1">
      <c r="A4" s="231" t="s">
        <v>30</v>
      </c>
      <c r="B4" s="249">
        <v>40628</v>
      </c>
      <c r="C4" s="250">
        <v>100</v>
      </c>
      <c r="D4" s="251">
        <v>16200</v>
      </c>
      <c r="E4" s="251">
        <v>16181</v>
      </c>
      <c r="F4" s="251">
        <v>1609</v>
      </c>
      <c r="G4" s="251">
        <v>6638</v>
      </c>
    </row>
    <row r="5" spans="1:7" s="2" customFormat="1" ht="20.100000000000001" customHeight="1">
      <c r="A5" s="252" t="s">
        <v>306</v>
      </c>
      <c r="B5" s="253">
        <v>12222</v>
      </c>
      <c r="C5" s="254">
        <v>30.082701585113714</v>
      </c>
      <c r="D5" s="255">
        <v>5527</v>
      </c>
      <c r="E5" s="255">
        <v>4409</v>
      </c>
      <c r="F5" s="255">
        <v>416</v>
      </c>
      <c r="G5" s="255">
        <v>1870</v>
      </c>
    </row>
    <row r="6" spans="1:7" s="4" customFormat="1" ht="20.100000000000001" customHeight="1">
      <c r="A6" s="256" t="s">
        <v>16</v>
      </c>
      <c r="B6" s="257">
        <v>38993</v>
      </c>
      <c r="C6" s="258">
        <v>95.975681795805841</v>
      </c>
      <c r="D6" s="259">
        <v>15756</v>
      </c>
      <c r="E6" s="259">
        <v>15181</v>
      </c>
      <c r="F6" s="259">
        <v>1580</v>
      </c>
      <c r="G6" s="259">
        <v>6476</v>
      </c>
    </row>
    <row r="7" spans="1:7" s="4" customFormat="1" ht="20.100000000000001" customHeight="1">
      <c r="A7" s="218" t="s">
        <v>31</v>
      </c>
      <c r="B7" s="253">
        <v>1635</v>
      </c>
      <c r="C7" s="254">
        <v>4.0243182041941514</v>
      </c>
      <c r="D7" s="255">
        <v>444</v>
      </c>
      <c r="E7" s="255">
        <v>1000</v>
      </c>
      <c r="F7" s="255">
        <v>29</v>
      </c>
      <c r="G7" s="255">
        <v>162</v>
      </c>
    </row>
    <row r="8" spans="1:7" s="4" customFormat="1" ht="20.100000000000001" customHeight="1">
      <c r="A8" s="260" t="s">
        <v>129</v>
      </c>
      <c r="B8" s="253">
        <v>73</v>
      </c>
      <c r="C8" s="261">
        <v>0.17967903908634439</v>
      </c>
      <c r="D8" s="255">
        <v>32</v>
      </c>
      <c r="E8" s="255">
        <v>29</v>
      </c>
      <c r="F8" s="255">
        <v>6</v>
      </c>
      <c r="G8" s="255">
        <v>6</v>
      </c>
    </row>
    <row r="9" spans="1:7" s="4" customFormat="1" ht="20.100000000000001" customHeight="1">
      <c r="A9" s="260" t="s">
        <v>130</v>
      </c>
      <c r="B9" s="253">
        <v>353</v>
      </c>
      <c r="C9" s="261">
        <v>0.86885891503396673</v>
      </c>
      <c r="D9" s="255">
        <v>118</v>
      </c>
      <c r="E9" s="255">
        <v>203</v>
      </c>
      <c r="F9" s="255">
        <v>5</v>
      </c>
      <c r="G9" s="255">
        <v>27</v>
      </c>
    </row>
    <row r="10" spans="1:7" s="4" customFormat="1" ht="20.100000000000001" customHeight="1">
      <c r="A10" s="260" t="s">
        <v>131</v>
      </c>
      <c r="B10" s="253">
        <v>1209</v>
      </c>
      <c r="C10" s="261">
        <v>2.9757802500738406</v>
      </c>
      <c r="D10" s="255">
        <v>294</v>
      </c>
      <c r="E10" s="255">
        <v>768</v>
      </c>
      <c r="F10" s="255">
        <v>18</v>
      </c>
      <c r="G10" s="255">
        <v>129</v>
      </c>
    </row>
    <row r="11" spans="1:7" s="4" customFormat="1" ht="33.75" customHeight="1">
      <c r="A11" s="262" t="s">
        <v>170</v>
      </c>
      <c r="B11" s="263">
        <v>34909</v>
      </c>
      <c r="C11" s="264">
        <v>85.92350103376981</v>
      </c>
      <c r="D11" s="265">
        <v>13865</v>
      </c>
      <c r="E11" s="265">
        <v>12797</v>
      </c>
      <c r="F11" s="265">
        <v>1609</v>
      </c>
      <c r="G11" s="265">
        <v>6638</v>
      </c>
    </row>
    <row r="12" spans="1:7" s="4" customFormat="1" ht="33" customHeight="1">
      <c r="A12" s="262" t="s">
        <v>169</v>
      </c>
      <c r="B12" s="263">
        <v>5719</v>
      </c>
      <c r="C12" s="264">
        <v>14.076498966230186</v>
      </c>
      <c r="D12" s="265">
        <v>2335</v>
      </c>
      <c r="E12" s="265">
        <v>3384</v>
      </c>
      <c r="F12" s="266">
        <v>0</v>
      </c>
      <c r="G12" s="266">
        <v>0</v>
      </c>
    </row>
    <row r="13" spans="1:7">
      <c r="A13" s="267" t="s">
        <v>387</v>
      </c>
      <c r="B13" s="263">
        <v>1898</v>
      </c>
      <c r="C13" s="268">
        <v>4.6716550162449542</v>
      </c>
      <c r="D13" s="265">
        <v>772</v>
      </c>
      <c r="E13" s="265">
        <v>1126</v>
      </c>
      <c r="F13" s="266">
        <v>0</v>
      </c>
      <c r="G13" s="266">
        <v>0</v>
      </c>
    </row>
    <row r="14" spans="1:7">
      <c r="A14" s="267" t="s">
        <v>385</v>
      </c>
      <c r="B14" s="263">
        <v>917</v>
      </c>
      <c r="C14" s="268">
        <v>2.257064093728463</v>
      </c>
      <c r="D14" s="265">
        <v>391</v>
      </c>
      <c r="E14" s="265">
        <v>526</v>
      </c>
      <c r="F14" s="266">
        <v>0</v>
      </c>
      <c r="G14" s="266">
        <v>0</v>
      </c>
    </row>
    <row r="15" spans="1:7" ht="15.75" thickBot="1">
      <c r="A15" s="267" t="s">
        <v>386</v>
      </c>
      <c r="B15" s="263">
        <v>2904</v>
      </c>
      <c r="C15" s="268">
        <v>7.1477798562567685</v>
      </c>
      <c r="D15" s="265">
        <v>1172</v>
      </c>
      <c r="E15" s="265">
        <v>1732</v>
      </c>
      <c r="F15" s="266">
        <v>0</v>
      </c>
      <c r="G15" s="266">
        <v>0</v>
      </c>
    </row>
    <row r="16" spans="1:7">
      <c r="A16" s="1535" t="s">
        <v>475</v>
      </c>
      <c r="B16" s="1536"/>
      <c r="C16" s="1536"/>
      <c r="D16" s="1536"/>
      <c r="E16" s="1536"/>
      <c r="F16" s="1536"/>
      <c r="G16" s="1536"/>
    </row>
  </sheetData>
  <mergeCells count="3">
    <mergeCell ref="A1:G1"/>
    <mergeCell ref="A2:G2"/>
    <mergeCell ref="A16:G16"/>
  </mergeCells>
  <pageMargins left="0.78740157499999996" right="0.78740157499999996" top="0.984251969" bottom="0.984251969" header="0.4921259845" footer="0.4921259845"/>
  <pageSetup paperSize="9" scale="75"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C000"/>
  </sheetPr>
  <dimension ref="A1:G50"/>
  <sheetViews>
    <sheetView zoomScale="70" zoomScaleNormal="70" workbookViewId="0">
      <selection activeCell="B21" sqref="B21"/>
    </sheetView>
  </sheetViews>
  <sheetFormatPr baseColWidth="10" defaultColWidth="8.88671875" defaultRowHeight="12.75"/>
  <cols>
    <col min="1" max="1" width="17.21875" style="1068" customWidth="1"/>
    <col min="2" max="5" width="9" style="1068" customWidth="1"/>
    <col min="6" max="6" width="15.21875" style="1068" customWidth="1"/>
    <col min="7" max="7" width="9" style="1068" customWidth="1"/>
    <col min="8" max="16384" width="8.88671875" style="1068"/>
  </cols>
  <sheetData>
    <row r="1" spans="1:7" s="959" customFormat="1" ht="18">
      <c r="A1" s="1739" t="s">
        <v>630</v>
      </c>
      <c r="B1" s="1744"/>
      <c r="C1" s="1744"/>
      <c r="D1" s="1744"/>
      <c r="E1" s="1744"/>
      <c r="F1" s="1744"/>
      <c r="G1" s="1744"/>
    </row>
    <row r="2" spans="1:7" s="959" customFormat="1" ht="36" customHeight="1" thickBot="1">
      <c r="A2" s="1755" t="s">
        <v>629</v>
      </c>
      <c r="B2" s="1755"/>
      <c r="C2" s="1755"/>
      <c r="D2" s="1755"/>
      <c r="E2" s="1755"/>
      <c r="F2" s="1755"/>
      <c r="G2" s="1755"/>
    </row>
    <row r="3" spans="1:7" s="959" customFormat="1" ht="15.75">
      <c r="A3" s="1089"/>
      <c r="B3" s="1082" t="s">
        <v>30</v>
      </c>
      <c r="C3" s="1760" t="s">
        <v>132</v>
      </c>
      <c r="D3" s="1760"/>
      <c r="E3" s="1760"/>
      <c r="F3" s="1081" t="s">
        <v>52</v>
      </c>
      <c r="G3" s="1081" t="s">
        <v>53</v>
      </c>
    </row>
    <row r="4" spans="1:7" s="959" customFormat="1" ht="15.75">
      <c r="A4" s="1077"/>
      <c r="B4" s="1080"/>
      <c r="C4" s="964" t="s">
        <v>30</v>
      </c>
      <c r="D4" s="1079" t="s">
        <v>15</v>
      </c>
      <c r="E4" s="1079" t="s">
        <v>14</v>
      </c>
      <c r="F4" s="1078"/>
      <c r="G4" s="1078"/>
    </row>
    <row r="5" spans="1:7" s="959" customFormat="1" ht="15.75">
      <c r="A5" s="1077"/>
      <c r="B5" s="1761" t="s">
        <v>293</v>
      </c>
      <c r="C5" s="1762"/>
      <c r="D5" s="1762"/>
      <c r="E5" s="1762"/>
      <c r="F5" s="1762"/>
      <c r="G5" s="1762"/>
    </row>
    <row r="6" spans="1:7" s="959" customFormat="1" ht="15" hidden="1">
      <c r="A6" s="1076">
        <v>2005</v>
      </c>
      <c r="B6" s="1074">
        <v>2404</v>
      </c>
      <c r="C6" s="1074">
        <v>2476.8370454117203</v>
      </c>
      <c r="D6" s="1074">
        <v>2501.8042772861359</v>
      </c>
      <c r="E6" s="1074">
        <v>2450.7441233140653</v>
      </c>
      <c r="F6" s="1074">
        <v>1255.3349112426035</v>
      </c>
      <c r="G6" s="1074">
        <v>0</v>
      </c>
    </row>
    <row r="7" spans="1:7" s="959" customFormat="1" ht="15" hidden="1">
      <c r="A7" s="1076">
        <v>2006</v>
      </c>
      <c r="B7" s="1074">
        <v>2409</v>
      </c>
      <c r="C7" s="1074">
        <v>2481.7358087222078</v>
      </c>
      <c r="D7" s="1074">
        <v>2507.9067592254291</v>
      </c>
      <c r="E7" s="1074">
        <v>2454.5332067446457</v>
      </c>
      <c r="F7" s="1074">
        <v>1254.7898883009996</v>
      </c>
      <c r="G7" s="953" t="s">
        <v>495</v>
      </c>
    </row>
    <row r="8" spans="1:7" s="959" customFormat="1" ht="15" hidden="1">
      <c r="A8" s="1076">
        <v>2007</v>
      </c>
      <c r="B8" s="1074">
        <v>2438</v>
      </c>
      <c r="C8" s="1074">
        <v>2513.7758340714495</v>
      </c>
      <c r="D8" s="1074">
        <v>2542.6756148879053</v>
      </c>
      <c r="E8" s="1074">
        <v>2483.8557800645985</v>
      </c>
      <c r="F8" s="1074">
        <v>1265.7597031963471</v>
      </c>
      <c r="G8" s="953">
        <v>0</v>
      </c>
    </row>
    <row r="9" spans="1:7" s="959" customFormat="1" ht="15" hidden="1">
      <c r="A9" s="1076">
        <v>2008</v>
      </c>
      <c r="B9" s="1074">
        <v>2591</v>
      </c>
      <c r="C9" s="1074">
        <v>2670.9765413643486</v>
      </c>
      <c r="D9" s="1074">
        <v>2705.0138629507255</v>
      </c>
      <c r="E9" s="1074">
        <v>2635.8882339874117</v>
      </c>
      <c r="F9" s="1074">
        <v>1354.9557811618722</v>
      </c>
      <c r="G9" s="953">
        <v>0</v>
      </c>
    </row>
    <row r="10" spans="1:7" s="959" customFormat="1" ht="15" hidden="1">
      <c r="A10" s="1076">
        <v>2009</v>
      </c>
      <c r="B10" s="1074">
        <v>2707</v>
      </c>
      <c r="C10" s="1074">
        <v>2787.3408164734678</v>
      </c>
      <c r="D10" s="1074">
        <v>2823.8722119487911</v>
      </c>
      <c r="E10" s="1074">
        <v>2749.8986659862949</v>
      </c>
      <c r="F10" s="1074">
        <v>1412.8271469740635</v>
      </c>
      <c r="G10" s="953">
        <v>0</v>
      </c>
    </row>
    <row r="11" spans="1:7" s="959" customFormat="1" ht="15" hidden="1">
      <c r="A11" s="1076">
        <v>2010</v>
      </c>
      <c r="B11" s="1075">
        <v>2798</v>
      </c>
      <c r="C11" s="1074">
        <v>2881.9565663210929</v>
      </c>
      <c r="D11" s="1074">
        <v>2914.9588383934147</v>
      </c>
      <c r="E11" s="1074">
        <v>2848.0945872046009</v>
      </c>
      <c r="F11" s="1074">
        <v>1457.4035642872318</v>
      </c>
      <c r="G11" s="953">
        <v>0</v>
      </c>
    </row>
    <row r="12" spans="1:7" s="959" customFormat="1" ht="15">
      <c r="A12" s="1076">
        <v>2011</v>
      </c>
      <c r="B12" s="1075">
        <v>2980</v>
      </c>
      <c r="C12" s="1074">
        <v>3066.6072868509823</v>
      </c>
      <c r="D12" s="1074">
        <v>3100.4614627473688</v>
      </c>
      <c r="E12" s="1074">
        <v>3031.8006608492487</v>
      </c>
      <c r="F12" s="1074">
        <v>1563.1889816780636</v>
      </c>
      <c r="G12" s="953">
        <v>0</v>
      </c>
    </row>
    <row r="13" spans="1:7" s="959" customFormat="1" ht="15">
      <c r="A13" s="1076">
        <v>2012</v>
      </c>
      <c r="B13" s="1075">
        <v>3027</v>
      </c>
      <c r="C13" s="1074">
        <v>3114</v>
      </c>
      <c r="D13" s="1074">
        <v>3151</v>
      </c>
      <c r="E13" s="1074">
        <v>3077</v>
      </c>
      <c r="F13" s="1074">
        <v>1595</v>
      </c>
      <c r="G13" s="953" t="s">
        <v>495</v>
      </c>
    </row>
    <row r="14" spans="1:7" s="959" customFormat="1" ht="15">
      <c r="A14" s="1076">
        <v>2013</v>
      </c>
      <c r="B14" s="1075">
        <v>3100</v>
      </c>
      <c r="C14" s="1074">
        <v>3188</v>
      </c>
      <c r="D14" s="1074">
        <v>3230</v>
      </c>
      <c r="E14" s="1074">
        <v>3146</v>
      </c>
      <c r="F14" s="1074">
        <v>1628</v>
      </c>
      <c r="G14" s="953" t="s">
        <v>495</v>
      </c>
    </row>
    <row r="15" spans="1:7" s="959" customFormat="1" ht="15">
      <c r="A15" s="1076">
        <v>2014</v>
      </c>
      <c r="B15" s="1075">
        <v>3565.3638299529553</v>
      </c>
      <c r="C15" s="1074">
        <v>3662.9954613782493</v>
      </c>
      <c r="D15" s="1074">
        <v>3722.5094662605129</v>
      </c>
      <c r="E15" s="1074">
        <v>3603.4814564959852</v>
      </c>
      <c r="F15" s="1074">
        <v>1860.2997502774697</v>
      </c>
      <c r="G15" s="1074">
        <v>18</v>
      </c>
    </row>
    <row r="16" spans="1:7" s="959" customFormat="1" ht="15">
      <c r="A16" s="1076">
        <v>2015</v>
      </c>
      <c r="B16" s="1075">
        <v>4014.804595276948</v>
      </c>
      <c r="C16" s="1074">
        <v>4123.4662162602681</v>
      </c>
      <c r="D16" s="1074">
        <v>4178.1228730366493</v>
      </c>
      <c r="E16" s="1074">
        <v>4069.2213659392046</v>
      </c>
      <c r="F16" s="1074">
        <v>2089.2006655574046</v>
      </c>
      <c r="G16" s="1074">
        <v>20.795437490619836</v>
      </c>
    </row>
    <row r="17" spans="1:7" s="959" customFormat="1" ht="15">
      <c r="A17" s="1076">
        <v>2016</v>
      </c>
      <c r="B17" s="1075">
        <v>4190.209381676128</v>
      </c>
      <c r="C17" s="1074">
        <v>4297.6024464141819</v>
      </c>
      <c r="D17" s="1074">
        <v>4362.5942956284862</v>
      </c>
      <c r="E17" s="1074">
        <v>4233.3976452873712</v>
      </c>
      <c r="F17" s="1074">
        <v>2185.2627225732335</v>
      </c>
      <c r="G17" s="1074">
        <v>23.771397167060758</v>
      </c>
    </row>
    <row r="18" spans="1:7" s="959" customFormat="1" ht="15">
      <c r="A18" s="1076">
        <v>2017</v>
      </c>
      <c r="B18" s="1075">
        <v>3870.8031287696022</v>
      </c>
      <c r="C18" s="1074">
        <v>3967.3315469366962</v>
      </c>
      <c r="D18" s="1074">
        <v>4028.5707746929374</v>
      </c>
      <c r="E18" s="1074">
        <v>3906.6359085721533</v>
      </c>
      <c r="F18" s="1074">
        <v>2046.8144931662871</v>
      </c>
      <c r="G18" s="1074">
        <v>26.047008806559369</v>
      </c>
    </row>
    <row r="19" spans="1:7" s="959" customFormat="1" ht="15">
      <c r="A19" s="1076">
        <v>2018</v>
      </c>
      <c r="B19" s="1075">
        <v>3892.9187053169121</v>
      </c>
      <c r="C19" s="1074">
        <v>3983.0554620785633</v>
      </c>
      <c r="D19" s="1074">
        <v>4047.0789518736924</v>
      </c>
      <c r="E19" s="1074">
        <v>3919.3390200037866</v>
      </c>
      <c r="F19" s="1074">
        <v>2077.8086722488038</v>
      </c>
      <c r="G19" s="1074">
        <v>28.099073089196168</v>
      </c>
    </row>
    <row r="20" spans="1:7" s="959" customFormat="1" ht="15">
      <c r="A20" s="1076">
        <v>2019</v>
      </c>
      <c r="B20" s="1075">
        <v>3869.9411245063397</v>
      </c>
      <c r="C20" s="1074">
        <v>3955.8550855661733</v>
      </c>
      <c r="D20" s="1074">
        <v>4030.9830666917624</v>
      </c>
      <c r="E20" s="1074">
        <v>3881.3997668345455</v>
      </c>
      <c r="F20" s="1074">
        <v>2085.8230815709967</v>
      </c>
      <c r="G20" s="1074">
        <v>30.408583496756677</v>
      </c>
    </row>
    <row r="21" spans="1:7" s="959" customFormat="1" ht="15">
      <c r="A21" s="1076">
        <v>2020</v>
      </c>
      <c r="B21" s="1075">
        <v>3771.5594160047076</v>
      </c>
      <c r="C21" s="1074">
        <v>3851.2052530805104</v>
      </c>
      <c r="D21" s="1074">
        <v>3919.8575339506174</v>
      </c>
      <c r="E21" s="1074">
        <v>3782.4723595575056</v>
      </c>
      <c r="F21" s="1074">
        <v>2035.8824114356746</v>
      </c>
      <c r="G21" s="1074">
        <v>32.192294365772824</v>
      </c>
    </row>
    <row r="22" spans="1:7" s="959" customFormat="1" ht="45">
      <c r="A22" s="1035" t="s">
        <v>617</v>
      </c>
      <c r="B22" s="1073">
        <v>-2.5422016856698804</v>
      </c>
      <c r="C22" s="1072">
        <v>-2.6454415094097214</v>
      </c>
      <c r="D22" s="1072">
        <v>-2.7567849058801954</v>
      </c>
      <c r="E22" s="1072">
        <v>-2.5487559442432683</v>
      </c>
      <c r="F22" s="1072">
        <v>-2.3942907994722162</v>
      </c>
      <c r="G22" s="1072">
        <v>5.8658137404078445</v>
      </c>
    </row>
    <row r="23" spans="1:7" s="959" customFormat="1" ht="45.75" thickBot="1">
      <c r="A23" s="1071" t="s">
        <v>616</v>
      </c>
      <c r="B23" s="1070">
        <v>2.6519462205204292</v>
      </c>
      <c r="C23" s="1069">
        <v>2.5635788957236061</v>
      </c>
      <c r="D23" s="1069">
        <v>2.6398465136833194</v>
      </c>
      <c r="E23" s="1069">
        <v>2.4884708262796762</v>
      </c>
      <c r="F23" s="1069">
        <v>2.9790836072599802</v>
      </c>
      <c r="G23" s="1069" t="s">
        <v>121</v>
      </c>
    </row>
    <row r="24" spans="1:7" s="959" customFormat="1">
      <c r="A24" s="1088"/>
      <c r="B24" s="1087"/>
      <c r="C24" s="1087"/>
      <c r="D24" s="1087"/>
      <c r="E24" s="1087"/>
      <c r="F24" s="1087"/>
      <c r="G24" s="922" t="s">
        <v>474</v>
      </c>
    </row>
    <row r="25" spans="1:7" s="959" customFormat="1">
      <c r="A25" s="1088"/>
      <c r="B25" s="1087"/>
      <c r="C25" s="1087"/>
      <c r="D25" s="1087"/>
      <c r="E25" s="1087"/>
      <c r="F25" s="1087"/>
      <c r="G25" s="1086"/>
    </row>
    <row r="26" spans="1:7" s="959" customFormat="1">
      <c r="A26" s="1085"/>
      <c r="B26" s="1084"/>
      <c r="C26" s="1084"/>
      <c r="D26" s="1084"/>
      <c r="E26" s="1084"/>
      <c r="F26" s="1084"/>
      <c r="G26" s="1084"/>
    </row>
    <row r="27" spans="1:7" s="967" customFormat="1" ht="18">
      <c r="A27" s="1739" t="s">
        <v>628</v>
      </c>
      <c r="B27" s="1740"/>
      <c r="C27" s="1740"/>
      <c r="D27" s="1740"/>
      <c r="E27" s="1740"/>
      <c r="F27" s="1740"/>
      <c r="G27" s="1740"/>
    </row>
    <row r="28" spans="1:7" s="967" customFormat="1" ht="25.15" customHeight="1" thickBot="1">
      <c r="A28" s="1755" t="s">
        <v>627</v>
      </c>
      <c r="B28" s="1755"/>
      <c r="C28" s="1755"/>
      <c r="D28" s="1755"/>
      <c r="E28" s="1755"/>
      <c r="F28" s="1755"/>
      <c r="G28" s="1755"/>
    </row>
    <row r="29" spans="1:7" s="967" customFormat="1" ht="15.75">
      <c r="A29" s="1083"/>
      <c r="B29" s="1082" t="s">
        <v>30</v>
      </c>
      <c r="C29" s="1760" t="s">
        <v>132</v>
      </c>
      <c r="D29" s="1760"/>
      <c r="E29" s="1760"/>
      <c r="F29" s="1081" t="s">
        <v>52</v>
      </c>
      <c r="G29" s="1081" t="s">
        <v>53</v>
      </c>
    </row>
    <row r="30" spans="1:7" s="967" customFormat="1" ht="15.75">
      <c r="A30" s="1077"/>
      <c r="B30" s="1080"/>
      <c r="C30" s="964" t="s">
        <v>30</v>
      </c>
      <c r="D30" s="964" t="s">
        <v>15</v>
      </c>
      <c r="E30" s="1079" t="s">
        <v>14</v>
      </c>
      <c r="F30" s="1078"/>
      <c r="G30" s="1078"/>
    </row>
    <row r="31" spans="1:7" s="967" customFormat="1" ht="15.75">
      <c r="A31" s="1077"/>
      <c r="B31" s="1761" t="s">
        <v>293</v>
      </c>
      <c r="C31" s="1762"/>
      <c r="D31" s="1762"/>
      <c r="E31" s="1762"/>
      <c r="F31" s="1762"/>
      <c r="G31" s="1762"/>
    </row>
    <row r="32" spans="1:7" s="967" customFormat="1" ht="15" hidden="1">
      <c r="A32" s="1076">
        <v>2005</v>
      </c>
      <c r="B32" s="1074">
        <v>3107</v>
      </c>
      <c r="C32" s="1074">
        <v>3743.1231204070095</v>
      </c>
      <c r="D32" s="1074">
        <v>4230.2939528023599</v>
      </c>
      <c r="E32" s="1074">
        <v>3233.9873603082851</v>
      </c>
      <c r="F32" s="1074">
        <v>1379.605325443787</v>
      </c>
      <c r="G32" s="1074">
        <v>1114.7897142857144</v>
      </c>
    </row>
    <row r="33" spans="1:7" s="967" customFormat="1" ht="15" hidden="1">
      <c r="A33" s="1076">
        <v>2006</v>
      </c>
      <c r="B33" s="1074">
        <v>3252</v>
      </c>
      <c r="C33" s="1074">
        <v>3910.6630218613836</v>
      </c>
      <c r="D33" s="1074">
        <v>4359.6697259773473</v>
      </c>
      <c r="E33" s="1074">
        <v>3443.9566003341943</v>
      </c>
      <c r="F33" s="1074">
        <v>1370.0840681951793</v>
      </c>
      <c r="G33" s="1074">
        <v>1172.0808095306445</v>
      </c>
    </row>
    <row r="34" spans="1:7" s="967" customFormat="1" ht="15" hidden="1">
      <c r="A34" s="1076">
        <v>2007</v>
      </c>
      <c r="B34" s="1074">
        <v>3541</v>
      </c>
      <c r="C34" s="1074">
        <v>4243.2316578092705</v>
      </c>
      <c r="D34" s="1074">
        <v>4788.2215047522313</v>
      </c>
      <c r="E34" s="1074">
        <v>3679.0015774055432</v>
      </c>
      <c r="F34" s="1074">
        <v>1754.0005707762557</v>
      </c>
      <c r="G34" s="1074">
        <v>1242.6509474902357</v>
      </c>
    </row>
    <row r="35" spans="1:7" s="967" customFormat="1" ht="15" hidden="1">
      <c r="A35" s="1076">
        <v>2008</v>
      </c>
      <c r="B35" s="1074">
        <v>3631</v>
      </c>
      <c r="C35" s="1074">
        <v>4335.1970412367373</v>
      </c>
      <c r="D35" s="1074">
        <v>4886.7403828472916</v>
      </c>
      <c r="E35" s="1074">
        <v>3766.6234461310628</v>
      </c>
      <c r="F35" s="1074">
        <v>1720.1741962774961</v>
      </c>
      <c r="G35" s="1074">
        <v>1295.7641766950396</v>
      </c>
    </row>
    <row r="36" spans="1:7" s="967" customFormat="1" ht="15" hidden="1">
      <c r="A36" s="1076">
        <v>2009</v>
      </c>
      <c r="B36" s="1074">
        <v>3730</v>
      </c>
      <c r="C36" s="1074">
        <v>4461.1638408092731</v>
      </c>
      <c r="D36" s="1074">
        <v>4998.8872980085334</v>
      </c>
      <c r="E36" s="1074">
        <v>3910.0345356465955</v>
      </c>
      <c r="F36" s="1074">
        <v>1695.8419596541785</v>
      </c>
      <c r="G36" s="1074">
        <v>1272.0280769793649</v>
      </c>
    </row>
    <row r="37" spans="1:7" s="967" customFormat="1" ht="15" hidden="1">
      <c r="A37" s="1076">
        <v>2010</v>
      </c>
      <c r="B37" s="1075">
        <v>3758</v>
      </c>
      <c r="C37" s="1074">
        <v>4469.3597154254367</v>
      </c>
      <c r="D37" s="1074">
        <v>4963.9800042197057</v>
      </c>
      <c r="E37" s="1074">
        <v>3961.8546002309135</v>
      </c>
      <c r="F37" s="1074">
        <v>1912.2536791383218</v>
      </c>
      <c r="G37" s="1074">
        <v>1284.5190384615385</v>
      </c>
    </row>
    <row r="38" spans="1:7" s="967" customFormat="1" ht="15">
      <c r="A38" s="1076">
        <v>2011</v>
      </c>
      <c r="B38" s="1075">
        <v>3873</v>
      </c>
      <c r="C38" s="1074">
        <v>4629.6643848990343</v>
      </c>
      <c r="D38" s="1074">
        <v>5151.5334312435052</v>
      </c>
      <c r="E38" s="1074">
        <v>4093.1131253561252</v>
      </c>
      <c r="F38" s="1074">
        <v>1708.9447344374644</v>
      </c>
      <c r="G38" s="1074">
        <v>1246.1887875647667</v>
      </c>
    </row>
    <row r="39" spans="1:7" s="967" customFormat="1" ht="15">
      <c r="A39" s="1076">
        <v>2012</v>
      </c>
      <c r="B39" s="1075">
        <v>3812</v>
      </c>
      <c r="C39" s="1074">
        <v>4543</v>
      </c>
      <c r="D39" s="1074">
        <v>5184</v>
      </c>
      <c r="E39" s="1074">
        <v>3891</v>
      </c>
      <c r="F39" s="1074">
        <v>1612</v>
      </c>
      <c r="G39" s="1074">
        <v>1214</v>
      </c>
    </row>
    <row r="40" spans="1:7" s="967" customFormat="1" ht="15">
      <c r="A40" s="1076">
        <v>2013</v>
      </c>
      <c r="B40" s="1075">
        <v>4317</v>
      </c>
      <c r="C40" s="1074">
        <v>5081</v>
      </c>
      <c r="D40" s="1074">
        <v>5766</v>
      </c>
      <c r="E40" s="1074">
        <v>4390</v>
      </c>
      <c r="F40" s="1074">
        <v>2208</v>
      </c>
      <c r="G40" s="1074">
        <v>1483</v>
      </c>
    </row>
    <row r="41" spans="1:7" s="967" customFormat="1" ht="15">
      <c r="A41" s="1076">
        <v>2014</v>
      </c>
      <c r="B41" s="1075">
        <v>4288.151243421732</v>
      </c>
      <c r="C41" s="1074">
        <v>5059.9468245585085</v>
      </c>
      <c r="D41" s="1074">
        <v>5775.862754122244</v>
      </c>
      <c r="E41" s="1074">
        <v>4348.4128998288797</v>
      </c>
      <c r="F41" s="1074">
        <v>2180.8571587125421</v>
      </c>
      <c r="G41" s="1074">
        <v>1350.6676391180442</v>
      </c>
    </row>
    <row r="42" spans="1:7" s="967" customFormat="1" ht="15">
      <c r="A42" s="1076">
        <v>2015</v>
      </c>
      <c r="B42" s="1075">
        <v>4274.6225192887441</v>
      </c>
      <c r="C42" s="1074">
        <v>5052.9196027373164</v>
      </c>
      <c r="D42" s="1074">
        <v>5687.2205342969028</v>
      </c>
      <c r="E42" s="1074">
        <v>4423.3977636732434</v>
      </c>
      <c r="F42" s="1074">
        <v>2036.3804162600197</v>
      </c>
      <c r="G42" s="1074">
        <v>1297.0612375676549</v>
      </c>
    </row>
    <row r="43" spans="1:7" s="967" customFormat="1" ht="15">
      <c r="A43" s="1076">
        <v>2016</v>
      </c>
      <c r="B43" s="1075">
        <v>4312.683479080526</v>
      </c>
      <c r="C43" s="1074">
        <v>5068.0837882041069</v>
      </c>
      <c r="D43" s="1074">
        <v>5667.8709986435706</v>
      </c>
      <c r="E43" s="1074">
        <v>4475.5599712914609</v>
      </c>
      <c r="F43" s="1074">
        <v>2376.573696784918</v>
      </c>
      <c r="G43" s="1074">
        <v>1307.9038922388497</v>
      </c>
    </row>
    <row r="44" spans="1:7" s="967" customFormat="1" ht="15">
      <c r="A44" s="1076">
        <v>2017</v>
      </c>
      <c r="B44" s="1075">
        <v>4325.4418499974836</v>
      </c>
      <c r="C44" s="1074">
        <v>5073.9144764998082</v>
      </c>
      <c r="D44" s="1074">
        <v>5715.9631953684739</v>
      </c>
      <c r="E44" s="1074">
        <v>4437.5648966522949</v>
      </c>
      <c r="F44" s="1074">
        <v>2201.9375854214118</v>
      </c>
      <c r="G44" s="1074">
        <v>1322.6843531733982</v>
      </c>
    </row>
    <row r="45" spans="1:7" s="967" customFormat="1" ht="15">
      <c r="A45" s="1076">
        <v>2018</v>
      </c>
      <c r="B45" s="1075">
        <v>4219.8217521506867</v>
      </c>
      <c r="C45" s="1074">
        <v>4936.2860563603008</v>
      </c>
      <c r="D45" s="1074">
        <v>5371.1927354004192</v>
      </c>
      <c r="E45" s="1074">
        <v>4503.4651290465063</v>
      </c>
      <c r="F45" s="1074">
        <v>1820.2903708133972</v>
      </c>
      <c r="G45" s="1074">
        <v>1387.2504254672542</v>
      </c>
    </row>
    <row r="46" spans="1:7" s="967" customFormat="1" ht="15">
      <c r="A46" s="1076">
        <v>2019</v>
      </c>
      <c r="B46" s="1075">
        <v>4409.8519399096913</v>
      </c>
      <c r="C46" s="1074">
        <v>5163.5933245893448</v>
      </c>
      <c r="D46" s="1074">
        <v>5686.639430955518</v>
      </c>
      <c r="E46" s="1074">
        <v>4645.2303394889013</v>
      </c>
      <c r="F46" s="1074">
        <v>2287.4447432024167</v>
      </c>
      <c r="G46" s="1074">
        <v>1298.7156132146629</v>
      </c>
    </row>
    <row r="47" spans="1:7" s="967" customFormat="1" ht="15">
      <c r="A47" s="1076">
        <v>2020</v>
      </c>
      <c r="B47" s="1075">
        <v>4426.4370035443535</v>
      </c>
      <c r="C47" s="1074">
        <v>5185.6895875187756</v>
      </c>
      <c r="D47" s="1074">
        <v>5543.4221420319436</v>
      </c>
      <c r="E47" s="1074">
        <v>4827.5369774753108</v>
      </c>
      <c r="F47" s="1074">
        <v>2353.4630690623253</v>
      </c>
      <c r="G47" s="1074">
        <v>1225.1801699959656</v>
      </c>
    </row>
    <row r="48" spans="1:7" s="967" customFormat="1" ht="45">
      <c r="A48" s="1035" t="s">
        <v>617</v>
      </c>
      <c r="B48" s="1073">
        <v>-0.37609116724681257</v>
      </c>
      <c r="C48" s="1072">
        <v>-0.42792415166019282</v>
      </c>
      <c r="D48" s="1072">
        <v>2.5184872482676326</v>
      </c>
      <c r="E48" s="1072">
        <v>-3.9245984518061192</v>
      </c>
      <c r="F48" s="1072">
        <v>-2.8861167490972122</v>
      </c>
      <c r="G48" s="1072">
        <v>5.6621667184456044</v>
      </c>
    </row>
    <row r="49" spans="1:7" s="967" customFormat="1" ht="45.75" thickBot="1">
      <c r="A49" s="1071" t="s">
        <v>616</v>
      </c>
      <c r="B49" s="1070">
        <v>1.4951287859872542</v>
      </c>
      <c r="C49" s="1069">
        <v>1.2681790563521478</v>
      </c>
      <c r="D49" s="1069">
        <v>0.81796723418523509</v>
      </c>
      <c r="E49" s="1069">
        <v>1.8505878914245821</v>
      </c>
      <c r="F49" s="1069">
        <v>3.6196574278982485</v>
      </c>
      <c r="G49" s="1069">
        <v>-0.18873293119557877</v>
      </c>
    </row>
    <row r="50" spans="1:7">
      <c r="G50" s="922" t="s">
        <v>474</v>
      </c>
    </row>
  </sheetData>
  <mergeCells count="8">
    <mergeCell ref="A1:G1"/>
    <mergeCell ref="C3:E3"/>
    <mergeCell ref="B5:G5"/>
    <mergeCell ref="C29:E29"/>
    <mergeCell ref="B31:G31"/>
    <mergeCell ref="A2:G2"/>
    <mergeCell ref="A28:G28"/>
    <mergeCell ref="A27:G27"/>
  </mergeCells>
  <pageMargins left="0.78740157480314965" right="0.6692913385826772" top="0.78740157480314965" bottom="0.70866141732283472" header="0.51181102362204722" footer="0.51181102362204722"/>
  <pageSetup paperSize="9" fitToHeight="2"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C000"/>
  </sheetPr>
  <dimension ref="A1:E49"/>
  <sheetViews>
    <sheetView topLeftCell="A20" zoomScale="85" zoomScaleNormal="85" workbookViewId="0">
      <selection activeCell="B21" sqref="B21"/>
    </sheetView>
  </sheetViews>
  <sheetFormatPr baseColWidth="10" defaultColWidth="8.88671875" defaultRowHeight="12.75"/>
  <cols>
    <col min="1" max="1" width="21.109375" style="171" customWidth="1"/>
    <col min="2" max="4" width="13.33203125" style="171" customWidth="1"/>
    <col min="5" max="5" width="16.109375" style="171" customWidth="1"/>
    <col min="6" max="16384" width="8.88671875" style="171"/>
  </cols>
  <sheetData>
    <row r="1" spans="1:5" ht="52.15" customHeight="1">
      <c r="A1" s="1763" t="s">
        <v>634</v>
      </c>
      <c r="B1" s="1764"/>
      <c r="C1" s="1764"/>
      <c r="D1" s="1764"/>
      <c r="E1" s="1764"/>
    </row>
    <row r="2" spans="1:5" ht="15.75" thickBot="1">
      <c r="A2" s="1755" t="s">
        <v>633</v>
      </c>
      <c r="B2" s="1755"/>
      <c r="C2" s="1755"/>
      <c r="D2" s="1755"/>
      <c r="E2" s="1755"/>
    </row>
    <row r="3" spans="1:5" ht="15.75">
      <c r="A3" s="1767"/>
      <c r="B3" s="1097" t="s">
        <v>184</v>
      </c>
      <c r="C3" s="1096" t="s">
        <v>132</v>
      </c>
      <c r="D3" s="1095" t="s">
        <v>52</v>
      </c>
      <c r="E3" s="1095" t="s">
        <v>98</v>
      </c>
    </row>
    <row r="4" spans="1:5" ht="16.149999999999999" customHeight="1">
      <c r="A4" s="1768"/>
      <c r="B4" s="1765" t="s">
        <v>293</v>
      </c>
      <c r="C4" s="1766"/>
      <c r="D4" s="1766"/>
      <c r="E4" s="1766"/>
    </row>
    <row r="5" spans="1:5" ht="15" hidden="1" customHeight="1">
      <c r="A5" s="928">
        <v>2005</v>
      </c>
      <c r="B5" s="1094">
        <v>233.14237047551455</v>
      </c>
      <c r="C5" s="1094">
        <v>309.34901074053136</v>
      </c>
      <c r="D5" s="1094">
        <v>1.9420118343195267</v>
      </c>
      <c r="E5" s="1094" t="s">
        <v>495</v>
      </c>
    </row>
    <row r="6" spans="1:5" ht="15" hidden="1" customHeight="1">
      <c r="A6" s="928">
        <v>2006</v>
      </c>
      <c r="B6" s="1094">
        <v>238</v>
      </c>
      <c r="C6" s="1094">
        <v>315.32181296785967</v>
      </c>
      <c r="D6" s="1094">
        <v>1.4379776601998824</v>
      </c>
      <c r="E6" s="1094" t="s">
        <v>495</v>
      </c>
    </row>
    <row r="7" spans="1:5" ht="15" hidden="1" customHeight="1">
      <c r="A7" s="928">
        <v>2007</v>
      </c>
      <c r="B7" s="1094">
        <v>246.87175973826234</v>
      </c>
      <c r="C7" s="1094">
        <v>325.73132565692356</v>
      </c>
      <c r="D7" s="1094">
        <v>1.0810502283105023</v>
      </c>
      <c r="E7" s="1094" t="s">
        <v>495</v>
      </c>
    </row>
    <row r="8" spans="1:5" ht="15" hidden="1" customHeight="1">
      <c r="A8" s="928">
        <v>2008</v>
      </c>
      <c r="B8" s="1094">
        <v>251.58511439995601</v>
      </c>
      <c r="C8" s="1094">
        <v>330.30637145878148</v>
      </c>
      <c r="D8" s="1094">
        <v>0.9041342357586013</v>
      </c>
      <c r="E8" s="1094">
        <v>0.1</v>
      </c>
    </row>
    <row r="9" spans="1:5" ht="15" hidden="1" customHeight="1">
      <c r="A9" s="928">
        <v>2009</v>
      </c>
      <c r="B9" s="1094">
        <v>252.13356435371153</v>
      </c>
      <c r="C9" s="1094">
        <v>329.87929368565051</v>
      </c>
      <c r="D9" s="1094">
        <v>0.29968876080691642</v>
      </c>
      <c r="E9" s="1094">
        <v>0.1</v>
      </c>
    </row>
    <row r="10" spans="1:5" ht="15" hidden="1">
      <c r="A10" s="928">
        <v>2010</v>
      </c>
      <c r="B10" s="1093">
        <v>255.50895877161827</v>
      </c>
      <c r="C10" s="1094">
        <v>333.06799836164828</v>
      </c>
      <c r="D10" s="1107">
        <v>0.15589002267573696</v>
      </c>
      <c r="E10" s="1106">
        <v>0.1</v>
      </c>
    </row>
    <row r="11" spans="1:5" ht="15">
      <c r="A11" s="928">
        <v>2011</v>
      </c>
      <c r="B11" s="1093">
        <v>259.48508179876154</v>
      </c>
      <c r="C11" s="1094">
        <v>336.92518208955227</v>
      </c>
      <c r="D11" s="1107">
        <v>1.0781382067390062</v>
      </c>
      <c r="E11" s="1106">
        <v>0.1</v>
      </c>
    </row>
    <row r="12" spans="1:5" ht="15">
      <c r="A12" s="928">
        <v>2012</v>
      </c>
      <c r="B12" s="1093">
        <v>259</v>
      </c>
      <c r="C12" s="1094">
        <v>335</v>
      </c>
      <c r="D12" s="1107">
        <v>4</v>
      </c>
      <c r="E12" s="1106">
        <v>0.1</v>
      </c>
    </row>
    <row r="13" spans="1:5" ht="15">
      <c r="A13" s="928">
        <v>2013</v>
      </c>
      <c r="B13" s="1093">
        <v>272</v>
      </c>
      <c r="C13" s="1094">
        <v>350</v>
      </c>
      <c r="D13" s="1107">
        <v>3</v>
      </c>
      <c r="E13" s="1106" t="s">
        <v>495</v>
      </c>
    </row>
    <row r="14" spans="1:5" ht="15">
      <c r="A14" s="928">
        <v>2014</v>
      </c>
      <c r="B14" s="1093">
        <v>269.34663528015687</v>
      </c>
      <c r="C14" s="1094">
        <v>344.33912427793371</v>
      </c>
      <c r="D14" s="1107">
        <v>5.104994450610433</v>
      </c>
      <c r="E14" s="1106" t="s">
        <v>495</v>
      </c>
    </row>
    <row r="15" spans="1:5" ht="15">
      <c r="A15" s="928">
        <v>2015</v>
      </c>
      <c r="B15" s="1093">
        <v>271.7359751673394</v>
      </c>
      <c r="C15" s="1094">
        <v>346.39487840657188</v>
      </c>
      <c r="D15" s="1107">
        <v>5.7017470881863561</v>
      </c>
      <c r="E15" s="1106">
        <v>0</v>
      </c>
    </row>
    <row r="16" spans="1:5" ht="15">
      <c r="A16" s="928">
        <v>2016</v>
      </c>
      <c r="B16" s="1093">
        <v>270.76339466690257</v>
      </c>
      <c r="C16" s="1094">
        <v>343.54697953263496</v>
      </c>
      <c r="D16" s="1107">
        <v>12.298161975875935</v>
      </c>
      <c r="E16" s="1106">
        <v>0</v>
      </c>
    </row>
    <row r="17" spans="1:5" ht="15">
      <c r="A17" s="928">
        <v>2017</v>
      </c>
      <c r="B17" s="1093">
        <v>483.25065138630305</v>
      </c>
      <c r="C17" s="1094">
        <v>611.57256368615458</v>
      </c>
      <c r="D17" s="1107">
        <v>0.82892938496583135</v>
      </c>
      <c r="E17" s="1106">
        <v>0</v>
      </c>
    </row>
    <row r="18" spans="1:5" ht="15">
      <c r="A18" s="928">
        <v>2018</v>
      </c>
      <c r="B18" s="1093">
        <v>499.83203832359357</v>
      </c>
      <c r="C18" s="1094">
        <v>630.2992978683028</v>
      </c>
      <c r="D18" s="1107">
        <v>0</v>
      </c>
      <c r="E18" s="1106">
        <v>0</v>
      </c>
    </row>
    <row r="19" spans="1:5" ht="15">
      <c r="A19" s="928">
        <v>2019</v>
      </c>
      <c r="B19" s="1093">
        <v>516.86786334540761</v>
      </c>
      <c r="C19" s="1094">
        <v>650.58010430329136</v>
      </c>
      <c r="D19" s="1107">
        <v>0</v>
      </c>
      <c r="E19" s="1106">
        <v>0</v>
      </c>
    </row>
    <row r="20" spans="1:5" ht="15">
      <c r="A20" s="928">
        <v>2020</v>
      </c>
      <c r="B20" s="1093">
        <v>507.14969528404055</v>
      </c>
      <c r="C20" s="1092">
        <v>636.31382045026407</v>
      </c>
      <c r="D20" s="1105">
        <v>0</v>
      </c>
      <c r="E20" s="1104">
        <v>0</v>
      </c>
    </row>
    <row r="21" spans="1:5" ht="30">
      <c r="A21" s="1035" t="s">
        <v>617</v>
      </c>
      <c r="B21" s="1073">
        <v>-1.8802035782349833</v>
      </c>
      <c r="C21" s="1072">
        <v>-2.1928558464457097</v>
      </c>
      <c r="D21" s="1103" t="s">
        <v>121</v>
      </c>
      <c r="E21" s="1103" t="s">
        <v>121</v>
      </c>
    </row>
    <row r="22" spans="1:5" ht="30.75" thickBot="1">
      <c r="A22" s="1071" t="s">
        <v>616</v>
      </c>
      <c r="B22" s="1091">
        <v>8.5028131079837124</v>
      </c>
      <c r="C22" s="1090">
        <v>8.0523596630291721</v>
      </c>
      <c r="D22" s="1102" t="s">
        <v>121</v>
      </c>
      <c r="E22" s="1102" t="s">
        <v>121</v>
      </c>
    </row>
    <row r="23" spans="1:5" ht="15">
      <c r="A23" s="1101"/>
      <c r="B23" s="1100"/>
      <c r="C23" s="1099"/>
      <c r="D23" s="1099"/>
      <c r="E23" s="922" t="s">
        <v>474</v>
      </c>
    </row>
    <row r="24" spans="1:5" ht="15">
      <c r="A24" s="1756" t="s">
        <v>210</v>
      </c>
      <c r="B24" s="1757"/>
      <c r="C24" s="1757"/>
      <c r="D24" s="1757"/>
      <c r="E24" s="1757"/>
    </row>
    <row r="25" spans="1:5" ht="48" customHeight="1">
      <c r="A25" s="1758" t="s">
        <v>624</v>
      </c>
      <c r="B25" s="1759"/>
      <c r="C25" s="1759"/>
      <c r="D25" s="1759"/>
      <c r="E25" s="1759"/>
    </row>
    <row r="26" spans="1:5" ht="15">
      <c r="A26" s="1098"/>
      <c r="B26" s="1098"/>
      <c r="C26" s="1098"/>
      <c r="D26" s="1098"/>
      <c r="E26" s="1098"/>
    </row>
    <row r="27" spans="1:5" ht="18">
      <c r="A27" s="1739" t="s">
        <v>632</v>
      </c>
      <c r="B27" s="1744"/>
      <c r="C27" s="1744"/>
      <c r="D27" s="1744"/>
      <c r="E27" s="1744"/>
    </row>
    <row r="28" spans="1:5" ht="15.75" thickBot="1">
      <c r="A28" s="1755" t="s">
        <v>631</v>
      </c>
      <c r="B28" s="1755"/>
      <c r="C28" s="1755"/>
      <c r="D28" s="1755"/>
      <c r="E28" s="1755"/>
    </row>
    <row r="29" spans="1:5" ht="15.75">
      <c r="A29" s="1767"/>
      <c r="B29" s="1097" t="s">
        <v>184</v>
      </c>
      <c r="C29" s="1096" t="s">
        <v>132</v>
      </c>
      <c r="D29" s="1095" t="s">
        <v>52</v>
      </c>
      <c r="E29" s="1095" t="s">
        <v>98</v>
      </c>
    </row>
    <row r="30" spans="1:5" ht="15.75">
      <c r="A30" s="1768"/>
      <c r="B30" s="1765" t="s">
        <v>293</v>
      </c>
      <c r="C30" s="1766"/>
      <c r="D30" s="1766"/>
      <c r="E30" s="1766"/>
    </row>
    <row r="31" spans="1:5" ht="15" hidden="1">
      <c r="A31" s="928">
        <v>2005</v>
      </c>
      <c r="B31" s="1094">
        <v>2874.2765876508161</v>
      </c>
      <c r="C31" s="1094">
        <v>3433.7741096664781</v>
      </c>
      <c r="D31" s="1094">
        <v>1377.6633136094674</v>
      </c>
      <c r="E31" s="1094">
        <v>1114.7065714285714</v>
      </c>
    </row>
    <row r="32" spans="1:5" ht="15" hidden="1">
      <c r="A32" s="928">
        <v>2006</v>
      </c>
      <c r="B32" s="1094">
        <v>3013.3822404910047</v>
      </c>
      <c r="C32" s="1094">
        <v>3595.3412088935238</v>
      </c>
      <c r="D32" s="1094">
        <v>1368.6460905349795</v>
      </c>
      <c r="E32" s="1094">
        <v>1172.0610018659395</v>
      </c>
    </row>
    <row r="33" spans="1:5" ht="15" hidden="1">
      <c r="A33" s="928">
        <v>2007</v>
      </c>
      <c r="B33" s="1094">
        <v>3294.3620144850534</v>
      </c>
      <c r="C33" s="1094">
        <v>3917.5003321523473</v>
      </c>
      <c r="D33" s="1094">
        <v>1752.9195205479452</v>
      </c>
      <c r="E33" s="1094">
        <v>1242.5828149862577</v>
      </c>
    </row>
    <row r="34" spans="1:5" ht="15" hidden="1">
      <c r="A34" s="928">
        <v>2008</v>
      </c>
      <c r="B34" s="1094">
        <v>3379.7986863441993</v>
      </c>
      <c r="C34" s="1094">
        <v>4004.8906697779562</v>
      </c>
      <c r="D34" s="1094">
        <v>1719.2700620417377</v>
      </c>
      <c r="E34" s="1094">
        <v>1295.8125432932197</v>
      </c>
    </row>
    <row r="35" spans="1:5" ht="15" hidden="1">
      <c r="A35" s="928">
        <v>2009</v>
      </c>
      <c r="B35" s="1094">
        <v>3477.4725496615856</v>
      </c>
      <c r="C35" s="1094">
        <v>4131.2845471236224</v>
      </c>
      <c r="D35" s="1094">
        <v>1695.5422708933718</v>
      </c>
      <c r="E35" s="1094">
        <v>1272.0076540319039</v>
      </c>
    </row>
    <row r="36" spans="1:5" ht="15" hidden="1">
      <c r="A36" s="928">
        <v>2010</v>
      </c>
      <c r="B36" s="1093">
        <v>3502.3877631758692</v>
      </c>
      <c r="C36" s="1094">
        <v>4136.2917170637884</v>
      </c>
      <c r="D36" s="1094">
        <v>1912.097789115646</v>
      </c>
      <c r="E36" s="1094">
        <v>1284.5104260355029</v>
      </c>
    </row>
    <row r="37" spans="1:5" ht="15">
      <c r="A37" s="928">
        <v>2011</v>
      </c>
      <c r="B37" s="1093">
        <v>3613.856954652389</v>
      </c>
      <c r="C37" s="1094">
        <v>4292.7392028094819</v>
      </c>
      <c r="D37" s="1094">
        <v>1707.8665962307255</v>
      </c>
      <c r="E37" s="1094">
        <v>1246.1613367875648</v>
      </c>
    </row>
    <row r="38" spans="1:5" ht="15">
      <c r="A38" s="928">
        <v>2012</v>
      </c>
      <c r="B38" s="1093">
        <v>3552</v>
      </c>
      <c r="C38" s="1094">
        <v>4208</v>
      </c>
      <c r="D38" s="1094">
        <v>1608</v>
      </c>
      <c r="E38" s="1094">
        <v>1214</v>
      </c>
    </row>
    <row r="39" spans="1:5" ht="15">
      <c r="A39" s="928">
        <v>2013</v>
      </c>
      <c r="B39" s="1093">
        <v>4044</v>
      </c>
      <c r="C39" s="1094">
        <v>4731</v>
      </c>
      <c r="D39" s="1094">
        <v>2204</v>
      </c>
      <c r="E39" s="1094">
        <v>1483</v>
      </c>
    </row>
    <row r="40" spans="1:5" ht="15">
      <c r="A40" s="928">
        <v>2014</v>
      </c>
      <c r="B40" s="1093">
        <v>4018.804608141575</v>
      </c>
      <c r="C40" s="1094">
        <v>4715.6077002805741</v>
      </c>
      <c r="D40" s="1094">
        <v>2175.7521642619313</v>
      </c>
      <c r="E40" s="1094">
        <v>1350.6676391180442</v>
      </c>
    </row>
    <row r="41" spans="1:5" ht="15">
      <c r="A41" s="928">
        <v>2015</v>
      </c>
      <c r="B41" s="1093">
        <v>4002.8865441214052</v>
      </c>
      <c r="C41" s="1094">
        <v>4706.5247243307449</v>
      </c>
      <c r="D41" s="1094">
        <v>2030.6786691718335</v>
      </c>
      <c r="E41" s="1094">
        <v>1297.0612375676549</v>
      </c>
    </row>
    <row r="42" spans="1:5" ht="15">
      <c r="A42" s="928">
        <v>2016</v>
      </c>
      <c r="B42" s="1093">
        <v>4041.920084413624</v>
      </c>
      <c r="C42" s="1094">
        <v>4724.5368086714716</v>
      </c>
      <c r="D42" s="1094">
        <v>2364.2755348090418</v>
      </c>
      <c r="E42" s="1094">
        <v>1307.9038922388497</v>
      </c>
    </row>
    <row r="43" spans="1:5" ht="15">
      <c r="A43" s="928">
        <v>2017</v>
      </c>
      <c r="B43" s="1093">
        <v>3842.1911986111809</v>
      </c>
      <c r="C43" s="1094">
        <v>4462.3419128136538</v>
      </c>
      <c r="D43" s="1094">
        <v>2201.1086560364461</v>
      </c>
      <c r="E43" s="1094">
        <v>1322.6843531733982</v>
      </c>
    </row>
    <row r="44" spans="1:5" ht="15">
      <c r="A44" s="928">
        <v>2018</v>
      </c>
      <c r="B44" s="1093">
        <v>3719.9897138270931</v>
      </c>
      <c r="C44" s="1094">
        <v>4305.9867584919984</v>
      </c>
      <c r="D44" s="1094">
        <v>1820.2903708133972</v>
      </c>
      <c r="E44" s="1094">
        <v>1387.2504254672542</v>
      </c>
    </row>
    <row r="45" spans="1:5" ht="15">
      <c r="A45" s="928">
        <v>2019</v>
      </c>
      <c r="B45" s="1093">
        <v>3892.9840765642839</v>
      </c>
      <c r="C45" s="1094">
        <v>4513.0132202860532</v>
      </c>
      <c r="D45" s="1094">
        <v>2287.4447432024167</v>
      </c>
      <c r="E45" s="1094">
        <v>1298.7156132146629</v>
      </c>
    </row>
    <row r="46" spans="1:5" ht="15">
      <c r="A46" s="928">
        <v>2020</v>
      </c>
      <c r="B46" s="1093">
        <v>3919.2873082603128</v>
      </c>
      <c r="C46" s="1092">
        <v>4549.3757670685118</v>
      </c>
      <c r="D46" s="1092">
        <v>2353.4630690623253</v>
      </c>
      <c r="E46" s="1092">
        <v>1225.1801699959656</v>
      </c>
    </row>
    <row r="47" spans="1:5" ht="30">
      <c r="A47" s="1035" t="s">
        <v>617</v>
      </c>
      <c r="B47" s="1073">
        <v>0.67565731528094375</v>
      </c>
      <c r="C47" s="1072">
        <v>0.80572657352317378</v>
      </c>
      <c r="D47" s="1072">
        <v>2.886116749097198</v>
      </c>
      <c r="E47" s="1072">
        <v>-5.6621667184455902</v>
      </c>
    </row>
    <row r="48" spans="1:5" ht="30.75" thickBot="1">
      <c r="A48" s="1071" t="s">
        <v>616</v>
      </c>
      <c r="B48" s="1091">
        <v>0.90556697831107869</v>
      </c>
      <c r="C48" s="1090">
        <v>0.64725225478974302</v>
      </c>
      <c r="D48" s="1090">
        <v>3.6269234768150582</v>
      </c>
      <c r="E48" s="1090">
        <v>-0.18848863698230911</v>
      </c>
    </row>
    <row r="49" spans="5:5">
      <c r="E49" s="922" t="s">
        <v>474</v>
      </c>
    </row>
  </sheetData>
  <mergeCells count="10">
    <mergeCell ref="A1:E1"/>
    <mergeCell ref="B4:E4"/>
    <mergeCell ref="A29:A30"/>
    <mergeCell ref="B30:E30"/>
    <mergeCell ref="A2:E2"/>
    <mergeCell ref="A28:E28"/>
    <mergeCell ref="A27:E27"/>
    <mergeCell ref="A24:E24"/>
    <mergeCell ref="A25:E25"/>
    <mergeCell ref="A3:A4"/>
  </mergeCells>
  <pageMargins left="0.78740157480314965" right="0.6692913385826772" top="0.78740157480314965" bottom="0.70866141732283472" header="0.51181102362204722" footer="0.51181102362204722"/>
  <pageSetup paperSize="9" fitToHeight="2"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C000"/>
    <pageSetUpPr fitToPage="1"/>
  </sheetPr>
  <dimension ref="A1:K25"/>
  <sheetViews>
    <sheetView zoomScale="70" zoomScaleNormal="70" workbookViewId="0">
      <selection activeCell="B21" sqref="B21"/>
    </sheetView>
  </sheetViews>
  <sheetFormatPr baseColWidth="10" defaultColWidth="8.88671875" defaultRowHeight="12.75"/>
  <cols>
    <col min="1" max="1" width="16.21875" style="1108" customWidth="1"/>
    <col min="2" max="4" width="14.44140625" style="171" customWidth="1"/>
    <col min="5" max="5" width="17.77734375" style="171" customWidth="1"/>
    <col min="6" max="6" width="20.5546875" style="171" customWidth="1"/>
    <col min="7" max="7" width="16.77734375" style="171" customWidth="1"/>
    <col min="8" max="10" width="14.44140625" style="171" customWidth="1"/>
    <col min="11" max="16384" width="8.88671875" style="171"/>
  </cols>
  <sheetData>
    <row r="1" spans="1:11" s="956" customFormat="1" ht="46.15" customHeight="1">
      <c r="A1" s="1739" t="s">
        <v>643</v>
      </c>
      <c r="B1" s="1731"/>
      <c r="C1" s="1731"/>
      <c r="D1" s="1731"/>
      <c r="E1" s="1731"/>
      <c r="F1" s="1731"/>
      <c r="G1" s="1731"/>
      <c r="H1" s="1731"/>
      <c r="I1" s="1731"/>
      <c r="J1" s="1731"/>
    </row>
    <row r="2" spans="1:11" s="956" customFormat="1" ht="15" customHeight="1" thickBot="1">
      <c r="A2" s="1755" t="s">
        <v>642</v>
      </c>
      <c r="B2" s="1755"/>
      <c r="C2" s="1755"/>
      <c r="D2" s="1755"/>
      <c r="E2" s="1755"/>
      <c r="F2" s="1755"/>
      <c r="G2" s="1755"/>
      <c r="H2" s="1755"/>
      <c r="I2" s="1755"/>
      <c r="J2" s="1755"/>
    </row>
    <row r="3" spans="1:11" s="956" customFormat="1" ht="63">
      <c r="A3" s="1123"/>
      <c r="B3" s="1122" t="s">
        <v>30</v>
      </c>
      <c r="C3" s="1121" t="s">
        <v>641</v>
      </c>
      <c r="D3" s="1121" t="s">
        <v>640</v>
      </c>
      <c r="E3" s="1121" t="s">
        <v>639</v>
      </c>
      <c r="F3" s="1121" t="s">
        <v>19</v>
      </c>
      <c r="G3" s="1121" t="s">
        <v>20</v>
      </c>
      <c r="H3" s="1121" t="s">
        <v>490</v>
      </c>
      <c r="I3" s="1121" t="s">
        <v>638</v>
      </c>
      <c r="J3" s="1121" t="s">
        <v>637</v>
      </c>
    </row>
    <row r="4" spans="1:11" s="956" customFormat="1" ht="21.6" customHeight="1">
      <c r="A4" s="1120"/>
      <c r="B4" s="1727" t="s">
        <v>293</v>
      </c>
      <c r="C4" s="1769"/>
      <c r="D4" s="1769"/>
      <c r="E4" s="1769"/>
      <c r="F4" s="1769"/>
      <c r="G4" s="1769"/>
      <c r="H4" s="1769"/>
      <c r="I4" s="1769"/>
      <c r="J4" s="1769"/>
    </row>
    <row r="5" spans="1:11" s="956" customFormat="1" ht="15" hidden="1">
      <c r="A5" s="1119">
        <v>2005</v>
      </c>
      <c r="B5" s="255">
        <v>109458833.2</v>
      </c>
      <c r="C5" s="255">
        <v>35589777.200000003</v>
      </c>
      <c r="D5" s="255">
        <v>28279322</v>
      </c>
      <c r="E5" s="255">
        <v>20681489</v>
      </c>
      <c r="F5" s="1118">
        <v>4474204</v>
      </c>
      <c r="G5" s="1118">
        <v>641304</v>
      </c>
      <c r="H5" s="1118">
        <v>720303</v>
      </c>
      <c r="I5" s="255">
        <v>1515144</v>
      </c>
      <c r="J5" s="1117">
        <v>17557290</v>
      </c>
      <c r="K5" s="1116"/>
    </row>
    <row r="6" spans="1:11" s="956" customFormat="1" ht="15" hidden="1">
      <c r="A6" s="1119">
        <v>2006</v>
      </c>
      <c r="B6" s="255">
        <v>115501613</v>
      </c>
      <c r="C6" s="255">
        <v>37797817</v>
      </c>
      <c r="D6" s="255">
        <v>29796986</v>
      </c>
      <c r="E6" s="255">
        <v>21768560</v>
      </c>
      <c r="F6" s="1118">
        <v>5776703</v>
      </c>
      <c r="G6" s="1118">
        <v>768968</v>
      </c>
      <c r="H6" s="1118">
        <v>843998</v>
      </c>
      <c r="I6" s="255">
        <v>1400400</v>
      </c>
      <c r="J6" s="1117">
        <v>17348181</v>
      </c>
      <c r="K6" s="1116"/>
    </row>
    <row r="7" spans="1:11" s="956" customFormat="1" ht="15" hidden="1">
      <c r="A7" s="1119">
        <v>2007</v>
      </c>
      <c r="B7" s="255">
        <v>126638060.55</v>
      </c>
      <c r="C7" s="255">
        <v>44066591</v>
      </c>
      <c r="D7" s="255">
        <v>30502439</v>
      </c>
      <c r="E7" s="255">
        <v>22061531</v>
      </c>
      <c r="F7" s="1118">
        <v>5789663.25</v>
      </c>
      <c r="G7" s="1118">
        <v>805395.15</v>
      </c>
      <c r="H7" s="1118">
        <v>872792.39999999991</v>
      </c>
      <c r="I7" s="255">
        <v>2782994.1</v>
      </c>
      <c r="J7" s="1117">
        <v>19756655.649999995</v>
      </c>
      <c r="K7" s="1116"/>
    </row>
    <row r="8" spans="1:11" s="956" customFormat="1" ht="15" hidden="1">
      <c r="A8" s="1119">
        <v>2008</v>
      </c>
      <c r="B8" s="255">
        <v>130780654.2</v>
      </c>
      <c r="C8" s="255">
        <v>44372411.719999999</v>
      </c>
      <c r="D8" s="255">
        <v>32420976.790000007</v>
      </c>
      <c r="E8" s="255">
        <v>22199679.620000005</v>
      </c>
      <c r="F8" s="1118">
        <v>6201309.8499999996</v>
      </c>
      <c r="G8" s="1118">
        <v>924704.25</v>
      </c>
      <c r="H8" s="1118">
        <v>921070.3</v>
      </c>
      <c r="I8" s="1118">
        <v>2886713.8</v>
      </c>
      <c r="J8" s="1117">
        <v>20853788.870000005</v>
      </c>
      <c r="K8" s="1116"/>
    </row>
    <row r="9" spans="1:11" s="956" customFormat="1" ht="15" hidden="1">
      <c r="A9" s="1119">
        <v>2009</v>
      </c>
      <c r="B9" s="255">
        <v>135556262.82000002</v>
      </c>
      <c r="C9" s="255">
        <v>47367553.460000001</v>
      </c>
      <c r="D9" s="255">
        <v>35338060.090000004</v>
      </c>
      <c r="E9" s="255">
        <v>23343859.57</v>
      </c>
      <c r="F9" s="1118">
        <v>6126095.0500000007</v>
      </c>
      <c r="G9" s="1118">
        <v>789163.79999999993</v>
      </c>
      <c r="H9" s="1118">
        <v>967906.1</v>
      </c>
      <c r="I9" s="255">
        <v>2388507</v>
      </c>
      <c r="J9" s="1117">
        <v>19235118.750000004</v>
      </c>
      <c r="K9" s="1116"/>
    </row>
    <row r="10" spans="1:11" s="956" customFormat="1" ht="15" hidden="1">
      <c r="A10" s="1119">
        <v>2010</v>
      </c>
      <c r="B10" s="349">
        <v>137542776.88000003</v>
      </c>
      <c r="C10" s="255">
        <v>48184628.069999993</v>
      </c>
      <c r="D10" s="255">
        <v>34359923.710000001</v>
      </c>
      <c r="E10" s="255">
        <v>23919762.650000002</v>
      </c>
      <c r="F10" s="1118">
        <v>6449115.2000000002</v>
      </c>
      <c r="G10" s="1118">
        <v>862232.2</v>
      </c>
      <c r="H10" s="1118">
        <v>1055465.45</v>
      </c>
      <c r="I10" s="255">
        <v>1268476.1499999999</v>
      </c>
      <c r="J10" s="1117">
        <v>21443174.449999999</v>
      </c>
      <c r="K10" s="1116"/>
    </row>
    <row r="11" spans="1:11" s="956" customFormat="1" ht="15">
      <c r="A11" s="1119">
        <v>2011</v>
      </c>
      <c r="B11" s="349">
        <v>143240060.85000002</v>
      </c>
      <c r="C11" s="255">
        <v>48650507.869999997</v>
      </c>
      <c r="D11" s="255">
        <v>35267583.129999995</v>
      </c>
      <c r="E11" s="255">
        <v>24575187.099999998</v>
      </c>
      <c r="F11" s="1118">
        <v>6872267.4500000002</v>
      </c>
      <c r="G11" s="1118">
        <v>863926.3</v>
      </c>
      <c r="H11" s="1118">
        <v>872933.15</v>
      </c>
      <c r="I11" s="255">
        <v>1371899.65</v>
      </c>
      <c r="J11" s="1117">
        <v>24765756.200000003</v>
      </c>
      <c r="K11" s="1116"/>
    </row>
    <row r="12" spans="1:11" s="956" customFormat="1" ht="15">
      <c r="A12" s="1119">
        <v>2012</v>
      </c>
      <c r="B12" s="349">
        <v>143289471.02000001</v>
      </c>
      <c r="C12" s="255">
        <v>49190409.540000007</v>
      </c>
      <c r="D12" s="255">
        <v>35114295.340000004</v>
      </c>
      <c r="E12" s="255">
        <v>24081579.789999995</v>
      </c>
      <c r="F12" s="1118">
        <v>6868147.3999999994</v>
      </c>
      <c r="G12" s="1118">
        <v>1497290.2999999998</v>
      </c>
      <c r="H12" s="1118">
        <v>708072.95000000007</v>
      </c>
      <c r="I12" s="255">
        <v>1455945.8</v>
      </c>
      <c r="J12" s="1117">
        <v>24373729.899999999</v>
      </c>
      <c r="K12" s="1116"/>
    </row>
    <row r="13" spans="1:11" s="956" customFormat="1" ht="15">
      <c r="A13" s="1119">
        <v>2013</v>
      </c>
      <c r="B13" s="349">
        <v>164063244.59999999</v>
      </c>
      <c r="C13" s="255">
        <v>60129706.75</v>
      </c>
      <c r="D13" s="255">
        <v>40617084.109999999</v>
      </c>
      <c r="E13" s="255">
        <v>24797588.839999996</v>
      </c>
      <c r="F13" s="1118">
        <v>7659963.1500000004</v>
      </c>
      <c r="G13" s="1118">
        <v>1964204.7000000002</v>
      </c>
      <c r="H13" s="1118">
        <v>896890.79999999993</v>
      </c>
      <c r="I13" s="255">
        <v>1548776.1500000001</v>
      </c>
      <c r="J13" s="1117">
        <v>26449030.349999998</v>
      </c>
      <c r="K13" s="1116"/>
    </row>
    <row r="14" spans="1:11" s="956" customFormat="1" ht="15">
      <c r="A14" s="1119">
        <v>2014</v>
      </c>
      <c r="B14" s="349">
        <v>166225894.80000001</v>
      </c>
      <c r="C14" s="255">
        <v>61079795.799999997</v>
      </c>
      <c r="D14" s="255">
        <v>39761671.450000003</v>
      </c>
      <c r="E14" s="255">
        <v>25106240.949999999</v>
      </c>
      <c r="F14" s="1118">
        <v>7723085.25</v>
      </c>
      <c r="G14" s="1118">
        <v>1946575.5000000002</v>
      </c>
      <c r="H14" s="1118">
        <v>874428.44999999984</v>
      </c>
      <c r="I14" s="255" t="s">
        <v>121</v>
      </c>
      <c r="J14" s="1117">
        <v>29734097.400000002</v>
      </c>
      <c r="K14" s="1116"/>
    </row>
    <row r="15" spans="1:11" s="956" customFormat="1" ht="15">
      <c r="A15" s="1119">
        <v>2015</v>
      </c>
      <c r="B15" s="349">
        <v>167317274.64999998</v>
      </c>
      <c r="C15" s="255">
        <v>61422403.484328911</v>
      </c>
      <c r="D15" s="255">
        <v>37767546.586261168</v>
      </c>
      <c r="E15" s="255">
        <v>26074448.301595382</v>
      </c>
      <c r="F15" s="1118">
        <v>7794569.5428588884</v>
      </c>
      <c r="G15" s="1118">
        <v>1861944.9268108914</v>
      </c>
      <c r="H15" s="1118">
        <v>959772.92081788171</v>
      </c>
      <c r="I15" s="255" t="s">
        <v>121</v>
      </c>
      <c r="J15" s="1117">
        <v>31436588.887326866</v>
      </c>
      <c r="K15" s="1116"/>
    </row>
    <row r="16" spans="1:11" s="956" customFormat="1" ht="15">
      <c r="A16" s="1119">
        <v>2016</v>
      </c>
      <c r="B16" s="349">
        <v>170108926.50000003</v>
      </c>
      <c r="C16" s="255">
        <v>65372370.833406352</v>
      </c>
      <c r="D16" s="255">
        <v>37994212.521040112</v>
      </c>
      <c r="E16" s="255">
        <v>26896150.848902181</v>
      </c>
      <c r="F16" s="1118">
        <v>7061512.3360567428</v>
      </c>
      <c r="G16" s="1118">
        <v>1610561.3574622609</v>
      </c>
      <c r="H16" s="1118">
        <v>1114299.2174376177</v>
      </c>
      <c r="I16" s="255" t="s">
        <v>121</v>
      </c>
      <c r="J16" s="1117">
        <v>30059819.385694742</v>
      </c>
      <c r="K16" s="1116"/>
    </row>
    <row r="17" spans="1:11" s="956" customFormat="1" ht="15">
      <c r="A17" s="1119">
        <v>2017</v>
      </c>
      <c r="B17" s="349">
        <v>171919011.77000004</v>
      </c>
      <c r="C17" s="255">
        <v>64993573.149999991</v>
      </c>
      <c r="D17" s="255">
        <v>38131484.800000004</v>
      </c>
      <c r="E17" s="255">
        <v>27006331.850000001</v>
      </c>
      <c r="F17" s="1118">
        <v>6879951.4000000004</v>
      </c>
      <c r="G17" s="1118">
        <v>1646244.7500000002</v>
      </c>
      <c r="H17" s="1118">
        <v>1201506.1000000001</v>
      </c>
      <c r="I17" s="255" t="s">
        <v>121</v>
      </c>
      <c r="J17" s="1117">
        <v>32059919.720000058</v>
      </c>
      <c r="K17" s="1116"/>
    </row>
    <row r="18" spans="1:11" s="956" customFormat="1" ht="15">
      <c r="A18" s="1119">
        <v>2018</v>
      </c>
      <c r="B18" s="349">
        <v>168248513.08000004</v>
      </c>
      <c r="C18" s="255">
        <v>62432540.000000007</v>
      </c>
      <c r="D18" s="255">
        <v>38188239.45000001</v>
      </c>
      <c r="E18" s="255">
        <v>26760968.100000001</v>
      </c>
      <c r="F18" s="1118">
        <v>7024879.75</v>
      </c>
      <c r="G18" s="1118">
        <v>1657524.15</v>
      </c>
      <c r="H18" s="1118">
        <v>1297326.3999999999</v>
      </c>
      <c r="I18" s="255" t="s">
        <v>121</v>
      </c>
      <c r="J18" s="1117">
        <v>30887035.230000019</v>
      </c>
      <c r="K18" s="1116"/>
    </row>
    <row r="19" spans="1:11" s="956" customFormat="1" ht="15">
      <c r="A19" s="1119">
        <v>2019</v>
      </c>
      <c r="B19" s="349">
        <v>177743492.28999999</v>
      </c>
      <c r="C19" s="255">
        <v>67924825.949999988</v>
      </c>
      <c r="D19" s="255">
        <v>39615856.249999993</v>
      </c>
      <c r="E19" s="255">
        <v>26986199.400000002</v>
      </c>
      <c r="F19" s="1118">
        <v>7029787</v>
      </c>
      <c r="G19" s="1118">
        <v>1824648.2499999998</v>
      </c>
      <c r="H19" s="1118">
        <v>1297971.6499999999</v>
      </c>
      <c r="I19" s="255" t="s">
        <v>121</v>
      </c>
      <c r="J19" s="1117">
        <v>33064203.789999992</v>
      </c>
      <c r="K19" s="1116"/>
    </row>
    <row r="20" spans="1:11" s="956" customFormat="1" ht="15">
      <c r="A20" s="1119">
        <v>2020</v>
      </c>
      <c r="B20" s="349">
        <v>179837282.58000001</v>
      </c>
      <c r="C20" s="1118">
        <v>71307934.308318079</v>
      </c>
      <c r="D20" s="1118">
        <v>38080888.022501059</v>
      </c>
      <c r="E20" s="1118">
        <v>27892139.159986731</v>
      </c>
      <c r="F20" s="1118">
        <v>6296146.5062164003</v>
      </c>
      <c r="G20" s="1118">
        <v>1597397.5100989174</v>
      </c>
      <c r="H20" s="1118">
        <v>1436375.1145751677</v>
      </c>
      <c r="I20" s="1118" t="s">
        <v>121</v>
      </c>
      <c r="J20" s="1117">
        <v>33226401.95830366</v>
      </c>
      <c r="K20" s="1116"/>
    </row>
    <row r="21" spans="1:11" s="956" customFormat="1" ht="69" customHeight="1">
      <c r="A21" s="1115" t="s">
        <v>617</v>
      </c>
      <c r="B21" s="1114">
        <v>1.1779842192949985</v>
      </c>
      <c r="C21" s="1113">
        <v>4.9806654798179704</v>
      </c>
      <c r="D21" s="1113">
        <v>-3.8746309503254399</v>
      </c>
      <c r="E21" s="1113">
        <v>3.3570483437053582</v>
      </c>
      <c r="F21" s="1113">
        <v>-10.436169599215447</v>
      </c>
      <c r="G21" s="1113">
        <v>-12.454495813156456</v>
      </c>
      <c r="H21" s="1113">
        <v>10.663057592603636</v>
      </c>
      <c r="I21" s="1113" t="s">
        <v>121</v>
      </c>
      <c r="J21" s="1113">
        <v>0.49055519175308859</v>
      </c>
    </row>
    <row r="22" spans="1:11" s="956" customFormat="1" ht="53.45" customHeight="1" thickBot="1">
      <c r="A22" s="1112" t="s">
        <v>616</v>
      </c>
      <c r="B22" s="1111">
        <v>2.8163788340317399</v>
      </c>
      <c r="C22" s="1110">
        <v>4.7737940389769751</v>
      </c>
      <c r="D22" s="1110">
        <v>0.94204591229747114</v>
      </c>
      <c r="E22" s="1110">
        <v>1.5583618954264611</v>
      </c>
      <c r="F22" s="1110">
        <v>-1.0649442824531785</v>
      </c>
      <c r="G22" s="1110">
        <v>7.774772751759973</v>
      </c>
      <c r="H22" s="1110">
        <v>6.258458804857538</v>
      </c>
      <c r="I22" s="1110" t="s">
        <v>121</v>
      </c>
      <c r="J22" s="1110">
        <v>3.6511900282622034</v>
      </c>
    </row>
    <row r="23" spans="1:11" s="956" customFormat="1" ht="17.45" customHeight="1">
      <c r="A23" s="1109"/>
      <c r="B23" s="1109"/>
      <c r="C23" s="1109"/>
      <c r="D23" s="1109"/>
      <c r="E23" s="1109"/>
      <c r="F23" s="1109"/>
      <c r="G23" s="1109"/>
      <c r="H23" s="1109"/>
      <c r="I23" s="1109"/>
      <c r="J23" s="922" t="s">
        <v>474</v>
      </c>
    </row>
    <row r="24" spans="1:11" ht="15.75">
      <c r="A24" s="1770" t="s">
        <v>636</v>
      </c>
      <c r="B24" s="1770"/>
      <c r="C24" s="1770"/>
      <c r="D24" s="1770"/>
      <c r="E24" s="1770"/>
      <c r="F24" s="1770"/>
      <c r="G24" s="1770"/>
      <c r="H24" s="1770"/>
      <c r="I24" s="1770"/>
      <c r="J24" s="1770"/>
    </row>
    <row r="25" spans="1:11" ht="58.15" customHeight="1">
      <c r="A25" s="1584" t="s">
        <v>635</v>
      </c>
      <c r="B25" s="1644"/>
      <c r="C25" s="1644"/>
      <c r="D25" s="1644"/>
      <c r="E25" s="1644"/>
      <c r="F25" s="1644"/>
      <c r="G25" s="1644"/>
      <c r="H25" s="1644"/>
      <c r="I25" s="1644"/>
      <c r="J25" s="1644"/>
    </row>
  </sheetData>
  <mergeCells count="5">
    <mergeCell ref="A1:J1"/>
    <mergeCell ref="A2:J2"/>
    <mergeCell ref="B4:J4"/>
    <mergeCell ref="A24:J24"/>
    <mergeCell ref="A25:J25"/>
  </mergeCells>
  <pageMargins left="0.78740157480314965" right="0.66" top="0.78740157480314965" bottom="0.70866141732283472" header="0.51181102362204722" footer="0.51181102362204722"/>
  <pageSetup paperSize="9" scale="71" fitToHeight="0"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C000"/>
  </sheetPr>
  <dimension ref="A1:K38"/>
  <sheetViews>
    <sheetView zoomScale="70" zoomScaleNormal="70" workbookViewId="0">
      <selection activeCell="B21" sqref="B21"/>
    </sheetView>
  </sheetViews>
  <sheetFormatPr baseColWidth="10" defaultColWidth="8.88671875" defaultRowHeight="12.75"/>
  <cols>
    <col min="1" max="1" width="5.44140625" style="171" customWidth="1"/>
    <col min="2" max="5" width="13.88671875" style="171" customWidth="1"/>
    <col min="6" max="6" width="24.88671875" style="171" customWidth="1"/>
    <col min="7" max="7" width="18.21875" style="171" customWidth="1"/>
    <col min="8" max="8" width="15.44140625" style="171" customWidth="1"/>
    <col min="9" max="11" width="13.88671875" style="1068" customWidth="1"/>
    <col min="12" max="16384" width="8.88671875" style="171"/>
  </cols>
  <sheetData>
    <row r="1" spans="1:11" s="956" customFormat="1" ht="24.6" customHeight="1">
      <c r="A1" s="1771" t="s">
        <v>647</v>
      </c>
      <c r="B1" s="1772"/>
      <c r="C1" s="1772"/>
      <c r="D1" s="1772"/>
      <c r="E1" s="1772"/>
      <c r="F1" s="1772"/>
      <c r="G1" s="1772"/>
      <c r="H1" s="1772"/>
      <c r="I1" s="1773"/>
      <c r="J1" s="1773"/>
      <c r="K1" s="1773"/>
    </row>
    <row r="2" spans="1:11" ht="15.75" thickBot="1">
      <c r="A2" s="1755" t="s">
        <v>646</v>
      </c>
      <c r="B2" s="1755"/>
      <c r="C2" s="1755"/>
      <c r="D2" s="1755"/>
      <c r="E2" s="1755"/>
      <c r="F2" s="1755"/>
      <c r="G2" s="1755"/>
      <c r="H2" s="1755"/>
      <c r="I2" s="1755"/>
      <c r="J2" s="1755"/>
      <c r="K2" s="1755"/>
    </row>
    <row r="3" spans="1:11" ht="63">
      <c r="A3" s="1141"/>
      <c r="B3" s="1141"/>
      <c r="C3" s="1121" t="s">
        <v>30</v>
      </c>
      <c r="D3" s="1121" t="s">
        <v>641</v>
      </c>
      <c r="E3" s="1121" t="s">
        <v>645</v>
      </c>
      <c r="F3" s="1121" t="s">
        <v>639</v>
      </c>
      <c r="G3" s="1121" t="s">
        <v>19</v>
      </c>
      <c r="H3" s="1121" t="s">
        <v>20</v>
      </c>
      <c r="I3" s="1121" t="s">
        <v>491</v>
      </c>
      <c r="J3" s="1121" t="s">
        <v>638</v>
      </c>
      <c r="K3" s="1121" t="s">
        <v>637</v>
      </c>
    </row>
    <row r="4" spans="1:11" ht="30" hidden="1">
      <c r="A4" s="1133">
        <v>2005</v>
      </c>
      <c r="B4" s="1119" t="s">
        <v>644</v>
      </c>
      <c r="C4" s="973">
        <v>3107.4189694819024</v>
      </c>
      <c r="D4" s="973">
        <v>1010.3556337828248</v>
      </c>
      <c r="E4" s="973">
        <v>802.81964513839603</v>
      </c>
      <c r="F4" s="973">
        <v>587.12530872959542</v>
      </c>
      <c r="G4" s="1138">
        <v>127.017856635912</v>
      </c>
      <c r="H4" s="1138">
        <v>18.205933286018453</v>
      </c>
      <c r="I4" s="1137">
        <v>20.448630234208657</v>
      </c>
      <c r="J4" s="1138">
        <v>43.013314407381124</v>
      </c>
      <c r="K4" s="973">
        <v>498.43264726756559</v>
      </c>
    </row>
    <row r="5" spans="1:11" ht="15" hidden="1">
      <c r="A5" s="1133"/>
      <c r="B5" s="1140" t="s">
        <v>181</v>
      </c>
      <c r="C5" s="1131">
        <v>100</v>
      </c>
      <c r="D5" s="1131">
        <v>32.514303468749198</v>
      </c>
      <c r="E5" s="1131">
        <v>25.835577790536874</v>
      </c>
      <c r="F5" s="1131">
        <v>18.894307928727308</v>
      </c>
      <c r="G5" s="1139">
        <v>4.0875677816013836</v>
      </c>
      <c r="H5" s="1139">
        <v>0.58588601874480772</v>
      </c>
      <c r="I5" s="1139">
        <v>0.65805835759630571</v>
      </c>
      <c r="J5" s="1139">
        <v>1.3842135492451055</v>
      </c>
      <c r="K5" s="1131">
        <v>16.040085104799015</v>
      </c>
    </row>
    <row r="6" spans="1:11" ht="30" hidden="1">
      <c r="A6" s="1133">
        <v>2006</v>
      </c>
      <c r="B6" s="1119" t="s">
        <v>644</v>
      </c>
      <c r="C6" s="973">
        <v>3251.8261493848368</v>
      </c>
      <c r="D6" s="973">
        <v>1064.1576902502886</v>
      </c>
      <c r="E6" s="973">
        <v>838.90272811734565</v>
      </c>
      <c r="F6" s="973">
        <v>612.87085785072782</v>
      </c>
      <c r="G6" s="1138">
        <v>162.6369830231707</v>
      </c>
      <c r="H6" s="1138">
        <v>21.64948337509502</v>
      </c>
      <c r="I6" s="1137">
        <v>23.761873926630816</v>
      </c>
      <c r="J6" s="972">
        <v>39.426785664010808</v>
      </c>
      <c r="K6" s="973">
        <v>488.41974717756693</v>
      </c>
    </row>
    <row r="7" spans="1:11" ht="15" hidden="1">
      <c r="A7" s="1133"/>
      <c r="B7" s="1115" t="s">
        <v>181</v>
      </c>
      <c r="C7" s="1131">
        <v>100</v>
      </c>
      <c r="D7" s="1131">
        <v>32.724925668354082</v>
      </c>
      <c r="E7" s="1131">
        <v>25.797895999945901</v>
      </c>
      <c r="F7" s="1131">
        <v>18.846974890298718</v>
      </c>
      <c r="G7" s="1130">
        <v>5.0014046124187024</v>
      </c>
      <c r="H7" s="1130">
        <v>0.66576386253584174</v>
      </c>
      <c r="I7" s="1130">
        <v>0.73072399430473745</v>
      </c>
      <c r="J7" s="1131">
        <v>1.2124506001487612</v>
      </c>
      <c r="K7" s="1131">
        <v>15.019860371993246</v>
      </c>
    </row>
    <row r="8" spans="1:11" ht="30" hidden="1">
      <c r="A8" s="1133">
        <v>2007</v>
      </c>
      <c r="B8" s="924" t="s">
        <v>644</v>
      </c>
      <c r="C8" s="973">
        <v>3541.2337896031991</v>
      </c>
      <c r="D8" s="973">
        <v>1232.2527613881043</v>
      </c>
      <c r="E8" s="973">
        <v>852.95262996001236</v>
      </c>
      <c r="F8" s="973">
        <v>616.91594194793208</v>
      </c>
      <c r="G8" s="972">
        <v>161.89880735997315</v>
      </c>
      <c r="H8" s="972">
        <v>22.521605939431225</v>
      </c>
      <c r="I8" s="1137">
        <v>24.406263806940519</v>
      </c>
      <c r="J8" s="973">
        <v>77.822043567014347</v>
      </c>
      <c r="K8" s="973">
        <v>552.46373563379098</v>
      </c>
    </row>
    <row r="9" spans="1:11" ht="15" hidden="1">
      <c r="A9" s="1133"/>
      <c r="B9" s="1115" t="s">
        <v>181</v>
      </c>
      <c r="C9" s="1131">
        <v>100</v>
      </c>
      <c r="D9" s="1131">
        <v>34.797272210773187</v>
      </c>
      <c r="E9" s="1131">
        <v>24.086312303475086</v>
      </c>
      <c r="F9" s="1131">
        <v>17.420932324749405</v>
      </c>
      <c r="G9" s="1130">
        <v>4.571819229650866</v>
      </c>
      <c r="H9" s="1130">
        <v>0.63598190002459021</v>
      </c>
      <c r="I9" s="1130">
        <v>0.68920227403780876</v>
      </c>
      <c r="J9" s="1131">
        <v>2.1975968882792807</v>
      </c>
      <c r="K9" s="1131">
        <v>15.600882869009771</v>
      </c>
    </row>
    <row r="10" spans="1:11" ht="30" hidden="1">
      <c r="A10" s="1133">
        <v>2008</v>
      </c>
      <c r="B10" s="924" t="s">
        <v>644</v>
      </c>
      <c r="C10" s="973">
        <v>3631.2150047203868</v>
      </c>
      <c r="D10" s="973">
        <v>1232.0878469484089</v>
      </c>
      <c r="E10" s="973">
        <v>900.23259815627273</v>
      </c>
      <c r="F10" s="973">
        <v>616.41804909201994</v>
      </c>
      <c r="G10" s="972">
        <v>172.19164352751707</v>
      </c>
      <c r="H10" s="972">
        <v>25.676243960681958</v>
      </c>
      <c r="I10" s="1137">
        <v>25.575340145498966</v>
      </c>
      <c r="J10" s="973">
        <v>80</v>
      </c>
      <c r="K10" s="973">
        <v>578.87795996001569</v>
      </c>
    </row>
    <row r="11" spans="1:11" ht="15" hidden="1">
      <c r="A11" s="1133"/>
      <c r="B11" s="1115" t="s">
        <v>181</v>
      </c>
      <c r="C11" s="1131">
        <v>100</v>
      </c>
      <c r="D11" s="1131">
        <v>33.93045703288734</v>
      </c>
      <c r="E11" s="1131">
        <v>24.791498079458751</v>
      </c>
      <c r="F11" s="1131">
        <v>16.975531558740233</v>
      </c>
      <c r="G11" s="1130">
        <v>4.741984247797971</v>
      </c>
      <c r="H11" s="1130">
        <v>0.70709787019783199</v>
      </c>
      <c r="I11" s="1130">
        <v>0.70431908086556105</v>
      </c>
      <c r="J11" s="1131">
        <v>2.2031193387338464</v>
      </c>
      <c r="K11" s="1131">
        <v>15.94171535443385</v>
      </c>
    </row>
    <row r="12" spans="1:11" ht="30" hidden="1">
      <c r="A12" s="1133">
        <v>2009</v>
      </c>
      <c r="B12" s="924" t="s">
        <v>644</v>
      </c>
      <c r="C12" s="973">
        <v>3729.6060865019535</v>
      </c>
      <c r="D12" s="973">
        <v>1303.2397914488527</v>
      </c>
      <c r="E12" s="973">
        <v>972.26820255323844</v>
      </c>
      <c r="F12" s="973">
        <v>642.26763797941999</v>
      </c>
      <c r="G12" s="972">
        <v>168.54936031475268</v>
      </c>
      <c r="H12" s="972">
        <v>21.712535079513561</v>
      </c>
      <c r="I12" s="1137">
        <v>26.630333461728938</v>
      </c>
      <c r="J12" s="973">
        <v>65.715814670115009</v>
      </c>
      <c r="K12" s="973">
        <v>529.22241099433234</v>
      </c>
    </row>
    <row r="13" spans="1:11" ht="15" hidden="1">
      <c r="A13" s="1133"/>
      <c r="B13" s="1115" t="s">
        <v>181</v>
      </c>
      <c r="C13" s="1131">
        <v>100</v>
      </c>
      <c r="D13" s="1131">
        <v>34.943094826166437</v>
      </c>
      <c r="E13" s="1131">
        <v>26.06892470687545</v>
      </c>
      <c r="F13" s="1131">
        <v>17.220790160759609</v>
      </c>
      <c r="G13" s="1130">
        <v>4.5192268675440017</v>
      </c>
      <c r="H13" s="1130">
        <v>1.666042981650756</v>
      </c>
      <c r="I13" s="1130">
        <v>2.7389904752408829</v>
      </c>
      <c r="J13" s="1131">
        <v>1.7620041673556666</v>
      </c>
      <c r="K13" s="1131">
        <v>11.080925814407189</v>
      </c>
    </row>
    <row r="14" spans="1:11" ht="30" hidden="1">
      <c r="A14" s="1133">
        <v>2010</v>
      </c>
      <c r="B14" s="924" t="s">
        <v>644</v>
      </c>
      <c r="C14" s="1135">
        <v>3757.8966935329636</v>
      </c>
      <c r="D14" s="973">
        <v>1316.4839231168546</v>
      </c>
      <c r="E14" s="973">
        <v>938.77008032567414</v>
      </c>
      <c r="F14" s="973">
        <v>653.52757165104788</v>
      </c>
      <c r="G14" s="972">
        <v>176.20051911149969</v>
      </c>
      <c r="H14" s="972">
        <v>23.55761317996776</v>
      </c>
      <c r="I14" s="972">
        <v>28.837065927160459</v>
      </c>
      <c r="J14" s="973">
        <v>34.656871396956362</v>
      </c>
      <c r="K14" s="973">
        <v>585.86304882380261</v>
      </c>
    </row>
    <row r="15" spans="1:11" ht="15" hidden="1">
      <c r="A15" s="1133"/>
      <c r="B15" s="1115" t="s">
        <v>181</v>
      </c>
      <c r="C15" s="1132">
        <v>100</v>
      </c>
      <c r="D15" s="1131">
        <v>35.032467108061191</v>
      </c>
      <c r="E15" s="1131">
        <v>24.981263639876573</v>
      </c>
      <c r="F15" s="1131">
        <v>17.390780666635035</v>
      </c>
      <c r="G15" s="1130">
        <v>4.6888068906930442</v>
      </c>
      <c r="H15" s="1130">
        <v>0.62688293748224921</v>
      </c>
      <c r="I15" s="1130">
        <v>0.7673725032619102</v>
      </c>
      <c r="J15" s="1131">
        <v>0.92224119562940721</v>
      </c>
      <c r="K15" s="1131">
        <v>15.590185058360589</v>
      </c>
    </row>
    <row r="16" spans="1:11" ht="30">
      <c r="A16" s="1133">
        <v>2011</v>
      </c>
      <c r="B16" s="924" t="s">
        <v>644</v>
      </c>
      <c r="C16" s="1135">
        <v>3873.3420094102376</v>
      </c>
      <c r="D16" s="973">
        <v>1315.554145912766</v>
      </c>
      <c r="E16" s="973">
        <v>953.66764365484971</v>
      </c>
      <c r="F16" s="973">
        <v>664.53549390227408</v>
      </c>
      <c r="G16" s="972">
        <v>185.83238554933615</v>
      </c>
      <c r="H16" s="972">
        <v>23.361355831372869</v>
      </c>
      <c r="I16" s="972">
        <v>23.604909277737217</v>
      </c>
      <c r="J16" s="973">
        <v>37.097418944863577</v>
      </c>
      <c r="K16" s="973">
        <v>669.68865633703797</v>
      </c>
    </row>
    <row r="17" spans="1:11" ht="15">
      <c r="A17" s="1133"/>
      <c r="B17" s="1115" t="s">
        <v>181</v>
      </c>
      <c r="C17" s="1132">
        <v>100</v>
      </c>
      <c r="D17" s="1131">
        <v>33.964316673215095</v>
      </c>
      <c r="E17" s="1131">
        <v>24.621312585821901</v>
      </c>
      <c r="F17" s="1131">
        <v>17.156643856591884</v>
      </c>
      <c r="G17" s="1130">
        <v>4.7977272623449885</v>
      </c>
      <c r="H17" s="1130">
        <v>0.60313175997928248</v>
      </c>
      <c r="I17" s="1130">
        <v>0.60941970062001694</v>
      </c>
      <c r="J17" s="1131">
        <v>0.9577625434246666</v>
      </c>
      <c r="K17" s="1131">
        <v>17.289685618002167</v>
      </c>
    </row>
    <row r="18" spans="1:11" ht="30">
      <c r="A18" s="1133">
        <v>2012</v>
      </c>
      <c r="B18" s="924" t="s">
        <v>644</v>
      </c>
      <c r="C18" s="1135">
        <v>3812</v>
      </c>
      <c r="D18" s="973">
        <v>1309</v>
      </c>
      <c r="E18" s="973">
        <v>934</v>
      </c>
      <c r="F18" s="973">
        <v>641</v>
      </c>
      <c r="G18" s="972">
        <v>182.71208832136205</v>
      </c>
      <c r="H18" s="972">
        <v>39.832144187283845</v>
      </c>
      <c r="I18" s="972">
        <v>18.8367371641394</v>
      </c>
      <c r="J18" s="973">
        <v>39</v>
      </c>
      <c r="K18" s="973">
        <v>648.61903032721466</v>
      </c>
    </row>
    <row r="19" spans="1:11" ht="15">
      <c r="A19" s="1133"/>
      <c r="B19" s="1115" t="s">
        <v>181</v>
      </c>
      <c r="C19" s="1132">
        <v>100</v>
      </c>
      <c r="D19" s="1131">
        <v>34.338929695697793</v>
      </c>
      <c r="E19" s="1131">
        <v>24.501573976915004</v>
      </c>
      <c r="F19" s="1131">
        <v>16.815320041972718</v>
      </c>
      <c r="G19" s="1130">
        <v>4.7930768185037262</v>
      </c>
      <c r="H19" s="1130">
        <v>1.0449145904324197</v>
      </c>
      <c r="I19" s="1130">
        <v>0.49414315750628018</v>
      </c>
      <c r="J19" s="1131">
        <v>1.0230849947534102</v>
      </c>
      <c r="K19" s="1131">
        <v>17.015189672802062</v>
      </c>
    </row>
    <row r="20" spans="1:11" ht="30">
      <c r="A20" s="1133">
        <v>2013</v>
      </c>
      <c r="B20" s="924" t="s">
        <v>644</v>
      </c>
      <c r="C20" s="1135">
        <v>4316.7722096511079</v>
      </c>
      <c r="D20" s="973">
        <v>1582.1108969636375</v>
      </c>
      <c r="E20" s="973">
        <v>1068.7018920696732</v>
      </c>
      <c r="F20" s="973">
        <v>652.46510656212172</v>
      </c>
      <c r="G20" s="972">
        <v>201.54615455454402</v>
      </c>
      <c r="H20" s="972">
        <v>51.681437141503977</v>
      </c>
      <c r="I20" s="972">
        <v>23.598663368941743</v>
      </c>
      <c r="J20" s="973">
        <v>40.750832763247914</v>
      </c>
      <c r="K20" s="973">
        <v>696.17374493501029</v>
      </c>
    </row>
    <row r="21" spans="1:11" ht="15">
      <c r="A21" s="1133"/>
      <c r="B21" s="1115" t="s">
        <v>181</v>
      </c>
      <c r="C21" s="1132">
        <v>100</v>
      </c>
      <c r="D21" s="1131">
        <v>36.650321585801436</v>
      </c>
      <c r="E21" s="1131">
        <v>24.756967478625619</v>
      </c>
      <c r="F21" s="1131">
        <v>15.114652218696886</v>
      </c>
      <c r="G21" s="1130">
        <v>4.6689087300910295</v>
      </c>
      <c r="H21" s="1130">
        <v>1.1972240978099005</v>
      </c>
      <c r="I21" s="1130">
        <v>0.54667381605593324</v>
      </c>
      <c r="J21" s="1131">
        <v>0.94401165463723868</v>
      </c>
      <c r="K21" s="1131">
        <v>16.087193356043137</v>
      </c>
    </row>
    <row r="22" spans="1:11" ht="30">
      <c r="A22" s="1133">
        <v>2014</v>
      </c>
      <c r="B22" s="924" t="s">
        <v>644</v>
      </c>
      <c r="C22" s="1135">
        <v>4288.151243421732</v>
      </c>
      <c r="D22" s="973">
        <v>1575.6835156330615</v>
      </c>
      <c r="E22" s="973">
        <v>1025.737061448767</v>
      </c>
      <c r="F22" s="973">
        <v>647.66899571767624</v>
      </c>
      <c r="G22" s="972">
        <v>199.23344469095036</v>
      </c>
      <c r="H22" s="972">
        <v>50.216063873697252</v>
      </c>
      <c r="I22" s="972">
        <v>22.557745588690533</v>
      </c>
      <c r="J22" s="1134" t="s">
        <v>121</v>
      </c>
      <c r="K22" s="973">
        <v>767.05441646888858</v>
      </c>
    </row>
    <row r="23" spans="1:11" ht="15">
      <c r="A23" s="1133"/>
      <c r="B23" s="1115" t="s">
        <v>181</v>
      </c>
      <c r="C23" s="1132">
        <v>100</v>
      </c>
      <c r="D23" s="1131">
        <v>36.745054597835129</v>
      </c>
      <c r="E23" s="1131">
        <v>23.920263144223423</v>
      </c>
      <c r="F23" s="1131">
        <v>15.103688255194761</v>
      </c>
      <c r="G23" s="1130">
        <v>4.6461384727645934</v>
      </c>
      <c r="H23" s="1130">
        <v>1.171042274936817</v>
      </c>
      <c r="I23" s="1130">
        <v>0.52604827367727292</v>
      </c>
      <c r="J23" s="1134" t="s">
        <v>121</v>
      </c>
      <c r="K23" s="1131">
        <v>17.887764981367994</v>
      </c>
    </row>
    <row r="24" spans="1:11" ht="30">
      <c r="A24" s="1133">
        <v>2015</v>
      </c>
      <c r="B24" s="1115" t="s">
        <v>644</v>
      </c>
      <c r="C24" s="1135">
        <v>4274.6225192887432</v>
      </c>
      <c r="D24" s="973">
        <v>1569.2198529540879</v>
      </c>
      <c r="E24" s="973">
        <v>964.88545772472457</v>
      </c>
      <c r="F24" s="973">
        <v>666.15012778078233</v>
      </c>
      <c r="G24" s="972">
        <v>199.13569932192755</v>
      </c>
      <c r="H24" s="972">
        <v>47.568977742856561</v>
      </c>
      <c r="I24" s="972">
        <v>24.520283092787331</v>
      </c>
      <c r="J24" s="1136" t="s">
        <v>121</v>
      </c>
      <c r="K24" s="973">
        <v>803.14212067157712</v>
      </c>
    </row>
    <row r="25" spans="1:11" ht="15">
      <c r="A25" s="1133"/>
      <c r="B25" s="1115" t="s">
        <v>181</v>
      </c>
      <c r="C25" s="1132">
        <v>100</v>
      </c>
      <c r="D25" s="1131">
        <v>36.710138635006096</v>
      </c>
      <c r="E25" s="1131">
        <v>22.572413198376928</v>
      </c>
      <c r="F25" s="1131">
        <v>15.583835175500443</v>
      </c>
      <c r="G25" s="1130">
        <v>4.6585563619559522</v>
      </c>
      <c r="H25" s="1130">
        <v>1.1128228873592232</v>
      </c>
      <c r="I25" s="1130">
        <v>0.57362452432097499</v>
      </c>
      <c r="J25" s="1134" t="s">
        <v>121</v>
      </c>
      <c r="K25" s="1131">
        <v>18.788609217480385</v>
      </c>
    </row>
    <row r="26" spans="1:11" ht="30">
      <c r="A26" s="1133">
        <v>2016</v>
      </c>
      <c r="B26" s="924" t="s">
        <v>644</v>
      </c>
      <c r="C26" s="1135">
        <v>4312.6834790805269</v>
      </c>
      <c r="D26" s="973">
        <v>1657.3518479146785</v>
      </c>
      <c r="E26" s="973">
        <v>963.24758501232532</v>
      </c>
      <c r="F26" s="973">
        <v>681.88417741216017</v>
      </c>
      <c r="G26" s="972">
        <v>179.02686364336822</v>
      </c>
      <c r="H26" s="972">
        <v>40.831727654062867</v>
      </c>
      <c r="I26" s="972">
        <v>28.250250734464384</v>
      </c>
      <c r="J26" s="1136" t="s">
        <v>121</v>
      </c>
      <c r="K26" s="973">
        <v>762.09102670946663</v>
      </c>
    </row>
    <row r="27" spans="1:11" ht="15">
      <c r="A27" s="1133"/>
      <c r="B27" s="1115" t="s">
        <v>181</v>
      </c>
      <c r="C27" s="1132">
        <v>100</v>
      </c>
      <c r="D27" s="1131">
        <v>38.429712172339372</v>
      </c>
      <c r="E27" s="1131">
        <v>22.335225612654785</v>
      </c>
      <c r="F27" s="1131">
        <v>15.811134313931596</v>
      </c>
      <c r="G27" s="1130">
        <v>4.1511709475497405</v>
      </c>
      <c r="H27" s="1130">
        <v>0.94678238855517116</v>
      </c>
      <c r="I27" s="1130">
        <v>0.6550504082086589</v>
      </c>
      <c r="J27" s="1134" t="s">
        <v>121</v>
      </c>
      <c r="K27" s="1131">
        <v>17.670924156760702</v>
      </c>
    </row>
    <row r="28" spans="1:11" ht="30">
      <c r="A28" s="1133">
        <v>2017</v>
      </c>
      <c r="B28" s="1115" t="s">
        <v>644</v>
      </c>
      <c r="C28" s="1135">
        <v>4325.4418499974854</v>
      </c>
      <c r="D28" s="973">
        <v>1635.2229947667688</v>
      </c>
      <c r="E28" s="973">
        <v>959.37917777889606</v>
      </c>
      <c r="F28" s="973">
        <v>679.47294947919295</v>
      </c>
      <c r="G28" s="972">
        <v>173.09795702712225</v>
      </c>
      <c r="H28" s="972">
        <v>41.419130226941078</v>
      </c>
      <c r="I28" s="972">
        <v>30.22961052684547</v>
      </c>
      <c r="J28" s="1136" t="s">
        <v>121</v>
      </c>
      <c r="K28" s="973">
        <v>806.6200301917188</v>
      </c>
    </row>
    <row r="29" spans="1:11" ht="15">
      <c r="A29" s="1133"/>
      <c r="B29" s="1115" t="s">
        <v>181</v>
      </c>
      <c r="C29" s="1132">
        <v>100</v>
      </c>
      <c r="D29" s="1131">
        <v>37.804761952070159</v>
      </c>
      <c r="E29" s="1131">
        <v>22.179911580118777</v>
      </c>
      <c r="F29" s="1131">
        <v>15.70875237820127</v>
      </c>
      <c r="G29" s="1130">
        <v>4.0018560653456223</v>
      </c>
      <c r="H29" s="1130">
        <v>0.95756992379784645</v>
      </c>
      <c r="I29" s="1130">
        <v>0.69887913362800258</v>
      </c>
      <c r="J29" s="1134" t="s">
        <v>121</v>
      </c>
      <c r="K29" s="1131">
        <v>18.64826896683833</v>
      </c>
    </row>
    <row r="30" spans="1:11" ht="30">
      <c r="A30" s="1133">
        <v>2018</v>
      </c>
      <c r="B30" s="1115" t="s">
        <v>644</v>
      </c>
      <c r="C30" s="1135">
        <v>4219.8217521506867</v>
      </c>
      <c r="D30" s="973">
        <v>1565.8634094956237</v>
      </c>
      <c r="E30" s="973">
        <v>957.79487472097537</v>
      </c>
      <c r="F30" s="973">
        <v>671.1887863359334</v>
      </c>
      <c r="G30" s="973">
        <v>176.19020716811718</v>
      </c>
      <c r="H30" s="973">
        <v>41.572174011186071</v>
      </c>
      <c r="I30" s="973">
        <v>32.538095357528029</v>
      </c>
      <c r="J30" s="1136" t="s">
        <v>121</v>
      </c>
      <c r="K30" s="973">
        <v>774.67420506132294</v>
      </c>
    </row>
    <row r="31" spans="1:11" ht="15">
      <c r="A31" s="1133"/>
      <c r="B31" s="1115" t="s">
        <v>181</v>
      </c>
      <c r="C31" s="1132">
        <v>100</v>
      </c>
      <c r="D31" s="1131">
        <v>37.10733536784015</v>
      </c>
      <c r="E31" s="1131">
        <v>22.697519728951175</v>
      </c>
      <c r="F31" s="1131">
        <v>15.905619378208412</v>
      </c>
      <c r="G31" s="1130">
        <v>4.1752997523727053</v>
      </c>
      <c r="H31" s="1130">
        <v>0.98516421908101393</v>
      </c>
      <c r="I31" s="1130">
        <v>0.77107748309379576</v>
      </c>
      <c r="J31" s="1134" t="s">
        <v>121</v>
      </c>
      <c r="K31" s="1131">
        <v>18.357984070452744</v>
      </c>
    </row>
    <row r="32" spans="1:11" ht="30">
      <c r="A32" s="1133">
        <v>2019</v>
      </c>
      <c r="B32" s="1115" t="s">
        <v>644</v>
      </c>
      <c r="C32" s="1132">
        <v>4409.8519399096904</v>
      </c>
      <c r="D32" s="1131">
        <v>1685.2286495807075</v>
      </c>
      <c r="E32" s="1131">
        <v>982.87739418448848</v>
      </c>
      <c r="F32" s="1131">
        <v>669.53305711308496</v>
      </c>
      <c r="G32" s="1130">
        <v>174.41043517094229</v>
      </c>
      <c r="H32" s="1130">
        <v>45.269891579417454</v>
      </c>
      <c r="I32" s="1130">
        <v>32.202938768421575</v>
      </c>
      <c r="J32" s="1134" t="s">
        <v>121</v>
      </c>
      <c r="K32" s="1131">
        <v>820.32957351262803</v>
      </c>
    </row>
    <row r="33" spans="1:11" ht="15">
      <c r="A33" s="1133"/>
      <c r="B33" s="1115" t="s">
        <v>181</v>
      </c>
      <c r="C33" s="1132">
        <v>100</v>
      </c>
      <c r="D33" s="1131">
        <v>38.215084600214929</v>
      </c>
      <c r="E33" s="1131">
        <v>22.2882175541843</v>
      </c>
      <c r="F33" s="1131">
        <v>15.182665228592604</v>
      </c>
      <c r="G33" s="1130">
        <v>3.9550179359199542</v>
      </c>
      <c r="H33" s="1130">
        <v>1.026562619250762</v>
      </c>
      <c r="I33" s="1130">
        <v>0.73024988610118868</v>
      </c>
      <c r="J33" s="1134" t="s">
        <v>121</v>
      </c>
      <c r="K33" s="1131">
        <v>18.602202175736259</v>
      </c>
    </row>
    <row r="34" spans="1:11" ht="30">
      <c r="A34" s="1133">
        <v>2020</v>
      </c>
      <c r="B34" s="924" t="s">
        <v>644</v>
      </c>
      <c r="C34" s="1135">
        <v>4426.4370035443544</v>
      </c>
      <c r="D34" s="973">
        <v>1755.1426185959949</v>
      </c>
      <c r="E34" s="973">
        <v>937.30648869009201</v>
      </c>
      <c r="F34" s="973">
        <v>686.52503593548124</v>
      </c>
      <c r="G34" s="972">
        <v>154.97062386079551</v>
      </c>
      <c r="H34" s="972">
        <v>39.317650637464737</v>
      </c>
      <c r="I34" s="972">
        <v>35.354315117041637</v>
      </c>
      <c r="J34" s="1134" t="s">
        <v>121</v>
      </c>
      <c r="K34" s="973">
        <v>817.82027070748427</v>
      </c>
    </row>
    <row r="35" spans="1:11" ht="15">
      <c r="A35" s="1133"/>
      <c r="B35" s="1115" t="s">
        <v>181</v>
      </c>
      <c r="C35" s="1132">
        <v>99.999999999999986</v>
      </c>
      <c r="D35" s="1131">
        <v>39.651363324285647</v>
      </c>
      <c r="E35" s="1131">
        <v>21.175190970515747</v>
      </c>
      <c r="F35" s="1131">
        <v>15.509653371001646</v>
      </c>
      <c r="G35" s="1130">
        <v>3.5010240456761679</v>
      </c>
      <c r="H35" s="1130">
        <v>0.8882460228391853</v>
      </c>
      <c r="I35" s="1130">
        <v>0.79870819552458527</v>
      </c>
      <c r="J35" s="1128" t="s">
        <v>121</v>
      </c>
      <c r="K35" s="1130">
        <v>18.475814070157011</v>
      </c>
    </row>
    <row r="36" spans="1:11" ht="50.45" customHeight="1">
      <c r="A36" s="1556" t="s">
        <v>617</v>
      </c>
      <c r="B36" s="1774"/>
      <c r="C36" s="1129">
        <v>0.37609116724685521</v>
      </c>
      <c r="D36" s="1127">
        <v>4.1486340166767519</v>
      </c>
      <c r="E36" s="1127">
        <v>-4.6364791543717985</v>
      </c>
      <c r="F36" s="1127">
        <v>2.5378849695133709</v>
      </c>
      <c r="G36" s="1127">
        <v>-11.146013878753024</v>
      </c>
      <c r="H36" s="1127">
        <v>-13.148343709881956</v>
      </c>
      <c r="I36" s="1127">
        <v>9.7859899411115947</v>
      </c>
      <c r="J36" s="1128" t="s">
        <v>121</v>
      </c>
      <c r="K36" s="1127">
        <v>-0.30588959439789676</v>
      </c>
    </row>
    <row r="37" spans="1:11" ht="48.6" customHeight="1" thickBot="1">
      <c r="A37" s="1775" t="s">
        <v>616</v>
      </c>
      <c r="B37" s="1776"/>
      <c r="C37" s="1126">
        <v>1.4941329863976227</v>
      </c>
      <c r="D37" s="1124">
        <v>3.2551021043000228</v>
      </c>
      <c r="E37" s="1124">
        <v>-0.1920919818682254</v>
      </c>
      <c r="F37" s="1124">
        <v>0.36237056160128844</v>
      </c>
      <c r="G37" s="1124">
        <v>-1.9976607462059426</v>
      </c>
      <c r="H37" s="1124">
        <v>5.9549027512665997</v>
      </c>
      <c r="I37" s="1124">
        <v>4.5907659923439592</v>
      </c>
      <c r="J37" s="1125" t="s">
        <v>121</v>
      </c>
      <c r="K37" s="1124">
        <v>2.2451625730714353</v>
      </c>
    </row>
    <row r="38" spans="1:11">
      <c r="K38" s="922" t="s">
        <v>474</v>
      </c>
    </row>
  </sheetData>
  <mergeCells count="4">
    <mergeCell ref="A1:K1"/>
    <mergeCell ref="A2:K2"/>
    <mergeCell ref="A36:B36"/>
    <mergeCell ref="A37:B37"/>
  </mergeCells>
  <pageMargins left="0.78740157480314965" right="0.66" top="0.78740157480314965" bottom="0.70866141732283472" header="0.51181102362204722" footer="0.51181102362204722"/>
  <pageSetup paperSize="9" scale="65"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C000"/>
  </sheetPr>
  <dimension ref="A1:E20"/>
  <sheetViews>
    <sheetView zoomScale="85" zoomScaleNormal="85" workbookViewId="0">
      <selection activeCell="B21" sqref="B21"/>
    </sheetView>
  </sheetViews>
  <sheetFormatPr baseColWidth="10" defaultColWidth="6.77734375" defaultRowHeight="12.75"/>
  <cols>
    <col min="1" max="1" width="7" style="1108" customWidth="1"/>
    <col min="2" max="2" width="8.6640625" style="171" customWidth="1"/>
    <col min="3" max="3" width="18.88671875" style="171" customWidth="1"/>
    <col min="4" max="4" width="21.77734375" style="171" customWidth="1"/>
    <col min="5" max="5" width="24" style="171" customWidth="1"/>
    <col min="6" max="16384" width="6.77734375" style="171"/>
  </cols>
  <sheetData>
    <row r="1" spans="1:5" s="169" customFormat="1" ht="22.15" customHeight="1">
      <c r="A1" s="1720" t="s">
        <v>653</v>
      </c>
      <c r="B1" s="1721"/>
      <c r="C1" s="1721"/>
      <c r="D1" s="1721"/>
      <c r="E1" s="1721"/>
    </row>
    <row r="2" spans="1:5" s="169" customFormat="1" ht="15" customHeight="1" thickBot="1">
      <c r="A2" s="1780" t="s">
        <v>652</v>
      </c>
      <c r="B2" s="1780"/>
      <c r="C2" s="1780"/>
      <c r="D2" s="1780"/>
      <c r="E2" s="1780"/>
    </row>
    <row r="3" spans="1:5" s="169" customFormat="1" ht="30">
      <c r="A3" s="1160"/>
      <c r="B3" s="1159" t="s">
        <v>30</v>
      </c>
      <c r="C3" s="1159" t="s">
        <v>296</v>
      </c>
      <c r="D3" s="1159" t="s">
        <v>297</v>
      </c>
      <c r="E3" s="1159" t="s">
        <v>651</v>
      </c>
    </row>
    <row r="4" spans="1:5" s="169" customFormat="1" ht="15" hidden="1">
      <c r="A4" s="1154">
        <v>2009</v>
      </c>
      <c r="B4" s="1056">
        <v>325465</v>
      </c>
      <c r="C4" s="1056">
        <v>27431</v>
      </c>
      <c r="D4" s="1056">
        <v>298034</v>
      </c>
      <c r="E4" s="1153">
        <v>9</v>
      </c>
    </row>
    <row r="5" spans="1:5" s="169" customFormat="1" ht="15" hidden="1">
      <c r="A5" s="1158">
        <v>2010</v>
      </c>
      <c r="B5" s="1157">
        <v>334768.11295882548</v>
      </c>
      <c r="C5" s="1156">
        <v>28881.112958825473</v>
      </c>
      <c r="D5" s="1156">
        <v>305887</v>
      </c>
      <c r="E5" s="1155">
        <v>9.1</v>
      </c>
    </row>
    <row r="6" spans="1:5" s="169" customFormat="1" ht="15">
      <c r="A6" s="1154">
        <v>2011</v>
      </c>
      <c r="B6" s="1149">
        <v>344342.28888662584</v>
      </c>
      <c r="C6" s="1056">
        <v>33625.31463606756</v>
      </c>
      <c r="D6" s="1056">
        <v>310716.9742505583</v>
      </c>
      <c r="E6" s="1153">
        <v>9.3113298419898278</v>
      </c>
    </row>
    <row r="7" spans="1:5" s="169" customFormat="1" ht="15">
      <c r="A7" s="1154">
        <v>2012</v>
      </c>
      <c r="B7" s="1149">
        <v>345678</v>
      </c>
      <c r="C7" s="1056">
        <v>35751</v>
      </c>
      <c r="D7" s="1056">
        <v>309927</v>
      </c>
      <c r="E7" s="1153">
        <v>9.1999999999999993</v>
      </c>
    </row>
    <row r="8" spans="1:5" s="169" customFormat="1" ht="15">
      <c r="A8" s="1150">
        <v>2013</v>
      </c>
      <c r="B8" s="1152" t="s">
        <v>121</v>
      </c>
      <c r="C8" s="1151" t="s">
        <v>121</v>
      </c>
      <c r="D8" s="1151" t="s">
        <v>121</v>
      </c>
      <c r="E8" s="1151" t="s">
        <v>121</v>
      </c>
    </row>
    <row r="9" spans="1:5" s="169" customFormat="1" ht="15">
      <c r="A9" s="1150">
        <v>2014</v>
      </c>
      <c r="B9" s="1149">
        <v>317721</v>
      </c>
      <c r="C9" s="1055">
        <v>41478</v>
      </c>
      <c r="D9" s="1055">
        <v>276243</v>
      </c>
      <c r="E9" s="1148">
        <v>8.19629037251058</v>
      </c>
    </row>
    <row r="10" spans="1:5" s="169" customFormat="1" ht="15">
      <c r="A10" s="1150">
        <v>2015</v>
      </c>
      <c r="B10" s="1149">
        <v>315772</v>
      </c>
      <c r="C10" s="1055">
        <v>46521</v>
      </c>
      <c r="D10" s="1055">
        <v>269251</v>
      </c>
      <c r="E10" s="1148">
        <v>8.0673445403913959</v>
      </c>
    </row>
    <row r="11" spans="1:5" s="169" customFormat="1" ht="15">
      <c r="A11" s="1150">
        <v>2016</v>
      </c>
      <c r="B11" s="1149">
        <v>316184</v>
      </c>
      <c r="C11" s="1055">
        <v>45805</v>
      </c>
      <c r="D11" s="1055">
        <v>270379</v>
      </c>
      <c r="E11" s="1148">
        <v>8.0160491351381076</v>
      </c>
    </row>
    <row r="12" spans="1:5" s="169" customFormat="1" ht="15">
      <c r="A12" s="1150">
        <v>2017</v>
      </c>
      <c r="B12" s="1149">
        <v>358207</v>
      </c>
      <c r="C12" s="1055">
        <v>55332</v>
      </c>
      <c r="D12" s="1055">
        <v>302875</v>
      </c>
      <c r="E12" s="1148">
        <v>9.0124037639007692</v>
      </c>
    </row>
    <row r="13" spans="1:5" s="169" customFormat="1" ht="15">
      <c r="A13" s="1150">
        <v>2018</v>
      </c>
      <c r="B13" s="1149">
        <v>412519</v>
      </c>
      <c r="C13" s="1055">
        <v>59296</v>
      </c>
      <c r="D13" s="1055">
        <v>353223</v>
      </c>
      <c r="E13" s="1148">
        <v>10.346341952797772</v>
      </c>
    </row>
    <row r="14" spans="1:5" s="169" customFormat="1" ht="15">
      <c r="A14" s="1150">
        <v>2019</v>
      </c>
      <c r="B14" s="1149">
        <v>424961</v>
      </c>
      <c r="C14" s="1055">
        <v>77683</v>
      </c>
      <c r="D14" s="1055">
        <v>347278</v>
      </c>
      <c r="E14" s="1148">
        <v>10.543368233017416</v>
      </c>
    </row>
    <row r="15" spans="1:5" s="169" customFormat="1" ht="15.75" thickBot="1">
      <c r="A15" s="1147">
        <v>2020</v>
      </c>
      <c r="B15" s="1146">
        <v>346719</v>
      </c>
      <c r="C15" s="1145">
        <v>62003</v>
      </c>
      <c r="D15" s="1145">
        <v>284716</v>
      </c>
      <c r="E15" s="1144">
        <v>8.5339913360244175</v>
      </c>
    </row>
    <row r="16" spans="1:5" s="169" customFormat="1" ht="15.75">
      <c r="A16" s="1143"/>
      <c r="B16" s="1143"/>
      <c r="C16" s="1143"/>
      <c r="D16" s="1143"/>
      <c r="E16" s="922" t="s">
        <v>474</v>
      </c>
    </row>
    <row r="17" spans="1:5" s="1142" customFormat="1" ht="15.75">
      <c r="A17" s="1778" t="s">
        <v>210</v>
      </c>
      <c r="B17" s="1779"/>
      <c r="C17" s="1779"/>
      <c r="D17" s="1779"/>
      <c r="E17" s="1779"/>
    </row>
    <row r="18" spans="1:5" s="1142" customFormat="1" ht="54.6" customHeight="1">
      <c r="A18" s="1777" t="s">
        <v>650</v>
      </c>
      <c r="B18" s="1557"/>
      <c r="C18" s="1557"/>
      <c r="D18" s="1557"/>
      <c r="E18" s="1557"/>
    </row>
    <row r="19" spans="1:5" ht="53.45" customHeight="1">
      <c r="A19" s="1777" t="s">
        <v>649</v>
      </c>
      <c r="B19" s="1557"/>
      <c r="C19" s="1557"/>
      <c r="D19" s="1557"/>
      <c r="E19" s="1557"/>
    </row>
    <row r="20" spans="1:5" ht="43.9" customHeight="1">
      <c r="A20" s="1777" t="s">
        <v>648</v>
      </c>
      <c r="B20" s="1557"/>
      <c r="C20" s="1557"/>
      <c r="D20" s="1557"/>
      <c r="E20" s="1557"/>
    </row>
  </sheetData>
  <mergeCells count="6">
    <mergeCell ref="A20:E20"/>
    <mergeCell ref="A1:E1"/>
    <mergeCell ref="A17:E17"/>
    <mergeCell ref="A2:E2"/>
    <mergeCell ref="A18:E18"/>
    <mergeCell ref="A19:E19"/>
  </mergeCells>
  <pageMargins left="0.78740157480314965" right="0.66" top="0.78740157480314965" bottom="0.70866141732283472" header="0.51181102362204722" footer="0.51181102362204722"/>
  <pageSetup paperSize="9" scale="65"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C000"/>
    <pageSetUpPr fitToPage="1"/>
  </sheetPr>
  <dimension ref="A1:M65"/>
  <sheetViews>
    <sheetView zoomScale="85" zoomScaleNormal="85" workbookViewId="0">
      <selection activeCell="B21" sqref="B21"/>
    </sheetView>
  </sheetViews>
  <sheetFormatPr baseColWidth="10" defaultColWidth="9.77734375" defaultRowHeight="12.75"/>
  <cols>
    <col min="1" max="1" width="21.109375" style="1161" customWidth="1"/>
    <col min="2" max="2" width="13.88671875" style="1161" customWidth="1"/>
    <col min="3" max="6" width="12" style="1161" hidden="1" customWidth="1"/>
    <col min="7" max="7" width="13.77734375" style="1161" hidden="1" customWidth="1"/>
    <col min="8" max="8" width="12" style="1161" hidden="1" customWidth="1"/>
    <col min="9" max="13" width="12" style="1161" customWidth="1"/>
    <col min="14" max="235" width="8.88671875" style="1161" customWidth="1"/>
    <col min="236" max="236" width="17.5546875" style="1161" bestFit="1" customWidth="1"/>
    <col min="237" max="237" width="6.77734375" style="1161" bestFit="1" customWidth="1"/>
    <col min="238" max="16384" width="9.77734375" style="1161"/>
  </cols>
  <sheetData>
    <row r="1" spans="1:13" s="1193" customFormat="1" ht="30.75" customHeight="1">
      <c r="A1" s="1785" t="s">
        <v>661</v>
      </c>
      <c r="B1" s="1786"/>
      <c r="C1" s="1786"/>
      <c r="D1" s="1786"/>
      <c r="E1" s="1786"/>
      <c r="F1" s="1786"/>
      <c r="G1" s="1786"/>
      <c r="H1" s="1786"/>
      <c r="I1" s="1786"/>
      <c r="J1" s="1786"/>
      <c r="K1" s="1786"/>
      <c r="L1" s="1786"/>
      <c r="M1" s="1554"/>
    </row>
    <row r="2" spans="1:13" s="1193" customFormat="1" ht="15" customHeight="1" thickBot="1">
      <c r="A2" s="1755" t="s">
        <v>660</v>
      </c>
      <c r="B2" s="1755"/>
      <c r="C2" s="1755"/>
      <c r="D2" s="1755"/>
      <c r="E2" s="1755"/>
      <c r="F2" s="1755"/>
      <c r="G2" s="1755"/>
      <c r="H2" s="1755"/>
      <c r="I2" s="1755"/>
      <c r="J2" s="1755"/>
      <c r="K2" s="1755"/>
      <c r="L2" s="1755"/>
      <c r="M2" s="1784"/>
    </row>
    <row r="3" spans="1:13" s="1193" customFormat="1" ht="16.5" thickBot="1">
      <c r="A3" s="1195" t="s">
        <v>265</v>
      </c>
      <c r="B3" s="1194" t="s">
        <v>659</v>
      </c>
      <c r="C3" s="1194">
        <v>2010</v>
      </c>
      <c r="D3" s="1194">
        <v>2011</v>
      </c>
      <c r="E3" s="1194">
        <v>2012</v>
      </c>
      <c r="F3" s="1194">
        <v>2013</v>
      </c>
      <c r="G3" s="1194" t="s">
        <v>605</v>
      </c>
      <c r="H3" s="1194" t="s">
        <v>604</v>
      </c>
      <c r="I3" s="1194" t="s">
        <v>603</v>
      </c>
      <c r="J3" s="1194" t="s">
        <v>602</v>
      </c>
      <c r="K3" s="1194" t="s">
        <v>601</v>
      </c>
      <c r="L3" s="1194" t="s">
        <v>600</v>
      </c>
      <c r="M3" s="1194" t="s">
        <v>599</v>
      </c>
    </row>
    <row r="4" spans="1:13" ht="18.75" customHeight="1">
      <c r="A4" s="1173" t="s">
        <v>268</v>
      </c>
      <c r="B4" s="1169" t="s">
        <v>658</v>
      </c>
      <c r="C4" s="1171">
        <v>157</v>
      </c>
      <c r="D4" s="1171">
        <v>155</v>
      </c>
      <c r="E4" s="1171">
        <v>163</v>
      </c>
      <c r="F4" s="1171">
        <v>156</v>
      </c>
      <c r="G4" s="1171">
        <v>150</v>
      </c>
      <c r="H4" s="1171">
        <v>161</v>
      </c>
      <c r="I4" s="1171">
        <v>171</v>
      </c>
      <c r="J4" s="1171">
        <v>167</v>
      </c>
      <c r="K4" s="1171">
        <v>157</v>
      </c>
      <c r="L4" s="1171">
        <v>176</v>
      </c>
      <c r="M4" s="1171">
        <v>164</v>
      </c>
    </row>
    <row r="5" spans="1:13" ht="15">
      <c r="A5" s="1173"/>
      <c r="B5" s="1169" t="s">
        <v>657</v>
      </c>
      <c r="C5" s="1167">
        <v>48574861.469999999</v>
      </c>
      <c r="D5" s="1167">
        <v>48901671.270000003</v>
      </c>
      <c r="E5" s="1167">
        <v>49415389</v>
      </c>
      <c r="F5" s="1167">
        <v>60507112</v>
      </c>
      <c r="G5" s="1167">
        <v>61380914</v>
      </c>
      <c r="H5" s="1167">
        <v>61943996</v>
      </c>
      <c r="I5" s="1167">
        <v>66128607</v>
      </c>
      <c r="J5" s="1167">
        <v>65979837</v>
      </c>
      <c r="K5" s="1167">
        <v>63226580</v>
      </c>
      <c r="L5" s="1167">
        <v>69206200</v>
      </c>
      <c r="M5" s="1167">
        <v>70970320</v>
      </c>
    </row>
    <row r="6" spans="1:13" ht="15">
      <c r="A6" s="1173"/>
      <c r="B6" s="1169" t="s">
        <v>656</v>
      </c>
      <c r="C6" s="1167">
        <v>309407</v>
      </c>
      <c r="D6" s="1167">
        <v>315495</v>
      </c>
      <c r="E6" s="1167">
        <v>303165</v>
      </c>
      <c r="F6" s="1167">
        <v>387866</v>
      </c>
      <c r="G6" s="1167">
        <v>409206</v>
      </c>
      <c r="H6" s="1167">
        <v>384745</v>
      </c>
      <c r="I6" s="1167">
        <v>386717</v>
      </c>
      <c r="J6" s="1167">
        <v>395089</v>
      </c>
      <c r="K6" s="1167">
        <v>402717</v>
      </c>
      <c r="L6" s="1167">
        <v>393217</v>
      </c>
      <c r="M6" s="1167">
        <v>432746</v>
      </c>
    </row>
    <row r="7" spans="1:13" ht="30">
      <c r="A7" s="1189" t="s">
        <v>267</v>
      </c>
      <c r="B7" s="1186" t="s">
        <v>658</v>
      </c>
      <c r="C7" s="1188">
        <v>27</v>
      </c>
      <c r="D7" s="1188">
        <v>25</v>
      </c>
      <c r="E7" s="1188">
        <v>26</v>
      </c>
      <c r="F7" s="1188">
        <v>25</v>
      </c>
      <c r="G7" s="1188">
        <v>24</v>
      </c>
      <c r="H7" s="1188">
        <v>26</v>
      </c>
      <c r="I7" s="1188">
        <v>25</v>
      </c>
      <c r="J7" s="1188">
        <v>25</v>
      </c>
      <c r="K7" s="1188">
        <v>25</v>
      </c>
      <c r="L7" s="1188">
        <v>25</v>
      </c>
      <c r="M7" s="1188">
        <v>23</v>
      </c>
    </row>
    <row r="8" spans="1:13" ht="15">
      <c r="A8" s="1187"/>
      <c r="B8" s="1186" t="s">
        <v>657</v>
      </c>
      <c r="C8" s="1185">
        <v>44628487.420000002</v>
      </c>
      <c r="D8" s="1185">
        <v>45345947.619999997</v>
      </c>
      <c r="E8" s="1185">
        <v>45296838</v>
      </c>
      <c r="F8" s="1185">
        <v>55399173</v>
      </c>
      <c r="G8" s="1185">
        <v>56187269</v>
      </c>
      <c r="H8" s="1185">
        <v>57626535</v>
      </c>
      <c r="I8" s="1185">
        <v>61801519</v>
      </c>
      <c r="J8" s="1185">
        <v>59021598</v>
      </c>
      <c r="K8" s="1185">
        <v>57132205</v>
      </c>
      <c r="L8" s="1185">
        <v>64204865</v>
      </c>
      <c r="M8" s="1185">
        <v>61965068</v>
      </c>
    </row>
    <row r="9" spans="1:13" ht="15">
      <c r="A9" s="1184"/>
      <c r="B9" s="1183" t="s">
        <v>656</v>
      </c>
      <c r="C9" s="1182">
        <v>1652984</v>
      </c>
      <c r="D9" s="1182">
        <v>1813838</v>
      </c>
      <c r="E9" s="1182">
        <v>1742202</v>
      </c>
      <c r="F9" s="1182">
        <v>2215967</v>
      </c>
      <c r="G9" s="1182">
        <v>2341136</v>
      </c>
      <c r="H9" s="1182">
        <v>2216405</v>
      </c>
      <c r="I9" s="1182">
        <v>2472061</v>
      </c>
      <c r="J9" s="1182">
        <v>2360864</v>
      </c>
      <c r="K9" s="1182">
        <v>2285288</v>
      </c>
      <c r="L9" s="1182">
        <v>2568195</v>
      </c>
      <c r="M9" s="1182">
        <v>2694133</v>
      </c>
    </row>
    <row r="10" spans="1:13" ht="18.75" customHeight="1">
      <c r="A10" s="1173" t="s">
        <v>266</v>
      </c>
      <c r="B10" s="1169" t="s">
        <v>658</v>
      </c>
      <c r="C10" s="1171">
        <v>1295</v>
      </c>
      <c r="D10" s="1171">
        <v>1323</v>
      </c>
      <c r="E10" s="1171">
        <v>1344</v>
      </c>
      <c r="F10" s="1171">
        <v>1357</v>
      </c>
      <c r="G10" s="1171">
        <v>1460</v>
      </c>
      <c r="H10" s="1171">
        <v>1401</v>
      </c>
      <c r="I10" s="1171">
        <v>1463</v>
      </c>
      <c r="J10" s="1171">
        <v>1501</v>
      </c>
      <c r="K10" s="1171">
        <v>1517</v>
      </c>
      <c r="L10" s="1171">
        <v>1540</v>
      </c>
      <c r="M10" s="1171">
        <v>1511</v>
      </c>
    </row>
    <row r="11" spans="1:13" ht="15">
      <c r="A11" s="1173"/>
      <c r="B11" s="1169" t="s">
        <v>657</v>
      </c>
      <c r="C11" s="1167">
        <v>52555404</v>
      </c>
      <c r="D11" s="1167">
        <v>54537740</v>
      </c>
      <c r="E11" s="1167">
        <v>53276965</v>
      </c>
      <c r="F11" s="1167">
        <v>59582907</v>
      </c>
      <c r="G11" s="1167">
        <v>58284050</v>
      </c>
      <c r="H11" s="1167">
        <v>56478038</v>
      </c>
      <c r="I11" s="1167">
        <v>57381145</v>
      </c>
      <c r="J11" s="1167">
        <v>56940933</v>
      </c>
      <c r="K11" s="1167">
        <v>56193355</v>
      </c>
      <c r="L11" s="1167">
        <v>57824057</v>
      </c>
      <c r="M11" s="1167">
        <v>56284708</v>
      </c>
    </row>
    <row r="12" spans="1:13" ht="15">
      <c r="A12" s="1173"/>
      <c r="B12" s="1169" t="s">
        <v>656</v>
      </c>
      <c r="C12" s="1167">
        <v>40583.323212354997</v>
      </c>
      <c r="D12" s="1167">
        <v>41222.781315193002</v>
      </c>
      <c r="E12" s="1167">
        <v>39640.598958333336</v>
      </c>
      <c r="F12" s="1167">
        <v>43908</v>
      </c>
      <c r="G12" s="1167">
        <v>39921</v>
      </c>
      <c r="H12" s="1167">
        <v>40313</v>
      </c>
      <c r="I12" s="1167">
        <v>39222</v>
      </c>
      <c r="J12" s="1167">
        <v>37935</v>
      </c>
      <c r="K12" s="1167">
        <v>37042</v>
      </c>
      <c r="L12" s="1167">
        <v>37548</v>
      </c>
      <c r="M12" s="1167">
        <v>37250</v>
      </c>
    </row>
    <row r="13" spans="1:13" ht="30">
      <c r="A13" s="1189" t="s">
        <v>267</v>
      </c>
      <c r="B13" s="1186" t="s">
        <v>658</v>
      </c>
      <c r="C13" s="1188">
        <v>81</v>
      </c>
      <c r="D13" s="1188">
        <v>78</v>
      </c>
      <c r="E13" s="1188">
        <v>79</v>
      </c>
      <c r="F13" s="1188">
        <v>77</v>
      </c>
      <c r="G13" s="1188">
        <v>75</v>
      </c>
      <c r="H13" s="1188">
        <v>78</v>
      </c>
      <c r="I13" s="1188">
        <v>80</v>
      </c>
      <c r="J13" s="1188">
        <v>80</v>
      </c>
      <c r="K13" s="1188">
        <v>85</v>
      </c>
      <c r="L13" s="1188">
        <v>95</v>
      </c>
      <c r="M13" s="1188">
        <v>92</v>
      </c>
    </row>
    <row r="14" spans="1:13" ht="15">
      <c r="A14" s="1187"/>
      <c r="B14" s="1186" t="s">
        <v>657</v>
      </c>
      <c r="C14" s="1185">
        <v>47204720.560000002</v>
      </c>
      <c r="D14" s="1185">
        <v>48616249.630000003</v>
      </c>
      <c r="E14" s="1185">
        <v>46888163</v>
      </c>
      <c r="F14" s="1185">
        <v>52890396</v>
      </c>
      <c r="G14" s="1185">
        <v>50991107</v>
      </c>
      <c r="H14" s="1185">
        <v>48384558</v>
      </c>
      <c r="I14" s="1185">
        <v>49333254</v>
      </c>
      <c r="J14" s="1185">
        <v>48356046</v>
      </c>
      <c r="K14" s="1185">
        <v>49234307</v>
      </c>
      <c r="L14" s="1185">
        <v>51884822</v>
      </c>
      <c r="M14" s="1185">
        <v>50403892</v>
      </c>
    </row>
    <row r="15" spans="1:13" ht="15">
      <c r="A15" s="1187"/>
      <c r="B15" s="1186" t="s">
        <v>656</v>
      </c>
      <c r="C15" s="1185">
        <v>582774.32790122996</v>
      </c>
      <c r="D15" s="1185">
        <v>623285.25166666997</v>
      </c>
      <c r="E15" s="1185">
        <v>593521</v>
      </c>
      <c r="F15" s="1185">
        <v>686888</v>
      </c>
      <c r="G15" s="1185">
        <v>679881</v>
      </c>
      <c r="H15" s="1185">
        <v>620315</v>
      </c>
      <c r="I15" s="1185">
        <v>616666</v>
      </c>
      <c r="J15" s="1185">
        <v>604451</v>
      </c>
      <c r="K15" s="1185">
        <v>579227</v>
      </c>
      <c r="L15" s="1185">
        <v>546156</v>
      </c>
      <c r="M15" s="1185">
        <v>547868</v>
      </c>
    </row>
    <row r="16" spans="1:13" ht="18.75" customHeight="1">
      <c r="A16" s="1173" t="s">
        <v>287</v>
      </c>
      <c r="B16" s="1169" t="s">
        <v>658</v>
      </c>
      <c r="C16" s="1167">
        <v>1284</v>
      </c>
      <c r="D16" s="1167">
        <v>1319</v>
      </c>
      <c r="E16" s="1167">
        <v>1327</v>
      </c>
      <c r="F16" s="1167">
        <v>1342</v>
      </c>
      <c r="G16" s="1167">
        <v>1423</v>
      </c>
      <c r="H16" s="1167">
        <v>1356</v>
      </c>
      <c r="I16" s="1167">
        <v>1422</v>
      </c>
      <c r="J16" s="1167">
        <v>1464</v>
      </c>
      <c r="K16" s="1167">
        <v>1485</v>
      </c>
      <c r="L16" s="1167">
        <v>1507</v>
      </c>
      <c r="M16" s="1167">
        <v>1477</v>
      </c>
    </row>
    <row r="17" spans="1:13" ht="15">
      <c r="A17" s="1173"/>
      <c r="B17" s="1169" t="s">
        <v>657</v>
      </c>
      <c r="C17" s="1167">
        <v>33554977.159999996</v>
      </c>
      <c r="D17" s="1167">
        <v>35242848.130000003</v>
      </c>
      <c r="E17" s="1167">
        <v>35043416.640000001</v>
      </c>
      <c r="F17" s="1167">
        <v>40560369.359999999</v>
      </c>
      <c r="G17" s="1167">
        <v>39714976</v>
      </c>
      <c r="H17" s="1167">
        <v>34468578</v>
      </c>
      <c r="I17" s="1167">
        <v>34912215</v>
      </c>
      <c r="J17" s="1167">
        <v>35015583</v>
      </c>
      <c r="K17" s="1167">
        <v>35033406</v>
      </c>
      <c r="L17" s="1167">
        <v>36353011</v>
      </c>
      <c r="M17" s="1167">
        <v>34773326</v>
      </c>
    </row>
    <row r="18" spans="1:13" ht="15">
      <c r="A18" s="1173"/>
      <c r="B18" s="1169" t="s">
        <v>656</v>
      </c>
      <c r="C18" s="1167">
        <v>26133.16</v>
      </c>
      <c r="D18" s="1167">
        <v>26719.37</v>
      </c>
      <c r="E18" s="1167">
        <v>26408</v>
      </c>
      <c r="F18" s="1167">
        <v>30223.82</v>
      </c>
      <c r="G18" s="1167">
        <v>27909</v>
      </c>
      <c r="H18" s="1167">
        <v>25419</v>
      </c>
      <c r="I18" s="1167">
        <v>24551</v>
      </c>
      <c r="J18" s="1167">
        <v>23918</v>
      </c>
      <c r="K18" s="1167">
        <v>23592</v>
      </c>
      <c r="L18" s="1167">
        <v>24123</v>
      </c>
      <c r="M18" s="1167">
        <v>23543</v>
      </c>
    </row>
    <row r="19" spans="1:13" ht="30">
      <c r="A19" s="1189" t="s">
        <v>267</v>
      </c>
      <c r="B19" s="1186" t="s">
        <v>658</v>
      </c>
      <c r="C19" s="1185">
        <v>81</v>
      </c>
      <c r="D19" s="1185">
        <v>78</v>
      </c>
      <c r="E19" s="1185">
        <v>79</v>
      </c>
      <c r="F19" s="1185">
        <v>77</v>
      </c>
      <c r="G19" s="1185">
        <v>75</v>
      </c>
      <c r="H19" s="1185">
        <v>78</v>
      </c>
      <c r="I19" s="1185">
        <v>80</v>
      </c>
      <c r="J19" s="1185">
        <v>80</v>
      </c>
      <c r="K19" s="1185">
        <v>85</v>
      </c>
      <c r="L19" s="1185">
        <v>95</v>
      </c>
      <c r="M19" s="1185">
        <v>92</v>
      </c>
    </row>
    <row r="20" spans="1:13" ht="15">
      <c r="A20" s="1187"/>
      <c r="B20" s="1186" t="s">
        <v>657</v>
      </c>
      <c r="C20" s="1185">
        <v>29819388.66</v>
      </c>
      <c r="D20" s="1185">
        <v>31391776.800000001</v>
      </c>
      <c r="E20" s="1185">
        <v>30827056.359999999</v>
      </c>
      <c r="F20" s="1185">
        <v>35875640.909999996</v>
      </c>
      <c r="G20" s="1185">
        <v>33975123</v>
      </c>
      <c r="H20" s="1185">
        <v>28567517</v>
      </c>
      <c r="I20" s="1185">
        <v>28965595</v>
      </c>
      <c r="J20" s="1185">
        <v>28679321</v>
      </c>
      <c r="K20" s="1185">
        <v>29945233</v>
      </c>
      <c r="L20" s="1185">
        <v>31946707</v>
      </c>
      <c r="M20" s="1185">
        <v>30325017</v>
      </c>
    </row>
    <row r="21" spans="1:13" ht="15">
      <c r="A21" s="1187"/>
      <c r="B21" s="1186" t="s">
        <v>656</v>
      </c>
      <c r="C21" s="1185">
        <v>368140.6</v>
      </c>
      <c r="D21" s="1185">
        <v>402458.68</v>
      </c>
      <c r="E21" s="1185">
        <v>390215.9</v>
      </c>
      <c r="F21" s="1185">
        <v>465917.41</v>
      </c>
      <c r="G21" s="1185">
        <v>453002</v>
      </c>
      <c r="H21" s="1185">
        <v>366250</v>
      </c>
      <c r="I21" s="1185">
        <v>362070</v>
      </c>
      <c r="J21" s="1185">
        <v>358492</v>
      </c>
      <c r="K21" s="1185">
        <v>352297</v>
      </c>
      <c r="L21" s="1185">
        <v>336281</v>
      </c>
      <c r="M21" s="1185">
        <v>329620</v>
      </c>
    </row>
    <row r="22" spans="1:13" ht="18.75" customHeight="1">
      <c r="A22" s="1173" t="s">
        <v>378</v>
      </c>
      <c r="B22" s="1169" t="s">
        <v>658</v>
      </c>
      <c r="C22" s="1167">
        <v>665</v>
      </c>
      <c r="D22" s="1167">
        <v>684</v>
      </c>
      <c r="E22" s="1167">
        <v>687</v>
      </c>
      <c r="F22" s="1167">
        <v>734</v>
      </c>
      <c r="G22" s="1167">
        <v>778</v>
      </c>
      <c r="H22" s="1167">
        <v>759</v>
      </c>
      <c r="I22" s="1167">
        <v>809</v>
      </c>
      <c r="J22" s="1167">
        <v>792</v>
      </c>
      <c r="K22" s="1167">
        <v>825</v>
      </c>
      <c r="L22" s="1167">
        <v>836</v>
      </c>
      <c r="M22" s="1167">
        <v>838</v>
      </c>
    </row>
    <row r="23" spans="1:13" ht="15">
      <c r="A23" s="1173"/>
      <c r="B23" s="1169" t="s">
        <v>657</v>
      </c>
      <c r="C23" s="1167">
        <v>18998627.300000001</v>
      </c>
      <c r="D23" s="1167">
        <v>19293152.300000001</v>
      </c>
      <c r="E23" s="1167">
        <v>18233976.940000001</v>
      </c>
      <c r="F23" s="1167">
        <v>19022537.989999998</v>
      </c>
      <c r="G23" s="1167">
        <v>18569073</v>
      </c>
      <c r="H23" s="1167">
        <v>18529335</v>
      </c>
      <c r="I23" s="1167">
        <v>19065477</v>
      </c>
      <c r="J23" s="1167">
        <v>18488163</v>
      </c>
      <c r="K23" s="1167">
        <v>17695608</v>
      </c>
      <c r="L23" s="1167">
        <v>17905178</v>
      </c>
      <c r="M23" s="1167">
        <v>17869590</v>
      </c>
    </row>
    <row r="24" spans="1:13" ht="15">
      <c r="A24" s="1173"/>
      <c r="B24" s="1169" t="s">
        <v>656</v>
      </c>
      <c r="C24" s="1167">
        <v>28569.360000000001</v>
      </c>
      <c r="D24" s="1167">
        <v>28206.36</v>
      </c>
      <c r="E24" s="1167">
        <v>26541.45</v>
      </c>
      <c r="F24" s="1167">
        <v>25916.26</v>
      </c>
      <c r="G24" s="1167">
        <v>23868</v>
      </c>
      <c r="H24" s="1167">
        <v>24413</v>
      </c>
      <c r="I24" s="1167">
        <v>23567</v>
      </c>
      <c r="J24" s="1167">
        <v>23344</v>
      </c>
      <c r="K24" s="1167">
        <v>21449</v>
      </c>
      <c r="L24" s="1167">
        <v>21418</v>
      </c>
      <c r="M24" s="1167">
        <v>21324</v>
      </c>
    </row>
    <row r="25" spans="1:13" ht="30">
      <c r="A25" s="1189" t="s">
        <v>267</v>
      </c>
      <c r="B25" s="1186" t="s">
        <v>658</v>
      </c>
      <c r="C25" s="1185">
        <v>75</v>
      </c>
      <c r="D25" s="1185">
        <v>74</v>
      </c>
      <c r="E25" s="1185">
        <v>74</v>
      </c>
      <c r="F25" s="1185">
        <v>72</v>
      </c>
      <c r="G25" s="1185">
        <v>71</v>
      </c>
      <c r="H25" s="1185">
        <v>74</v>
      </c>
      <c r="I25" s="1185">
        <v>74</v>
      </c>
      <c r="J25" s="1185">
        <v>76</v>
      </c>
      <c r="K25" s="1185">
        <v>79</v>
      </c>
      <c r="L25" s="1185">
        <v>87</v>
      </c>
      <c r="M25" s="1185">
        <v>82</v>
      </c>
    </row>
    <row r="26" spans="1:13" ht="15">
      <c r="A26" s="1187"/>
      <c r="B26" s="1186" t="s">
        <v>657</v>
      </c>
      <c r="C26" s="1185">
        <v>17385331.899999999</v>
      </c>
      <c r="D26" s="1185">
        <v>17224472.829999998</v>
      </c>
      <c r="E26" s="1185">
        <v>16061106.220000001</v>
      </c>
      <c r="F26" s="1185">
        <v>17014754.690000001</v>
      </c>
      <c r="G26" s="1185">
        <v>17015984</v>
      </c>
      <c r="H26" s="1185">
        <v>16971983</v>
      </c>
      <c r="I26" s="1185">
        <v>17511223</v>
      </c>
      <c r="J26" s="1185">
        <v>16781946</v>
      </c>
      <c r="K26" s="1185">
        <v>16238970</v>
      </c>
      <c r="L26" s="1185">
        <v>16596275</v>
      </c>
      <c r="M26" s="1185">
        <v>16658554</v>
      </c>
    </row>
    <row r="27" spans="1:13" ht="15">
      <c r="A27" s="1187"/>
      <c r="B27" s="1186" t="s">
        <v>656</v>
      </c>
      <c r="C27" s="1185">
        <v>231804.43</v>
      </c>
      <c r="D27" s="1185">
        <v>232763.15</v>
      </c>
      <c r="E27" s="1185">
        <v>217041.98</v>
      </c>
      <c r="F27" s="1185">
        <v>236316.04</v>
      </c>
      <c r="G27" s="1185">
        <v>239662</v>
      </c>
      <c r="H27" s="1185">
        <v>229351</v>
      </c>
      <c r="I27" s="1185">
        <v>236638</v>
      </c>
      <c r="J27" s="1185">
        <v>220815</v>
      </c>
      <c r="K27" s="1185">
        <v>205557</v>
      </c>
      <c r="L27" s="1185">
        <v>190762</v>
      </c>
      <c r="M27" s="1185">
        <v>203153</v>
      </c>
    </row>
    <row r="28" spans="1:13" ht="15">
      <c r="A28" s="1173" t="s">
        <v>375</v>
      </c>
      <c r="B28" s="1169" t="s">
        <v>658</v>
      </c>
      <c r="C28" s="1167" t="s">
        <v>121</v>
      </c>
      <c r="D28" s="1167" t="s">
        <v>121</v>
      </c>
      <c r="E28" s="1167" t="s">
        <v>121</v>
      </c>
      <c r="F28" s="1167" t="s">
        <v>121</v>
      </c>
      <c r="G28" s="1167" t="s">
        <v>121</v>
      </c>
      <c r="H28" s="1167">
        <v>519</v>
      </c>
      <c r="I28" s="1167">
        <v>548</v>
      </c>
      <c r="J28" s="1167">
        <v>555</v>
      </c>
      <c r="K28" s="1167">
        <v>550</v>
      </c>
      <c r="L28" s="1167">
        <v>547</v>
      </c>
      <c r="M28" s="1167">
        <v>511</v>
      </c>
    </row>
    <row r="29" spans="1:13" ht="15">
      <c r="A29" s="1173"/>
      <c r="B29" s="1169" t="s">
        <v>657</v>
      </c>
      <c r="C29" s="1167" t="s">
        <v>121</v>
      </c>
      <c r="D29" s="1167" t="s">
        <v>121</v>
      </c>
      <c r="E29" s="1167" t="s">
        <v>121</v>
      </c>
      <c r="F29" s="1167" t="s">
        <v>121</v>
      </c>
      <c r="G29" s="1167" t="s">
        <v>121</v>
      </c>
      <c r="H29" s="1167">
        <v>3480126</v>
      </c>
      <c r="I29" s="1167">
        <v>3403453</v>
      </c>
      <c r="J29" s="1167">
        <v>3437188</v>
      </c>
      <c r="K29" s="1167">
        <v>3465821</v>
      </c>
      <c r="L29" s="1167">
        <v>3565868</v>
      </c>
      <c r="M29" s="1167">
        <v>3641892</v>
      </c>
    </row>
    <row r="30" spans="1:13" ht="15">
      <c r="A30" s="1173"/>
      <c r="B30" s="1169" t="s">
        <v>656</v>
      </c>
      <c r="C30" s="1167" t="s">
        <v>121</v>
      </c>
      <c r="D30" s="1167" t="s">
        <v>121</v>
      </c>
      <c r="E30" s="1167" t="s">
        <v>121</v>
      </c>
      <c r="F30" s="1167" t="s">
        <v>121</v>
      </c>
      <c r="G30" s="1167" t="s">
        <v>121</v>
      </c>
      <c r="H30" s="1167">
        <v>6705</v>
      </c>
      <c r="I30" s="1167">
        <v>6211</v>
      </c>
      <c r="J30" s="1167">
        <v>6193</v>
      </c>
      <c r="K30" s="1167">
        <v>6301</v>
      </c>
      <c r="L30" s="1167">
        <v>6519</v>
      </c>
      <c r="M30" s="1167">
        <v>7127</v>
      </c>
    </row>
    <row r="31" spans="1:13" ht="30">
      <c r="A31" s="1189" t="s">
        <v>267</v>
      </c>
      <c r="B31" s="1186" t="s">
        <v>658</v>
      </c>
      <c r="C31" s="1167" t="s">
        <v>121</v>
      </c>
      <c r="D31" s="1167" t="s">
        <v>121</v>
      </c>
      <c r="E31" s="1167" t="s">
        <v>121</v>
      </c>
      <c r="F31" s="1167" t="s">
        <v>121</v>
      </c>
      <c r="G31" s="1167" t="s">
        <v>121</v>
      </c>
      <c r="H31" s="1167">
        <v>56</v>
      </c>
      <c r="I31" s="1167">
        <v>60</v>
      </c>
      <c r="J31" s="1167">
        <v>56</v>
      </c>
      <c r="K31" s="1167">
        <v>60</v>
      </c>
      <c r="L31" s="1167">
        <v>67</v>
      </c>
      <c r="M31" s="1185">
        <v>63</v>
      </c>
    </row>
    <row r="32" spans="1:13" ht="15">
      <c r="A32" s="1187"/>
      <c r="B32" s="1186" t="s">
        <v>657</v>
      </c>
      <c r="C32" s="1167" t="s">
        <v>121</v>
      </c>
      <c r="D32" s="1167" t="s">
        <v>121</v>
      </c>
      <c r="E32" s="1167" t="s">
        <v>121</v>
      </c>
      <c r="F32" s="1167" t="s">
        <v>121</v>
      </c>
      <c r="G32" s="1167" t="s">
        <v>121</v>
      </c>
      <c r="H32" s="1167">
        <v>2845058</v>
      </c>
      <c r="I32" s="1167">
        <v>2856435</v>
      </c>
      <c r="J32" s="1167">
        <v>2894778</v>
      </c>
      <c r="K32" s="1167">
        <v>3050104</v>
      </c>
      <c r="L32" s="1167">
        <v>3341841</v>
      </c>
      <c r="M32" s="1185">
        <v>3420321</v>
      </c>
    </row>
    <row r="33" spans="1:13" ht="15">
      <c r="A33" s="1192"/>
      <c r="B33" s="1191" t="s">
        <v>656</v>
      </c>
      <c r="C33" s="1167" t="s">
        <v>121</v>
      </c>
      <c r="D33" s="1167" t="s">
        <v>121</v>
      </c>
      <c r="E33" s="1167" t="s">
        <v>121</v>
      </c>
      <c r="F33" s="1167" t="s">
        <v>121</v>
      </c>
      <c r="G33" s="1167" t="s">
        <v>121</v>
      </c>
      <c r="H33" s="1167">
        <v>50805</v>
      </c>
      <c r="I33" s="1167">
        <v>47607</v>
      </c>
      <c r="J33" s="1167">
        <v>51692</v>
      </c>
      <c r="K33" s="1167">
        <v>50835</v>
      </c>
      <c r="L33" s="1167">
        <v>49878</v>
      </c>
      <c r="M33" s="1185">
        <v>54291</v>
      </c>
    </row>
    <row r="34" spans="1:13" ht="18.75" customHeight="1">
      <c r="A34" s="1173" t="s">
        <v>19</v>
      </c>
      <c r="B34" s="1169" t="s">
        <v>658</v>
      </c>
      <c r="C34" s="1190">
        <v>131</v>
      </c>
      <c r="D34" s="1190">
        <v>147</v>
      </c>
      <c r="E34" s="1190">
        <v>150</v>
      </c>
      <c r="F34" s="1190">
        <v>153</v>
      </c>
      <c r="G34" s="1190">
        <v>152</v>
      </c>
      <c r="H34" s="1190">
        <v>170</v>
      </c>
      <c r="I34" s="1190">
        <v>171</v>
      </c>
      <c r="J34" s="1190">
        <v>192</v>
      </c>
      <c r="K34" s="1190">
        <v>199</v>
      </c>
      <c r="L34" s="1190">
        <v>193</v>
      </c>
      <c r="M34" s="1190">
        <v>177</v>
      </c>
    </row>
    <row r="35" spans="1:13" ht="15">
      <c r="A35" s="1173"/>
      <c r="B35" s="1169" t="s">
        <v>657</v>
      </c>
      <c r="C35" s="1167">
        <v>6441478.7000000002</v>
      </c>
      <c r="D35" s="1167">
        <v>6851481.3499999996</v>
      </c>
      <c r="E35" s="1167">
        <v>6858862</v>
      </c>
      <c r="F35" s="1167">
        <v>7649993</v>
      </c>
      <c r="G35" s="1167">
        <v>7722750</v>
      </c>
      <c r="H35" s="1167">
        <v>7796821</v>
      </c>
      <c r="I35" s="1167">
        <v>7053915</v>
      </c>
      <c r="J35" s="1167">
        <v>6869329</v>
      </c>
      <c r="K35" s="1167">
        <v>7023343</v>
      </c>
      <c r="L35" s="1167">
        <v>7030587</v>
      </c>
      <c r="M35" s="1167">
        <v>5560784</v>
      </c>
    </row>
    <row r="36" spans="1:13" ht="15">
      <c r="A36" s="1173"/>
      <c r="B36" s="1169" t="s">
        <v>656</v>
      </c>
      <c r="C36" s="1167">
        <v>49171.593129770998</v>
      </c>
      <c r="D36" s="1167">
        <v>46608.716666667002</v>
      </c>
      <c r="E36" s="1167">
        <v>46659</v>
      </c>
      <c r="F36" s="1167">
        <v>50000</v>
      </c>
      <c r="G36" s="1167">
        <v>50808</v>
      </c>
      <c r="H36" s="1167">
        <v>45864</v>
      </c>
      <c r="I36" s="1167">
        <v>41251</v>
      </c>
      <c r="J36" s="1167">
        <v>35778</v>
      </c>
      <c r="K36" s="1167">
        <v>35293</v>
      </c>
      <c r="L36" s="1167">
        <v>36428</v>
      </c>
      <c r="M36" s="1167">
        <v>31417</v>
      </c>
    </row>
    <row r="37" spans="1:13" ht="30">
      <c r="A37" s="1189" t="s">
        <v>267</v>
      </c>
      <c r="B37" s="1186" t="s">
        <v>658</v>
      </c>
      <c r="C37" s="1188">
        <v>37</v>
      </c>
      <c r="D37" s="1188">
        <v>41</v>
      </c>
      <c r="E37" s="1188">
        <v>44</v>
      </c>
      <c r="F37" s="1188">
        <v>51</v>
      </c>
      <c r="G37" s="1188">
        <v>51</v>
      </c>
      <c r="H37" s="1188">
        <v>54</v>
      </c>
      <c r="I37" s="1188">
        <v>55</v>
      </c>
      <c r="J37" s="1188">
        <v>51</v>
      </c>
      <c r="K37" s="1188">
        <v>54</v>
      </c>
      <c r="L37" s="1188">
        <v>54</v>
      </c>
      <c r="M37" s="1188">
        <v>44</v>
      </c>
    </row>
    <row r="38" spans="1:13" ht="15">
      <c r="A38" s="1187"/>
      <c r="B38" s="1186" t="s">
        <v>657</v>
      </c>
      <c r="C38" s="1185">
        <v>5081050.75</v>
      </c>
      <c r="D38" s="1185">
        <v>5619656.9500000002</v>
      </c>
      <c r="E38" s="1185">
        <v>6293933</v>
      </c>
      <c r="F38" s="1185">
        <v>7510223</v>
      </c>
      <c r="G38" s="1185">
        <v>7491025</v>
      </c>
      <c r="H38" s="1185">
        <v>7368618</v>
      </c>
      <c r="I38" s="1185">
        <v>6729496</v>
      </c>
      <c r="J38" s="1185">
        <v>6031456</v>
      </c>
      <c r="K38" s="1185">
        <v>6631817</v>
      </c>
      <c r="L38" s="1185">
        <v>6640515</v>
      </c>
      <c r="M38" s="1185">
        <v>5140942</v>
      </c>
    </row>
    <row r="39" spans="1:13" ht="15">
      <c r="A39" s="1184"/>
      <c r="B39" s="1183" t="s">
        <v>656</v>
      </c>
      <c r="C39" s="1182">
        <v>137325.69594594999</v>
      </c>
      <c r="D39" s="1182">
        <v>137064.80365854001</v>
      </c>
      <c r="E39" s="1182">
        <v>143044</v>
      </c>
      <c r="F39" s="1182">
        <v>147259</v>
      </c>
      <c r="G39" s="1182">
        <v>146883</v>
      </c>
      <c r="H39" s="1182">
        <v>136456</v>
      </c>
      <c r="I39" s="1182">
        <v>122354</v>
      </c>
      <c r="J39" s="1182">
        <v>118264</v>
      </c>
      <c r="K39" s="1182">
        <v>122811</v>
      </c>
      <c r="L39" s="1182">
        <v>122973</v>
      </c>
      <c r="M39" s="1182">
        <v>116840</v>
      </c>
    </row>
    <row r="40" spans="1:13" ht="18.75" customHeight="1">
      <c r="A40" s="1179" t="s">
        <v>238</v>
      </c>
      <c r="B40" s="1178" t="s">
        <v>658</v>
      </c>
      <c r="C40" s="1177">
        <v>299</v>
      </c>
      <c r="D40" s="1177">
        <v>309</v>
      </c>
      <c r="E40" s="1177">
        <v>290</v>
      </c>
      <c r="F40" s="1177">
        <v>298</v>
      </c>
      <c r="G40" s="1177">
        <v>322</v>
      </c>
      <c r="H40" s="1177">
        <v>322</v>
      </c>
      <c r="I40" s="1177">
        <v>325</v>
      </c>
      <c r="J40" s="1177">
        <v>331</v>
      </c>
      <c r="K40" s="1177">
        <v>320</v>
      </c>
      <c r="L40" s="1177">
        <v>349</v>
      </c>
      <c r="M40" s="1177">
        <v>350</v>
      </c>
    </row>
    <row r="41" spans="1:13" ht="15">
      <c r="A41" s="1173"/>
      <c r="B41" s="1169" t="s">
        <v>657</v>
      </c>
      <c r="C41" s="1167">
        <v>4953416.8</v>
      </c>
      <c r="D41" s="1167">
        <v>5276633.2</v>
      </c>
      <c r="E41" s="1167">
        <v>5844465</v>
      </c>
      <c r="F41" s="1167">
        <v>5772395</v>
      </c>
      <c r="G41" s="1167">
        <v>6473080</v>
      </c>
      <c r="H41" s="1167">
        <v>7543871</v>
      </c>
      <c r="I41" s="1167">
        <v>7824317</v>
      </c>
      <c r="J41" s="1167">
        <v>8515833</v>
      </c>
      <c r="K41" s="1167">
        <v>9076584</v>
      </c>
      <c r="L41" s="1167">
        <v>9088930</v>
      </c>
      <c r="M41" s="1167">
        <v>10016112</v>
      </c>
    </row>
    <row r="42" spans="1:13" ht="15">
      <c r="A42" s="1173"/>
      <c r="B42" s="1169" t="s">
        <v>656</v>
      </c>
      <c r="C42" s="1167">
        <v>16566.611371236999</v>
      </c>
      <c r="D42" s="1167">
        <v>17076.482847896001</v>
      </c>
      <c r="E42" s="1167">
        <v>20153</v>
      </c>
      <c r="F42" s="1167">
        <v>19370</v>
      </c>
      <c r="G42" s="1167">
        <v>20103</v>
      </c>
      <c r="H42" s="1167">
        <v>23428</v>
      </c>
      <c r="I42" s="1167">
        <v>24075</v>
      </c>
      <c r="J42" s="1167">
        <v>25728</v>
      </c>
      <c r="K42" s="1167">
        <v>28364</v>
      </c>
      <c r="L42" s="1167">
        <v>26043</v>
      </c>
      <c r="M42" s="1167">
        <v>28617</v>
      </c>
    </row>
    <row r="43" spans="1:13" ht="18.75" customHeight="1">
      <c r="A43" s="1179" t="s">
        <v>20</v>
      </c>
      <c r="B43" s="1178" t="s">
        <v>658</v>
      </c>
      <c r="C43" s="1177">
        <v>27</v>
      </c>
      <c r="D43" s="1177">
        <v>29</v>
      </c>
      <c r="E43" s="1177">
        <v>31</v>
      </c>
      <c r="F43" s="1177">
        <v>34</v>
      </c>
      <c r="G43" s="1177">
        <v>30</v>
      </c>
      <c r="H43" s="1177">
        <v>24</v>
      </c>
      <c r="I43" s="1177">
        <v>31</v>
      </c>
      <c r="J43" s="1177">
        <v>36</v>
      </c>
      <c r="K43" s="1177">
        <v>39</v>
      </c>
      <c r="L43" s="1177">
        <v>36</v>
      </c>
      <c r="M43" s="1177">
        <v>32</v>
      </c>
    </row>
    <row r="44" spans="1:13" ht="15">
      <c r="A44" s="1173"/>
      <c r="B44" s="1169" t="s">
        <v>657</v>
      </c>
      <c r="C44" s="1167">
        <v>861029.9</v>
      </c>
      <c r="D44" s="1167">
        <v>863926.3</v>
      </c>
      <c r="E44" s="1167">
        <v>1497112</v>
      </c>
      <c r="F44" s="1167">
        <v>1965266</v>
      </c>
      <c r="G44" s="1167">
        <v>1946314</v>
      </c>
      <c r="H44" s="1167">
        <v>1862142</v>
      </c>
      <c r="I44" s="1167">
        <v>1610513</v>
      </c>
      <c r="J44" s="1167">
        <v>1646245</v>
      </c>
      <c r="K44" s="1167">
        <v>1657342</v>
      </c>
      <c r="L44" s="1167">
        <v>1824648</v>
      </c>
      <c r="M44" s="1167">
        <v>1597723</v>
      </c>
    </row>
    <row r="45" spans="1:13" ht="15">
      <c r="A45" s="1181"/>
      <c r="B45" s="1175" t="s">
        <v>656</v>
      </c>
      <c r="C45" s="1174">
        <v>31889.996296296002</v>
      </c>
      <c r="D45" s="1174">
        <v>29790.562068965999</v>
      </c>
      <c r="E45" s="1174">
        <v>48294</v>
      </c>
      <c r="F45" s="1174">
        <v>57802</v>
      </c>
      <c r="G45" s="1174">
        <v>64877</v>
      </c>
      <c r="H45" s="1174">
        <v>77589</v>
      </c>
      <c r="I45" s="1174">
        <v>51952</v>
      </c>
      <c r="J45" s="1174">
        <v>45729</v>
      </c>
      <c r="K45" s="1174">
        <v>42496</v>
      </c>
      <c r="L45" s="1174">
        <v>50685</v>
      </c>
      <c r="M45" s="1174">
        <v>49929</v>
      </c>
    </row>
    <row r="46" spans="1:13" ht="18.75" customHeight="1">
      <c r="A46" s="1179" t="s">
        <v>25</v>
      </c>
      <c r="B46" s="1178" t="s">
        <v>658</v>
      </c>
      <c r="C46" s="1177">
        <v>34</v>
      </c>
      <c r="D46" s="1177">
        <v>33</v>
      </c>
      <c r="E46" s="1177">
        <v>39</v>
      </c>
      <c r="F46" s="1177">
        <v>36</v>
      </c>
      <c r="G46" s="1177">
        <v>33</v>
      </c>
      <c r="H46" s="1177">
        <v>31</v>
      </c>
      <c r="I46" s="1177">
        <v>36</v>
      </c>
      <c r="J46" s="1177">
        <v>40</v>
      </c>
      <c r="K46" s="1177">
        <v>43</v>
      </c>
      <c r="L46" s="1177">
        <v>44</v>
      </c>
      <c r="M46" s="1180">
        <v>47</v>
      </c>
    </row>
    <row r="47" spans="1:13" ht="15">
      <c r="A47" s="1170"/>
      <c r="B47" s="1169" t="s">
        <v>657</v>
      </c>
      <c r="C47" s="1167">
        <v>1053862.7</v>
      </c>
      <c r="D47" s="1167">
        <v>872591.25</v>
      </c>
      <c r="E47" s="1167">
        <v>708073</v>
      </c>
      <c r="F47" s="1167">
        <v>896891</v>
      </c>
      <c r="G47" s="1167">
        <v>874386</v>
      </c>
      <c r="H47" s="1167">
        <v>962049</v>
      </c>
      <c r="I47" s="1167">
        <v>1113771</v>
      </c>
      <c r="J47" s="1167">
        <v>1201004</v>
      </c>
      <c r="K47" s="1167">
        <v>1296578</v>
      </c>
      <c r="L47" s="1167">
        <v>1296755</v>
      </c>
      <c r="M47" s="1167">
        <v>1435603</v>
      </c>
    </row>
    <row r="48" spans="1:13" ht="15">
      <c r="A48" s="1176"/>
      <c r="B48" s="1175" t="s">
        <v>656</v>
      </c>
      <c r="C48" s="1174">
        <v>30995.961764706</v>
      </c>
      <c r="D48" s="1174">
        <v>26442.159090909001</v>
      </c>
      <c r="E48" s="1174">
        <v>18156</v>
      </c>
      <c r="F48" s="1174">
        <v>24914</v>
      </c>
      <c r="G48" s="1174">
        <v>26497</v>
      </c>
      <c r="H48" s="1174">
        <v>31034</v>
      </c>
      <c r="I48" s="1174">
        <v>30938</v>
      </c>
      <c r="J48" s="1174">
        <v>30025</v>
      </c>
      <c r="K48" s="1174">
        <v>30153</v>
      </c>
      <c r="L48" s="1174">
        <v>29472</v>
      </c>
      <c r="M48" s="1174">
        <v>30545</v>
      </c>
    </row>
    <row r="49" spans="1:13" ht="18.75" customHeight="1">
      <c r="A49" s="1173" t="s">
        <v>22</v>
      </c>
      <c r="B49" s="1169" t="s">
        <v>658</v>
      </c>
      <c r="C49" s="1171">
        <v>21</v>
      </c>
      <c r="D49" s="1171">
        <v>23</v>
      </c>
      <c r="E49" s="1171">
        <v>25</v>
      </c>
      <c r="F49" s="1171">
        <v>20</v>
      </c>
      <c r="G49" s="1171">
        <v>20</v>
      </c>
      <c r="H49" s="1171">
        <v>17</v>
      </c>
      <c r="I49" s="1171">
        <v>22</v>
      </c>
      <c r="J49" s="1171">
        <v>21</v>
      </c>
      <c r="K49" s="1171">
        <v>19</v>
      </c>
      <c r="L49" s="1171">
        <v>19</v>
      </c>
      <c r="M49" s="1171">
        <v>17</v>
      </c>
    </row>
    <row r="50" spans="1:13" ht="15">
      <c r="A50" s="1170"/>
      <c r="B50" s="1169" t="s">
        <v>657</v>
      </c>
      <c r="C50" s="1167">
        <v>371488.55</v>
      </c>
      <c r="D50" s="1167">
        <v>446080.5</v>
      </c>
      <c r="E50" s="1167">
        <v>535245</v>
      </c>
      <c r="F50" s="1167">
        <v>556611</v>
      </c>
      <c r="G50" s="1167">
        <v>589014</v>
      </c>
      <c r="H50" s="1167">
        <v>623418</v>
      </c>
      <c r="I50" s="1167">
        <v>620531</v>
      </c>
      <c r="J50" s="1167">
        <v>680896</v>
      </c>
      <c r="K50" s="1167">
        <v>659041</v>
      </c>
      <c r="L50" s="1167">
        <v>701584</v>
      </c>
      <c r="M50" s="1167">
        <v>546840</v>
      </c>
    </row>
    <row r="51" spans="1:13" ht="15">
      <c r="A51" s="1170"/>
      <c r="B51" s="1169" t="s">
        <v>656</v>
      </c>
      <c r="C51" s="1167">
        <v>17689.930952381001</v>
      </c>
      <c r="D51" s="1167">
        <v>19394.804347826001</v>
      </c>
      <c r="E51" s="1167">
        <v>21410</v>
      </c>
      <c r="F51" s="1167">
        <v>27831</v>
      </c>
      <c r="G51" s="1167">
        <v>29451</v>
      </c>
      <c r="H51" s="1167">
        <v>36672</v>
      </c>
      <c r="I51" s="1167">
        <v>28206</v>
      </c>
      <c r="J51" s="1167">
        <v>32424</v>
      </c>
      <c r="K51" s="1167">
        <v>34686</v>
      </c>
      <c r="L51" s="1167">
        <v>36925</v>
      </c>
      <c r="M51" s="1167">
        <v>32167</v>
      </c>
    </row>
    <row r="52" spans="1:13" ht="18.75" customHeight="1">
      <c r="A52" s="1179" t="s">
        <v>18</v>
      </c>
      <c r="B52" s="1178" t="s">
        <v>658</v>
      </c>
      <c r="C52" s="1177">
        <v>41</v>
      </c>
      <c r="D52" s="1177">
        <v>50</v>
      </c>
      <c r="E52" s="1177">
        <v>55</v>
      </c>
      <c r="F52" s="1177">
        <v>49</v>
      </c>
      <c r="G52" s="1177">
        <v>54</v>
      </c>
      <c r="H52" s="1177">
        <v>56</v>
      </c>
      <c r="I52" s="1177">
        <v>60</v>
      </c>
      <c r="J52" s="1177">
        <v>64</v>
      </c>
      <c r="K52" s="1177">
        <v>55</v>
      </c>
      <c r="L52" s="1177">
        <v>53</v>
      </c>
      <c r="M52" s="1177">
        <v>50</v>
      </c>
    </row>
    <row r="53" spans="1:13" ht="15">
      <c r="A53" s="1170"/>
      <c r="B53" s="1169" t="s">
        <v>657</v>
      </c>
      <c r="C53" s="1167">
        <v>203032.6</v>
      </c>
      <c r="D53" s="1167">
        <v>206026.85</v>
      </c>
      <c r="E53" s="1167">
        <v>248679</v>
      </c>
      <c r="F53" s="1167">
        <v>232063</v>
      </c>
      <c r="G53" s="1167">
        <v>225657</v>
      </c>
      <c r="H53" s="1167">
        <v>257776</v>
      </c>
      <c r="I53" s="1167">
        <v>300515</v>
      </c>
      <c r="J53" s="1167">
        <v>360187</v>
      </c>
      <c r="K53" s="1167">
        <v>337821</v>
      </c>
      <c r="L53" s="1167">
        <v>381005</v>
      </c>
      <c r="M53" s="1167">
        <v>342519</v>
      </c>
    </row>
    <row r="54" spans="1:13" ht="15">
      <c r="A54" s="1176"/>
      <c r="B54" s="1175" t="s">
        <v>656</v>
      </c>
      <c r="C54" s="1174">
        <v>4952.0146341462996</v>
      </c>
      <c r="D54" s="1174">
        <v>4120.5370000000003</v>
      </c>
      <c r="E54" s="1174">
        <v>4521</v>
      </c>
      <c r="F54" s="1174">
        <v>4736</v>
      </c>
      <c r="G54" s="1174">
        <v>4179</v>
      </c>
      <c r="H54" s="1174">
        <v>4603</v>
      </c>
      <c r="I54" s="1174">
        <v>5009</v>
      </c>
      <c r="J54" s="1174">
        <v>5628</v>
      </c>
      <c r="K54" s="1174">
        <v>6142</v>
      </c>
      <c r="L54" s="1174">
        <v>7189</v>
      </c>
      <c r="M54" s="1174">
        <v>6850</v>
      </c>
    </row>
    <row r="55" spans="1:13" ht="18.75" customHeight="1">
      <c r="A55" s="1173" t="s">
        <v>21</v>
      </c>
      <c r="B55" s="1169" t="s">
        <v>658</v>
      </c>
      <c r="C55" s="1171">
        <v>20</v>
      </c>
      <c r="D55" s="1171">
        <v>23</v>
      </c>
      <c r="E55" s="1171">
        <v>21</v>
      </c>
      <c r="F55" s="1171">
        <v>19</v>
      </c>
      <c r="G55" s="1171">
        <v>27</v>
      </c>
      <c r="H55" s="1171">
        <v>24</v>
      </c>
      <c r="I55" s="1171">
        <v>21</v>
      </c>
      <c r="J55" s="1171">
        <v>30</v>
      </c>
      <c r="K55" s="1171">
        <v>25</v>
      </c>
      <c r="L55" s="1171">
        <v>23</v>
      </c>
      <c r="M55" s="1171">
        <v>30</v>
      </c>
    </row>
    <row r="56" spans="1:13" ht="15">
      <c r="A56" s="1170"/>
      <c r="B56" s="1169" t="s">
        <v>657</v>
      </c>
      <c r="C56" s="1167">
        <v>75907.7</v>
      </c>
      <c r="D56" s="1167">
        <v>111856.5</v>
      </c>
      <c r="E56" s="1167">
        <v>116523</v>
      </c>
      <c r="F56" s="1167">
        <v>140188</v>
      </c>
      <c r="G56" s="1167">
        <v>135256</v>
      </c>
      <c r="H56" s="1167">
        <v>152303</v>
      </c>
      <c r="I56" s="1167">
        <v>244879</v>
      </c>
      <c r="J56" s="1167">
        <v>274937</v>
      </c>
      <c r="K56" s="1167">
        <v>387179</v>
      </c>
      <c r="L56" s="1167">
        <v>349826</v>
      </c>
      <c r="M56" s="1167">
        <v>392334</v>
      </c>
    </row>
    <row r="57" spans="1:13" ht="15">
      <c r="A57" s="1176"/>
      <c r="B57" s="1175" t="s">
        <v>656</v>
      </c>
      <c r="C57" s="1174">
        <v>3795.3850000000002</v>
      </c>
      <c r="D57" s="1174">
        <v>4863.3260869565001</v>
      </c>
      <c r="E57" s="1174">
        <v>5549</v>
      </c>
      <c r="F57" s="1174">
        <v>7378</v>
      </c>
      <c r="G57" s="1174">
        <v>5009</v>
      </c>
      <c r="H57" s="1174">
        <v>6346</v>
      </c>
      <c r="I57" s="1174">
        <v>11661</v>
      </c>
      <c r="J57" s="1174">
        <v>9165</v>
      </c>
      <c r="K57" s="1174">
        <v>15487</v>
      </c>
      <c r="L57" s="1174">
        <v>15210</v>
      </c>
      <c r="M57" s="1174">
        <v>13078</v>
      </c>
    </row>
    <row r="58" spans="1:13" ht="18.75" customHeight="1">
      <c r="A58" s="1173" t="s">
        <v>361</v>
      </c>
      <c r="B58" s="1169" t="s">
        <v>658</v>
      </c>
      <c r="C58" s="1171">
        <v>213</v>
      </c>
      <c r="D58" s="1171">
        <v>225</v>
      </c>
      <c r="E58" s="1171">
        <v>215</v>
      </c>
      <c r="F58" s="1171">
        <v>217</v>
      </c>
      <c r="G58" s="1171">
        <v>206</v>
      </c>
      <c r="H58" s="1171">
        <v>207</v>
      </c>
      <c r="I58" s="1171">
        <v>207</v>
      </c>
      <c r="J58" s="1171">
        <v>208</v>
      </c>
      <c r="K58" s="1171">
        <v>197</v>
      </c>
      <c r="L58" s="1172">
        <v>216</v>
      </c>
      <c r="M58" s="1171">
        <v>221</v>
      </c>
    </row>
    <row r="59" spans="1:13" ht="15">
      <c r="A59" s="1170"/>
      <c r="B59" s="1169" t="s">
        <v>657</v>
      </c>
      <c r="C59" s="1167">
        <v>22291494</v>
      </c>
      <c r="D59" s="1167">
        <v>25179104</v>
      </c>
      <c r="E59" s="1167">
        <v>24788126</v>
      </c>
      <c r="F59" s="1167">
        <v>26766989</v>
      </c>
      <c r="G59" s="1167">
        <v>28568922</v>
      </c>
      <c r="H59" s="1167">
        <v>29669657</v>
      </c>
      <c r="I59" s="1167">
        <v>28235322</v>
      </c>
      <c r="J59" s="1167">
        <v>29552610</v>
      </c>
      <c r="K59" s="1167">
        <v>28444472</v>
      </c>
      <c r="L59" s="1168">
        <v>30278198</v>
      </c>
      <c r="M59" s="1167">
        <v>33120147</v>
      </c>
    </row>
    <row r="60" spans="1:13" ht="15.75" thickBot="1">
      <c r="A60" s="1166"/>
      <c r="B60" s="1165" t="s">
        <v>656</v>
      </c>
      <c r="C60" s="1163">
        <v>104655</v>
      </c>
      <c r="D60" s="1163">
        <v>111907</v>
      </c>
      <c r="E60" s="1163">
        <v>115293.60930232558</v>
      </c>
      <c r="F60" s="1163">
        <v>123350</v>
      </c>
      <c r="G60" s="1163">
        <v>138684</v>
      </c>
      <c r="H60" s="1163">
        <v>143332</v>
      </c>
      <c r="I60" s="1163">
        <v>136403</v>
      </c>
      <c r="J60" s="1163">
        <v>142080</v>
      </c>
      <c r="K60" s="1163">
        <v>144388</v>
      </c>
      <c r="L60" s="1164">
        <v>140177</v>
      </c>
      <c r="M60" s="1163">
        <v>149865</v>
      </c>
    </row>
    <row r="61" spans="1:13" ht="15">
      <c r="A61" s="1162"/>
      <c r="B61" s="1162"/>
      <c r="C61" s="1162"/>
      <c r="D61" s="1162"/>
      <c r="E61" s="1162"/>
      <c r="F61" s="1162"/>
      <c r="G61" s="1162"/>
      <c r="H61" s="1162"/>
      <c r="I61" s="1162"/>
      <c r="J61" s="1162"/>
      <c r="K61" s="1162"/>
      <c r="L61" s="1162"/>
      <c r="M61" s="922" t="s">
        <v>474</v>
      </c>
    </row>
    <row r="62" spans="1:13" ht="20.45" customHeight="1">
      <c r="A62" s="1788" t="s">
        <v>210</v>
      </c>
      <c r="B62" s="1788"/>
      <c r="C62" s="1788"/>
      <c r="D62" s="1788"/>
      <c r="E62" s="1788"/>
      <c r="F62" s="1788"/>
      <c r="G62" s="1554"/>
      <c r="H62" s="1554"/>
      <c r="I62" s="1554"/>
      <c r="J62" s="1554"/>
      <c r="K62" s="1554"/>
      <c r="L62" s="1554"/>
      <c r="M62" s="1554"/>
    </row>
    <row r="63" spans="1:13" ht="29.25" customHeight="1">
      <c r="A63" s="1783" t="s">
        <v>655</v>
      </c>
      <c r="B63" s="1787"/>
      <c r="C63" s="1787"/>
      <c r="D63" s="1787"/>
      <c r="E63" s="1787"/>
      <c r="F63" s="1787"/>
      <c r="G63" s="1787"/>
      <c r="H63" s="1787"/>
      <c r="I63" s="1787"/>
      <c r="J63" s="1787"/>
      <c r="K63" s="1787"/>
      <c r="L63" s="1787"/>
      <c r="M63" s="1554"/>
    </row>
    <row r="64" spans="1:13" ht="22.5" customHeight="1">
      <c r="A64" s="1783" t="s">
        <v>654</v>
      </c>
      <c r="B64" s="1585"/>
      <c r="C64" s="1585"/>
      <c r="D64" s="1585"/>
      <c r="E64" s="1585"/>
      <c r="F64" s="1585"/>
      <c r="G64" s="1585"/>
      <c r="H64" s="1585"/>
      <c r="I64" s="1585"/>
      <c r="J64" s="1585"/>
      <c r="K64" s="1585"/>
      <c r="L64" s="1585"/>
      <c r="M64" s="1585"/>
    </row>
    <row r="65" spans="1:13" ht="29.45" customHeight="1">
      <c r="A65" s="1781"/>
      <c r="B65" s="1782"/>
      <c r="C65" s="1782"/>
      <c r="D65" s="1782"/>
      <c r="E65" s="1782"/>
      <c r="F65" s="1782"/>
      <c r="G65" s="1782"/>
      <c r="H65" s="1782"/>
      <c r="I65" s="1782"/>
      <c r="J65" s="1782"/>
      <c r="K65" s="1782"/>
      <c r="L65" s="1782"/>
      <c r="M65" s="1782"/>
    </row>
  </sheetData>
  <mergeCells count="6">
    <mergeCell ref="A65:M65"/>
    <mergeCell ref="A64:M64"/>
    <mergeCell ref="A2:M2"/>
    <mergeCell ref="A1:M1"/>
    <mergeCell ref="A63:M63"/>
    <mergeCell ref="A62:M62"/>
  </mergeCells>
  <pageMargins left="0.78740157499999996" right="0.78740157499999996" top="0.984251969" bottom="0.984251969" header="0.4921259845" footer="0.4921259845"/>
  <pageSetup paperSize="9" scale="72"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C000"/>
    <pageSetUpPr fitToPage="1"/>
  </sheetPr>
  <dimension ref="A1:M65"/>
  <sheetViews>
    <sheetView showRuler="0" showWhiteSpace="0" zoomScale="70" zoomScaleNormal="70" workbookViewId="0">
      <selection activeCell="B21" sqref="B21"/>
    </sheetView>
  </sheetViews>
  <sheetFormatPr baseColWidth="10" defaultColWidth="8.88671875" defaultRowHeight="12.75"/>
  <cols>
    <col min="1" max="1" width="18.44140625" style="1161" customWidth="1"/>
    <col min="2" max="2" width="11.5546875" style="1193" customWidth="1"/>
    <col min="3" max="6" width="11.109375" style="1193" hidden="1" customWidth="1"/>
    <col min="7" max="7" width="11.21875" style="1193" hidden="1" customWidth="1"/>
    <col min="8" max="8" width="16.5546875" style="1193" hidden="1" customWidth="1"/>
    <col min="9" max="13" width="16.5546875" style="1193" customWidth="1"/>
    <col min="14" max="212" width="8.88671875" style="1193"/>
    <col min="213" max="213" width="17.5546875" style="1193" bestFit="1" customWidth="1"/>
    <col min="214" max="214" width="6.77734375" style="1193" bestFit="1" customWidth="1"/>
    <col min="215" max="219" width="8.88671875" style="1193" bestFit="1" customWidth="1"/>
    <col min="220" max="16384" width="8.88671875" style="1193"/>
  </cols>
  <sheetData>
    <row r="1" spans="1:13" ht="31.15" customHeight="1">
      <c r="A1" s="1791" t="s">
        <v>668</v>
      </c>
      <c r="B1" s="1792"/>
      <c r="C1" s="1792"/>
      <c r="D1" s="1792"/>
      <c r="E1" s="1792"/>
      <c r="F1" s="1792"/>
      <c r="G1" s="1792"/>
      <c r="H1" s="1792"/>
      <c r="I1" s="1792"/>
      <c r="J1" s="1792"/>
      <c r="K1" s="1792"/>
      <c r="L1" s="1792"/>
      <c r="M1" s="1545"/>
    </row>
    <row r="2" spans="1:13" ht="15" customHeight="1" thickBot="1">
      <c r="A2" s="1728" t="s">
        <v>667</v>
      </c>
      <c r="B2" s="1728"/>
      <c r="C2" s="1728"/>
      <c r="D2" s="1728"/>
      <c r="E2" s="1728"/>
      <c r="F2" s="1728"/>
      <c r="G2" s="1728"/>
      <c r="H2" s="1728"/>
      <c r="I2" s="1728"/>
      <c r="J2" s="1728"/>
      <c r="K2" s="1728"/>
      <c r="L2" s="1728"/>
      <c r="M2" s="1784"/>
    </row>
    <row r="3" spans="1:13" ht="32.25" thickBot="1">
      <c r="A3" s="1195" t="s">
        <v>265</v>
      </c>
      <c r="B3" s="1194" t="s">
        <v>666</v>
      </c>
      <c r="C3" s="1194" t="s">
        <v>609</v>
      </c>
      <c r="D3" s="1194" t="s">
        <v>608</v>
      </c>
      <c r="E3" s="1194" t="s">
        <v>607</v>
      </c>
      <c r="F3" s="1194" t="s">
        <v>606</v>
      </c>
      <c r="G3" s="1194" t="s">
        <v>605</v>
      </c>
      <c r="H3" s="1194" t="s">
        <v>604</v>
      </c>
      <c r="I3" s="1194" t="s">
        <v>603</v>
      </c>
      <c r="J3" s="1194" t="s">
        <v>602</v>
      </c>
      <c r="K3" s="1194" t="s">
        <v>601</v>
      </c>
      <c r="L3" s="1194" t="s">
        <v>600</v>
      </c>
      <c r="M3" s="1194" t="s">
        <v>599</v>
      </c>
    </row>
    <row r="4" spans="1:13" ht="19.5" customHeight="1">
      <c r="A4" s="1173" t="s">
        <v>268</v>
      </c>
      <c r="B4" s="1169" t="s">
        <v>665</v>
      </c>
      <c r="C4" s="1171">
        <v>1647</v>
      </c>
      <c r="D4" s="1171">
        <v>1775</v>
      </c>
      <c r="E4" s="1171">
        <v>1212</v>
      </c>
      <c r="F4" s="1171">
        <v>762</v>
      </c>
      <c r="G4" s="1171">
        <v>1720</v>
      </c>
      <c r="H4" s="1171">
        <v>1235</v>
      </c>
      <c r="I4" s="1171">
        <v>960</v>
      </c>
      <c r="J4" s="1171">
        <v>1154</v>
      </c>
      <c r="K4" s="1171">
        <v>1615</v>
      </c>
      <c r="L4" s="1206">
        <v>1296</v>
      </c>
      <c r="M4" s="1171">
        <v>1561</v>
      </c>
    </row>
    <row r="5" spans="1:13" ht="15">
      <c r="A5" s="1173"/>
      <c r="B5" s="1169" t="s">
        <v>664</v>
      </c>
      <c r="C5" s="1167">
        <v>7898</v>
      </c>
      <c r="D5" s="1167">
        <v>7681</v>
      </c>
      <c r="E5" s="1167">
        <v>7987</v>
      </c>
      <c r="F5" s="1167">
        <v>7750</v>
      </c>
      <c r="G5" s="1167">
        <v>9653</v>
      </c>
      <c r="H5" s="1167">
        <v>12445</v>
      </c>
      <c r="I5" s="1167">
        <v>7216</v>
      </c>
      <c r="J5" s="1167">
        <v>9146</v>
      </c>
      <c r="K5" s="1167">
        <v>10197</v>
      </c>
      <c r="L5" s="1202">
        <v>10453</v>
      </c>
      <c r="M5" s="1167">
        <v>12118</v>
      </c>
    </row>
    <row r="6" spans="1:13" ht="15">
      <c r="A6" s="1173"/>
      <c r="B6" s="1169" t="s">
        <v>663</v>
      </c>
      <c r="C6" s="1167">
        <v>38813</v>
      </c>
      <c r="D6" s="1167">
        <v>49468</v>
      </c>
      <c r="E6" s="1167">
        <v>41455</v>
      </c>
      <c r="F6" s="1167">
        <v>49687</v>
      </c>
      <c r="G6" s="1167">
        <v>63680</v>
      </c>
      <c r="H6" s="1167">
        <v>57002</v>
      </c>
      <c r="I6" s="1167">
        <v>62667</v>
      </c>
      <c r="J6" s="1167">
        <v>57532</v>
      </c>
      <c r="K6" s="1167">
        <v>61282</v>
      </c>
      <c r="L6" s="1200">
        <v>54869</v>
      </c>
      <c r="M6" s="1167">
        <v>42654</v>
      </c>
    </row>
    <row r="7" spans="1:13" ht="30">
      <c r="A7" s="1189" t="s">
        <v>267</v>
      </c>
      <c r="B7" s="1186" t="s">
        <v>665</v>
      </c>
      <c r="C7" s="1188">
        <v>63185</v>
      </c>
      <c r="D7" s="1188">
        <v>80536</v>
      </c>
      <c r="E7" s="1188">
        <v>70911</v>
      </c>
      <c r="F7" s="1188">
        <v>149188</v>
      </c>
      <c r="G7" s="1188">
        <v>171450</v>
      </c>
      <c r="H7" s="1188">
        <v>169999</v>
      </c>
      <c r="I7" s="1188">
        <v>248897</v>
      </c>
      <c r="J7" s="1188">
        <v>233072</v>
      </c>
      <c r="K7" s="1188">
        <v>192279</v>
      </c>
      <c r="L7" s="1205">
        <v>415001</v>
      </c>
      <c r="M7" s="1188">
        <v>313391</v>
      </c>
    </row>
    <row r="8" spans="1:13" ht="15">
      <c r="A8" s="1187"/>
      <c r="B8" s="1186" t="s">
        <v>664</v>
      </c>
      <c r="C8" s="1185">
        <v>418893</v>
      </c>
      <c r="D8" s="1185">
        <v>439231</v>
      </c>
      <c r="E8" s="1185">
        <v>408336</v>
      </c>
      <c r="F8" s="1185">
        <v>651591</v>
      </c>
      <c r="G8" s="1185">
        <v>590517</v>
      </c>
      <c r="H8" s="1185">
        <v>670778</v>
      </c>
      <c r="I8" s="1185">
        <v>862479</v>
      </c>
      <c r="J8" s="1185">
        <v>863570</v>
      </c>
      <c r="K8" s="1185">
        <v>780725</v>
      </c>
      <c r="L8" s="1205">
        <v>742138</v>
      </c>
      <c r="M8" s="1185">
        <v>742884</v>
      </c>
    </row>
    <row r="9" spans="1:13" ht="15">
      <c r="A9" s="1184"/>
      <c r="B9" s="1183" t="s">
        <v>663</v>
      </c>
      <c r="C9" s="1182">
        <v>2128533</v>
      </c>
      <c r="D9" s="1182">
        <v>1933915</v>
      </c>
      <c r="E9" s="1182">
        <v>2083206</v>
      </c>
      <c r="F9" s="1182">
        <v>1981676</v>
      </c>
      <c r="G9" s="1182">
        <v>2732055</v>
      </c>
      <c r="H9" s="1182">
        <v>2053280</v>
      </c>
      <c r="I9" s="1182">
        <v>2398613</v>
      </c>
      <c r="J9" s="1182">
        <v>2112476</v>
      </c>
      <c r="K9" s="1182">
        <v>2412914</v>
      </c>
      <c r="L9" s="1204">
        <v>2571458</v>
      </c>
      <c r="M9" s="1182">
        <v>3448334</v>
      </c>
    </row>
    <row r="10" spans="1:13" ht="19.5" customHeight="1">
      <c r="A10" s="1173" t="s">
        <v>266</v>
      </c>
      <c r="B10" s="1169" t="s">
        <v>665</v>
      </c>
      <c r="C10" s="1171">
        <v>132.44999999999999</v>
      </c>
      <c r="D10" s="1171">
        <v>138.4</v>
      </c>
      <c r="E10" s="1171">
        <v>123</v>
      </c>
      <c r="F10" s="1171">
        <v>160</v>
      </c>
      <c r="G10" s="1171">
        <v>204</v>
      </c>
      <c r="H10" s="1171">
        <v>234</v>
      </c>
      <c r="I10" s="1171">
        <v>222</v>
      </c>
      <c r="J10" s="1171">
        <v>213</v>
      </c>
      <c r="K10" s="1171">
        <v>241</v>
      </c>
      <c r="L10" s="1203">
        <v>218</v>
      </c>
      <c r="M10" s="1171">
        <v>216</v>
      </c>
    </row>
    <row r="11" spans="1:13" ht="15">
      <c r="A11" s="1173"/>
      <c r="B11" s="1169" t="s">
        <v>664</v>
      </c>
      <c r="C11" s="1167">
        <v>380.15</v>
      </c>
      <c r="D11" s="1167">
        <v>385.15</v>
      </c>
      <c r="E11" s="1167">
        <v>340</v>
      </c>
      <c r="F11" s="1167">
        <v>441</v>
      </c>
      <c r="G11" s="1167">
        <v>575</v>
      </c>
      <c r="H11" s="1167">
        <v>622</v>
      </c>
      <c r="I11" s="1167">
        <v>625</v>
      </c>
      <c r="J11" s="1167">
        <v>587</v>
      </c>
      <c r="K11" s="1167">
        <v>629</v>
      </c>
      <c r="L11" s="1202">
        <v>579</v>
      </c>
      <c r="M11" s="1167">
        <v>587</v>
      </c>
    </row>
    <row r="12" spans="1:13" ht="15">
      <c r="A12" s="1173"/>
      <c r="B12" s="1169" t="s">
        <v>663</v>
      </c>
      <c r="C12" s="1167">
        <v>1663.4</v>
      </c>
      <c r="D12" s="1167">
        <v>1544</v>
      </c>
      <c r="E12" s="1167">
        <v>1290</v>
      </c>
      <c r="F12" s="1167">
        <v>1580</v>
      </c>
      <c r="G12" s="1167">
        <v>1908</v>
      </c>
      <c r="H12" s="1167">
        <v>2286</v>
      </c>
      <c r="I12" s="1167">
        <v>2133</v>
      </c>
      <c r="J12" s="1167">
        <v>2276</v>
      </c>
      <c r="K12" s="1167">
        <v>2163</v>
      </c>
      <c r="L12" s="1200">
        <v>2442</v>
      </c>
      <c r="M12" s="1167">
        <v>2130</v>
      </c>
    </row>
    <row r="13" spans="1:13" ht="30">
      <c r="A13" s="1189" t="s">
        <v>267</v>
      </c>
      <c r="B13" s="1186" t="s">
        <v>665</v>
      </c>
      <c r="C13" s="1188">
        <v>153440.9</v>
      </c>
      <c r="D13" s="1188">
        <v>269727</v>
      </c>
      <c r="E13" s="1188">
        <v>186600</v>
      </c>
      <c r="F13" s="1188">
        <v>225817</v>
      </c>
      <c r="G13" s="1188">
        <v>238408</v>
      </c>
      <c r="H13" s="1188">
        <v>210370</v>
      </c>
      <c r="I13" s="1188">
        <v>223400</v>
      </c>
      <c r="J13" s="1188">
        <v>263830</v>
      </c>
      <c r="K13" s="1188">
        <v>225629</v>
      </c>
      <c r="L13" s="1205">
        <v>225032</v>
      </c>
      <c r="M13" s="1188">
        <v>206593</v>
      </c>
    </row>
    <row r="14" spans="1:13" ht="15">
      <c r="A14" s="1187"/>
      <c r="B14" s="1186" t="s">
        <v>664</v>
      </c>
      <c r="C14" s="1185">
        <v>466249.15</v>
      </c>
      <c r="D14" s="1185">
        <v>527076.5</v>
      </c>
      <c r="E14" s="1185">
        <v>465374</v>
      </c>
      <c r="F14" s="1185">
        <v>560020</v>
      </c>
      <c r="G14" s="1185">
        <v>567907</v>
      </c>
      <c r="H14" s="1185">
        <v>517481</v>
      </c>
      <c r="I14" s="1185">
        <v>535570</v>
      </c>
      <c r="J14" s="1185">
        <v>544416</v>
      </c>
      <c r="K14" s="1185">
        <v>493333</v>
      </c>
      <c r="L14" s="1205">
        <v>417746</v>
      </c>
      <c r="M14" s="1185">
        <v>483999</v>
      </c>
    </row>
    <row r="15" spans="1:13" ht="15">
      <c r="A15" s="1187"/>
      <c r="B15" s="1186" t="s">
        <v>663</v>
      </c>
      <c r="C15" s="1185">
        <v>836576.2</v>
      </c>
      <c r="D15" s="1185">
        <v>866778.2</v>
      </c>
      <c r="E15" s="1185">
        <v>844366</v>
      </c>
      <c r="F15" s="1185">
        <v>951925</v>
      </c>
      <c r="G15" s="1185">
        <v>920890</v>
      </c>
      <c r="H15" s="1185">
        <v>839064</v>
      </c>
      <c r="I15" s="1185">
        <v>840176</v>
      </c>
      <c r="J15" s="1185">
        <v>832327</v>
      </c>
      <c r="K15" s="1185">
        <v>770641</v>
      </c>
      <c r="L15" s="1204">
        <v>801301</v>
      </c>
      <c r="M15" s="1185">
        <v>739304</v>
      </c>
    </row>
    <row r="16" spans="1:13" ht="19.5" customHeight="1">
      <c r="A16" s="1173" t="s">
        <v>287</v>
      </c>
      <c r="B16" s="1169" t="s">
        <v>665</v>
      </c>
      <c r="C16" s="1167">
        <v>112.2</v>
      </c>
      <c r="D16" s="1167">
        <v>119.45</v>
      </c>
      <c r="E16" s="1167">
        <v>107.15</v>
      </c>
      <c r="F16" s="1167">
        <v>134.5</v>
      </c>
      <c r="G16" s="1167">
        <v>192</v>
      </c>
      <c r="H16" s="1167">
        <v>208</v>
      </c>
      <c r="I16" s="1167">
        <v>189</v>
      </c>
      <c r="J16" s="1167">
        <v>189</v>
      </c>
      <c r="K16" s="1167">
        <v>211</v>
      </c>
      <c r="L16" s="1202">
        <v>189</v>
      </c>
      <c r="M16" s="1167">
        <v>194</v>
      </c>
    </row>
    <row r="17" spans="1:13" ht="15">
      <c r="A17" s="1173"/>
      <c r="B17" s="1169" t="s">
        <v>664</v>
      </c>
      <c r="C17" s="1167">
        <v>312.52999999999997</v>
      </c>
      <c r="D17" s="1167">
        <v>301.95</v>
      </c>
      <c r="E17" s="1167">
        <v>286.45</v>
      </c>
      <c r="F17" s="1167">
        <v>368.65</v>
      </c>
      <c r="G17" s="1167">
        <v>535</v>
      </c>
      <c r="H17" s="1167">
        <v>531</v>
      </c>
      <c r="I17" s="1167">
        <v>511</v>
      </c>
      <c r="J17" s="1167">
        <v>505</v>
      </c>
      <c r="K17" s="1167">
        <v>540</v>
      </c>
      <c r="L17" s="1202">
        <v>498</v>
      </c>
      <c r="M17" s="1167">
        <v>506</v>
      </c>
    </row>
    <row r="18" spans="1:13" ht="15">
      <c r="A18" s="1173"/>
      <c r="B18" s="1169" t="s">
        <v>663</v>
      </c>
      <c r="C18" s="1167">
        <v>1268.8800000000001</v>
      </c>
      <c r="D18" s="1167">
        <v>1174.9000000000001</v>
      </c>
      <c r="E18" s="1167">
        <v>1050.0999999999999</v>
      </c>
      <c r="F18" s="1167">
        <v>1298.25</v>
      </c>
      <c r="G18" s="1167">
        <v>1714</v>
      </c>
      <c r="H18" s="1167">
        <v>1878</v>
      </c>
      <c r="I18" s="1167">
        <v>1730</v>
      </c>
      <c r="J18" s="1167">
        <v>1740</v>
      </c>
      <c r="K18" s="1167">
        <v>1755</v>
      </c>
      <c r="L18" s="1202">
        <v>1913</v>
      </c>
      <c r="M18" s="1167">
        <v>1693</v>
      </c>
    </row>
    <row r="19" spans="1:13" ht="30">
      <c r="A19" s="1189" t="s">
        <v>267</v>
      </c>
      <c r="B19" s="1186" t="s">
        <v>665</v>
      </c>
      <c r="C19" s="1185">
        <v>128031.85</v>
      </c>
      <c r="D19" s="1185">
        <v>162039.46</v>
      </c>
      <c r="E19" s="1185">
        <v>126631.05</v>
      </c>
      <c r="F19" s="1185">
        <v>210664.5</v>
      </c>
      <c r="G19" s="1185">
        <v>198727</v>
      </c>
      <c r="H19" s="1185">
        <v>153808</v>
      </c>
      <c r="I19" s="1185">
        <v>158998</v>
      </c>
      <c r="J19" s="1185">
        <v>174405</v>
      </c>
      <c r="K19" s="1185">
        <v>168429</v>
      </c>
      <c r="L19" s="1205">
        <v>160488</v>
      </c>
      <c r="M19" s="1185">
        <v>148140</v>
      </c>
    </row>
    <row r="20" spans="1:13" ht="15">
      <c r="A20" s="1187"/>
      <c r="B20" s="1186" t="s">
        <v>664</v>
      </c>
      <c r="C20" s="1185">
        <v>299259.23</v>
      </c>
      <c r="D20" s="1185">
        <v>334870.24</v>
      </c>
      <c r="E20" s="1185">
        <v>312693.8</v>
      </c>
      <c r="F20" s="1185">
        <v>385434.97</v>
      </c>
      <c r="G20" s="1185">
        <v>355952</v>
      </c>
      <c r="H20" s="1185">
        <v>306166</v>
      </c>
      <c r="I20" s="1185">
        <v>296054</v>
      </c>
      <c r="J20" s="1185">
        <v>284921</v>
      </c>
      <c r="K20" s="1185">
        <v>299945</v>
      </c>
      <c r="L20" s="1205">
        <v>250641</v>
      </c>
      <c r="M20" s="1185">
        <v>281415</v>
      </c>
    </row>
    <row r="21" spans="1:13" ht="15">
      <c r="A21" s="1187"/>
      <c r="B21" s="1186" t="s">
        <v>663</v>
      </c>
      <c r="C21" s="1185">
        <v>513583.2</v>
      </c>
      <c r="D21" s="1185">
        <v>534845.85</v>
      </c>
      <c r="E21" s="1185">
        <v>537378.43999999994</v>
      </c>
      <c r="F21" s="1185">
        <v>585105.35</v>
      </c>
      <c r="G21" s="1185">
        <v>568423</v>
      </c>
      <c r="H21" s="1185">
        <v>470683</v>
      </c>
      <c r="I21" s="1185">
        <v>470167</v>
      </c>
      <c r="J21" s="1185">
        <v>439294</v>
      </c>
      <c r="K21" s="1185">
        <v>432663</v>
      </c>
      <c r="L21" s="1205">
        <v>451064</v>
      </c>
      <c r="M21" s="1185">
        <v>413094</v>
      </c>
    </row>
    <row r="22" spans="1:13" ht="19.5" customHeight="1">
      <c r="A22" s="1173" t="s">
        <v>378</v>
      </c>
      <c r="B22" s="1169" t="s">
        <v>665</v>
      </c>
      <c r="C22" s="1167">
        <v>34.549999999999997</v>
      </c>
      <c r="D22" s="1167">
        <v>32.299999999999997</v>
      </c>
      <c r="E22" s="1167">
        <v>34</v>
      </c>
      <c r="F22" s="1167">
        <v>41.35</v>
      </c>
      <c r="G22" s="1167">
        <v>35</v>
      </c>
      <c r="H22" s="1167">
        <v>41</v>
      </c>
      <c r="I22" s="1167">
        <v>39</v>
      </c>
      <c r="J22" s="1167">
        <v>34</v>
      </c>
      <c r="K22" s="1167">
        <v>33</v>
      </c>
      <c r="L22" s="1202">
        <v>39</v>
      </c>
      <c r="M22" s="1167">
        <v>35</v>
      </c>
    </row>
    <row r="23" spans="1:13" ht="15">
      <c r="A23" s="1173"/>
      <c r="B23" s="1169" t="s">
        <v>664</v>
      </c>
      <c r="C23" s="1167">
        <v>146.9</v>
      </c>
      <c r="D23" s="1167">
        <v>150.63</v>
      </c>
      <c r="E23" s="1167">
        <v>147.05000000000001</v>
      </c>
      <c r="F23" s="1167">
        <v>137.93</v>
      </c>
      <c r="G23" s="1167">
        <v>121</v>
      </c>
      <c r="H23" s="1167">
        <v>150</v>
      </c>
      <c r="I23" s="1167">
        <v>150</v>
      </c>
      <c r="J23" s="1167">
        <v>139</v>
      </c>
      <c r="K23" s="1167">
        <v>126</v>
      </c>
      <c r="L23" s="1202">
        <v>140</v>
      </c>
      <c r="M23" s="1167">
        <v>132</v>
      </c>
    </row>
    <row r="24" spans="1:13" ht="15">
      <c r="A24" s="1173"/>
      <c r="B24" s="1169" t="s">
        <v>663</v>
      </c>
      <c r="C24" s="1167">
        <v>1257.7</v>
      </c>
      <c r="D24" s="1167">
        <v>1049.83</v>
      </c>
      <c r="E24" s="1167">
        <v>984.25</v>
      </c>
      <c r="F24" s="1167">
        <v>823.95</v>
      </c>
      <c r="G24" s="1167">
        <v>819</v>
      </c>
      <c r="H24" s="1167">
        <v>938</v>
      </c>
      <c r="I24" s="1167">
        <v>870</v>
      </c>
      <c r="J24" s="1167">
        <v>893</v>
      </c>
      <c r="K24" s="1167">
        <v>920</v>
      </c>
      <c r="L24" s="1202">
        <v>1025</v>
      </c>
      <c r="M24" s="1167">
        <v>900</v>
      </c>
    </row>
    <row r="25" spans="1:13" ht="30">
      <c r="A25" s="1189" t="s">
        <v>267</v>
      </c>
      <c r="B25" s="1186" t="s">
        <v>665</v>
      </c>
      <c r="C25" s="1185">
        <v>32302.65</v>
      </c>
      <c r="D25" s="1185">
        <v>31711.59</v>
      </c>
      <c r="E25" s="1185">
        <v>32184.11</v>
      </c>
      <c r="F25" s="1185">
        <v>25803.8</v>
      </c>
      <c r="G25" s="1185">
        <v>24117</v>
      </c>
      <c r="H25" s="1185">
        <v>21026</v>
      </c>
      <c r="I25" s="1185">
        <v>32116</v>
      </c>
      <c r="J25" s="1185">
        <v>41569</v>
      </c>
      <c r="K25" s="1185">
        <v>29836</v>
      </c>
      <c r="L25" s="1205">
        <v>25953</v>
      </c>
      <c r="M25" s="1185">
        <v>32002</v>
      </c>
    </row>
    <row r="26" spans="1:13" ht="15">
      <c r="A26" s="1187"/>
      <c r="B26" s="1186" t="s">
        <v>664</v>
      </c>
      <c r="C26" s="1185">
        <v>167327.76</v>
      </c>
      <c r="D26" s="1185">
        <v>169763.36</v>
      </c>
      <c r="E26" s="1185">
        <v>150827.04</v>
      </c>
      <c r="F26" s="1185">
        <v>174130.1</v>
      </c>
      <c r="G26" s="1185">
        <v>192042</v>
      </c>
      <c r="H26" s="1185">
        <v>155037</v>
      </c>
      <c r="I26" s="1185">
        <v>167355</v>
      </c>
      <c r="J26" s="1185">
        <v>150083</v>
      </c>
      <c r="K26" s="1185">
        <v>135896</v>
      </c>
      <c r="L26" s="1205">
        <v>114932</v>
      </c>
      <c r="M26" s="1185">
        <v>132689</v>
      </c>
    </row>
    <row r="27" spans="1:13" ht="15">
      <c r="A27" s="1187"/>
      <c r="B27" s="1186" t="s">
        <v>663</v>
      </c>
      <c r="C27" s="1185">
        <v>363057.27</v>
      </c>
      <c r="D27" s="1185">
        <v>349334.63</v>
      </c>
      <c r="E27" s="1185">
        <v>329096.23</v>
      </c>
      <c r="F27" s="1185">
        <v>324983</v>
      </c>
      <c r="G27" s="1185">
        <v>357394</v>
      </c>
      <c r="H27" s="1185">
        <v>308627</v>
      </c>
      <c r="I27" s="1185">
        <v>333453</v>
      </c>
      <c r="J27" s="1185">
        <v>296757</v>
      </c>
      <c r="K27" s="1185">
        <v>296936</v>
      </c>
      <c r="L27" s="1205">
        <v>312155</v>
      </c>
      <c r="M27" s="1185">
        <v>312173</v>
      </c>
    </row>
    <row r="28" spans="1:13" ht="15">
      <c r="A28" s="1173" t="s">
        <v>375</v>
      </c>
      <c r="B28" s="1169" t="s">
        <v>665</v>
      </c>
      <c r="C28" s="1167" t="s">
        <v>121</v>
      </c>
      <c r="D28" s="1167" t="s">
        <v>121</v>
      </c>
      <c r="E28" s="1167" t="s">
        <v>121</v>
      </c>
      <c r="F28" s="1167" t="s">
        <v>121</v>
      </c>
      <c r="G28" s="1167" t="s">
        <v>121</v>
      </c>
      <c r="H28" s="1167">
        <v>35</v>
      </c>
      <c r="I28" s="1167">
        <v>35</v>
      </c>
      <c r="J28" s="1167">
        <v>39</v>
      </c>
      <c r="K28" s="1167">
        <v>39</v>
      </c>
      <c r="L28" s="1202">
        <v>37</v>
      </c>
      <c r="M28" s="1167">
        <v>37</v>
      </c>
    </row>
    <row r="29" spans="1:13" ht="15">
      <c r="A29" s="1173"/>
      <c r="B29" s="1169" t="s">
        <v>664</v>
      </c>
      <c r="C29" s="1167" t="s">
        <v>121</v>
      </c>
      <c r="D29" s="1167" t="s">
        <v>121</v>
      </c>
      <c r="E29" s="1167" t="s">
        <v>121</v>
      </c>
      <c r="F29" s="1167" t="s">
        <v>121</v>
      </c>
      <c r="G29" s="1167" t="s">
        <v>121</v>
      </c>
      <c r="H29" s="1167">
        <v>99</v>
      </c>
      <c r="I29" s="1167">
        <v>107</v>
      </c>
      <c r="J29" s="1167">
        <v>102</v>
      </c>
      <c r="K29" s="1167">
        <v>112</v>
      </c>
      <c r="L29" s="1202">
        <v>119</v>
      </c>
      <c r="M29" s="1167">
        <v>120</v>
      </c>
    </row>
    <row r="30" spans="1:13" ht="15">
      <c r="A30" s="1173"/>
      <c r="B30" s="1169" t="s">
        <v>663</v>
      </c>
      <c r="C30" s="1167" t="s">
        <v>121</v>
      </c>
      <c r="D30" s="1167" t="s">
        <v>121</v>
      </c>
      <c r="E30" s="1167" t="s">
        <v>121</v>
      </c>
      <c r="F30" s="1167" t="s">
        <v>121</v>
      </c>
      <c r="G30" s="1167" t="s">
        <v>121</v>
      </c>
      <c r="H30" s="1167">
        <v>425</v>
      </c>
      <c r="I30" s="1167">
        <v>420</v>
      </c>
      <c r="J30" s="1167">
        <v>351</v>
      </c>
      <c r="K30" s="1167">
        <v>351</v>
      </c>
      <c r="L30" s="1202">
        <v>456</v>
      </c>
      <c r="M30" s="1167">
        <v>400</v>
      </c>
    </row>
    <row r="31" spans="1:13" ht="30">
      <c r="A31" s="1189" t="s">
        <v>267</v>
      </c>
      <c r="B31" s="1186" t="s">
        <v>665</v>
      </c>
      <c r="C31" s="1167" t="s">
        <v>121</v>
      </c>
      <c r="D31" s="1167" t="s">
        <v>121</v>
      </c>
      <c r="E31" s="1167" t="s">
        <v>121</v>
      </c>
      <c r="F31" s="1167" t="s">
        <v>121</v>
      </c>
      <c r="G31" s="1167" t="s">
        <v>121</v>
      </c>
      <c r="H31" s="1167">
        <v>5966</v>
      </c>
      <c r="I31" s="1167">
        <v>4077</v>
      </c>
      <c r="J31" s="1167">
        <v>8949</v>
      </c>
      <c r="K31" s="1167">
        <v>8415</v>
      </c>
      <c r="L31" s="1202">
        <v>5824</v>
      </c>
      <c r="M31" s="1185">
        <v>4165</v>
      </c>
    </row>
    <row r="32" spans="1:13" ht="15">
      <c r="A32" s="1187"/>
      <c r="B32" s="1186" t="s">
        <v>664</v>
      </c>
      <c r="C32" s="1167" t="s">
        <v>121</v>
      </c>
      <c r="D32" s="1167" t="s">
        <v>121</v>
      </c>
      <c r="E32" s="1167" t="s">
        <v>121</v>
      </c>
      <c r="F32" s="1167" t="s">
        <v>121</v>
      </c>
      <c r="G32" s="1167" t="s">
        <v>121</v>
      </c>
      <c r="H32" s="1167">
        <v>23050</v>
      </c>
      <c r="I32" s="1167">
        <v>24402</v>
      </c>
      <c r="J32" s="1167">
        <v>39019</v>
      </c>
      <c r="K32" s="1167">
        <v>30448</v>
      </c>
      <c r="L32" s="1202">
        <v>24411</v>
      </c>
      <c r="M32" s="1185">
        <v>28242</v>
      </c>
    </row>
    <row r="33" spans="1:13" ht="15">
      <c r="A33" s="1187"/>
      <c r="B33" s="1186" t="s">
        <v>663</v>
      </c>
      <c r="C33" s="1167" t="s">
        <v>121</v>
      </c>
      <c r="D33" s="1167" t="s">
        <v>121</v>
      </c>
      <c r="E33" s="1167" t="s">
        <v>121</v>
      </c>
      <c r="F33" s="1167" t="s">
        <v>121</v>
      </c>
      <c r="G33" s="1167" t="s">
        <v>121</v>
      </c>
      <c r="H33" s="1167">
        <v>70534</v>
      </c>
      <c r="I33" s="1167">
        <v>66085</v>
      </c>
      <c r="J33" s="1167">
        <v>71175</v>
      </c>
      <c r="K33" s="1167">
        <v>70717</v>
      </c>
      <c r="L33" s="1202">
        <v>72205</v>
      </c>
      <c r="M33" s="1185">
        <v>79830</v>
      </c>
    </row>
    <row r="34" spans="1:13" ht="19.5" customHeight="1">
      <c r="A34" s="1179" t="s">
        <v>19</v>
      </c>
      <c r="B34" s="1178" t="s">
        <v>665</v>
      </c>
      <c r="C34" s="1177">
        <v>240.6</v>
      </c>
      <c r="D34" s="1177">
        <v>234.85</v>
      </c>
      <c r="E34" s="1177">
        <v>235</v>
      </c>
      <c r="F34" s="1177">
        <v>400</v>
      </c>
      <c r="G34" s="1177">
        <v>433</v>
      </c>
      <c r="H34" s="1177">
        <v>516</v>
      </c>
      <c r="I34" s="1177">
        <v>506</v>
      </c>
      <c r="J34" s="1177">
        <v>479</v>
      </c>
      <c r="K34" s="1177">
        <v>506</v>
      </c>
      <c r="L34" s="1203">
        <v>453</v>
      </c>
      <c r="M34" s="1177">
        <v>451</v>
      </c>
    </row>
    <row r="35" spans="1:13" ht="15">
      <c r="A35" s="1173"/>
      <c r="B35" s="1169" t="s">
        <v>664</v>
      </c>
      <c r="C35" s="1167">
        <v>852.9</v>
      </c>
      <c r="D35" s="1167">
        <v>803.5</v>
      </c>
      <c r="E35" s="1167">
        <v>895</v>
      </c>
      <c r="F35" s="1167">
        <v>1154</v>
      </c>
      <c r="G35" s="1167">
        <v>1742</v>
      </c>
      <c r="H35" s="1167">
        <v>1729</v>
      </c>
      <c r="I35" s="1167">
        <v>1752</v>
      </c>
      <c r="J35" s="1167">
        <v>1346</v>
      </c>
      <c r="K35" s="1167">
        <v>1455</v>
      </c>
      <c r="L35" s="1202">
        <v>1283</v>
      </c>
      <c r="M35" s="1167">
        <v>1142</v>
      </c>
    </row>
    <row r="36" spans="1:13" ht="15">
      <c r="A36" s="1173"/>
      <c r="B36" s="1169" t="s">
        <v>663</v>
      </c>
      <c r="C36" s="1167">
        <v>25647.8</v>
      </c>
      <c r="D36" s="1167">
        <v>33219</v>
      </c>
      <c r="E36" s="1167">
        <v>33375</v>
      </c>
      <c r="F36" s="1167">
        <v>33748</v>
      </c>
      <c r="G36" s="1167">
        <v>40242</v>
      </c>
      <c r="H36" s="1167">
        <v>38924</v>
      </c>
      <c r="I36" s="1167">
        <v>31892</v>
      </c>
      <c r="J36" s="1167">
        <v>32656</v>
      </c>
      <c r="K36" s="1167">
        <v>19579</v>
      </c>
      <c r="L36" s="1200">
        <v>21145</v>
      </c>
      <c r="M36" s="1167">
        <v>14774</v>
      </c>
    </row>
    <row r="37" spans="1:13" ht="30">
      <c r="A37" s="1189" t="s">
        <v>267</v>
      </c>
      <c r="B37" s="1186" t="s">
        <v>665</v>
      </c>
      <c r="C37" s="1188">
        <v>28399.15</v>
      </c>
      <c r="D37" s="1188">
        <v>34409.9</v>
      </c>
      <c r="E37" s="1188">
        <v>36924</v>
      </c>
      <c r="F37" s="1188">
        <v>33748</v>
      </c>
      <c r="G37" s="1188">
        <v>39690</v>
      </c>
      <c r="H37" s="1188">
        <v>38924</v>
      </c>
      <c r="I37" s="1188">
        <v>31892</v>
      </c>
      <c r="J37" s="1188">
        <v>35639</v>
      </c>
      <c r="K37" s="1188">
        <v>39236</v>
      </c>
      <c r="L37" s="1205">
        <v>45509</v>
      </c>
      <c r="M37" s="1188">
        <v>26028</v>
      </c>
    </row>
    <row r="38" spans="1:13" ht="15">
      <c r="A38" s="1187"/>
      <c r="B38" s="1186" t="s">
        <v>664</v>
      </c>
      <c r="C38" s="1185">
        <v>70044.800000000003</v>
      </c>
      <c r="D38" s="1185">
        <v>72356</v>
      </c>
      <c r="E38" s="1185">
        <v>79616</v>
      </c>
      <c r="F38" s="1185">
        <v>81559</v>
      </c>
      <c r="G38" s="1185">
        <v>86902</v>
      </c>
      <c r="H38" s="1185">
        <v>75138</v>
      </c>
      <c r="I38" s="1185">
        <v>86288</v>
      </c>
      <c r="J38" s="1185">
        <v>64666</v>
      </c>
      <c r="K38" s="1185">
        <v>69209</v>
      </c>
      <c r="L38" s="1205">
        <v>78995</v>
      </c>
      <c r="M38" s="1185">
        <v>78690</v>
      </c>
    </row>
    <row r="39" spans="1:13" ht="15">
      <c r="A39" s="1184"/>
      <c r="B39" s="1183" t="s">
        <v>663</v>
      </c>
      <c r="C39" s="1182">
        <v>181957.85</v>
      </c>
      <c r="D39" s="1182">
        <v>178756.15</v>
      </c>
      <c r="E39" s="1182">
        <v>202829</v>
      </c>
      <c r="F39" s="1182">
        <v>214082</v>
      </c>
      <c r="G39" s="1182">
        <v>199897</v>
      </c>
      <c r="H39" s="1182">
        <v>192008</v>
      </c>
      <c r="I39" s="1182">
        <v>160057</v>
      </c>
      <c r="J39" s="1182">
        <v>158153</v>
      </c>
      <c r="K39" s="1182">
        <v>153402</v>
      </c>
      <c r="L39" s="1204">
        <v>150942</v>
      </c>
      <c r="M39" s="1182">
        <v>155915</v>
      </c>
    </row>
    <row r="40" spans="1:13" ht="19.5" customHeight="1">
      <c r="A40" s="1179" t="s">
        <v>238</v>
      </c>
      <c r="B40" s="1178" t="s">
        <v>665</v>
      </c>
      <c r="C40" s="1177">
        <v>54.7</v>
      </c>
      <c r="D40" s="1177">
        <v>52.75</v>
      </c>
      <c r="E40" s="1177">
        <v>52</v>
      </c>
      <c r="F40" s="1177">
        <v>57</v>
      </c>
      <c r="G40" s="1177">
        <v>52</v>
      </c>
      <c r="H40" s="1177">
        <v>42</v>
      </c>
      <c r="I40" s="1177">
        <v>47</v>
      </c>
      <c r="J40" s="1177">
        <v>54</v>
      </c>
      <c r="K40" s="1177">
        <v>58</v>
      </c>
      <c r="L40" s="1203">
        <v>54</v>
      </c>
      <c r="M40" s="1177">
        <v>47</v>
      </c>
    </row>
    <row r="41" spans="1:13" ht="15">
      <c r="A41" s="1173"/>
      <c r="B41" s="1169" t="s">
        <v>664</v>
      </c>
      <c r="C41" s="1167">
        <v>140.80000000000001</v>
      </c>
      <c r="D41" s="1167">
        <v>150.25</v>
      </c>
      <c r="E41" s="1167">
        <v>157</v>
      </c>
      <c r="F41" s="1167">
        <v>142</v>
      </c>
      <c r="G41" s="1167">
        <v>131</v>
      </c>
      <c r="H41" s="1167">
        <v>119</v>
      </c>
      <c r="I41" s="1167">
        <v>126</v>
      </c>
      <c r="J41" s="1167">
        <v>128</v>
      </c>
      <c r="K41" s="1167">
        <v>159</v>
      </c>
      <c r="L41" s="1202">
        <v>131</v>
      </c>
      <c r="M41" s="1167">
        <v>143</v>
      </c>
    </row>
    <row r="42" spans="1:13" ht="15">
      <c r="A42" s="1173"/>
      <c r="B42" s="1169" t="s">
        <v>663</v>
      </c>
      <c r="C42" s="1167">
        <v>732.2</v>
      </c>
      <c r="D42" s="1167">
        <v>493.9</v>
      </c>
      <c r="E42" s="1167">
        <v>721</v>
      </c>
      <c r="F42" s="1167">
        <v>651</v>
      </c>
      <c r="G42" s="1167">
        <v>568</v>
      </c>
      <c r="H42" s="1167">
        <v>474</v>
      </c>
      <c r="I42" s="1167">
        <v>532</v>
      </c>
      <c r="J42" s="1167">
        <v>457</v>
      </c>
      <c r="K42" s="1167">
        <v>648</v>
      </c>
      <c r="L42" s="1200">
        <v>531</v>
      </c>
      <c r="M42" s="1167">
        <v>487</v>
      </c>
    </row>
    <row r="43" spans="1:13" ht="19.5" customHeight="1">
      <c r="A43" s="1179" t="s">
        <v>20</v>
      </c>
      <c r="B43" s="1178" t="s">
        <v>665</v>
      </c>
      <c r="C43" s="1177">
        <v>165.8</v>
      </c>
      <c r="D43" s="1177">
        <v>113.3</v>
      </c>
      <c r="E43" s="1177">
        <v>154</v>
      </c>
      <c r="F43" s="1177">
        <v>211</v>
      </c>
      <c r="G43" s="1177">
        <v>178</v>
      </c>
      <c r="H43" s="1177">
        <v>359</v>
      </c>
      <c r="I43" s="1177">
        <v>205</v>
      </c>
      <c r="J43" s="1177">
        <v>203</v>
      </c>
      <c r="K43" s="1177">
        <v>151</v>
      </c>
      <c r="L43" s="1203">
        <v>242</v>
      </c>
      <c r="M43" s="1177">
        <v>318</v>
      </c>
    </row>
    <row r="44" spans="1:13" ht="15">
      <c r="A44" s="1173"/>
      <c r="B44" s="1169" t="s">
        <v>664</v>
      </c>
      <c r="C44" s="1167">
        <v>303.60000000000002</v>
      </c>
      <c r="D44" s="1167">
        <v>274.14999999999998</v>
      </c>
      <c r="E44" s="1167">
        <v>288</v>
      </c>
      <c r="F44" s="1167">
        <v>393</v>
      </c>
      <c r="G44" s="1167">
        <v>426</v>
      </c>
      <c r="H44" s="1167">
        <v>492</v>
      </c>
      <c r="I44" s="1167">
        <v>437</v>
      </c>
      <c r="J44" s="1167">
        <v>536</v>
      </c>
      <c r="K44" s="1167">
        <v>504</v>
      </c>
      <c r="L44" s="1202">
        <v>499</v>
      </c>
      <c r="M44" s="1167">
        <v>568</v>
      </c>
    </row>
    <row r="45" spans="1:13" ht="15">
      <c r="A45" s="1181"/>
      <c r="B45" s="1175" t="s">
        <v>663</v>
      </c>
      <c r="C45" s="1174">
        <v>917</v>
      </c>
      <c r="D45" s="1174">
        <v>733.3</v>
      </c>
      <c r="E45" s="1174">
        <v>1970</v>
      </c>
      <c r="F45" s="1174">
        <v>2107</v>
      </c>
      <c r="G45" s="1174">
        <v>1388</v>
      </c>
      <c r="H45" s="1174">
        <v>16185</v>
      </c>
      <c r="I45" s="1174">
        <v>1524</v>
      </c>
      <c r="J45" s="1174">
        <v>1747</v>
      </c>
      <c r="K45" s="1174">
        <v>1493</v>
      </c>
      <c r="L45" s="1200">
        <v>1339</v>
      </c>
      <c r="M45" s="1174">
        <v>3518</v>
      </c>
    </row>
    <row r="46" spans="1:13" ht="19.5" customHeight="1">
      <c r="A46" s="1179" t="s">
        <v>25</v>
      </c>
      <c r="B46" s="1178" t="s">
        <v>665</v>
      </c>
      <c r="C46" s="1177">
        <v>279.5</v>
      </c>
      <c r="D46" s="1177">
        <v>441.85</v>
      </c>
      <c r="E46" s="1177">
        <v>411</v>
      </c>
      <c r="F46" s="1177">
        <v>554</v>
      </c>
      <c r="G46" s="1177">
        <v>808</v>
      </c>
      <c r="H46" s="1177">
        <v>924</v>
      </c>
      <c r="I46" s="1177">
        <v>838</v>
      </c>
      <c r="J46" s="1177">
        <v>868</v>
      </c>
      <c r="K46" s="1177">
        <v>890</v>
      </c>
      <c r="L46" s="1203">
        <v>705</v>
      </c>
      <c r="M46" s="1180">
        <v>627</v>
      </c>
    </row>
    <row r="47" spans="1:13" ht="15">
      <c r="A47" s="1170"/>
      <c r="B47" s="1169" t="s">
        <v>664</v>
      </c>
      <c r="C47" s="1167">
        <v>1083.5999999999999</v>
      </c>
      <c r="D47" s="1167">
        <v>2699.9</v>
      </c>
      <c r="E47" s="1167">
        <v>1892</v>
      </c>
      <c r="F47" s="1167">
        <v>1720</v>
      </c>
      <c r="G47" s="1167">
        <v>2834</v>
      </c>
      <c r="H47" s="1167">
        <v>3158</v>
      </c>
      <c r="I47" s="1167">
        <v>3647</v>
      </c>
      <c r="J47" s="1167">
        <v>4727</v>
      </c>
      <c r="K47" s="1167">
        <v>4337</v>
      </c>
      <c r="L47" s="1202">
        <v>2943</v>
      </c>
      <c r="M47" s="1167">
        <v>4096</v>
      </c>
    </row>
    <row r="48" spans="1:13" ht="15">
      <c r="A48" s="1176"/>
      <c r="B48" s="1175" t="s">
        <v>663</v>
      </c>
      <c r="C48" s="1174">
        <v>10224.15</v>
      </c>
      <c r="D48" s="1174">
        <v>12892.45</v>
      </c>
      <c r="E48" s="1174">
        <v>9124</v>
      </c>
      <c r="F48" s="1174">
        <v>14053</v>
      </c>
      <c r="G48" s="1174">
        <v>13757</v>
      </c>
      <c r="H48" s="1174">
        <v>16129</v>
      </c>
      <c r="I48" s="1174">
        <v>22618</v>
      </c>
      <c r="J48" s="1174">
        <v>23977</v>
      </c>
      <c r="K48" s="1174">
        <v>24763</v>
      </c>
      <c r="L48" s="1202">
        <v>18393</v>
      </c>
      <c r="M48" s="1174">
        <v>34564</v>
      </c>
    </row>
    <row r="49" spans="1:13" ht="19.5" customHeight="1">
      <c r="A49" s="1173" t="s">
        <v>22</v>
      </c>
      <c r="B49" s="1169" t="s">
        <v>665</v>
      </c>
      <c r="C49" s="1171">
        <v>1333.2</v>
      </c>
      <c r="D49" s="1171">
        <v>1600.4</v>
      </c>
      <c r="E49" s="1171">
        <v>1287</v>
      </c>
      <c r="F49" s="1171">
        <v>2104</v>
      </c>
      <c r="G49" s="1171">
        <v>1388</v>
      </c>
      <c r="H49" s="1171">
        <v>3459</v>
      </c>
      <c r="I49" s="1171">
        <v>1254</v>
      </c>
      <c r="J49" s="1171">
        <v>899</v>
      </c>
      <c r="K49" s="1171">
        <v>1379</v>
      </c>
      <c r="L49" s="1203">
        <v>1010</v>
      </c>
      <c r="M49" s="1171">
        <v>2675</v>
      </c>
    </row>
    <row r="50" spans="1:13" ht="15">
      <c r="A50" s="1170"/>
      <c r="B50" s="1169" t="s">
        <v>664</v>
      </c>
      <c r="C50" s="1167">
        <v>6105</v>
      </c>
      <c r="D50" s="1167">
        <v>4088.7</v>
      </c>
      <c r="E50" s="1167">
        <v>2693</v>
      </c>
      <c r="F50" s="1167">
        <v>6911</v>
      </c>
      <c r="G50" s="1167">
        <v>6404</v>
      </c>
      <c r="H50" s="1167">
        <v>11609</v>
      </c>
      <c r="I50" s="1167">
        <v>2445</v>
      </c>
      <c r="J50" s="1167">
        <v>3714</v>
      </c>
      <c r="K50" s="1167">
        <v>4689</v>
      </c>
      <c r="L50" s="1202">
        <v>6209</v>
      </c>
      <c r="M50" s="1167">
        <v>4221</v>
      </c>
    </row>
    <row r="51" spans="1:13" ht="15">
      <c r="A51" s="1170"/>
      <c r="B51" s="1169" t="s">
        <v>663</v>
      </c>
      <c r="C51" s="1167">
        <v>12949.8</v>
      </c>
      <c r="D51" s="1167">
        <v>24837.9</v>
      </c>
      <c r="E51" s="1167">
        <v>9242</v>
      </c>
      <c r="F51" s="1167">
        <v>34220</v>
      </c>
      <c r="G51" s="1167">
        <v>46149</v>
      </c>
      <c r="H51" s="1167">
        <v>33188</v>
      </c>
      <c r="I51" s="1167">
        <v>18984</v>
      </c>
      <c r="J51" s="1167">
        <v>30364</v>
      </c>
      <c r="K51" s="1167">
        <v>65594</v>
      </c>
      <c r="L51" s="1200">
        <v>74123</v>
      </c>
      <c r="M51" s="1167">
        <v>27084</v>
      </c>
    </row>
    <row r="52" spans="1:13" ht="19.5" customHeight="1">
      <c r="A52" s="1179" t="s">
        <v>18</v>
      </c>
      <c r="B52" s="1178" t="s">
        <v>665</v>
      </c>
      <c r="C52" s="1177">
        <v>255.75</v>
      </c>
      <c r="D52" s="1177">
        <v>406.9</v>
      </c>
      <c r="E52" s="1177">
        <v>333</v>
      </c>
      <c r="F52" s="1177">
        <v>362</v>
      </c>
      <c r="G52" s="1177">
        <v>329</v>
      </c>
      <c r="H52" s="1177">
        <v>571</v>
      </c>
      <c r="I52" s="1177">
        <v>235</v>
      </c>
      <c r="J52" s="1177">
        <v>319</v>
      </c>
      <c r="K52" s="1177">
        <v>342</v>
      </c>
      <c r="L52" s="1203">
        <v>656</v>
      </c>
      <c r="M52" s="1177">
        <v>496</v>
      </c>
    </row>
    <row r="53" spans="1:13" ht="15">
      <c r="A53" s="1170"/>
      <c r="B53" s="1169" t="s">
        <v>664</v>
      </c>
      <c r="C53" s="1167">
        <v>1344.2</v>
      </c>
      <c r="D53" s="1167">
        <v>1855.35</v>
      </c>
      <c r="E53" s="1167">
        <v>820</v>
      </c>
      <c r="F53" s="1167">
        <v>1139</v>
      </c>
      <c r="G53" s="1167">
        <v>1331</v>
      </c>
      <c r="H53" s="1167">
        <v>1270</v>
      </c>
      <c r="I53" s="1167">
        <v>699</v>
      </c>
      <c r="J53" s="1167">
        <v>1221</v>
      </c>
      <c r="K53" s="1167">
        <v>1190</v>
      </c>
      <c r="L53" s="1202">
        <v>2034</v>
      </c>
      <c r="M53" s="1167">
        <v>1964</v>
      </c>
    </row>
    <row r="54" spans="1:13" ht="15">
      <c r="A54" s="1176"/>
      <c r="B54" s="1175" t="s">
        <v>663</v>
      </c>
      <c r="C54" s="1174">
        <v>6943</v>
      </c>
      <c r="D54" s="1174">
        <v>3924.6</v>
      </c>
      <c r="E54" s="1174">
        <v>4040</v>
      </c>
      <c r="F54" s="1174">
        <v>5493</v>
      </c>
      <c r="G54" s="1174">
        <v>3399</v>
      </c>
      <c r="H54" s="1174">
        <v>5129</v>
      </c>
      <c r="I54" s="1174">
        <v>3542</v>
      </c>
      <c r="J54" s="1174">
        <v>4869</v>
      </c>
      <c r="K54" s="1174">
        <v>5855</v>
      </c>
      <c r="L54" s="1200">
        <v>6587</v>
      </c>
      <c r="M54" s="1174">
        <v>7046</v>
      </c>
    </row>
    <row r="55" spans="1:13" ht="19.5" customHeight="1">
      <c r="A55" s="1173" t="s">
        <v>21</v>
      </c>
      <c r="B55" s="1169" t="s">
        <v>665</v>
      </c>
      <c r="C55" s="1171">
        <v>184</v>
      </c>
      <c r="D55" s="1171">
        <v>268.2</v>
      </c>
      <c r="E55" s="1171">
        <v>400</v>
      </c>
      <c r="F55" s="1171">
        <v>221</v>
      </c>
      <c r="G55" s="1171">
        <v>395</v>
      </c>
      <c r="H55" s="1171">
        <v>421</v>
      </c>
      <c r="I55" s="1171">
        <v>1516</v>
      </c>
      <c r="J55" s="1171">
        <v>488</v>
      </c>
      <c r="K55" s="1171">
        <v>780</v>
      </c>
      <c r="L55" s="1203">
        <v>960</v>
      </c>
      <c r="M55" s="1171">
        <v>628</v>
      </c>
    </row>
    <row r="56" spans="1:13" ht="15">
      <c r="A56" s="1170"/>
      <c r="B56" s="1169" t="s">
        <v>664</v>
      </c>
      <c r="C56" s="1167">
        <v>423.7</v>
      </c>
      <c r="D56" s="1167">
        <v>498.4</v>
      </c>
      <c r="E56" s="1167">
        <v>890</v>
      </c>
      <c r="F56" s="1167">
        <v>1847</v>
      </c>
      <c r="G56" s="1167">
        <v>532</v>
      </c>
      <c r="H56" s="1167">
        <v>1510</v>
      </c>
      <c r="I56" s="1167">
        <v>4133</v>
      </c>
      <c r="J56" s="1167">
        <v>1774</v>
      </c>
      <c r="K56" s="1167">
        <v>6761</v>
      </c>
      <c r="L56" s="1202">
        <v>8438</v>
      </c>
      <c r="M56" s="1167">
        <v>4422</v>
      </c>
    </row>
    <row r="57" spans="1:13" ht="15">
      <c r="A57" s="1176"/>
      <c r="B57" s="1175" t="s">
        <v>663</v>
      </c>
      <c r="C57" s="1174">
        <v>2639.9</v>
      </c>
      <c r="D57" s="1174">
        <v>4565.1000000000004</v>
      </c>
      <c r="E57" s="1174">
        <v>4683</v>
      </c>
      <c r="F57" s="1174">
        <v>11735</v>
      </c>
      <c r="G57" s="1174">
        <v>6640</v>
      </c>
      <c r="H57" s="1174">
        <v>5990</v>
      </c>
      <c r="I57" s="1174">
        <v>14603</v>
      </c>
      <c r="J57" s="1174">
        <v>11951</v>
      </c>
      <c r="K57" s="1174">
        <v>20109</v>
      </c>
      <c r="L57" s="1200">
        <v>21814</v>
      </c>
      <c r="M57" s="1174">
        <v>17625</v>
      </c>
    </row>
    <row r="58" spans="1:13" ht="31.9" customHeight="1">
      <c r="A58" s="1173" t="s">
        <v>361</v>
      </c>
      <c r="B58" s="1169" t="s">
        <v>665</v>
      </c>
      <c r="C58" s="1171">
        <v>284</v>
      </c>
      <c r="D58" s="1171">
        <v>412</v>
      </c>
      <c r="E58" s="1171">
        <v>230</v>
      </c>
      <c r="F58" s="1171">
        <v>362</v>
      </c>
      <c r="G58" s="1171">
        <v>425</v>
      </c>
      <c r="H58" s="1171">
        <v>368</v>
      </c>
      <c r="I58" s="1171">
        <v>500</v>
      </c>
      <c r="J58" s="1171">
        <v>500</v>
      </c>
      <c r="K58" s="1171">
        <v>476</v>
      </c>
      <c r="L58" s="1201">
        <v>496</v>
      </c>
      <c r="M58" s="1171">
        <v>561</v>
      </c>
    </row>
    <row r="59" spans="1:13" ht="15">
      <c r="A59" s="1170"/>
      <c r="B59" s="1169" t="s">
        <v>664</v>
      </c>
      <c r="C59" s="1167">
        <v>1771</v>
      </c>
      <c r="D59" s="1167">
        <v>1681</v>
      </c>
      <c r="E59" s="1167">
        <v>1411</v>
      </c>
      <c r="F59" s="1167">
        <v>1607</v>
      </c>
      <c r="G59" s="1167">
        <v>2076</v>
      </c>
      <c r="H59" s="1167">
        <v>1854</v>
      </c>
      <c r="I59" s="1167">
        <v>1883</v>
      </c>
      <c r="J59" s="1167">
        <v>1588</v>
      </c>
      <c r="K59" s="1167">
        <v>2040</v>
      </c>
      <c r="L59" s="1200">
        <v>1962</v>
      </c>
      <c r="M59" s="1167">
        <v>4412</v>
      </c>
    </row>
    <row r="60" spans="1:13" ht="15.75" thickBot="1">
      <c r="A60" s="1166"/>
      <c r="B60" s="1165" t="s">
        <v>663</v>
      </c>
      <c r="C60" s="1163">
        <v>19818</v>
      </c>
      <c r="D60" s="1163">
        <v>11489</v>
      </c>
      <c r="E60" s="1163">
        <v>18428</v>
      </c>
      <c r="F60" s="1163">
        <v>18711</v>
      </c>
      <c r="G60" s="1163">
        <v>18765</v>
      </c>
      <c r="H60" s="1163">
        <v>21370</v>
      </c>
      <c r="I60" s="1163">
        <v>21921</v>
      </c>
      <c r="J60" s="1163">
        <v>20384</v>
      </c>
      <c r="K60" s="1163">
        <v>21229</v>
      </c>
      <c r="L60" s="1199">
        <v>28611</v>
      </c>
      <c r="M60" s="1163">
        <v>44501</v>
      </c>
    </row>
    <row r="61" spans="1:13">
      <c r="A61" s="1198"/>
      <c r="B61" s="1197"/>
      <c r="C61" s="1196"/>
      <c r="D61" s="1196"/>
      <c r="E61" s="1196"/>
      <c r="F61" s="1196"/>
      <c r="G61" s="1196"/>
      <c r="H61" s="1196"/>
      <c r="I61" s="1196"/>
      <c r="J61" s="1196"/>
      <c r="K61" s="1196"/>
      <c r="L61" s="1196"/>
      <c r="M61" s="922" t="s">
        <v>474</v>
      </c>
    </row>
    <row r="62" spans="1:13" ht="15">
      <c r="A62" s="1795" t="s">
        <v>210</v>
      </c>
      <c r="B62" s="1795"/>
      <c r="C62" s="1795"/>
      <c r="D62" s="1795"/>
      <c r="E62" s="1795"/>
      <c r="F62" s="1795"/>
      <c r="G62" s="1549"/>
      <c r="H62" s="1549"/>
      <c r="I62" s="1549"/>
      <c r="J62" s="1549"/>
      <c r="K62" s="1549"/>
      <c r="L62" s="1549"/>
      <c r="M62" s="1549"/>
    </row>
    <row r="63" spans="1:13">
      <c r="A63" s="1793" t="s">
        <v>662</v>
      </c>
      <c r="B63" s="1793"/>
      <c r="C63" s="1793"/>
      <c r="D63" s="1793"/>
      <c r="E63" s="1793"/>
      <c r="F63" s="1793"/>
      <c r="G63" s="1793"/>
      <c r="H63" s="1793"/>
      <c r="I63" s="1793"/>
      <c r="J63" s="1793"/>
      <c r="K63" s="1793"/>
      <c r="L63" s="1793"/>
      <c r="M63" s="1794"/>
    </row>
    <row r="64" spans="1:13" ht="27.6" customHeight="1">
      <c r="A64" s="1789" t="s">
        <v>654</v>
      </c>
      <c r="B64" s="1790"/>
      <c r="C64" s="1790"/>
      <c r="D64" s="1790"/>
      <c r="E64" s="1790"/>
      <c r="F64" s="1790"/>
      <c r="G64" s="1790"/>
      <c r="H64" s="1790"/>
      <c r="I64" s="1790"/>
      <c r="J64" s="1790"/>
      <c r="K64" s="1790"/>
      <c r="L64" s="1790"/>
      <c r="M64" s="1790"/>
    </row>
    <row r="65" spans="1:13" ht="28.15" customHeight="1">
      <c r="A65" s="1781"/>
      <c r="B65" s="1782"/>
      <c r="C65" s="1782"/>
      <c r="D65" s="1782"/>
      <c r="E65" s="1782"/>
      <c r="F65" s="1782"/>
      <c r="G65" s="1782"/>
      <c r="H65" s="1782"/>
      <c r="I65" s="1782"/>
      <c r="J65" s="1782"/>
      <c r="K65" s="1782"/>
      <c r="L65" s="1782"/>
      <c r="M65" s="1782"/>
    </row>
  </sheetData>
  <mergeCells count="6">
    <mergeCell ref="A65:M65"/>
    <mergeCell ref="A64:M64"/>
    <mergeCell ref="A2:M2"/>
    <mergeCell ref="A1:M1"/>
    <mergeCell ref="A63:M63"/>
    <mergeCell ref="A62:M62"/>
  </mergeCells>
  <pageMargins left="0.25" right="0.25" top="0.75" bottom="0.75" header="0.3" footer="0.3"/>
  <pageSetup paperSize="9" scale="73"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C000"/>
    <pageSetUpPr fitToPage="1"/>
  </sheetPr>
  <dimension ref="A1:J130"/>
  <sheetViews>
    <sheetView zoomScale="70" zoomScaleNormal="70" workbookViewId="0">
      <selection activeCell="B21" sqref="B21"/>
    </sheetView>
  </sheetViews>
  <sheetFormatPr baseColWidth="10" defaultRowHeight="12.75"/>
  <cols>
    <col min="1" max="1" width="5.5546875" style="1207" customWidth="1"/>
    <col min="2" max="2" width="19.109375" style="1207" customWidth="1"/>
    <col min="3" max="11" width="10.109375" style="1207" customWidth="1"/>
    <col min="12" max="227" width="11.5546875" style="1207"/>
    <col min="228" max="228" width="3.88671875" style="1207" bestFit="1" customWidth="1"/>
    <col min="229" max="229" width="16.5546875" style="1207" bestFit="1" customWidth="1"/>
    <col min="230" max="237" width="7.21875" style="1207" bestFit="1" customWidth="1"/>
    <col min="238" max="16384" width="11.5546875" style="1207"/>
  </cols>
  <sheetData>
    <row r="1" spans="1:10" ht="25.15" customHeight="1">
      <c r="A1" s="1796" t="s">
        <v>671</v>
      </c>
      <c r="B1" s="1796"/>
      <c r="C1" s="1796"/>
      <c r="D1" s="1796"/>
      <c r="E1" s="1796"/>
      <c r="F1" s="1796"/>
      <c r="G1" s="1796"/>
      <c r="H1" s="1796"/>
      <c r="I1" s="1796"/>
      <c r="J1" s="1796"/>
    </row>
    <row r="2" spans="1:10" ht="28.15" customHeight="1" thickBot="1">
      <c r="A2" s="1797" t="s">
        <v>670</v>
      </c>
      <c r="B2" s="1797"/>
      <c r="C2" s="1797"/>
      <c r="D2" s="1797"/>
      <c r="E2" s="1797"/>
      <c r="F2" s="1797"/>
      <c r="G2" s="1797"/>
      <c r="H2" s="1797"/>
      <c r="I2" s="1797"/>
      <c r="J2" s="1797"/>
    </row>
    <row r="3" spans="1:10" ht="30">
      <c r="A3" s="1236"/>
      <c r="B3" s="235"/>
      <c r="C3" s="1234" t="s">
        <v>269</v>
      </c>
      <c r="D3" s="1234" t="s">
        <v>270</v>
      </c>
      <c r="E3" s="1234" t="s">
        <v>271</v>
      </c>
      <c r="F3" s="1234" t="s">
        <v>272</v>
      </c>
      <c r="G3" s="1234" t="s">
        <v>273</v>
      </c>
      <c r="H3" s="1235" t="s">
        <v>274</v>
      </c>
      <c r="I3" s="1234" t="s">
        <v>275</v>
      </c>
      <c r="J3" s="1234" t="s">
        <v>276</v>
      </c>
    </row>
    <row r="4" spans="1:10" ht="20.25" hidden="1" customHeight="1">
      <c r="A4" s="1231">
        <v>2010</v>
      </c>
      <c r="B4" s="1233" t="s">
        <v>13</v>
      </c>
      <c r="C4" s="1233">
        <v>2238</v>
      </c>
      <c r="D4" s="1233">
        <v>843</v>
      </c>
      <c r="E4" s="1232">
        <v>469</v>
      </c>
      <c r="F4" s="1232">
        <v>369</v>
      </c>
      <c r="G4" s="1232">
        <v>207</v>
      </c>
      <c r="H4" s="1232">
        <v>165</v>
      </c>
      <c r="I4" s="1232">
        <v>69</v>
      </c>
      <c r="J4" s="1232">
        <v>34</v>
      </c>
    </row>
    <row r="5" spans="1:10" ht="15.75" hidden="1">
      <c r="A5" s="1231"/>
      <c r="B5" s="1173" t="s">
        <v>268</v>
      </c>
      <c r="C5" s="1223">
        <v>157</v>
      </c>
      <c r="D5" s="1223">
        <v>122</v>
      </c>
      <c r="E5" s="1222">
        <v>91</v>
      </c>
      <c r="F5" s="1222">
        <v>69</v>
      </c>
      <c r="G5" s="1222">
        <v>37</v>
      </c>
      <c r="H5" s="1222">
        <v>30</v>
      </c>
      <c r="I5" s="1222">
        <v>12</v>
      </c>
      <c r="J5" s="1222">
        <v>9</v>
      </c>
    </row>
    <row r="6" spans="1:10" ht="15.75" hidden="1">
      <c r="A6" s="1231"/>
      <c r="B6" s="1173" t="s">
        <v>266</v>
      </c>
      <c r="C6" s="1223">
        <v>1295</v>
      </c>
      <c r="D6" s="1223">
        <v>414</v>
      </c>
      <c r="E6" s="1222">
        <v>193</v>
      </c>
      <c r="F6" s="1222">
        <v>149</v>
      </c>
      <c r="G6" s="1222">
        <v>89</v>
      </c>
      <c r="H6" s="1222">
        <v>74</v>
      </c>
      <c r="I6" s="1222">
        <v>41</v>
      </c>
      <c r="J6" s="1222">
        <v>18</v>
      </c>
    </row>
    <row r="7" spans="1:10" ht="15.75" hidden="1">
      <c r="A7" s="1231"/>
      <c r="B7" s="1173" t="s">
        <v>19</v>
      </c>
      <c r="C7" s="1223">
        <v>131</v>
      </c>
      <c r="D7" s="1223">
        <v>63</v>
      </c>
      <c r="E7" s="1222">
        <v>45</v>
      </c>
      <c r="F7" s="1222">
        <v>43</v>
      </c>
      <c r="G7" s="1222">
        <v>24</v>
      </c>
      <c r="H7" s="1222">
        <v>19</v>
      </c>
      <c r="I7" s="1222" t="s">
        <v>121</v>
      </c>
      <c r="J7" s="1222" t="s">
        <v>121</v>
      </c>
    </row>
    <row r="8" spans="1:10" ht="15.75" hidden="1">
      <c r="A8" s="1231"/>
      <c r="B8" s="1173" t="s">
        <v>238</v>
      </c>
      <c r="C8" s="1223">
        <v>299</v>
      </c>
      <c r="D8" s="1223">
        <v>56</v>
      </c>
      <c r="E8" s="1222">
        <v>21</v>
      </c>
      <c r="F8" s="1222">
        <v>14</v>
      </c>
      <c r="G8" s="1222">
        <v>7</v>
      </c>
      <c r="H8" s="1222" t="s">
        <v>121</v>
      </c>
      <c r="I8" s="1222" t="s">
        <v>121</v>
      </c>
      <c r="J8" s="1222" t="s">
        <v>121</v>
      </c>
    </row>
    <row r="9" spans="1:10" ht="15.75" hidden="1">
      <c r="A9" s="1231"/>
      <c r="B9" s="1173" t="s">
        <v>20</v>
      </c>
      <c r="C9" s="1223">
        <v>27</v>
      </c>
      <c r="D9" s="1223">
        <v>6</v>
      </c>
      <c r="E9" s="1222" t="s">
        <v>121</v>
      </c>
      <c r="F9" s="1222" t="s">
        <v>121</v>
      </c>
      <c r="G9" s="1222" t="s">
        <v>121</v>
      </c>
      <c r="H9" s="1222" t="s">
        <v>121</v>
      </c>
      <c r="I9" s="1222" t="s">
        <v>121</v>
      </c>
      <c r="J9" s="1222" t="s">
        <v>121</v>
      </c>
    </row>
    <row r="10" spans="1:10" ht="15.75" hidden="1">
      <c r="A10" s="1231"/>
      <c r="B10" s="1173" t="s">
        <v>490</v>
      </c>
      <c r="C10" s="1223">
        <v>34</v>
      </c>
      <c r="D10" s="1223">
        <v>18</v>
      </c>
      <c r="E10" s="1222">
        <v>11</v>
      </c>
      <c r="F10" s="1222">
        <v>9</v>
      </c>
      <c r="G10" s="1222" t="s">
        <v>121</v>
      </c>
      <c r="H10" s="1222" t="s">
        <v>121</v>
      </c>
      <c r="I10" s="1222" t="s">
        <v>121</v>
      </c>
      <c r="J10" s="1222" t="s">
        <v>121</v>
      </c>
    </row>
    <row r="11" spans="1:10" ht="15.75" hidden="1">
      <c r="A11" s="1231"/>
      <c r="B11" s="1173" t="s">
        <v>22</v>
      </c>
      <c r="C11" s="1223">
        <v>21</v>
      </c>
      <c r="D11" s="1223">
        <v>16</v>
      </c>
      <c r="E11" s="1222">
        <v>11</v>
      </c>
      <c r="F11" s="1222">
        <v>9</v>
      </c>
      <c r="G11" s="1222" t="s">
        <v>121</v>
      </c>
      <c r="H11" s="1222" t="s">
        <v>121</v>
      </c>
      <c r="I11" s="1222" t="s">
        <v>121</v>
      </c>
      <c r="J11" s="1222" t="s">
        <v>121</v>
      </c>
    </row>
    <row r="12" spans="1:10" ht="15.75" hidden="1">
      <c r="A12" s="1231"/>
      <c r="B12" s="1173" t="s">
        <v>18</v>
      </c>
      <c r="C12" s="1223">
        <v>41</v>
      </c>
      <c r="D12" s="1223">
        <v>23</v>
      </c>
      <c r="E12" s="1222">
        <v>12</v>
      </c>
      <c r="F12" s="1222">
        <v>7</v>
      </c>
      <c r="G12" s="1222" t="s">
        <v>121</v>
      </c>
      <c r="H12" s="1222" t="s">
        <v>121</v>
      </c>
      <c r="I12" s="1222" t="s">
        <v>121</v>
      </c>
      <c r="J12" s="1222" t="s">
        <v>121</v>
      </c>
    </row>
    <row r="13" spans="1:10" ht="15.75" hidden="1">
      <c r="A13" s="1231"/>
      <c r="B13" s="1173" t="s">
        <v>21</v>
      </c>
      <c r="C13" s="1223">
        <v>20</v>
      </c>
      <c r="D13" s="1223">
        <v>6</v>
      </c>
      <c r="E13" s="1222" t="s">
        <v>121</v>
      </c>
      <c r="F13" s="1222" t="s">
        <v>121</v>
      </c>
      <c r="G13" s="1222" t="s">
        <v>121</v>
      </c>
      <c r="H13" s="1222" t="s">
        <v>121</v>
      </c>
      <c r="I13" s="1222" t="s">
        <v>121</v>
      </c>
      <c r="J13" s="1222" t="s">
        <v>121</v>
      </c>
    </row>
    <row r="14" spans="1:10" ht="30.75" hidden="1">
      <c r="A14" s="1231"/>
      <c r="B14" s="1173" t="s">
        <v>361</v>
      </c>
      <c r="C14" s="1223">
        <v>213</v>
      </c>
      <c r="D14" s="1223">
        <v>119</v>
      </c>
      <c r="E14" s="1222">
        <v>76</v>
      </c>
      <c r="F14" s="1222">
        <v>60</v>
      </c>
      <c r="G14" s="1222">
        <v>38</v>
      </c>
      <c r="H14" s="1222">
        <v>30</v>
      </c>
      <c r="I14" s="1222">
        <v>10</v>
      </c>
      <c r="J14" s="1222">
        <v>5</v>
      </c>
    </row>
    <row r="15" spans="1:10" ht="20.25" hidden="1" customHeight="1">
      <c r="A15" s="1231">
        <v>2011</v>
      </c>
      <c r="B15" s="1233" t="s">
        <v>13</v>
      </c>
      <c r="C15" s="1233">
        <v>2317</v>
      </c>
      <c r="D15" s="1233">
        <v>865</v>
      </c>
      <c r="E15" s="1232">
        <v>477</v>
      </c>
      <c r="F15" s="1232">
        <v>375</v>
      </c>
      <c r="G15" s="1232">
        <v>205</v>
      </c>
      <c r="H15" s="1232">
        <v>161</v>
      </c>
      <c r="I15" s="1232">
        <v>71</v>
      </c>
      <c r="J15" s="1232">
        <v>35</v>
      </c>
    </row>
    <row r="16" spans="1:10" ht="15.75" hidden="1">
      <c r="A16" s="1231"/>
      <c r="B16" s="1173" t="s">
        <v>268</v>
      </c>
      <c r="C16" s="1223">
        <v>155</v>
      </c>
      <c r="D16" s="1223">
        <v>126</v>
      </c>
      <c r="E16" s="1222">
        <v>93</v>
      </c>
      <c r="F16" s="1222">
        <v>71</v>
      </c>
      <c r="G16" s="1222">
        <v>38</v>
      </c>
      <c r="H16" s="1222">
        <v>26</v>
      </c>
      <c r="I16" s="1222">
        <v>12</v>
      </c>
      <c r="J16" s="1222">
        <v>9</v>
      </c>
    </row>
    <row r="17" spans="1:10" ht="15.75" hidden="1">
      <c r="A17" s="1231"/>
      <c r="B17" s="1173" t="s">
        <v>266</v>
      </c>
      <c r="C17" s="1223">
        <v>1323</v>
      </c>
      <c r="D17" s="1223">
        <v>403</v>
      </c>
      <c r="E17" s="1222">
        <v>191</v>
      </c>
      <c r="F17" s="1222">
        <v>149</v>
      </c>
      <c r="G17" s="1222">
        <v>86</v>
      </c>
      <c r="H17" s="1222">
        <v>75</v>
      </c>
      <c r="I17" s="1222">
        <v>43</v>
      </c>
      <c r="J17" s="1222">
        <v>17</v>
      </c>
    </row>
    <row r="18" spans="1:10" ht="15.75" hidden="1">
      <c r="A18" s="1231"/>
      <c r="B18" s="1173" t="s">
        <v>19</v>
      </c>
      <c r="C18" s="1223">
        <v>147</v>
      </c>
      <c r="D18" s="1223">
        <v>67</v>
      </c>
      <c r="E18" s="1222">
        <v>51</v>
      </c>
      <c r="F18" s="1222">
        <v>46</v>
      </c>
      <c r="G18" s="1222">
        <v>27</v>
      </c>
      <c r="H18" s="1222">
        <v>20</v>
      </c>
      <c r="I18" s="1222" t="s">
        <v>121</v>
      </c>
      <c r="J18" s="1222" t="s">
        <v>121</v>
      </c>
    </row>
    <row r="19" spans="1:10" ht="15.75" hidden="1">
      <c r="A19" s="1231"/>
      <c r="B19" s="1173" t="s">
        <v>238</v>
      </c>
      <c r="C19" s="1223">
        <v>309</v>
      </c>
      <c r="D19" s="1223">
        <v>57</v>
      </c>
      <c r="E19" s="1222">
        <v>22</v>
      </c>
      <c r="F19" s="1222">
        <v>18</v>
      </c>
      <c r="G19" s="1222">
        <v>7</v>
      </c>
      <c r="H19" s="1222" t="s">
        <v>121</v>
      </c>
      <c r="I19" s="1222" t="s">
        <v>121</v>
      </c>
      <c r="J19" s="1222" t="s">
        <v>121</v>
      </c>
    </row>
    <row r="20" spans="1:10" ht="15.75" hidden="1">
      <c r="A20" s="1231"/>
      <c r="B20" s="1173" t="s">
        <v>20</v>
      </c>
      <c r="C20" s="1223">
        <v>29</v>
      </c>
      <c r="D20" s="1223">
        <v>6</v>
      </c>
      <c r="E20" s="1222" t="s">
        <v>121</v>
      </c>
      <c r="F20" s="1222" t="s">
        <v>121</v>
      </c>
      <c r="G20" s="1222" t="s">
        <v>121</v>
      </c>
      <c r="H20" s="1222" t="s">
        <v>121</v>
      </c>
      <c r="I20" s="1222" t="s">
        <v>121</v>
      </c>
      <c r="J20" s="1222" t="s">
        <v>121</v>
      </c>
    </row>
    <row r="21" spans="1:10" ht="15.75" hidden="1">
      <c r="A21" s="1231"/>
      <c r="B21" s="1173" t="s">
        <v>490</v>
      </c>
      <c r="C21" s="1223">
        <v>33</v>
      </c>
      <c r="D21" s="1223">
        <v>22</v>
      </c>
      <c r="E21" s="1222">
        <v>14</v>
      </c>
      <c r="F21" s="1222">
        <v>10</v>
      </c>
      <c r="G21" s="1222" t="s">
        <v>121</v>
      </c>
      <c r="H21" s="1222" t="s">
        <v>121</v>
      </c>
      <c r="I21" s="1222" t="s">
        <v>121</v>
      </c>
      <c r="J21" s="1222" t="s">
        <v>121</v>
      </c>
    </row>
    <row r="22" spans="1:10" ht="15.75" hidden="1">
      <c r="A22" s="1231"/>
      <c r="B22" s="1173" t="s">
        <v>22</v>
      </c>
      <c r="C22" s="1223">
        <v>23</v>
      </c>
      <c r="D22" s="1223">
        <v>18</v>
      </c>
      <c r="E22" s="1222">
        <v>11</v>
      </c>
      <c r="F22" s="1222">
        <v>8</v>
      </c>
      <c r="G22" s="1222" t="s">
        <v>121</v>
      </c>
      <c r="H22" s="1222" t="s">
        <v>121</v>
      </c>
      <c r="I22" s="1222" t="s">
        <v>121</v>
      </c>
      <c r="J22" s="1222" t="s">
        <v>121</v>
      </c>
    </row>
    <row r="23" spans="1:10" ht="15.75" hidden="1">
      <c r="A23" s="1231"/>
      <c r="B23" s="1173" t="s">
        <v>18</v>
      </c>
      <c r="C23" s="1223">
        <v>50</v>
      </c>
      <c r="D23" s="1223">
        <v>30</v>
      </c>
      <c r="E23" s="1222">
        <v>12</v>
      </c>
      <c r="F23" s="1222" t="s">
        <v>121</v>
      </c>
      <c r="G23" s="1222" t="s">
        <v>121</v>
      </c>
      <c r="H23" s="1222" t="s">
        <v>121</v>
      </c>
      <c r="I23" s="1222" t="s">
        <v>121</v>
      </c>
      <c r="J23" s="1222" t="s">
        <v>121</v>
      </c>
    </row>
    <row r="24" spans="1:10" ht="15.75" hidden="1">
      <c r="A24" s="1231"/>
      <c r="B24" s="1173" t="s">
        <v>21</v>
      </c>
      <c r="C24" s="1223">
        <v>23</v>
      </c>
      <c r="D24" s="1223">
        <v>11</v>
      </c>
      <c r="E24" s="1222" t="s">
        <v>121</v>
      </c>
      <c r="F24" s="1222" t="s">
        <v>121</v>
      </c>
      <c r="G24" s="1222" t="s">
        <v>121</v>
      </c>
      <c r="H24" s="1222" t="s">
        <v>121</v>
      </c>
      <c r="I24" s="1222" t="s">
        <v>121</v>
      </c>
      <c r="J24" s="1222" t="s">
        <v>121</v>
      </c>
    </row>
    <row r="25" spans="1:10" ht="30.75" hidden="1">
      <c r="A25" s="1231"/>
      <c r="B25" s="1173" t="s">
        <v>361</v>
      </c>
      <c r="C25" s="1223">
        <v>225</v>
      </c>
      <c r="D25" s="1223">
        <v>125</v>
      </c>
      <c r="E25" s="1222">
        <v>74</v>
      </c>
      <c r="F25" s="1222">
        <v>59</v>
      </c>
      <c r="G25" s="1222">
        <v>36</v>
      </c>
      <c r="H25" s="1222">
        <v>28</v>
      </c>
      <c r="I25" s="1222">
        <v>10</v>
      </c>
      <c r="J25" s="1222">
        <v>7</v>
      </c>
    </row>
    <row r="26" spans="1:10" ht="20.25" hidden="1" customHeight="1">
      <c r="A26" s="1231">
        <v>2012</v>
      </c>
      <c r="B26" s="1233" t="s">
        <v>13</v>
      </c>
      <c r="C26" s="1233">
        <v>2333</v>
      </c>
      <c r="D26" s="1233">
        <v>844</v>
      </c>
      <c r="E26" s="1232">
        <v>472</v>
      </c>
      <c r="F26" s="1232">
        <v>368</v>
      </c>
      <c r="G26" s="1232">
        <v>215</v>
      </c>
      <c r="H26" s="1232">
        <v>170</v>
      </c>
      <c r="I26" s="1232">
        <v>68</v>
      </c>
      <c r="J26" s="1232">
        <v>36</v>
      </c>
    </row>
    <row r="27" spans="1:10" ht="15.75" hidden="1">
      <c r="A27" s="1231"/>
      <c r="B27" s="1173" t="s">
        <v>268</v>
      </c>
      <c r="C27" s="1223">
        <v>163</v>
      </c>
      <c r="D27" s="1223">
        <v>128</v>
      </c>
      <c r="E27" s="1222">
        <v>97</v>
      </c>
      <c r="F27" s="1222">
        <v>74</v>
      </c>
      <c r="G27" s="1222">
        <v>36</v>
      </c>
      <c r="H27" s="1222">
        <v>27</v>
      </c>
      <c r="I27" s="1222">
        <v>13</v>
      </c>
      <c r="J27" s="1222">
        <v>9</v>
      </c>
    </row>
    <row r="28" spans="1:10" ht="15.75" hidden="1">
      <c r="A28" s="1231"/>
      <c r="B28" s="1173" t="s">
        <v>266</v>
      </c>
      <c r="C28" s="1223">
        <v>1344</v>
      </c>
      <c r="D28" s="1223">
        <v>385</v>
      </c>
      <c r="E28" s="1222">
        <v>185</v>
      </c>
      <c r="F28" s="1222">
        <v>138</v>
      </c>
      <c r="G28" s="1222">
        <v>89</v>
      </c>
      <c r="H28" s="1222">
        <v>79</v>
      </c>
      <c r="I28" s="1222">
        <v>39</v>
      </c>
      <c r="J28" s="1222">
        <v>17</v>
      </c>
    </row>
    <row r="29" spans="1:10" ht="15.75" hidden="1">
      <c r="A29" s="1231"/>
      <c r="B29" s="1173" t="s">
        <v>19</v>
      </c>
      <c r="C29" s="1223">
        <v>150</v>
      </c>
      <c r="D29" s="1223">
        <v>71</v>
      </c>
      <c r="E29" s="1222">
        <v>51</v>
      </c>
      <c r="F29" s="1222">
        <v>47</v>
      </c>
      <c r="G29" s="1222">
        <v>29</v>
      </c>
      <c r="H29" s="1222">
        <v>18</v>
      </c>
      <c r="I29" s="1222" t="s">
        <v>121</v>
      </c>
      <c r="J29" s="1222" t="s">
        <v>121</v>
      </c>
    </row>
    <row r="30" spans="1:10" ht="15.75" hidden="1">
      <c r="A30" s="1231"/>
      <c r="B30" s="1173" t="s">
        <v>238</v>
      </c>
      <c r="C30" s="1223">
        <v>290</v>
      </c>
      <c r="D30" s="1223">
        <v>55</v>
      </c>
      <c r="E30" s="1222">
        <v>23</v>
      </c>
      <c r="F30" s="1222">
        <v>18</v>
      </c>
      <c r="G30" s="1222">
        <v>8</v>
      </c>
      <c r="H30" s="1222">
        <v>7</v>
      </c>
      <c r="I30" s="1222" t="s">
        <v>121</v>
      </c>
      <c r="J30" s="1222" t="s">
        <v>121</v>
      </c>
    </row>
    <row r="31" spans="1:10" ht="15.75" hidden="1">
      <c r="A31" s="1231"/>
      <c r="B31" s="1173" t="s">
        <v>20</v>
      </c>
      <c r="C31" s="1223">
        <v>31</v>
      </c>
      <c r="D31" s="1223">
        <v>9</v>
      </c>
      <c r="E31" s="1222">
        <v>6</v>
      </c>
      <c r="F31" s="1222">
        <v>6</v>
      </c>
      <c r="G31" s="1222" t="s">
        <v>121</v>
      </c>
      <c r="H31" s="1222" t="s">
        <v>121</v>
      </c>
      <c r="I31" s="1222" t="s">
        <v>121</v>
      </c>
      <c r="J31" s="1222" t="s">
        <v>121</v>
      </c>
    </row>
    <row r="32" spans="1:10" ht="15.75" hidden="1">
      <c r="A32" s="1231"/>
      <c r="B32" s="1173" t="s">
        <v>490</v>
      </c>
      <c r="C32" s="1223">
        <v>39</v>
      </c>
      <c r="D32" s="1223">
        <v>22</v>
      </c>
      <c r="E32" s="1222">
        <v>12</v>
      </c>
      <c r="F32" s="1222">
        <v>9</v>
      </c>
      <c r="G32" s="1222" t="s">
        <v>121</v>
      </c>
      <c r="H32" s="1222" t="s">
        <v>121</v>
      </c>
      <c r="I32" s="1222" t="s">
        <v>121</v>
      </c>
      <c r="J32" s="1222" t="s">
        <v>121</v>
      </c>
    </row>
    <row r="33" spans="1:10" ht="15.75" hidden="1">
      <c r="A33" s="1231"/>
      <c r="B33" s="1173" t="s">
        <v>22</v>
      </c>
      <c r="C33" s="1223">
        <v>25</v>
      </c>
      <c r="D33" s="1223">
        <v>20</v>
      </c>
      <c r="E33" s="1222">
        <v>9</v>
      </c>
      <c r="F33" s="1222">
        <v>6</v>
      </c>
      <c r="G33" s="1222" t="s">
        <v>121</v>
      </c>
      <c r="H33" s="1222" t="s">
        <v>121</v>
      </c>
      <c r="I33" s="1222" t="s">
        <v>121</v>
      </c>
      <c r="J33" s="1222" t="s">
        <v>121</v>
      </c>
    </row>
    <row r="34" spans="1:10" ht="15.75" hidden="1">
      <c r="A34" s="1231"/>
      <c r="B34" s="1173" t="s">
        <v>18</v>
      </c>
      <c r="C34" s="1223">
        <v>55</v>
      </c>
      <c r="D34" s="1223">
        <v>26</v>
      </c>
      <c r="E34" s="1222">
        <v>11</v>
      </c>
      <c r="F34" s="1222" t="s">
        <v>121</v>
      </c>
      <c r="G34" s="1222" t="s">
        <v>121</v>
      </c>
      <c r="H34" s="1222" t="s">
        <v>121</v>
      </c>
      <c r="I34" s="1222" t="s">
        <v>121</v>
      </c>
      <c r="J34" s="1222" t="s">
        <v>121</v>
      </c>
    </row>
    <row r="35" spans="1:10" ht="15.75" hidden="1">
      <c r="A35" s="1231"/>
      <c r="B35" s="1173" t="s">
        <v>21</v>
      </c>
      <c r="C35" s="1223">
        <v>21</v>
      </c>
      <c r="D35" s="1223">
        <v>10</v>
      </c>
      <c r="E35" s="1222" t="s">
        <v>121</v>
      </c>
      <c r="F35" s="1222" t="s">
        <v>121</v>
      </c>
      <c r="G35" s="1222" t="s">
        <v>121</v>
      </c>
      <c r="H35" s="1222" t="s">
        <v>121</v>
      </c>
      <c r="I35" s="1222" t="s">
        <v>121</v>
      </c>
      <c r="J35" s="1222" t="s">
        <v>121</v>
      </c>
    </row>
    <row r="36" spans="1:10" ht="30.75" hidden="1">
      <c r="A36" s="1231"/>
      <c r="B36" s="1173" t="s">
        <v>361</v>
      </c>
      <c r="C36" s="1223">
        <v>215</v>
      </c>
      <c r="D36" s="1223">
        <v>118</v>
      </c>
      <c r="E36" s="1222">
        <v>73</v>
      </c>
      <c r="F36" s="1222">
        <v>58</v>
      </c>
      <c r="G36" s="1222">
        <v>40</v>
      </c>
      <c r="H36" s="1222">
        <v>29</v>
      </c>
      <c r="I36" s="1222">
        <v>10</v>
      </c>
      <c r="J36" s="1222">
        <v>8</v>
      </c>
    </row>
    <row r="37" spans="1:10" ht="15.75" hidden="1">
      <c r="A37" s="1231">
        <v>2013</v>
      </c>
      <c r="B37" s="1233" t="s">
        <v>13</v>
      </c>
      <c r="C37" s="1233">
        <v>2339</v>
      </c>
      <c r="D37" s="1233">
        <v>892</v>
      </c>
      <c r="E37" s="1232">
        <v>485</v>
      </c>
      <c r="F37" s="1232">
        <v>389</v>
      </c>
      <c r="G37" s="1232">
        <v>223</v>
      </c>
      <c r="H37" s="1232">
        <v>174</v>
      </c>
      <c r="I37" s="1232">
        <v>83</v>
      </c>
      <c r="J37" s="1232">
        <v>39</v>
      </c>
    </row>
    <row r="38" spans="1:10" ht="15" hidden="1">
      <c r="A38" s="1220"/>
      <c r="B38" s="1173" t="s">
        <v>268</v>
      </c>
      <c r="C38" s="1223">
        <v>156</v>
      </c>
      <c r="D38" s="1223">
        <v>113</v>
      </c>
      <c r="E38" s="1222">
        <v>88</v>
      </c>
      <c r="F38" s="1222">
        <v>73</v>
      </c>
      <c r="G38" s="1222">
        <v>39</v>
      </c>
      <c r="H38" s="1222">
        <v>30</v>
      </c>
      <c r="I38" s="1222">
        <v>16</v>
      </c>
      <c r="J38" s="1222">
        <v>11</v>
      </c>
    </row>
    <row r="39" spans="1:10" ht="15" hidden="1">
      <c r="A39" s="1220"/>
      <c r="B39" s="1173" t="s">
        <v>266</v>
      </c>
      <c r="C39" s="1221">
        <v>1357</v>
      </c>
      <c r="D39" s="1221">
        <v>426</v>
      </c>
      <c r="E39" s="951">
        <v>188</v>
      </c>
      <c r="F39" s="951">
        <v>145</v>
      </c>
      <c r="G39" s="951">
        <v>90</v>
      </c>
      <c r="H39" s="951">
        <v>80</v>
      </c>
      <c r="I39" s="951">
        <v>49</v>
      </c>
      <c r="J39" s="951">
        <v>18</v>
      </c>
    </row>
    <row r="40" spans="1:10" ht="15" hidden="1">
      <c r="A40" s="1220"/>
      <c r="B40" s="1173" t="s">
        <v>19</v>
      </c>
      <c r="C40" s="1223">
        <v>153</v>
      </c>
      <c r="D40" s="1221">
        <v>81</v>
      </c>
      <c r="E40" s="951">
        <v>58</v>
      </c>
      <c r="F40" s="951">
        <v>50</v>
      </c>
      <c r="G40" s="951">
        <v>33</v>
      </c>
      <c r="H40" s="1222">
        <v>19</v>
      </c>
      <c r="I40" s="951" t="s">
        <v>121</v>
      </c>
      <c r="J40" s="951" t="s">
        <v>121</v>
      </c>
    </row>
    <row r="41" spans="1:10" ht="15" hidden="1">
      <c r="A41" s="1220"/>
      <c r="B41" s="1173" t="s">
        <v>238</v>
      </c>
      <c r="C41" s="1221">
        <v>298</v>
      </c>
      <c r="D41" s="1221">
        <v>59</v>
      </c>
      <c r="E41" s="951">
        <v>19</v>
      </c>
      <c r="F41" s="951">
        <v>16</v>
      </c>
      <c r="G41" s="951">
        <v>8</v>
      </c>
      <c r="H41" s="951" t="s">
        <v>121</v>
      </c>
      <c r="I41" s="951" t="s">
        <v>121</v>
      </c>
      <c r="J41" s="951" t="s">
        <v>121</v>
      </c>
    </row>
    <row r="42" spans="1:10" ht="15" hidden="1">
      <c r="A42" s="1220"/>
      <c r="B42" s="1173" t="s">
        <v>20</v>
      </c>
      <c r="C42" s="1221">
        <v>34</v>
      </c>
      <c r="D42" s="1221">
        <v>10</v>
      </c>
      <c r="E42" s="951">
        <v>7</v>
      </c>
      <c r="F42" s="951">
        <v>7</v>
      </c>
      <c r="G42" s="951" t="s">
        <v>121</v>
      </c>
      <c r="H42" s="951" t="s">
        <v>121</v>
      </c>
      <c r="I42" s="951" t="s">
        <v>121</v>
      </c>
      <c r="J42" s="951" t="s">
        <v>121</v>
      </c>
    </row>
    <row r="43" spans="1:10" ht="15" hidden="1">
      <c r="A43" s="1220"/>
      <c r="B43" s="1173" t="s">
        <v>490</v>
      </c>
      <c r="C43" s="1221">
        <v>36</v>
      </c>
      <c r="D43" s="1221">
        <v>22</v>
      </c>
      <c r="E43" s="951">
        <v>12</v>
      </c>
      <c r="F43" s="951">
        <v>10</v>
      </c>
      <c r="G43" s="951" t="s">
        <v>121</v>
      </c>
      <c r="H43" s="951" t="s">
        <v>121</v>
      </c>
      <c r="I43" s="951" t="s">
        <v>121</v>
      </c>
      <c r="J43" s="951" t="s">
        <v>121</v>
      </c>
    </row>
    <row r="44" spans="1:10" ht="15" hidden="1">
      <c r="A44" s="1220"/>
      <c r="B44" s="1173" t="s">
        <v>22</v>
      </c>
      <c r="C44" s="1221">
        <v>20</v>
      </c>
      <c r="D44" s="1221">
        <v>16</v>
      </c>
      <c r="E44" s="951">
        <v>11</v>
      </c>
      <c r="F44" s="951">
        <v>8</v>
      </c>
      <c r="G44" s="951" t="s">
        <v>121</v>
      </c>
      <c r="H44" s="951" t="s">
        <v>121</v>
      </c>
      <c r="I44" s="951" t="s">
        <v>121</v>
      </c>
      <c r="J44" s="951" t="s">
        <v>121</v>
      </c>
    </row>
    <row r="45" spans="1:10" ht="15" hidden="1">
      <c r="A45" s="1220"/>
      <c r="B45" s="1173" t="s">
        <v>18</v>
      </c>
      <c r="C45" s="1221">
        <v>49</v>
      </c>
      <c r="D45" s="1221">
        <v>28</v>
      </c>
      <c r="E45" s="951">
        <v>13</v>
      </c>
      <c r="F45" s="951" t="s">
        <v>121</v>
      </c>
      <c r="G45" s="951" t="s">
        <v>121</v>
      </c>
      <c r="H45" s="951" t="s">
        <v>121</v>
      </c>
      <c r="I45" s="951" t="s">
        <v>121</v>
      </c>
      <c r="J45" s="951" t="s">
        <v>121</v>
      </c>
    </row>
    <row r="46" spans="1:10" ht="15" hidden="1">
      <c r="A46" s="1220"/>
      <c r="B46" s="1173" t="s">
        <v>21</v>
      </c>
      <c r="C46" s="1221">
        <v>19</v>
      </c>
      <c r="D46" s="1221">
        <v>10</v>
      </c>
      <c r="E46" s="951">
        <v>6</v>
      </c>
      <c r="F46" s="951" t="s">
        <v>121</v>
      </c>
      <c r="G46" s="951" t="s">
        <v>121</v>
      </c>
      <c r="H46" s="951" t="s">
        <v>121</v>
      </c>
      <c r="I46" s="951" t="s">
        <v>121</v>
      </c>
      <c r="J46" s="951" t="s">
        <v>121</v>
      </c>
    </row>
    <row r="47" spans="1:10" ht="30" hidden="1">
      <c r="A47" s="1220"/>
      <c r="B47" s="1173" t="s">
        <v>361</v>
      </c>
      <c r="C47" s="1221">
        <v>217</v>
      </c>
      <c r="D47" s="1221">
        <v>127</v>
      </c>
      <c r="E47" s="951">
        <v>83</v>
      </c>
      <c r="F47" s="951">
        <v>67</v>
      </c>
      <c r="G47" s="951">
        <v>40</v>
      </c>
      <c r="H47" s="951">
        <v>32</v>
      </c>
      <c r="I47" s="951">
        <v>10</v>
      </c>
      <c r="J47" s="951">
        <v>7</v>
      </c>
    </row>
    <row r="48" spans="1:10" ht="20.25" hidden="1" customHeight="1">
      <c r="A48" s="1231">
        <v>2014</v>
      </c>
      <c r="B48" s="1233" t="s">
        <v>13</v>
      </c>
      <c r="C48" s="1233">
        <v>2454</v>
      </c>
      <c r="D48" s="1233">
        <v>1023</v>
      </c>
      <c r="E48" s="1232">
        <v>529</v>
      </c>
      <c r="F48" s="1232">
        <v>406</v>
      </c>
      <c r="G48" s="1232">
        <v>224</v>
      </c>
      <c r="H48" s="1232">
        <v>176</v>
      </c>
      <c r="I48" s="1232">
        <v>74</v>
      </c>
      <c r="J48" s="1232">
        <v>35</v>
      </c>
    </row>
    <row r="49" spans="1:10" ht="15" hidden="1">
      <c r="A49" s="1220"/>
      <c r="B49" s="1173" t="s">
        <v>268</v>
      </c>
      <c r="C49" s="1223">
        <v>150</v>
      </c>
      <c r="D49" s="1223">
        <v>129</v>
      </c>
      <c r="E49" s="1222">
        <v>93</v>
      </c>
      <c r="F49" s="1222">
        <v>75</v>
      </c>
      <c r="G49" s="1222">
        <v>41</v>
      </c>
      <c r="H49" s="1222">
        <v>30</v>
      </c>
      <c r="I49" s="1222">
        <v>15</v>
      </c>
      <c r="J49" s="1222">
        <v>9</v>
      </c>
    </row>
    <row r="50" spans="1:10" ht="15" hidden="1">
      <c r="A50" s="1220"/>
      <c r="B50" s="1173" t="s">
        <v>266</v>
      </c>
      <c r="C50" s="1221">
        <v>1460</v>
      </c>
      <c r="D50" s="1221">
        <v>540</v>
      </c>
      <c r="E50" s="951">
        <v>219</v>
      </c>
      <c r="F50" s="951">
        <v>163</v>
      </c>
      <c r="G50" s="951">
        <v>93</v>
      </c>
      <c r="H50" s="951">
        <v>79</v>
      </c>
      <c r="I50" s="951">
        <v>43</v>
      </c>
      <c r="J50" s="951">
        <v>15</v>
      </c>
    </row>
    <row r="51" spans="1:10" ht="15" hidden="1">
      <c r="A51" s="1220"/>
      <c r="B51" s="1173" t="s">
        <v>19</v>
      </c>
      <c r="C51" s="1221">
        <v>152</v>
      </c>
      <c r="D51" s="1221">
        <v>85</v>
      </c>
      <c r="E51" s="951">
        <v>63</v>
      </c>
      <c r="F51" s="951">
        <v>54</v>
      </c>
      <c r="G51" s="951">
        <v>34</v>
      </c>
      <c r="H51" s="951">
        <v>22</v>
      </c>
      <c r="I51" s="951" t="s">
        <v>121</v>
      </c>
      <c r="J51" s="951" t="s">
        <v>121</v>
      </c>
    </row>
    <row r="52" spans="1:10" ht="15" hidden="1">
      <c r="A52" s="1220"/>
      <c r="B52" s="1173" t="s">
        <v>238</v>
      </c>
      <c r="C52" s="1221">
        <v>322</v>
      </c>
      <c r="D52" s="1221">
        <v>57</v>
      </c>
      <c r="E52" s="951">
        <v>30</v>
      </c>
      <c r="F52" s="951">
        <v>18</v>
      </c>
      <c r="G52" s="951">
        <v>7</v>
      </c>
      <c r="H52" s="951">
        <v>6</v>
      </c>
      <c r="I52" s="951" t="s">
        <v>121</v>
      </c>
      <c r="J52" s="951" t="s">
        <v>121</v>
      </c>
    </row>
    <row r="53" spans="1:10" ht="15" hidden="1">
      <c r="A53" s="1220"/>
      <c r="B53" s="1173" t="s">
        <v>20</v>
      </c>
      <c r="C53" s="1221">
        <v>30</v>
      </c>
      <c r="D53" s="1221">
        <v>11</v>
      </c>
      <c r="E53" s="951">
        <v>6</v>
      </c>
      <c r="F53" s="951">
        <v>6</v>
      </c>
      <c r="G53" s="951" t="s">
        <v>121</v>
      </c>
      <c r="H53" s="951" t="s">
        <v>121</v>
      </c>
      <c r="I53" s="951" t="s">
        <v>121</v>
      </c>
      <c r="J53" s="951" t="s">
        <v>121</v>
      </c>
    </row>
    <row r="54" spans="1:10" ht="15" hidden="1">
      <c r="A54" s="1220"/>
      <c r="B54" s="1173" t="s">
        <v>490</v>
      </c>
      <c r="C54" s="1221">
        <v>33</v>
      </c>
      <c r="D54" s="1221">
        <v>23</v>
      </c>
      <c r="E54" s="951">
        <v>13</v>
      </c>
      <c r="F54" s="951">
        <v>9</v>
      </c>
      <c r="G54" s="951" t="s">
        <v>121</v>
      </c>
      <c r="H54" s="951" t="s">
        <v>121</v>
      </c>
      <c r="I54" s="951" t="s">
        <v>121</v>
      </c>
      <c r="J54" s="951" t="s">
        <v>121</v>
      </c>
    </row>
    <row r="55" spans="1:10" ht="15" hidden="1">
      <c r="A55" s="1220"/>
      <c r="B55" s="1173" t="s">
        <v>22</v>
      </c>
      <c r="C55" s="1221">
        <v>20</v>
      </c>
      <c r="D55" s="1221">
        <v>17</v>
      </c>
      <c r="E55" s="951">
        <v>11</v>
      </c>
      <c r="F55" s="951">
        <v>9</v>
      </c>
      <c r="G55" s="951" t="s">
        <v>121</v>
      </c>
      <c r="H55" s="951" t="s">
        <v>121</v>
      </c>
      <c r="I55" s="951" t="s">
        <v>121</v>
      </c>
      <c r="J55" s="951" t="s">
        <v>121</v>
      </c>
    </row>
    <row r="56" spans="1:10" ht="15" hidden="1">
      <c r="A56" s="1220"/>
      <c r="B56" s="1173" t="s">
        <v>18</v>
      </c>
      <c r="C56" s="1221">
        <v>54</v>
      </c>
      <c r="D56" s="1221">
        <v>30</v>
      </c>
      <c r="E56" s="951">
        <v>11</v>
      </c>
      <c r="F56" s="951" t="s">
        <v>121</v>
      </c>
      <c r="G56" s="951" t="s">
        <v>121</v>
      </c>
      <c r="H56" s="951" t="s">
        <v>121</v>
      </c>
      <c r="I56" s="951" t="s">
        <v>121</v>
      </c>
      <c r="J56" s="951" t="s">
        <v>121</v>
      </c>
    </row>
    <row r="57" spans="1:10" ht="15" hidden="1">
      <c r="A57" s="1220"/>
      <c r="B57" s="1173" t="s">
        <v>21</v>
      </c>
      <c r="C57" s="951">
        <v>27</v>
      </c>
      <c r="D57" s="951">
        <v>11</v>
      </c>
      <c r="E57" s="951">
        <v>8</v>
      </c>
      <c r="F57" s="951" t="s">
        <v>121</v>
      </c>
      <c r="G57" s="951" t="s">
        <v>121</v>
      </c>
      <c r="H57" s="951" t="s">
        <v>121</v>
      </c>
      <c r="I57" s="951" t="s">
        <v>121</v>
      </c>
      <c r="J57" s="951" t="s">
        <v>121</v>
      </c>
    </row>
    <row r="58" spans="1:10" ht="13.15" hidden="1" customHeight="1">
      <c r="A58" s="1220"/>
      <c r="B58" s="1173" t="s">
        <v>361</v>
      </c>
      <c r="C58" s="1221">
        <v>206</v>
      </c>
      <c r="D58" s="1221">
        <v>120</v>
      </c>
      <c r="E58" s="951">
        <v>75</v>
      </c>
      <c r="F58" s="951">
        <v>62</v>
      </c>
      <c r="G58" s="951">
        <v>37</v>
      </c>
      <c r="H58" s="951">
        <v>30</v>
      </c>
      <c r="I58" s="951">
        <v>9</v>
      </c>
      <c r="J58" s="951">
        <v>9</v>
      </c>
    </row>
    <row r="59" spans="1:10" ht="22.9" hidden="1" customHeight="1">
      <c r="A59" s="1218">
        <v>2015</v>
      </c>
      <c r="B59" s="1228" t="s">
        <v>13</v>
      </c>
      <c r="C59" s="1228">
        <v>2413</v>
      </c>
      <c r="D59" s="1228">
        <v>1043</v>
      </c>
      <c r="E59" s="1227">
        <v>552</v>
      </c>
      <c r="F59" s="1227">
        <v>438</v>
      </c>
      <c r="G59" s="1227">
        <v>236</v>
      </c>
      <c r="H59" s="1227">
        <v>179</v>
      </c>
      <c r="I59" s="1227">
        <v>75</v>
      </c>
      <c r="J59" s="1227">
        <v>34</v>
      </c>
    </row>
    <row r="60" spans="1:10" ht="22.9" hidden="1" customHeight="1">
      <c r="A60" s="1220"/>
      <c r="B60" s="1173" t="s">
        <v>268</v>
      </c>
      <c r="C60" s="1223">
        <v>161</v>
      </c>
      <c r="D60" s="1223">
        <v>123</v>
      </c>
      <c r="E60" s="1222">
        <v>95</v>
      </c>
      <c r="F60" s="1222">
        <v>86</v>
      </c>
      <c r="G60" s="1222">
        <v>43</v>
      </c>
      <c r="H60" s="1222">
        <v>31</v>
      </c>
      <c r="I60" s="1222">
        <v>15</v>
      </c>
      <c r="J60" s="1222">
        <v>9</v>
      </c>
    </row>
    <row r="61" spans="1:10" ht="22.9" hidden="1" customHeight="1">
      <c r="A61" s="1220"/>
      <c r="B61" s="1173" t="s">
        <v>266</v>
      </c>
      <c r="C61" s="1221">
        <v>1401</v>
      </c>
      <c r="D61" s="1221">
        <v>552</v>
      </c>
      <c r="E61" s="951">
        <v>229</v>
      </c>
      <c r="F61" s="951">
        <v>171</v>
      </c>
      <c r="G61" s="951">
        <v>95</v>
      </c>
      <c r="H61" s="951">
        <v>80</v>
      </c>
      <c r="I61" s="951">
        <v>42</v>
      </c>
      <c r="J61" s="951">
        <v>14</v>
      </c>
    </row>
    <row r="62" spans="1:10" ht="22.9" hidden="1" customHeight="1">
      <c r="A62" s="1220"/>
      <c r="B62" s="1173" t="s">
        <v>19</v>
      </c>
      <c r="C62" s="1221">
        <v>170</v>
      </c>
      <c r="D62" s="1221">
        <v>100</v>
      </c>
      <c r="E62" s="951">
        <v>68</v>
      </c>
      <c r="F62" s="951">
        <v>60</v>
      </c>
      <c r="G62" s="951">
        <v>39</v>
      </c>
      <c r="H62" s="1222">
        <v>23</v>
      </c>
      <c r="I62" s="951" t="s">
        <v>121</v>
      </c>
      <c r="J62" s="951" t="s">
        <v>121</v>
      </c>
    </row>
    <row r="63" spans="1:10" ht="22.9" hidden="1" customHeight="1">
      <c r="A63" s="1220"/>
      <c r="B63" s="1173" t="s">
        <v>238</v>
      </c>
      <c r="C63" s="1221">
        <v>322</v>
      </c>
      <c r="D63" s="1221">
        <v>55</v>
      </c>
      <c r="E63" s="951">
        <v>27</v>
      </c>
      <c r="F63" s="951">
        <v>17</v>
      </c>
      <c r="G63" s="951">
        <v>8</v>
      </c>
      <c r="H63" s="951" t="s">
        <v>121</v>
      </c>
      <c r="I63" s="951" t="s">
        <v>121</v>
      </c>
      <c r="J63" s="951">
        <v>3</v>
      </c>
    </row>
    <row r="64" spans="1:10" ht="22.9" hidden="1" customHeight="1">
      <c r="A64" s="1220"/>
      <c r="B64" s="1173" t="s">
        <v>20</v>
      </c>
      <c r="C64" s="1221">
        <v>24</v>
      </c>
      <c r="D64" s="1221">
        <v>8</v>
      </c>
      <c r="E64" s="951">
        <v>7</v>
      </c>
      <c r="F64" s="951" t="s">
        <v>121</v>
      </c>
      <c r="G64" s="951" t="s">
        <v>121</v>
      </c>
      <c r="H64" s="951" t="s">
        <v>121</v>
      </c>
      <c r="I64" s="951" t="s">
        <v>121</v>
      </c>
      <c r="J64" s="951" t="s">
        <v>121</v>
      </c>
    </row>
    <row r="65" spans="1:10" ht="22.9" hidden="1" customHeight="1">
      <c r="A65" s="1220"/>
      <c r="B65" s="1173" t="s">
        <v>490</v>
      </c>
      <c r="C65" s="1221">
        <v>31</v>
      </c>
      <c r="D65" s="1221">
        <v>23</v>
      </c>
      <c r="E65" s="951">
        <v>15</v>
      </c>
      <c r="F65" s="951">
        <v>13</v>
      </c>
      <c r="G65" s="951" t="s">
        <v>121</v>
      </c>
      <c r="H65" s="951" t="s">
        <v>121</v>
      </c>
      <c r="I65" s="951" t="s">
        <v>121</v>
      </c>
      <c r="J65" s="951" t="s">
        <v>121</v>
      </c>
    </row>
    <row r="66" spans="1:10" ht="22.9" hidden="1" customHeight="1">
      <c r="A66" s="1220"/>
      <c r="B66" s="1173" t="s">
        <v>22</v>
      </c>
      <c r="C66" s="1221">
        <v>17</v>
      </c>
      <c r="D66" s="1221">
        <v>16</v>
      </c>
      <c r="E66" s="951">
        <v>11</v>
      </c>
      <c r="F66" s="951">
        <v>9</v>
      </c>
      <c r="G66" s="951" t="s">
        <v>121</v>
      </c>
      <c r="H66" s="951" t="s">
        <v>121</v>
      </c>
      <c r="I66" s="951" t="s">
        <v>121</v>
      </c>
      <c r="J66" s="951" t="s">
        <v>121</v>
      </c>
    </row>
    <row r="67" spans="1:10" ht="22.9" hidden="1" customHeight="1">
      <c r="A67" s="1220"/>
      <c r="B67" s="1173" t="s">
        <v>18</v>
      </c>
      <c r="C67" s="1221">
        <v>56</v>
      </c>
      <c r="D67" s="1221">
        <v>32</v>
      </c>
      <c r="E67" s="951">
        <v>14</v>
      </c>
      <c r="F67" s="951">
        <v>7</v>
      </c>
      <c r="G67" s="951" t="s">
        <v>121</v>
      </c>
      <c r="H67" s="951" t="s">
        <v>121</v>
      </c>
      <c r="I67" s="951" t="s">
        <v>121</v>
      </c>
      <c r="J67" s="951" t="s">
        <v>121</v>
      </c>
    </row>
    <row r="68" spans="1:10" ht="22.9" hidden="1" customHeight="1">
      <c r="A68" s="1220"/>
      <c r="B68" s="1173" t="s">
        <v>21</v>
      </c>
      <c r="C68" s="951">
        <v>24</v>
      </c>
      <c r="D68" s="951">
        <v>14</v>
      </c>
      <c r="E68" s="951">
        <v>6</v>
      </c>
      <c r="F68" s="951" t="s">
        <v>121</v>
      </c>
      <c r="G68" s="951" t="s">
        <v>121</v>
      </c>
      <c r="H68" s="951" t="s">
        <v>121</v>
      </c>
      <c r="I68" s="951" t="s">
        <v>121</v>
      </c>
      <c r="J68" s="951" t="s">
        <v>121</v>
      </c>
    </row>
    <row r="69" spans="1:10" ht="22.9" hidden="1" customHeight="1">
      <c r="A69" s="1220"/>
      <c r="B69" s="1173" t="s">
        <v>361</v>
      </c>
      <c r="C69" s="1221">
        <v>207</v>
      </c>
      <c r="D69" s="1221">
        <v>120</v>
      </c>
      <c r="E69" s="951">
        <v>80</v>
      </c>
      <c r="F69" s="951">
        <v>63</v>
      </c>
      <c r="G69" s="951">
        <v>40</v>
      </c>
      <c r="H69" s="951">
        <v>31</v>
      </c>
      <c r="I69" s="951">
        <v>11</v>
      </c>
      <c r="J69" s="951">
        <v>8</v>
      </c>
    </row>
    <row r="70" spans="1:10" ht="22.9" customHeight="1">
      <c r="A70" s="1231">
        <v>2016</v>
      </c>
      <c r="B70" s="1230" t="s">
        <v>13</v>
      </c>
      <c r="C70" s="1230">
        <v>2507</v>
      </c>
      <c r="D70" s="1230">
        <v>1053</v>
      </c>
      <c r="E70" s="1229">
        <v>540</v>
      </c>
      <c r="F70" s="1229">
        <v>438</v>
      </c>
      <c r="G70" s="1229">
        <v>249</v>
      </c>
      <c r="H70" s="1229">
        <v>184</v>
      </c>
      <c r="I70" s="1229">
        <v>75</v>
      </c>
      <c r="J70" s="1229">
        <v>38</v>
      </c>
    </row>
    <row r="71" spans="1:10" ht="22.9" customHeight="1">
      <c r="A71" s="1226"/>
      <c r="B71" s="1179" t="s">
        <v>268</v>
      </c>
      <c r="C71" s="1225">
        <v>171</v>
      </c>
      <c r="D71" s="1225">
        <v>128</v>
      </c>
      <c r="E71" s="1224">
        <v>93</v>
      </c>
      <c r="F71" s="1224">
        <v>80</v>
      </c>
      <c r="G71" s="1224">
        <v>45</v>
      </c>
      <c r="H71" s="1224">
        <v>38</v>
      </c>
      <c r="I71" s="1224">
        <v>15</v>
      </c>
      <c r="J71" s="1224">
        <v>12</v>
      </c>
    </row>
    <row r="72" spans="1:10" ht="22.9" customHeight="1">
      <c r="A72" s="1220"/>
      <c r="B72" s="1173" t="s">
        <v>266</v>
      </c>
      <c r="C72" s="1221">
        <v>1463</v>
      </c>
      <c r="D72" s="1221">
        <v>549</v>
      </c>
      <c r="E72" s="951">
        <v>232</v>
      </c>
      <c r="F72" s="951">
        <v>176</v>
      </c>
      <c r="G72" s="951">
        <v>100</v>
      </c>
      <c r="H72" s="951">
        <v>80</v>
      </c>
      <c r="I72" s="951">
        <v>44</v>
      </c>
      <c r="J72" s="951">
        <v>15</v>
      </c>
    </row>
    <row r="73" spans="1:10" ht="22.9" customHeight="1">
      <c r="A73" s="1220"/>
      <c r="B73" s="1173" t="s">
        <v>19</v>
      </c>
      <c r="C73" s="1221">
        <v>171</v>
      </c>
      <c r="D73" s="1221">
        <v>98</v>
      </c>
      <c r="E73" s="951">
        <v>63</v>
      </c>
      <c r="F73" s="951">
        <v>57</v>
      </c>
      <c r="G73" s="951">
        <v>40</v>
      </c>
      <c r="H73" s="951">
        <v>22</v>
      </c>
      <c r="I73" s="951" t="s">
        <v>121</v>
      </c>
      <c r="J73" s="951" t="s">
        <v>121</v>
      </c>
    </row>
    <row r="74" spans="1:10" ht="22.9" customHeight="1">
      <c r="A74" s="1220"/>
      <c r="B74" s="1173" t="s">
        <v>238</v>
      </c>
      <c r="C74" s="1223">
        <v>325</v>
      </c>
      <c r="D74" s="1223">
        <v>56</v>
      </c>
      <c r="E74" s="1222">
        <v>26</v>
      </c>
      <c r="F74" s="1222">
        <v>21</v>
      </c>
      <c r="G74" s="1222">
        <v>8</v>
      </c>
      <c r="H74" s="1222">
        <v>6</v>
      </c>
      <c r="I74" s="951" t="s">
        <v>121</v>
      </c>
      <c r="J74" s="951" t="s">
        <v>121</v>
      </c>
    </row>
    <row r="75" spans="1:10" ht="22.9" customHeight="1">
      <c r="A75" s="1220"/>
      <c r="B75" s="1173" t="s">
        <v>20</v>
      </c>
      <c r="C75" s="1221">
        <v>31</v>
      </c>
      <c r="D75" s="1221">
        <v>9</v>
      </c>
      <c r="E75" s="951">
        <v>7</v>
      </c>
      <c r="F75" s="951">
        <v>7</v>
      </c>
      <c r="G75" s="951" t="s">
        <v>121</v>
      </c>
      <c r="H75" s="951" t="s">
        <v>121</v>
      </c>
      <c r="I75" s="951" t="s">
        <v>121</v>
      </c>
      <c r="J75" s="951" t="s">
        <v>121</v>
      </c>
    </row>
    <row r="76" spans="1:10" ht="22.9" customHeight="1">
      <c r="A76" s="1220"/>
      <c r="B76" s="1173" t="s">
        <v>490</v>
      </c>
      <c r="C76" s="1221">
        <v>36</v>
      </c>
      <c r="D76" s="1221">
        <v>24</v>
      </c>
      <c r="E76" s="951">
        <v>15</v>
      </c>
      <c r="F76" s="951">
        <v>14</v>
      </c>
      <c r="G76" s="951" t="s">
        <v>121</v>
      </c>
      <c r="H76" s="951" t="s">
        <v>121</v>
      </c>
      <c r="I76" s="951" t="s">
        <v>121</v>
      </c>
      <c r="J76" s="951" t="s">
        <v>121</v>
      </c>
    </row>
    <row r="77" spans="1:10" ht="22.9" customHeight="1">
      <c r="A77" s="1220"/>
      <c r="B77" s="1173" t="s">
        <v>22</v>
      </c>
      <c r="C77" s="1221">
        <v>22</v>
      </c>
      <c r="D77" s="1221">
        <v>17</v>
      </c>
      <c r="E77" s="951">
        <v>9</v>
      </c>
      <c r="F77" s="951">
        <v>6</v>
      </c>
      <c r="G77" s="951" t="s">
        <v>121</v>
      </c>
      <c r="H77" s="951" t="s">
        <v>121</v>
      </c>
      <c r="I77" s="951" t="s">
        <v>121</v>
      </c>
      <c r="J77" s="951" t="s">
        <v>121</v>
      </c>
    </row>
    <row r="78" spans="1:10" ht="22.9" customHeight="1">
      <c r="A78" s="1220"/>
      <c r="B78" s="1173" t="s">
        <v>18</v>
      </c>
      <c r="C78" s="1221">
        <v>60</v>
      </c>
      <c r="D78" s="1221">
        <v>27</v>
      </c>
      <c r="E78" s="951">
        <v>11</v>
      </c>
      <c r="F78" s="951" t="s">
        <v>121</v>
      </c>
      <c r="G78" s="951" t="s">
        <v>121</v>
      </c>
      <c r="H78" s="951" t="s">
        <v>121</v>
      </c>
      <c r="I78" s="951" t="s">
        <v>121</v>
      </c>
      <c r="J78" s="951" t="s">
        <v>121</v>
      </c>
    </row>
    <row r="79" spans="1:10" ht="22.9" customHeight="1">
      <c r="A79" s="1220"/>
      <c r="B79" s="1173" t="s">
        <v>21</v>
      </c>
      <c r="C79" s="951">
        <v>21</v>
      </c>
      <c r="D79" s="951">
        <v>16</v>
      </c>
      <c r="E79" s="951">
        <v>9</v>
      </c>
      <c r="F79" s="951">
        <v>7</v>
      </c>
      <c r="G79" s="951" t="s">
        <v>121</v>
      </c>
      <c r="H79" s="951" t="s">
        <v>121</v>
      </c>
      <c r="I79" s="951" t="s">
        <v>121</v>
      </c>
      <c r="J79" s="951" t="s">
        <v>121</v>
      </c>
    </row>
    <row r="80" spans="1:10" ht="22.9" customHeight="1">
      <c r="A80" s="1220"/>
      <c r="B80" s="1173" t="s">
        <v>361</v>
      </c>
      <c r="C80" s="1221">
        <v>207</v>
      </c>
      <c r="D80" s="1221">
        <v>129</v>
      </c>
      <c r="E80" s="951">
        <v>75</v>
      </c>
      <c r="F80" s="951">
        <v>65</v>
      </c>
      <c r="G80" s="951">
        <v>39</v>
      </c>
      <c r="H80" s="951">
        <v>28</v>
      </c>
      <c r="I80" s="951">
        <v>11</v>
      </c>
      <c r="J80" s="951">
        <v>8</v>
      </c>
    </row>
    <row r="81" spans="1:10" ht="22.9" customHeight="1">
      <c r="A81" s="1218">
        <v>2017</v>
      </c>
      <c r="B81" s="1228" t="s">
        <v>13</v>
      </c>
      <c r="C81" s="1228">
        <v>2590</v>
      </c>
      <c r="D81" s="1228">
        <v>1096</v>
      </c>
      <c r="E81" s="1227">
        <v>581</v>
      </c>
      <c r="F81" s="1227">
        <v>456</v>
      </c>
      <c r="G81" s="1227">
        <v>248</v>
      </c>
      <c r="H81" s="1227">
        <v>190</v>
      </c>
      <c r="I81" s="1227">
        <v>78</v>
      </c>
      <c r="J81" s="1227">
        <v>35</v>
      </c>
    </row>
    <row r="82" spans="1:10" ht="22.9" customHeight="1">
      <c r="A82" s="1226"/>
      <c r="B82" s="1179" t="s">
        <v>268</v>
      </c>
      <c r="C82" s="1225">
        <v>167</v>
      </c>
      <c r="D82" s="1225">
        <v>128</v>
      </c>
      <c r="E82" s="1224">
        <v>99</v>
      </c>
      <c r="F82" s="1224">
        <v>82</v>
      </c>
      <c r="G82" s="1224">
        <v>43</v>
      </c>
      <c r="H82" s="1224">
        <v>33</v>
      </c>
      <c r="I82" s="1224">
        <v>18</v>
      </c>
      <c r="J82" s="1224">
        <v>11</v>
      </c>
    </row>
    <row r="83" spans="1:10" ht="22.9" customHeight="1">
      <c r="A83" s="1220"/>
      <c r="B83" s="1173" t="s">
        <v>266</v>
      </c>
      <c r="C83" s="1221">
        <v>1501</v>
      </c>
      <c r="D83" s="1221">
        <v>566</v>
      </c>
      <c r="E83" s="951">
        <v>245</v>
      </c>
      <c r="F83" s="951">
        <v>181</v>
      </c>
      <c r="G83" s="951">
        <v>101</v>
      </c>
      <c r="H83" s="951">
        <v>85</v>
      </c>
      <c r="I83" s="951">
        <v>45</v>
      </c>
      <c r="J83" s="951">
        <v>13</v>
      </c>
    </row>
    <row r="84" spans="1:10" ht="22.9" customHeight="1">
      <c r="A84" s="1220"/>
      <c r="B84" s="1173" t="s">
        <v>19</v>
      </c>
      <c r="C84" s="1221">
        <v>192</v>
      </c>
      <c r="D84" s="1221">
        <v>109</v>
      </c>
      <c r="E84" s="951">
        <v>64</v>
      </c>
      <c r="F84" s="951">
        <v>60</v>
      </c>
      <c r="G84" s="951">
        <v>37</v>
      </c>
      <c r="H84" s="951">
        <v>21</v>
      </c>
      <c r="I84" s="951" t="s">
        <v>121</v>
      </c>
      <c r="J84" s="951" t="s">
        <v>121</v>
      </c>
    </row>
    <row r="85" spans="1:10" ht="22.9" customHeight="1">
      <c r="A85" s="1220"/>
      <c r="B85" s="1173" t="s">
        <v>238</v>
      </c>
      <c r="C85" s="1223">
        <v>331</v>
      </c>
      <c r="D85" s="1223">
        <v>61</v>
      </c>
      <c r="E85" s="1222">
        <v>32</v>
      </c>
      <c r="F85" s="1222">
        <v>21</v>
      </c>
      <c r="G85" s="1222">
        <v>9</v>
      </c>
      <c r="H85" s="1222">
        <v>8</v>
      </c>
      <c r="I85" s="951" t="s">
        <v>121</v>
      </c>
      <c r="J85" s="951" t="s">
        <v>121</v>
      </c>
    </row>
    <row r="86" spans="1:10" ht="22.9" customHeight="1">
      <c r="A86" s="1220"/>
      <c r="B86" s="1173" t="s">
        <v>20</v>
      </c>
      <c r="C86" s="1221">
        <v>36</v>
      </c>
      <c r="D86" s="1221">
        <v>13</v>
      </c>
      <c r="E86" s="951">
        <v>7</v>
      </c>
      <c r="F86" s="951">
        <v>7</v>
      </c>
      <c r="G86" s="951" t="s">
        <v>121</v>
      </c>
      <c r="H86" s="951" t="s">
        <v>121</v>
      </c>
      <c r="I86" s="951" t="s">
        <v>121</v>
      </c>
      <c r="J86" s="951" t="s">
        <v>121</v>
      </c>
    </row>
    <row r="87" spans="1:10" ht="22.9" customHeight="1">
      <c r="A87" s="1220"/>
      <c r="B87" s="1173" t="s">
        <v>490</v>
      </c>
      <c r="C87" s="1221">
        <v>40</v>
      </c>
      <c r="D87" s="1221">
        <v>28</v>
      </c>
      <c r="E87" s="951">
        <v>18</v>
      </c>
      <c r="F87" s="951">
        <v>13</v>
      </c>
      <c r="G87" s="951" t="s">
        <v>121</v>
      </c>
      <c r="H87" s="951" t="s">
        <v>121</v>
      </c>
      <c r="I87" s="951" t="s">
        <v>121</v>
      </c>
      <c r="J87" s="951" t="s">
        <v>121</v>
      </c>
    </row>
    <row r="88" spans="1:10" ht="22.9" customHeight="1">
      <c r="A88" s="1220"/>
      <c r="B88" s="1173" t="s">
        <v>22</v>
      </c>
      <c r="C88" s="1221">
        <v>21</v>
      </c>
      <c r="D88" s="1221">
        <v>14</v>
      </c>
      <c r="E88" s="951">
        <v>9</v>
      </c>
      <c r="F88" s="951">
        <v>7</v>
      </c>
      <c r="G88" s="951" t="s">
        <v>121</v>
      </c>
      <c r="H88" s="951" t="s">
        <v>121</v>
      </c>
      <c r="I88" s="951" t="s">
        <v>121</v>
      </c>
      <c r="J88" s="951" t="s">
        <v>121</v>
      </c>
    </row>
    <row r="89" spans="1:10" ht="22.9" customHeight="1">
      <c r="A89" s="1220"/>
      <c r="B89" s="1173" t="s">
        <v>18</v>
      </c>
      <c r="C89" s="1221">
        <v>64</v>
      </c>
      <c r="D89" s="1221">
        <v>34</v>
      </c>
      <c r="E89" s="951">
        <v>16</v>
      </c>
      <c r="F89" s="951">
        <v>10</v>
      </c>
      <c r="G89" s="951" t="s">
        <v>121</v>
      </c>
      <c r="H89" s="951" t="s">
        <v>121</v>
      </c>
      <c r="I89" s="951" t="s">
        <v>121</v>
      </c>
      <c r="J89" s="951" t="s">
        <v>121</v>
      </c>
    </row>
    <row r="90" spans="1:10" ht="22.9" customHeight="1">
      <c r="A90" s="1220"/>
      <c r="B90" s="1173" t="s">
        <v>21</v>
      </c>
      <c r="C90" s="951">
        <v>30</v>
      </c>
      <c r="D90" s="951">
        <v>17</v>
      </c>
      <c r="E90" s="951">
        <v>10</v>
      </c>
      <c r="F90" s="951">
        <v>9</v>
      </c>
      <c r="G90" s="951" t="s">
        <v>121</v>
      </c>
      <c r="H90" s="951" t="s">
        <v>121</v>
      </c>
      <c r="I90" s="951" t="s">
        <v>121</v>
      </c>
      <c r="J90" s="951" t="s">
        <v>121</v>
      </c>
    </row>
    <row r="91" spans="1:10" ht="22.9" customHeight="1">
      <c r="A91" s="1220"/>
      <c r="B91" s="1173" t="s">
        <v>361</v>
      </c>
      <c r="C91" s="1221">
        <v>208</v>
      </c>
      <c r="D91" s="1221">
        <v>126</v>
      </c>
      <c r="E91" s="951">
        <v>81</v>
      </c>
      <c r="F91" s="951">
        <v>66</v>
      </c>
      <c r="G91" s="951">
        <v>40</v>
      </c>
      <c r="H91" s="951">
        <v>33</v>
      </c>
      <c r="I91" s="951">
        <v>11</v>
      </c>
      <c r="J91" s="951">
        <v>8</v>
      </c>
    </row>
    <row r="92" spans="1:10" ht="22.9" customHeight="1">
      <c r="A92" s="1218">
        <v>2018</v>
      </c>
      <c r="B92" s="1228" t="s">
        <v>13</v>
      </c>
      <c r="C92" s="1228">
        <v>2571</v>
      </c>
      <c r="D92" s="1228">
        <v>1114</v>
      </c>
      <c r="E92" s="1227">
        <v>579</v>
      </c>
      <c r="F92" s="1227">
        <v>457</v>
      </c>
      <c r="G92" s="1227">
        <v>236</v>
      </c>
      <c r="H92" s="1227">
        <v>191</v>
      </c>
      <c r="I92" s="1227">
        <v>79</v>
      </c>
      <c r="J92" s="1227">
        <v>37</v>
      </c>
    </row>
    <row r="93" spans="1:10" ht="22.9" customHeight="1">
      <c r="A93" s="1226"/>
      <c r="B93" s="1179" t="s">
        <v>268</v>
      </c>
      <c r="C93" s="1225">
        <v>157</v>
      </c>
      <c r="D93" s="1225">
        <v>122</v>
      </c>
      <c r="E93" s="1224">
        <v>97</v>
      </c>
      <c r="F93" s="1224">
        <v>79</v>
      </c>
      <c r="G93" s="1224">
        <v>41</v>
      </c>
      <c r="H93" s="1224">
        <v>34</v>
      </c>
      <c r="I93" s="1224">
        <v>17</v>
      </c>
      <c r="J93" s="1224">
        <v>12</v>
      </c>
    </row>
    <row r="94" spans="1:10" ht="22.9" customHeight="1">
      <c r="A94" s="1220"/>
      <c r="B94" s="1173" t="s">
        <v>266</v>
      </c>
      <c r="C94" s="1221">
        <v>1517</v>
      </c>
      <c r="D94" s="1221">
        <v>597</v>
      </c>
      <c r="E94" s="951">
        <v>243</v>
      </c>
      <c r="F94" s="951">
        <v>176</v>
      </c>
      <c r="G94" s="951">
        <v>94</v>
      </c>
      <c r="H94" s="951">
        <v>82</v>
      </c>
      <c r="I94" s="951">
        <v>44</v>
      </c>
      <c r="J94" s="951">
        <v>13</v>
      </c>
    </row>
    <row r="95" spans="1:10" ht="22.9" customHeight="1">
      <c r="A95" s="1220"/>
      <c r="B95" s="1173" t="s">
        <v>19</v>
      </c>
      <c r="C95" s="1221">
        <v>199</v>
      </c>
      <c r="D95" s="1221">
        <v>108</v>
      </c>
      <c r="E95" s="951">
        <v>67</v>
      </c>
      <c r="F95" s="951">
        <v>58</v>
      </c>
      <c r="G95" s="951">
        <v>35</v>
      </c>
      <c r="H95" s="951">
        <v>22</v>
      </c>
      <c r="I95" s="951" t="s">
        <v>121</v>
      </c>
      <c r="J95" s="951" t="s">
        <v>121</v>
      </c>
    </row>
    <row r="96" spans="1:10" ht="22.9" customHeight="1">
      <c r="A96" s="1220"/>
      <c r="B96" s="1173" t="s">
        <v>238</v>
      </c>
      <c r="C96" s="1223">
        <v>320</v>
      </c>
      <c r="D96" s="1223">
        <v>65</v>
      </c>
      <c r="E96" s="1222">
        <v>32</v>
      </c>
      <c r="F96" s="1222">
        <v>26</v>
      </c>
      <c r="G96" s="1222">
        <v>10</v>
      </c>
      <c r="H96" s="1222">
        <v>8</v>
      </c>
      <c r="I96" s="951" t="s">
        <v>121</v>
      </c>
      <c r="J96" s="951" t="s">
        <v>121</v>
      </c>
    </row>
    <row r="97" spans="1:10" ht="22.9" customHeight="1">
      <c r="A97" s="1220"/>
      <c r="B97" s="1173" t="s">
        <v>20</v>
      </c>
      <c r="C97" s="1221">
        <v>39</v>
      </c>
      <c r="D97" s="1221">
        <v>12</v>
      </c>
      <c r="E97" s="951">
        <v>7</v>
      </c>
      <c r="F97" s="951">
        <v>7</v>
      </c>
      <c r="G97" s="951" t="s">
        <v>121</v>
      </c>
      <c r="H97" s="951" t="s">
        <v>121</v>
      </c>
      <c r="I97" s="951" t="s">
        <v>121</v>
      </c>
      <c r="J97" s="951" t="s">
        <v>121</v>
      </c>
    </row>
    <row r="98" spans="1:10" ht="22.9" customHeight="1">
      <c r="A98" s="1220"/>
      <c r="B98" s="1173" t="s">
        <v>490</v>
      </c>
      <c r="C98" s="1221">
        <v>43</v>
      </c>
      <c r="D98" s="1221">
        <v>31</v>
      </c>
      <c r="E98" s="951">
        <v>20</v>
      </c>
      <c r="F98" s="951">
        <v>17</v>
      </c>
      <c r="G98" s="951" t="s">
        <v>121</v>
      </c>
      <c r="H98" s="951" t="s">
        <v>121</v>
      </c>
      <c r="I98" s="951" t="s">
        <v>121</v>
      </c>
      <c r="J98" s="951" t="s">
        <v>121</v>
      </c>
    </row>
    <row r="99" spans="1:10" ht="22.9" customHeight="1">
      <c r="A99" s="1220"/>
      <c r="B99" s="1173" t="s">
        <v>22</v>
      </c>
      <c r="C99" s="1221">
        <v>19</v>
      </c>
      <c r="D99" s="1221">
        <v>15</v>
      </c>
      <c r="E99" s="951">
        <v>8</v>
      </c>
      <c r="F99" s="951">
        <v>6</v>
      </c>
      <c r="G99" s="951" t="s">
        <v>121</v>
      </c>
      <c r="H99" s="951" t="s">
        <v>121</v>
      </c>
      <c r="I99" s="951" t="s">
        <v>121</v>
      </c>
      <c r="J99" s="951" t="s">
        <v>121</v>
      </c>
    </row>
    <row r="100" spans="1:10" ht="22.9" customHeight="1">
      <c r="A100" s="1220"/>
      <c r="B100" s="1173" t="s">
        <v>18</v>
      </c>
      <c r="C100" s="1221">
        <v>55</v>
      </c>
      <c r="D100" s="1221">
        <v>28</v>
      </c>
      <c r="E100" s="951">
        <v>15</v>
      </c>
      <c r="F100" s="951">
        <v>9</v>
      </c>
      <c r="G100" s="951" t="s">
        <v>121</v>
      </c>
      <c r="H100" s="951" t="s">
        <v>121</v>
      </c>
      <c r="I100" s="951" t="s">
        <v>121</v>
      </c>
      <c r="J100" s="951" t="s">
        <v>121</v>
      </c>
    </row>
    <row r="101" spans="1:10" ht="22.9" customHeight="1">
      <c r="A101" s="1220"/>
      <c r="B101" s="1173" t="s">
        <v>21</v>
      </c>
      <c r="C101" s="951">
        <v>25</v>
      </c>
      <c r="D101" s="951">
        <v>16</v>
      </c>
      <c r="E101" s="951">
        <v>13</v>
      </c>
      <c r="F101" s="951">
        <v>12</v>
      </c>
      <c r="G101" s="951" t="s">
        <v>121</v>
      </c>
      <c r="H101" s="951" t="s">
        <v>121</v>
      </c>
      <c r="I101" s="951" t="s">
        <v>121</v>
      </c>
      <c r="J101" s="951" t="s">
        <v>121</v>
      </c>
    </row>
    <row r="102" spans="1:10" ht="30.6" customHeight="1">
      <c r="A102" s="1220"/>
      <c r="B102" s="1173" t="s">
        <v>361</v>
      </c>
      <c r="C102" s="1221">
        <v>197</v>
      </c>
      <c r="D102" s="1221">
        <v>120</v>
      </c>
      <c r="E102" s="951">
        <v>77</v>
      </c>
      <c r="F102" s="951">
        <v>67</v>
      </c>
      <c r="G102" s="951">
        <v>39</v>
      </c>
      <c r="H102" s="951">
        <v>33</v>
      </c>
      <c r="I102" s="951">
        <v>12</v>
      </c>
      <c r="J102" s="951">
        <v>8</v>
      </c>
    </row>
    <row r="103" spans="1:10" ht="22.9" customHeight="1">
      <c r="A103" s="1218">
        <v>2019</v>
      </c>
      <c r="B103" s="1228" t="s">
        <v>13</v>
      </c>
      <c r="C103" s="1228">
        <v>2649</v>
      </c>
      <c r="D103" s="1228">
        <v>1148</v>
      </c>
      <c r="E103" s="1227">
        <v>609</v>
      </c>
      <c r="F103" s="1227">
        <v>477</v>
      </c>
      <c r="G103" s="1227">
        <v>258</v>
      </c>
      <c r="H103" s="1227">
        <v>194</v>
      </c>
      <c r="I103" s="1227">
        <v>81</v>
      </c>
      <c r="J103" s="1227">
        <v>36</v>
      </c>
    </row>
    <row r="104" spans="1:10" ht="22.9" customHeight="1">
      <c r="A104" s="1226"/>
      <c r="B104" s="1179" t="s">
        <v>268</v>
      </c>
      <c r="C104" s="1225">
        <v>176</v>
      </c>
      <c r="D104" s="1225">
        <v>139</v>
      </c>
      <c r="E104" s="1224">
        <v>101</v>
      </c>
      <c r="F104" s="1224">
        <v>89</v>
      </c>
      <c r="G104" s="1224">
        <v>45</v>
      </c>
      <c r="H104" s="1224">
        <v>33</v>
      </c>
      <c r="I104" s="1224">
        <v>20</v>
      </c>
      <c r="J104" s="1224">
        <v>11</v>
      </c>
    </row>
    <row r="105" spans="1:10" ht="22.9" customHeight="1">
      <c r="A105" s="1220"/>
      <c r="B105" s="1173" t="s">
        <v>266</v>
      </c>
      <c r="C105" s="1221">
        <v>1540</v>
      </c>
      <c r="D105" s="1221">
        <v>600</v>
      </c>
      <c r="E105" s="951">
        <v>259</v>
      </c>
      <c r="F105" s="951">
        <v>180</v>
      </c>
      <c r="G105" s="951">
        <v>103</v>
      </c>
      <c r="H105" s="951">
        <v>85</v>
      </c>
      <c r="I105" s="951">
        <v>42</v>
      </c>
      <c r="J105" s="951">
        <v>12</v>
      </c>
    </row>
    <row r="106" spans="1:10" ht="22.9" customHeight="1">
      <c r="A106" s="1220"/>
      <c r="B106" s="1173" t="s">
        <v>19</v>
      </c>
      <c r="C106" s="1221">
        <v>193</v>
      </c>
      <c r="D106" s="1221">
        <v>101</v>
      </c>
      <c r="E106" s="951">
        <v>63</v>
      </c>
      <c r="F106" s="951">
        <v>58</v>
      </c>
      <c r="G106" s="951">
        <v>38</v>
      </c>
      <c r="H106" s="951">
        <v>21</v>
      </c>
      <c r="I106" s="951" t="s">
        <v>121</v>
      </c>
      <c r="J106" s="951" t="s">
        <v>121</v>
      </c>
    </row>
    <row r="107" spans="1:10" ht="22.9" customHeight="1">
      <c r="A107" s="1220"/>
      <c r="B107" s="1173" t="s">
        <v>238</v>
      </c>
      <c r="C107" s="1223">
        <v>349</v>
      </c>
      <c r="D107" s="1223">
        <v>63</v>
      </c>
      <c r="E107" s="1222">
        <v>31</v>
      </c>
      <c r="F107" s="1222">
        <v>23</v>
      </c>
      <c r="G107" s="1222">
        <v>12</v>
      </c>
      <c r="H107" s="1222">
        <v>8</v>
      </c>
      <c r="I107" s="951" t="s">
        <v>121</v>
      </c>
      <c r="J107" s="951" t="s">
        <v>121</v>
      </c>
    </row>
    <row r="108" spans="1:10" ht="22.9" customHeight="1">
      <c r="A108" s="1220"/>
      <c r="B108" s="1173" t="s">
        <v>20</v>
      </c>
      <c r="C108" s="1221">
        <v>36</v>
      </c>
      <c r="D108" s="1221">
        <v>10</v>
      </c>
      <c r="E108" s="951">
        <v>7</v>
      </c>
      <c r="F108" s="951">
        <v>7</v>
      </c>
      <c r="G108" s="951" t="s">
        <v>121</v>
      </c>
      <c r="H108" s="951" t="s">
        <v>121</v>
      </c>
      <c r="I108" s="951" t="s">
        <v>121</v>
      </c>
      <c r="J108" s="951" t="s">
        <v>121</v>
      </c>
    </row>
    <row r="109" spans="1:10" ht="22.9" customHeight="1">
      <c r="A109" s="1220"/>
      <c r="B109" s="1173" t="s">
        <v>490</v>
      </c>
      <c r="C109" s="1221">
        <v>44</v>
      </c>
      <c r="D109" s="1221">
        <v>32</v>
      </c>
      <c r="E109" s="951">
        <v>20</v>
      </c>
      <c r="F109" s="951">
        <v>16</v>
      </c>
      <c r="G109" s="951">
        <v>18</v>
      </c>
      <c r="H109" s="951" t="s">
        <v>121</v>
      </c>
      <c r="I109" s="951" t="s">
        <v>121</v>
      </c>
      <c r="J109" s="951" t="s">
        <v>121</v>
      </c>
    </row>
    <row r="110" spans="1:10" ht="22.9" customHeight="1">
      <c r="A110" s="1220"/>
      <c r="B110" s="1173" t="s">
        <v>22</v>
      </c>
      <c r="C110" s="1221">
        <v>19</v>
      </c>
      <c r="D110" s="1221">
        <v>15</v>
      </c>
      <c r="E110" s="951">
        <v>10</v>
      </c>
      <c r="F110" s="951">
        <v>7</v>
      </c>
      <c r="G110" s="951" t="s">
        <v>121</v>
      </c>
      <c r="H110" s="951" t="s">
        <v>121</v>
      </c>
      <c r="I110" s="951" t="s">
        <v>121</v>
      </c>
      <c r="J110" s="951" t="s">
        <v>121</v>
      </c>
    </row>
    <row r="111" spans="1:10" ht="22.9" customHeight="1">
      <c r="A111" s="1220"/>
      <c r="B111" s="1173" t="s">
        <v>18</v>
      </c>
      <c r="C111" s="1221">
        <v>53</v>
      </c>
      <c r="D111" s="1221">
        <v>38</v>
      </c>
      <c r="E111" s="951">
        <v>16</v>
      </c>
      <c r="F111" s="951">
        <v>9</v>
      </c>
      <c r="G111" s="951" t="s">
        <v>121</v>
      </c>
      <c r="H111" s="951" t="s">
        <v>121</v>
      </c>
      <c r="I111" s="951" t="s">
        <v>121</v>
      </c>
      <c r="J111" s="951" t="s">
        <v>121</v>
      </c>
    </row>
    <row r="112" spans="1:10" ht="22.9" customHeight="1">
      <c r="A112" s="1220"/>
      <c r="B112" s="1173" t="s">
        <v>21</v>
      </c>
      <c r="C112" s="1221">
        <v>23</v>
      </c>
      <c r="D112" s="1221">
        <v>17</v>
      </c>
      <c r="E112" s="951">
        <v>13</v>
      </c>
      <c r="F112" s="951">
        <v>10</v>
      </c>
      <c r="G112" s="951" t="s">
        <v>121</v>
      </c>
      <c r="H112" s="951" t="s">
        <v>121</v>
      </c>
      <c r="I112" s="951" t="s">
        <v>121</v>
      </c>
      <c r="J112" s="951" t="s">
        <v>121</v>
      </c>
    </row>
    <row r="113" spans="1:10" ht="34.15" customHeight="1">
      <c r="A113" s="1220"/>
      <c r="B113" s="1173" t="s">
        <v>361</v>
      </c>
      <c r="C113" s="1219">
        <v>216</v>
      </c>
      <c r="D113" s="1219">
        <v>133</v>
      </c>
      <c r="E113" s="1219">
        <v>89</v>
      </c>
      <c r="F113" s="1219">
        <v>81</v>
      </c>
      <c r="G113" s="1219">
        <v>76</v>
      </c>
      <c r="H113" s="1219">
        <v>39</v>
      </c>
      <c r="I113" s="1219">
        <v>9</v>
      </c>
      <c r="J113" s="1219">
        <v>9</v>
      </c>
    </row>
    <row r="114" spans="1:10" ht="22.9" customHeight="1">
      <c r="A114" s="1218">
        <v>2020</v>
      </c>
      <c r="B114" s="1217" t="s">
        <v>13</v>
      </c>
      <c r="C114" s="1217">
        <v>2599</v>
      </c>
      <c r="D114" s="1217">
        <v>1133</v>
      </c>
      <c r="E114" s="1216">
        <v>600</v>
      </c>
      <c r="F114" s="1216">
        <v>473</v>
      </c>
      <c r="G114" s="1216">
        <v>248</v>
      </c>
      <c r="H114" s="1216">
        <v>197</v>
      </c>
      <c r="I114" s="1216">
        <v>83</v>
      </c>
      <c r="J114" s="1216">
        <v>34</v>
      </c>
    </row>
    <row r="115" spans="1:10" ht="22.9" customHeight="1">
      <c r="A115" s="1210"/>
      <c r="B115" s="1215" t="s">
        <v>268</v>
      </c>
      <c r="C115" s="1214">
        <v>164</v>
      </c>
      <c r="D115" s="1214">
        <v>129</v>
      </c>
      <c r="E115" s="1213">
        <v>103</v>
      </c>
      <c r="F115" s="1213">
        <v>88</v>
      </c>
      <c r="G115" s="1213">
        <v>40</v>
      </c>
      <c r="H115" s="1213">
        <v>34</v>
      </c>
      <c r="I115" s="1213">
        <v>18</v>
      </c>
      <c r="J115" s="1213">
        <v>11</v>
      </c>
    </row>
    <row r="116" spans="1:10" ht="22.9" customHeight="1">
      <c r="A116" s="1210"/>
      <c r="B116" s="1173" t="s">
        <v>266</v>
      </c>
      <c r="C116" s="1208">
        <v>1511</v>
      </c>
      <c r="D116" s="1208">
        <v>582</v>
      </c>
      <c r="E116" s="172">
        <v>242</v>
      </c>
      <c r="F116" s="172">
        <v>170</v>
      </c>
      <c r="G116" s="172">
        <v>99</v>
      </c>
      <c r="H116" s="172">
        <v>83</v>
      </c>
      <c r="I116" s="172">
        <v>45</v>
      </c>
      <c r="J116" s="172">
        <v>11</v>
      </c>
    </row>
    <row r="117" spans="1:10" ht="22.9" customHeight="1">
      <c r="A117" s="1210"/>
      <c r="B117" s="1173" t="s">
        <v>19</v>
      </c>
      <c r="C117" s="1208">
        <v>177</v>
      </c>
      <c r="D117" s="1208">
        <v>93</v>
      </c>
      <c r="E117" s="172">
        <v>55</v>
      </c>
      <c r="F117" s="172">
        <v>47</v>
      </c>
      <c r="G117" s="172">
        <v>28</v>
      </c>
      <c r="H117" s="172">
        <v>19</v>
      </c>
      <c r="I117" s="172" t="s">
        <v>121</v>
      </c>
      <c r="J117" s="172" t="s">
        <v>121</v>
      </c>
    </row>
    <row r="118" spans="1:10" ht="22.9" customHeight="1">
      <c r="A118" s="1210"/>
      <c r="B118" s="1212" t="s">
        <v>238</v>
      </c>
      <c r="C118" s="1208">
        <v>350</v>
      </c>
      <c r="D118" s="1208">
        <v>64</v>
      </c>
      <c r="E118" s="172">
        <v>30</v>
      </c>
      <c r="F118" s="172">
        <v>27</v>
      </c>
      <c r="G118" s="172">
        <v>12</v>
      </c>
      <c r="H118" s="1211">
        <v>9</v>
      </c>
      <c r="I118" s="172" t="s">
        <v>121</v>
      </c>
      <c r="J118" s="172" t="s">
        <v>121</v>
      </c>
    </row>
    <row r="119" spans="1:10" ht="22.9" customHeight="1">
      <c r="A119" s="1210"/>
      <c r="B119" s="1173" t="s">
        <v>20</v>
      </c>
      <c r="C119" s="1208">
        <v>32</v>
      </c>
      <c r="D119" s="1208">
        <v>12</v>
      </c>
      <c r="E119" s="172">
        <v>8</v>
      </c>
      <c r="F119" s="172">
        <v>7</v>
      </c>
      <c r="G119" s="172" t="s">
        <v>121</v>
      </c>
      <c r="H119" s="172" t="s">
        <v>121</v>
      </c>
      <c r="I119" s="172" t="s">
        <v>121</v>
      </c>
      <c r="J119" s="172" t="s">
        <v>121</v>
      </c>
    </row>
    <row r="120" spans="1:10" ht="22.9" customHeight="1">
      <c r="A120" s="1210"/>
      <c r="B120" s="1173" t="s">
        <v>490</v>
      </c>
      <c r="C120" s="1208">
        <v>47</v>
      </c>
      <c r="D120" s="1208">
        <v>32</v>
      </c>
      <c r="E120" s="172">
        <v>20</v>
      </c>
      <c r="F120" s="172">
        <v>16</v>
      </c>
      <c r="G120" s="172" t="s">
        <v>121</v>
      </c>
      <c r="H120" s="172" t="s">
        <v>121</v>
      </c>
      <c r="I120" s="172" t="s">
        <v>121</v>
      </c>
      <c r="J120" s="172" t="s">
        <v>121</v>
      </c>
    </row>
    <row r="121" spans="1:10" ht="22.9" customHeight="1">
      <c r="A121" s="1210"/>
      <c r="B121" s="1173" t="s">
        <v>22</v>
      </c>
      <c r="C121" s="1208">
        <v>17</v>
      </c>
      <c r="D121" s="1208">
        <v>16</v>
      </c>
      <c r="E121" s="172">
        <v>8</v>
      </c>
      <c r="F121" s="172">
        <v>6</v>
      </c>
      <c r="G121" s="172" t="s">
        <v>121</v>
      </c>
      <c r="H121" s="172" t="s">
        <v>121</v>
      </c>
      <c r="I121" s="172" t="s">
        <v>121</v>
      </c>
      <c r="J121" s="172" t="s">
        <v>121</v>
      </c>
    </row>
    <row r="122" spans="1:10" ht="22.9" customHeight="1">
      <c r="A122" s="1210"/>
      <c r="B122" s="1173" t="s">
        <v>18</v>
      </c>
      <c r="C122" s="1208">
        <v>50</v>
      </c>
      <c r="D122" s="1208">
        <v>32</v>
      </c>
      <c r="E122" s="172">
        <v>14</v>
      </c>
      <c r="F122" s="172">
        <v>8</v>
      </c>
      <c r="G122" s="172" t="s">
        <v>121</v>
      </c>
      <c r="H122" s="172" t="s">
        <v>121</v>
      </c>
      <c r="I122" s="172" t="s">
        <v>121</v>
      </c>
      <c r="J122" s="172" t="s">
        <v>121</v>
      </c>
    </row>
    <row r="123" spans="1:10" ht="22.9" customHeight="1">
      <c r="A123" s="1210"/>
      <c r="B123" s="1173" t="s">
        <v>21</v>
      </c>
      <c r="C123" s="172">
        <v>30</v>
      </c>
      <c r="D123" s="172">
        <v>22</v>
      </c>
      <c r="E123" s="172">
        <v>13</v>
      </c>
      <c r="F123" s="172">
        <v>8</v>
      </c>
      <c r="G123" s="172" t="s">
        <v>121</v>
      </c>
      <c r="H123" s="172" t="s">
        <v>121</v>
      </c>
      <c r="I123" s="172" t="s">
        <v>121</v>
      </c>
      <c r="J123" s="172" t="s">
        <v>121</v>
      </c>
    </row>
    <row r="124" spans="1:10" ht="32.450000000000003" customHeight="1">
      <c r="A124" s="1210"/>
      <c r="B124" s="1173" t="s">
        <v>361</v>
      </c>
      <c r="C124" s="1208">
        <v>221</v>
      </c>
      <c r="D124" s="1208">
        <v>151</v>
      </c>
      <c r="E124" s="172">
        <v>107</v>
      </c>
      <c r="F124" s="172">
        <v>96</v>
      </c>
      <c r="G124" s="172">
        <v>54</v>
      </c>
      <c r="H124" s="172">
        <v>42</v>
      </c>
      <c r="I124" s="172">
        <v>13</v>
      </c>
      <c r="J124" s="172">
        <v>8</v>
      </c>
    </row>
    <row r="125" spans="1:10" ht="32.450000000000003" customHeight="1">
      <c r="A125" s="1210"/>
      <c r="B125" s="1209"/>
      <c r="C125" s="1208"/>
      <c r="D125" s="1208"/>
      <c r="E125" s="172"/>
      <c r="F125" s="172"/>
      <c r="G125" s="172"/>
      <c r="H125" s="172"/>
      <c r="I125" s="172"/>
      <c r="J125" s="172"/>
    </row>
    <row r="126" spans="1:10" ht="22.15" customHeight="1">
      <c r="A126" s="1800" t="s">
        <v>299</v>
      </c>
      <c r="B126" s="1557"/>
      <c r="C126" s="1554"/>
      <c r="D126" s="1554"/>
      <c r="E126" s="1554"/>
      <c r="F126" s="1554"/>
      <c r="G126" s="1554"/>
      <c r="H126" s="1554"/>
      <c r="I126" s="1554"/>
      <c r="J126" s="1554"/>
    </row>
    <row r="127" spans="1:10" ht="22.15" customHeight="1">
      <c r="A127" s="1798" t="s">
        <v>669</v>
      </c>
      <c r="B127" s="1798"/>
      <c r="C127" s="1798"/>
      <c r="D127" s="1798"/>
      <c r="E127" s="1798"/>
      <c r="F127" s="1798"/>
      <c r="G127" s="1798"/>
      <c r="H127" s="1798"/>
      <c r="I127" s="1798"/>
      <c r="J127" s="1798"/>
    </row>
    <row r="128" spans="1:10" ht="15">
      <c r="A128" s="925"/>
      <c r="B128" s="925"/>
      <c r="C128" s="925"/>
      <c r="D128" s="925"/>
      <c r="E128" s="925"/>
      <c r="F128" s="925"/>
      <c r="G128" s="925"/>
      <c r="H128" s="925"/>
      <c r="I128" s="925"/>
      <c r="J128" s="925"/>
    </row>
    <row r="129" spans="1:10" ht="21.6" customHeight="1">
      <c r="A129" s="1799" t="s">
        <v>210</v>
      </c>
      <c r="B129" s="1554"/>
      <c r="C129" s="1554"/>
      <c r="D129" s="1554"/>
      <c r="E129" s="1554"/>
      <c r="F129" s="1554"/>
      <c r="G129" s="1554"/>
      <c r="H129" s="1554"/>
      <c r="I129" s="1554"/>
      <c r="J129" s="1554"/>
    </row>
    <row r="130" spans="1:10" ht="41.45" customHeight="1">
      <c r="A130" s="1644" t="s">
        <v>370</v>
      </c>
      <c r="B130" s="1585"/>
      <c r="C130" s="1585"/>
      <c r="D130" s="1585"/>
      <c r="E130" s="1585"/>
      <c r="F130" s="1585"/>
      <c r="G130" s="1585"/>
      <c r="H130" s="1585"/>
      <c r="I130" s="1585"/>
      <c r="J130" s="1585"/>
    </row>
  </sheetData>
  <mergeCells count="6">
    <mergeCell ref="A1:J1"/>
    <mergeCell ref="A2:J2"/>
    <mergeCell ref="A127:J127"/>
    <mergeCell ref="A129:J129"/>
    <mergeCell ref="A130:J130"/>
    <mergeCell ref="A126:J126"/>
  </mergeCells>
  <pageMargins left="0.7" right="0.7" top="0.78740157499999996" bottom="0.78740157499999996" header="0.3" footer="0.3"/>
  <pageSetup paperSize="9" scale="7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FFC000"/>
    <pageSetUpPr fitToPage="1"/>
  </sheetPr>
  <dimension ref="A1:M92"/>
  <sheetViews>
    <sheetView zoomScale="70" zoomScaleNormal="70" workbookViewId="0">
      <selection activeCell="B21" sqref="B21"/>
    </sheetView>
  </sheetViews>
  <sheetFormatPr baseColWidth="10" defaultColWidth="8.88671875" defaultRowHeight="12.75"/>
  <cols>
    <col min="1" max="1" width="28.77734375" style="1161" customWidth="1"/>
    <col min="2" max="2" width="13.109375" style="1161" customWidth="1"/>
    <col min="3" max="8" width="13.109375" style="1161" hidden="1" customWidth="1"/>
    <col min="9" max="13" width="13.109375" style="1161" customWidth="1"/>
    <col min="14" max="230" width="8.88671875" style="1161"/>
    <col min="231" max="231" width="41.109375" style="1161" bestFit="1" customWidth="1"/>
    <col min="232" max="232" width="7.5546875" style="1161" bestFit="1" customWidth="1"/>
    <col min="233" max="234" width="9.6640625" style="1161" bestFit="1" customWidth="1"/>
    <col min="235" max="235" width="9.6640625" style="1161" customWidth="1"/>
    <col min="236" max="236" width="9.6640625" style="1161" bestFit="1" customWidth="1"/>
    <col min="237" max="237" width="10.6640625" style="1161" bestFit="1" customWidth="1"/>
    <col min="238" max="16384" width="8.88671875" style="1161"/>
  </cols>
  <sheetData>
    <row r="1" spans="1:13" ht="52.9" customHeight="1">
      <c r="A1" s="1805" t="s">
        <v>680</v>
      </c>
      <c r="B1" s="1806"/>
      <c r="C1" s="1806"/>
      <c r="D1" s="1806"/>
      <c r="E1" s="1806"/>
      <c r="F1" s="1806"/>
      <c r="G1" s="1806"/>
      <c r="H1" s="1806"/>
      <c r="I1" s="1806"/>
      <c r="J1" s="1806"/>
      <c r="K1" s="1806"/>
      <c r="L1" s="1806"/>
      <c r="M1" s="1807"/>
    </row>
    <row r="2" spans="1:13" ht="33.6" customHeight="1" thickBot="1">
      <c r="A2" s="1755" t="s">
        <v>679</v>
      </c>
      <c r="B2" s="1755"/>
      <c r="C2" s="1755"/>
      <c r="D2" s="1755"/>
      <c r="E2" s="1755"/>
      <c r="F2" s="1755"/>
      <c r="G2" s="1755"/>
      <c r="H2" s="1755"/>
      <c r="I2" s="1755"/>
      <c r="J2" s="1755"/>
      <c r="K2" s="1755"/>
      <c r="L2" s="1755"/>
      <c r="M2" s="1784"/>
    </row>
    <row r="3" spans="1:13" ht="29.45" customHeight="1">
      <c r="A3" s="1261" t="s">
        <v>678</v>
      </c>
      <c r="B3" s="1260" t="s">
        <v>659</v>
      </c>
      <c r="C3" s="1260">
        <v>2010</v>
      </c>
      <c r="D3" s="1260">
        <v>2011</v>
      </c>
      <c r="E3" s="1260">
        <v>2012</v>
      </c>
      <c r="F3" s="1260">
        <v>2013</v>
      </c>
      <c r="G3" s="1259">
        <v>2014</v>
      </c>
      <c r="H3" s="1259">
        <v>2015</v>
      </c>
      <c r="I3" s="1259">
        <v>2016</v>
      </c>
      <c r="J3" s="1259">
        <v>2017</v>
      </c>
      <c r="K3" s="1259">
        <v>2018</v>
      </c>
      <c r="L3" s="1259">
        <v>2019</v>
      </c>
      <c r="M3" s="1258">
        <v>2020</v>
      </c>
    </row>
    <row r="4" spans="1:13" ht="19.5" customHeight="1">
      <c r="A4" s="1173" t="s">
        <v>300</v>
      </c>
      <c r="B4" s="1169" t="s">
        <v>658</v>
      </c>
      <c r="C4" s="1171">
        <v>451</v>
      </c>
      <c r="D4" s="1171">
        <v>381</v>
      </c>
      <c r="E4" s="1171">
        <v>418</v>
      </c>
      <c r="F4" s="1171">
        <v>413</v>
      </c>
      <c r="G4" s="1171">
        <v>455</v>
      </c>
      <c r="H4" s="1171">
        <v>426</v>
      </c>
      <c r="I4" s="1171">
        <v>457</v>
      </c>
      <c r="J4" s="1171">
        <v>422</v>
      </c>
      <c r="K4" s="1171">
        <v>405</v>
      </c>
      <c r="L4" s="1171">
        <v>415</v>
      </c>
      <c r="M4" s="1254">
        <v>393</v>
      </c>
    </row>
    <row r="5" spans="1:13" ht="15">
      <c r="A5" s="1173"/>
      <c r="B5" s="1169" t="s">
        <v>657</v>
      </c>
      <c r="C5" s="1167">
        <v>27962591</v>
      </c>
      <c r="D5" s="1167">
        <v>28511533</v>
      </c>
      <c r="E5" s="1167">
        <v>27506518</v>
      </c>
      <c r="F5" s="1167">
        <v>29541333</v>
      </c>
      <c r="G5" s="1167">
        <v>27700732</v>
      </c>
      <c r="H5" s="1167">
        <v>27295073</v>
      </c>
      <c r="I5" s="1167">
        <v>26286465</v>
      </c>
      <c r="J5" s="1167">
        <v>25730862</v>
      </c>
      <c r="K5" s="1167">
        <v>25551770</v>
      </c>
      <c r="L5" s="1167">
        <v>25693489</v>
      </c>
      <c r="M5" s="1248">
        <v>24975660</v>
      </c>
    </row>
    <row r="6" spans="1:13" ht="15">
      <c r="A6" s="1173"/>
      <c r="B6" s="1169" t="s">
        <v>656</v>
      </c>
      <c r="C6" s="1167">
        <v>62001</v>
      </c>
      <c r="D6" s="1167">
        <v>74833</v>
      </c>
      <c r="E6" s="1167">
        <v>65805</v>
      </c>
      <c r="F6" s="1167">
        <v>71529</v>
      </c>
      <c r="G6" s="1167">
        <v>60881</v>
      </c>
      <c r="H6" s="1167">
        <v>64073</v>
      </c>
      <c r="I6" s="1167">
        <v>57520</v>
      </c>
      <c r="J6" s="1167">
        <v>60974</v>
      </c>
      <c r="K6" s="1167">
        <v>63091</v>
      </c>
      <c r="L6" s="1167">
        <v>61912</v>
      </c>
      <c r="M6" s="1248">
        <v>63551</v>
      </c>
    </row>
    <row r="7" spans="1:13" ht="15">
      <c r="A7" s="1189" t="s">
        <v>267</v>
      </c>
      <c r="B7" s="1186" t="s">
        <v>658</v>
      </c>
      <c r="C7" s="1188">
        <v>33</v>
      </c>
      <c r="D7" s="1188">
        <v>32</v>
      </c>
      <c r="E7" s="1188">
        <v>33</v>
      </c>
      <c r="F7" s="1188">
        <v>31</v>
      </c>
      <c r="G7" s="1188">
        <v>28</v>
      </c>
      <c r="H7" s="1188">
        <v>30</v>
      </c>
      <c r="I7" s="1188">
        <v>30</v>
      </c>
      <c r="J7" s="1188">
        <v>31</v>
      </c>
      <c r="K7" s="1188">
        <v>31</v>
      </c>
      <c r="L7" s="1188">
        <v>35</v>
      </c>
      <c r="M7" s="1257">
        <v>35</v>
      </c>
    </row>
    <row r="8" spans="1:13" ht="15">
      <c r="A8" s="1187"/>
      <c r="B8" s="1186" t="s">
        <v>657</v>
      </c>
      <c r="C8" s="1185">
        <v>26647527</v>
      </c>
      <c r="D8" s="1185">
        <v>27119143</v>
      </c>
      <c r="E8" s="1185">
        <v>26239348</v>
      </c>
      <c r="F8" s="1185">
        <v>27864741</v>
      </c>
      <c r="G8" s="1185">
        <v>26028424</v>
      </c>
      <c r="H8" s="1185">
        <v>25106816</v>
      </c>
      <c r="I8" s="1185">
        <v>24355001</v>
      </c>
      <c r="J8" s="1185">
        <v>23855051</v>
      </c>
      <c r="K8" s="1185">
        <v>23657336</v>
      </c>
      <c r="L8" s="1185">
        <v>25030233</v>
      </c>
      <c r="M8" s="1256">
        <v>24350293</v>
      </c>
    </row>
    <row r="9" spans="1:13" ht="15">
      <c r="A9" s="1187"/>
      <c r="B9" s="1186" t="s">
        <v>656</v>
      </c>
      <c r="C9" s="1185">
        <v>807501</v>
      </c>
      <c r="D9" s="1185">
        <v>847473</v>
      </c>
      <c r="E9" s="1185">
        <v>795132</v>
      </c>
      <c r="F9" s="1185">
        <v>898863</v>
      </c>
      <c r="G9" s="1185">
        <v>929587</v>
      </c>
      <c r="H9" s="1185">
        <v>836894</v>
      </c>
      <c r="I9" s="1185">
        <v>811833</v>
      </c>
      <c r="J9" s="1185">
        <v>769518</v>
      </c>
      <c r="K9" s="1185">
        <v>763140</v>
      </c>
      <c r="L9" s="1185">
        <v>715150</v>
      </c>
      <c r="M9" s="1256">
        <v>695723</v>
      </c>
    </row>
    <row r="10" spans="1:13" ht="19.5" customHeight="1">
      <c r="A10" s="1173" t="s">
        <v>287</v>
      </c>
      <c r="B10" s="1169" t="s">
        <v>658</v>
      </c>
      <c r="C10" s="1167">
        <v>442</v>
      </c>
      <c r="D10" s="1167">
        <v>380</v>
      </c>
      <c r="E10" s="1167">
        <v>415</v>
      </c>
      <c r="F10" s="1167">
        <v>406</v>
      </c>
      <c r="G10" s="1167">
        <v>435</v>
      </c>
      <c r="H10" s="1167">
        <v>405</v>
      </c>
      <c r="I10" s="1167">
        <v>438</v>
      </c>
      <c r="J10" s="1167">
        <v>405</v>
      </c>
      <c r="K10" s="1167">
        <v>392</v>
      </c>
      <c r="L10" s="1167">
        <v>399</v>
      </c>
      <c r="M10" s="1248">
        <v>376</v>
      </c>
    </row>
    <row r="11" spans="1:13" ht="15">
      <c r="A11" s="1173"/>
      <c r="B11" s="1169" t="s">
        <v>657</v>
      </c>
      <c r="C11" s="1167">
        <v>14904513.74</v>
      </c>
      <c r="D11" s="1167">
        <v>15757979.07</v>
      </c>
      <c r="E11" s="1167">
        <v>15629768.710000001</v>
      </c>
      <c r="F11" s="1167">
        <v>17571522.84</v>
      </c>
      <c r="G11" s="1167">
        <v>16249633</v>
      </c>
      <c r="H11" s="1167">
        <v>13160962</v>
      </c>
      <c r="I11" s="1167">
        <v>12473155</v>
      </c>
      <c r="J11" s="1167">
        <v>12426265</v>
      </c>
      <c r="K11" s="1167">
        <v>12758112</v>
      </c>
      <c r="L11" s="1167">
        <v>13041295</v>
      </c>
      <c r="M11" s="1248">
        <v>12398814</v>
      </c>
    </row>
    <row r="12" spans="1:13" ht="15">
      <c r="A12" s="1173"/>
      <c r="B12" s="1169" t="s">
        <v>656</v>
      </c>
      <c r="C12" s="1167">
        <v>33720.620000000003</v>
      </c>
      <c r="D12" s="1167">
        <v>41468.370000000003</v>
      </c>
      <c r="E12" s="1167">
        <v>37662.089999999997</v>
      </c>
      <c r="F12" s="1167">
        <v>43279.61</v>
      </c>
      <c r="G12" s="1167">
        <v>37355</v>
      </c>
      <c r="H12" s="1167">
        <v>32496</v>
      </c>
      <c r="I12" s="1167">
        <v>28478</v>
      </c>
      <c r="J12" s="1167">
        <v>30682</v>
      </c>
      <c r="K12" s="1167">
        <v>32546</v>
      </c>
      <c r="L12" s="1167">
        <v>32685</v>
      </c>
      <c r="M12" s="1248">
        <v>32976</v>
      </c>
    </row>
    <row r="13" spans="1:13" s="1255" customFormat="1" ht="15">
      <c r="A13" s="1189" t="s">
        <v>267</v>
      </c>
      <c r="B13" s="1186" t="s">
        <v>658</v>
      </c>
      <c r="C13" s="1185">
        <v>33</v>
      </c>
      <c r="D13" s="1185">
        <v>32</v>
      </c>
      <c r="E13" s="1185">
        <v>33</v>
      </c>
      <c r="F13" s="1185">
        <v>31</v>
      </c>
      <c r="G13" s="1185">
        <v>28</v>
      </c>
      <c r="H13" s="1185">
        <v>30</v>
      </c>
      <c r="I13" s="1185">
        <v>30</v>
      </c>
      <c r="J13" s="1185">
        <v>31</v>
      </c>
      <c r="K13" s="1185">
        <v>31</v>
      </c>
      <c r="L13" s="1185">
        <v>35</v>
      </c>
      <c r="M13" s="1256">
        <v>35</v>
      </c>
    </row>
    <row r="14" spans="1:13" s="1255" customFormat="1" ht="15">
      <c r="A14" s="1187"/>
      <c r="B14" s="1186" t="s">
        <v>657</v>
      </c>
      <c r="C14" s="1185">
        <v>14129535.49</v>
      </c>
      <c r="D14" s="1185">
        <v>14898879.67</v>
      </c>
      <c r="E14" s="1185">
        <v>14830883.41</v>
      </c>
      <c r="F14" s="1185">
        <v>16489217.59</v>
      </c>
      <c r="G14" s="1185">
        <v>15059434</v>
      </c>
      <c r="H14" s="1185">
        <v>11801471</v>
      </c>
      <c r="I14" s="1185">
        <v>11286837</v>
      </c>
      <c r="J14" s="1185">
        <v>11245151</v>
      </c>
      <c r="K14" s="1185">
        <v>11612709</v>
      </c>
      <c r="L14" s="1185">
        <v>12692891</v>
      </c>
      <c r="M14" s="1256">
        <v>12044906</v>
      </c>
    </row>
    <row r="15" spans="1:13" s="1255" customFormat="1" ht="15">
      <c r="A15" s="1187"/>
      <c r="B15" s="1186" t="s">
        <v>656</v>
      </c>
      <c r="C15" s="1185">
        <v>428167.74</v>
      </c>
      <c r="D15" s="1185">
        <v>465589.99</v>
      </c>
      <c r="E15" s="1185">
        <v>449420.71</v>
      </c>
      <c r="F15" s="1185">
        <v>531910.24</v>
      </c>
      <c r="G15" s="1185">
        <v>537837</v>
      </c>
      <c r="H15" s="1185">
        <v>393382</v>
      </c>
      <c r="I15" s="1185">
        <v>376228</v>
      </c>
      <c r="J15" s="1185">
        <v>362747</v>
      </c>
      <c r="K15" s="1185">
        <v>374604</v>
      </c>
      <c r="L15" s="1185">
        <v>362654</v>
      </c>
      <c r="M15" s="1256">
        <v>344140</v>
      </c>
    </row>
    <row r="16" spans="1:13" ht="19.5" customHeight="1">
      <c r="A16" s="1173" t="s">
        <v>378</v>
      </c>
      <c r="B16" s="1169" t="s">
        <v>658</v>
      </c>
      <c r="C16" s="1167">
        <v>292</v>
      </c>
      <c r="D16" s="1167">
        <v>261</v>
      </c>
      <c r="E16" s="1167">
        <v>278</v>
      </c>
      <c r="F16" s="1167">
        <v>280</v>
      </c>
      <c r="G16" s="1167">
        <v>309</v>
      </c>
      <c r="H16" s="1167">
        <v>308</v>
      </c>
      <c r="I16" s="1167">
        <v>310</v>
      </c>
      <c r="J16" s="1167">
        <v>286</v>
      </c>
      <c r="K16" s="1167">
        <v>269</v>
      </c>
      <c r="L16" s="1167">
        <v>275</v>
      </c>
      <c r="M16" s="1248">
        <v>276</v>
      </c>
    </row>
    <row r="17" spans="1:13" ht="15">
      <c r="A17" s="1173"/>
      <c r="B17" s="1169" t="s">
        <v>657</v>
      </c>
      <c r="C17" s="1167">
        <v>13058077.310000001</v>
      </c>
      <c r="D17" s="1167">
        <v>12753554.369999999</v>
      </c>
      <c r="E17" s="1167">
        <v>11876749.33</v>
      </c>
      <c r="F17" s="1167">
        <v>11969810.310000001</v>
      </c>
      <c r="G17" s="1167">
        <v>11451099</v>
      </c>
      <c r="H17" s="1167">
        <v>11624614</v>
      </c>
      <c r="I17" s="1167">
        <v>11351226</v>
      </c>
      <c r="J17" s="1167">
        <v>10844124</v>
      </c>
      <c r="K17" s="1167">
        <v>10239528</v>
      </c>
      <c r="L17" s="1167">
        <v>9966615</v>
      </c>
      <c r="M17" s="1248">
        <v>9814100</v>
      </c>
    </row>
    <row r="18" spans="1:13" ht="15">
      <c r="A18" s="1173"/>
      <c r="B18" s="1169" t="s">
        <v>656</v>
      </c>
      <c r="C18" s="1167">
        <v>44719.44</v>
      </c>
      <c r="D18" s="1167">
        <v>48864.19</v>
      </c>
      <c r="E18" s="1167">
        <v>42722.12</v>
      </c>
      <c r="F18" s="1167">
        <v>42749.32</v>
      </c>
      <c r="G18" s="1167">
        <v>37059</v>
      </c>
      <c r="H18" s="1167">
        <v>37742</v>
      </c>
      <c r="I18" s="1167">
        <v>36617</v>
      </c>
      <c r="J18" s="1167">
        <v>37917</v>
      </c>
      <c r="K18" s="1167">
        <v>38065</v>
      </c>
      <c r="L18" s="1167">
        <v>36242</v>
      </c>
      <c r="M18" s="1248">
        <v>35558</v>
      </c>
    </row>
    <row r="19" spans="1:13" s="1255" customFormat="1" ht="15">
      <c r="A19" s="1189" t="s">
        <v>267</v>
      </c>
      <c r="B19" s="1186" t="s">
        <v>658</v>
      </c>
      <c r="C19" s="1185">
        <v>31</v>
      </c>
      <c r="D19" s="1185">
        <v>31</v>
      </c>
      <c r="E19" s="1185">
        <v>31</v>
      </c>
      <c r="F19" s="1185">
        <v>30</v>
      </c>
      <c r="G19" s="1185">
        <v>28</v>
      </c>
      <c r="H19" s="1185">
        <v>30</v>
      </c>
      <c r="I19" s="1185">
        <v>29</v>
      </c>
      <c r="J19" s="1185">
        <v>31</v>
      </c>
      <c r="K19" s="1185">
        <v>31</v>
      </c>
      <c r="L19" s="1185">
        <v>35</v>
      </c>
      <c r="M19" s="1256">
        <v>34</v>
      </c>
    </row>
    <row r="20" spans="1:13" s="1255" customFormat="1" ht="15">
      <c r="A20" s="1187"/>
      <c r="B20" s="1186" t="s">
        <v>657</v>
      </c>
      <c r="C20" s="1185">
        <v>12517991.460000001</v>
      </c>
      <c r="D20" s="1185">
        <v>12220263.470000001</v>
      </c>
      <c r="E20" s="1185">
        <v>11408465.08</v>
      </c>
      <c r="F20" s="1185">
        <v>11375523.01</v>
      </c>
      <c r="G20" s="1185">
        <v>10968990</v>
      </c>
      <c r="H20" s="1185">
        <v>11013613</v>
      </c>
      <c r="I20" s="1185">
        <v>10787855</v>
      </c>
      <c r="J20" s="1185">
        <v>10323245</v>
      </c>
      <c r="K20" s="1185">
        <v>9691610</v>
      </c>
      <c r="L20" s="1185">
        <v>9701934</v>
      </c>
      <c r="M20" s="1256">
        <v>9582561</v>
      </c>
    </row>
    <row r="21" spans="1:13" s="1255" customFormat="1" ht="15">
      <c r="A21" s="1187"/>
      <c r="B21" s="1186" t="s">
        <v>656</v>
      </c>
      <c r="C21" s="1185">
        <v>403806.18</v>
      </c>
      <c r="D21" s="1185">
        <v>394202.05</v>
      </c>
      <c r="E21" s="1185">
        <v>368015</v>
      </c>
      <c r="F21" s="1185">
        <v>379184.1</v>
      </c>
      <c r="G21" s="1185">
        <v>391750</v>
      </c>
      <c r="H21" s="1185">
        <v>367120</v>
      </c>
      <c r="I21" s="1185">
        <v>371995</v>
      </c>
      <c r="J21" s="1185">
        <v>333008</v>
      </c>
      <c r="K21" s="1185">
        <v>312633</v>
      </c>
      <c r="L21" s="1185">
        <v>277198</v>
      </c>
      <c r="M21" s="1256">
        <v>281840</v>
      </c>
    </row>
    <row r="22" spans="1:13" s="1255" customFormat="1" ht="15">
      <c r="A22" s="1173" t="s">
        <v>375</v>
      </c>
      <c r="B22" s="1169" t="s">
        <v>658</v>
      </c>
      <c r="C22" s="1167" t="s">
        <v>121</v>
      </c>
      <c r="D22" s="1167" t="s">
        <v>121</v>
      </c>
      <c r="E22" s="1167" t="s">
        <v>121</v>
      </c>
      <c r="F22" s="1167" t="s">
        <v>121</v>
      </c>
      <c r="G22" s="1167" t="s">
        <v>121</v>
      </c>
      <c r="H22" s="1167">
        <v>237</v>
      </c>
      <c r="I22" s="1167">
        <v>236</v>
      </c>
      <c r="J22" s="1167">
        <v>247</v>
      </c>
      <c r="K22" s="1167">
        <v>241</v>
      </c>
      <c r="L22" s="1167">
        <v>232</v>
      </c>
      <c r="M22" s="1248">
        <v>218</v>
      </c>
    </row>
    <row r="23" spans="1:13" s="1255" customFormat="1" ht="15">
      <c r="A23" s="1173"/>
      <c r="B23" s="1169" t="s">
        <v>657</v>
      </c>
      <c r="C23" s="1167" t="s">
        <v>121</v>
      </c>
      <c r="D23" s="1167" t="s">
        <v>121</v>
      </c>
      <c r="E23" s="1167" t="s">
        <v>121</v>
      </c>
      <c r="F23" s="1167" t="s">
        <v>121</v>
      </c>
      <c r="G23" s="1167" t="s">
        <v>121</v>
      </c>
      <c r="H23" s="1167">
        <v>2509497</v>
      </c>
      <c r="I23" s="1167">
        <v>2462083</v>
      </c>
      <c r="J23" s="1167">
        <v>2460472</v>
      </c>
      <c r="K23" s="1167">
        <v>2554129</v>
      </c>
      <c r="L23" s="1167">
        <v>2685579</v>
      </c>
      <c r="M23" s="1248">
        <v>2762846</v>
      </c>
    </row>
    <row r="24" spans="1:13" s="1255" customFormat="1" ht="15">
      <c r="A24" s="1173"/>
      <c r="B24" s="1169" t="s">
        <v>656</v>
      </c>
      <c r="C24" s="1167" t="s">
        <v>121</v>
      </c>
      <c r="D24" s="1167" t="s">
        <v>121</v>
      </c>
      <c r="E24" s="1167" t="s">
        <v>121</v>
      </c>
      <c r="F24" s="1167" t="s">
        <v>121</v>
      </c>
      <c r="G24" s="1167" t="s">
        <v>121</v>
      </c>
      <c r="H24" s="1167">
        <v>10589</v>
      </c>
      <c r="I24" s="1167">
        <v>10433</v>
      </c>
      <c r="J24" s="1167">
        <v>9961</v>
      </c>
      <c r="K24" s="1167">
        <v>10598</v>
      </c>
      <c r="L24" s="1167">
        <v>11576</v>
      </c>
      <c r="M24" s="1248">
        <v>12674</v>
      </c>
    </row>
    <row r="25" spans="1:13" s="1255" customFormat="1" ht="15">
      <c r="A25" s="1189" t="s">
        <v>267</v>
      </c>
      <c r="B25" s="1186" t="s">
        <v>658</v>
      </c>
      <c r="C25" s="1167" t="s">
        <v>121</v>
      </c>
      <c r="D25" s="1167" t="s">
        <v>121</v>
      </c>
      <c r="E25" s="1167" t="s">
        <v>121</v>
      </c>
      <c r="F25" s="1167" t="s">
        <v>121</v>
      </c>
      <c r="G25" s="1167" t="s">
        <v>121</v>
      </c>
      <c r="H25" s="1167">
        <v>30</v>
      </c>
      <c r="I25" s="1167">
        <v>29</v>
      </c>
      <c r="J25" s="1167">
        <v>30</v>
      </c>
      <c r="K25" s="1167">
        <v>30</v>
      </c>
      <c r="L25" s="1167">
        <v>34</v>
      </c>
      <c r="M25" s="1256">
        <v>32</v>
      </c>
    </row>
    <row r="26" spans="1:13" s="1255" customFormat="1" ht="15">
      <c r="A26" s="1187"/>
      <c r="B26" s="1186" t="s">
        <v>657</v>
      </c>
      <c r="C26" s="1167" t="s">
        <v>121</v>
      </c>
      <c r="D26" s="1167" t="s">
        <v>121</v>
      </c>
      <c r="E26" s="1167" t="s">
        <v>121</v>
      </c>
      <c r="F26" s="1167" t="s">
        <v>121</v>
      </c>
      <c r="G26" s="1167" t="s">
        <v>121</v>
      </c>
      <c r="H26" s="1167">
        <v>2291732</v>
      </c>
      <c r="I26" s="1167">
        <v>2280309</v>
      </c>
      <c r="J26" s="1167">
        <v>2286655</v>
      </c>
      <c r="K26" s="1167">
        <v>2353017</v>
      </c>
      <c r="L26" s="1167">
        <v>2635408</v>
      </c>
      <c r="M26" s="1256">
        <v>2722825</v>
      </c>
    </row>
    <row r="27" spans="1:13" s="1255" customFormat="1" ht="15">
      <c r="A27" s="1187"/>
      <c r="B27" s="1186" t="s">
        <v>656</v>
      </c>
      <c r="C27" s="1167" t="s">
        <v>121</v>
      </c>
      <c r="D27" s="1167" t="s">
        <v>121</v>
      </c>
      <c r="E27" s="1167" t="s">
        <v>121</v>
      </c>
      <c r="F27" s="1167" t="s">
        <v>121</v>
      </c>
      <c r="G27" s="1167" t="s">
        <v>121</v>
      </c>
      <c r="H27" s="1167">
        <v>76391</v>
      </c>
      <c r="I27" s="1167">
        <v>78631</v>
      </c>
      <c r="J27" s="1167">
        <v>76222</v>
      </c>
      <c r="K27" s="1167">
        <v>78434</v>
      </c>
      <c r="L27" s="1167">
        <v>77512</v>
      </c>
      <c r="M27" s="1256">
        <v>85088</v>
      </c>
    </row>
    <row r="28" spans="1:13" ht="19.5" customHeight="1">
      <c r="A28" s="1179" t="s">
        <v>279</v>
      </c>
      <c r="B28" s="1178" t="s">
        <v>658</v>
      </c>
      <c r="C28" s="1177">
        <v>43</v>
      </c>
      <c r="D28" s="1177">
        <v>35</v>
      </c>
      <c r="E28" s="1177">
        <v>46</v>
      </c>
      <c r="F28" s="1177">
        <v>41</v>
      </c>
      <c r="G28" s="1177">
        <v>34</v>
      </c>
      <c r="H28" s="1177">
        <v>35</v>
      </c>
      <c r="I28" s="1177">
        <v>37</v>
      </c>
      <c r="J28" s="1177">
        <v>37</v>
      </c>
      <c r="K28" s="1177">
        <v>35</v>
      </c>
      <c r="L28" s="1177">
        <v>34</v>
      </c>
      <c r="M28" s="1177">
        <v>39</v>
      </c>
    </row>
    <row r="29" spans="1:13" ht="15">
      <c r="A29" s="1173"/>
      <c r="B29" s="1169" t="s">
        <v>657</v>
      </c>
      <c r="C29" s="1167">
        <v>4034612</v>
      </c>
      <c r="D29" s="1167">
        <v>3970242</v>
      </c>
      <c r="E29" s="1167">
        <v>3534982</v>
      </c>
      <c r="F29" s="1167">
        <v>4276077</v>
      </c>
      <c r="G29" s="1167">
        <v>3630076</v>
      </c>
      <c r="H29" s="1167">
        <v>3140770</v>
      </c>
      <c r="I29" s="1167">
        <v>3370299</v>
      </c>
      <c r="J29" s="1167">
        <v>2894711</v>
      </c>
      <c r="K29" s="1167">
        <v>3250404</v>
      </c>
      <c r="L29" s="1167">
        <v>2785970</v>
      </c>
      <c r="M29" s="1167">
        <v>2251688</v>
      </c>
    </row>
    <row r="30" spans="1:13" ht="15">
      <c r="A30" s="1173"/>
      <c r="B30" s="1169" t="s">
        <v>656</v>
      </c>
      <c r="C30" s="1167">
        <v>93828</v>
      </c>
      <c r="D30" s="1167">
        <v>113435</v>
      </c>
      <c r="E30" s="1167">
        <v>76847</v>
      </c>
      <c r="F30" s="1167">
        <v>104295</v>
      </c>
      <c r="G30" s="1167">
        <v>106767</v>
      </c>
      <c r="H30" s="1167">
        <v>89736</v>
      </c>
      <c r="I30" s="1167">
        <v>91089</v>
      </c>
      <c r="J30" s="1167">
        <v>78235</v>
      </c>
      <c r="K30" s="1167">
        <v>92869</v>
      </c>
      <c r="L30" s="1167">
        <v>81940</v>
      </c>
      <c r="M30" s="1167">
        <v>57736</v>
      </c>
    </row>
    <row r="31" spans="1:13" ht="30">
      <c r="A31" s="1243" t="s">
        <v>677</v>
      </c>
      <c r="B31" s="1169" t="s">
        <v>657</v>
      </c>
      <c r="C31" s="1167">
        <v>2944907.24</v>
      </c>
      <c r="D31" s="1167">
        <v>2825029.06</v>
      </c>
      <c r="E31" s="1167">
        <v>2525778.7000000002</v>
      </c>
      <c r="F31" s="1167">
        <v>3177526.75</v>
      </c>
      <c r="G31" s="1167">
        <v>2619120</v>
      </c>
      <c r="H31" s="1167">
        <v>2202608</v>
      </c>
      <c r="I31" s="1167">
        <v>2324755</v>
      </c>
      <c r="J31" s="1167">
        <v>2116131</v>
      </c>
      <c r="K31" s="1167">
        <v>2374136</v>
      </c>
      <c r="L31" s="1167">
        <v>1978788</v>
      </c>
      <c r="M31" s="1167">
        <v>1474120</v>
      </c>
    </row>
    <row r="32" spans="1:13" ht="15">
      <c r="A32" s="1243" t="s">
        <v>378</v>
      </c>
      <c r="B32" s="1169" t="s">
        <v>657</v>
      </c>
      <c r="C32" s="1167">
        <v>1089704.56</v>
      </c>
      <c r="D32" s="1167">
        <v>1145212.49</v>
      </c>
      <c r="E32" s="1167">
        <v>1009203.53</v>
      </c>
      <c r="F32" s="1167">
        <v>1098550.6000000001</v>
      </c>
      <c r="G32" s="1167">
        <v>1010956</v>
      </c>
      <c r="H32" s="1167">
        <v>938162</v>
      </c>
      <c r="I32" s="1167">
        <v>1045544</v>
      </c>
      <c r="J32" s="1167">
        <v>778581</v>
      </c>
      <c r="K32" s="1167">
        <v>876269</v>
      </c>
      <c r="L32" s="1167">
        <v>807182</v>
      </c>
      <c r="M32" s="1167">
        <v>598611</v>
      </c>
    </row>
    <row r="33" spans="1:13" ht="15">
      <c r="A33" s="1242" t="s">
        <v>375</v>
      </c>
      <c r="B33" s="1175" t="s">
        <v>657</v>
      </c>
      <c r="C33" s="1174" t="s">
        <v>121</v>
      </c>
      <c r="D33" s="1174" t="s">
        <v>121</v>
      </c>
      <c r="E33" s="1174" t="s">
        <v>121</v>
      </c>
      <c r="F33" s="1174" t="s">
        <v>121</v>
      </c>
      <c r="G33" s="1174" t="s">
        <v>121</v>
      </c>
      <c r="H33" s="1174" t="s">
        <v>121</v>
      </c>
      <c r="I33" s="1174" t="s">
        <v>121</v>
      </c>
      <c r="J33" s="1174" t="s">
        <v>121</v>
      </c>
      <c r="K33" s="1174" t="s">
        <v>121</v>
      </c>
      <c r="L33" s="1174" t="s">
        <v>121</v>
      </c>
      <c r="M33" s="1174">
        <v>178956</v>
      </c>
    </row>
    <row r="34" spans="1:13" ht="19.5" customHeight="1">
      <c r="A34" s="1173" t="s">
        <v>280</v>
      </c>
      <c r="B34" s="1169" t="s">
        <v>658</v>
      </c>
      <c r="C34" s="1171">
        <v>73</v>
      </c>
      <c r="D34" s="1171">
        <v>89</v>
      </c>
      <c r="E34" s="1171">
        <v>78</v>
      </c>
      <c r="F34" s="1171">
        <v>92</v>
      </c>
      <c r="G34" s="1171">
        <v>98</v>
      </c>
      <c r="H34" s="1171">
        <v>98</v>
      </c>
      <c r="I34" s="1171">
        <v>85</v>
      </c>
      <c r="J34" s="1171">
        <v>105</v>
      </c>
      <c r="K34" s="1171">
        <v>118</v>
      </c>
      <c r="L34" s="1171">
        <v>107</v>
      </c>
      <c r="M34" s="1254">
        <v>112</v>
      </c>
    </row>
    <row r="35" spans="1:13" ht="15">
      <c r="A35" s="1173"/>
      <c r="B35" s="1169" t="s">
        <v>657</v>
      </c>
      <c r="C35" s="1167">
        <v>3174312</v>
      </c>
      <c r="D35" s="1167">
        <v>3303725</v>
      </c>
      <c r="E35" s="1167">
        <v>3237614</v>
      </c>
      <c r="F35" s="1167">
        <v>3727088</v>
      </c>
      <c r="G35" s="1167">
        <v>3883120</v>
      </c>
      <c r="H35" s="1167">
        <v>3543520</v>
      </c>
      <c r="I35" s="1167">
        <v>3585154</v>
      </c>
      <c r="J35" s="1167">
        <v>3830145</v>
      </c>
      <c r="K35" s="1167">
        <v>3508172</v>
      </c>
      <c r="L35" s="1167">
        <v>3689937</v>
      </c>
      <c r="M35" s="1248">
        <v>2868393</v>
      </c>
    </row>
    <row r="36" spans="1:13" ht="15">
      <c r="A36" s="1173"/>
      <c r="B36" s="1169" t="s">
        <v>656</v>
      </c>
      <c r="C36" s="1167">
        <v>43484</v>
      </c>
      <c r="D36" s="1167">
        <v>37121</v>
      </c>
      <c r="E36" s="1167">
        <v>41508</v>
      </c>
      <c r="F36" s="1167">
        <v>40512</v>
      </c>
      <c r="G36" s="1167">
        <v>39624</v>
      </c>
      <c r="H36" s="1167">
        <v>36158</v>
      </c>
      <c r="I36" s="1167">
        <v>42178</v>
      </c>
      <c r="J36" s="1167">
        <v>36478</v>
      </c>
      <c r="K36" s="1167">
        <v>29730</v>
      </c>
      <c r="L36" s="1167">
        <v>34485</v>
      </c>
      <c r="M36" s="1248">
        <v>25611</v>
      </c>
    </row>
    <row r="37" spans="1:13" ht="15">
      <c r="A37" s="1243" t="s">
        <v>379</v>
      </c>
      <c r="B37" s="1169" t="s">
        <v>657</v>
      </c>
      <c r="C37" s="1167">
        <v>2314315.5699999998</v>
      </c>
      <c r="D37" s="1167">
        <v>2384284.11</v>
      </c>
      <c r="E37" s="1167">
        <v>2280253.11</v>
      </c>
      <c r="F37" s="1167">
        <v>2730658.6</v>
      </c>
      <c r="G37" s="1167">
        <v>2910356</v>
      </c>
      <c r="H37" s="1167">
        <v>2645480</v>
      </c>
      <c r="I37" s="1167">
        <v>2623123</v>
      </c>
      <c r="J37" s="1167">
        <v>2828354</v>
      </c>
      <c r="K37" s="1167">
        <v>2548298</v>
      </c>
      <c r="L37" s="1167">
        <v>2664000</v>
      </c>
      <c r="M37" s="1248">
        <v>2237202</v>
      </c>
    </row>
    <row r="38" spans="1:13" ht="15">
      <c r="A38" s="1243" t="s">
        <v>378</v>
      </c>
      <c r="B38" s="1169" t="s">
        <v>657</v>
      </c>
      <c r="C38" s="1167">
        <v>859996.78</v>
      </c>
      <c r="D38" s="1167">
        <v>919441.04</v>
      </c>
      <c r="E38" s="1167">
        <v>957360.99</v>
      </c>
      <c r="F38" s="1167">
        <v>996429.75</v>
      </c>
      <c r="G38" s="1167">
        <v>972764</v>
      </c>
      <c r="H38" s="1167">
        <v>898040</v>
      </c>
      <c r="I38" s="1167">
        <v>962031</v>
      </c>
      <c r="J38" s="1167">
        <v>1001791</v>
      </c>
      <c r="K38" s="1167">
        <v>959874</v>
      </c>
      <c r="L38" s="1167">
        <v>1025937</v>
      </c>
      <c r="M38" s="1248">
        <v>631191</v>
      </c>
    </row>
    <row r="39" spans="1:13" ht="19.5" customHeight="1">
      <c r="A39" s="1179" t="s">
        <v>281</v>
      </c>
      <c r="B39" s="1178" t="s">
        <v>658</v>
      </c>
      <c r="C39" s="1177">
        <v>110</v>
      </c>
      <c r="D39" s="1177">
        <v>109</v>
      </c>
      <c r="E39" s="1177">
        <v>121</v>
      </c>
      <c r="F39" s="1177">
        <v>111</v>
      </c>
      <c r="G39" s="1177">
        <v>129</v>
      </c>
      <c r="H39" s="1177">
        <v>114</v>
      </c>
      <c r="I39" s="1177">
        <v>122</v>
      </c>
      <c r="J39" s="1177">
        <v>130</v>
      </c>
      <c r="K39" s="1177">
        <v>137</v>
      </c>
      <c r="L39" s="1177">
        <v>146</v>
      </c>
      <c r="M39" s="1249">
        <v>131</v>
      </c>
    </row>
    <row r="40" spans="1:13" ht="15">
      <c r="A40" s="1173"/>
      <c r="B40" s="1169" t="s">
        <v>657</v>
      </c>
      <c r="C40" s="1167">
        <v>2212122</v>
      </c>
      <c r="D40" s="1167">
        <v>2254510</v>
      </c>
      <c r="E40" s="1167">
        <v>2070525</v>
      </c>
      <c r="F40" s="1167">
        <v>2325518</v>
      </c>
      <c r="G40" s="1167">
        <v>2429541</v>
      </c>
      <c r="H40" s="1167">
        <v>2209612</v>
      </c>
      <c r="I40" s="1167">
        <v>2257548</v>
      </c>
      <c r="J40" s="1167">
        <v>2170720</v>
      </c>
      <c r="K40" s="1167">
        <v>2431132</v>
      </c>
      <c r="L40" s="1167">
        <v>2552522</v>
      </c>
      <c r="M40" s="1248">
        <v>2824274</v>
      </c>
    </row>
    <row r="41" spans="1:13" ht="15">
      <c r="A41" s="1173"/>
      <c r="B41" s="1169" t="s">
        <v>656</v>
      </c>
      <c r="C41" s="1167">
        <v>20110</v>
      </c>
      <c r="D41" s="1167">
        <v>20684</v>
      </c>
      <c r="E41" s="1167">
        <v>17112</v>
      </c>
      <c r="F41" s="1167">
        <v>20951</v>
      </c>
      <c r="G41" s="1167">
        <v>18834</v>
      </c>
      <c r="H41" s="1167">
        <v>19383</v>
      </c>
      <c r="I41" s="1167">
        <v>18504</v>
      </c>
      <c r="J41" s="1167">
        <v>16698</v>
      </c>
      <c r="K41" s="1167">
        <v>17745</v>
      </c>
      <c r="L41" s="1167">
        <v>17483</v>
      </c>
      <c r="M41" s="1248">
        <v>21559</v>
      </c>
    </row>
    <row r="42" spans="1:13" ht="15">
      <c r="A42" s="1243" t="s">
        <v>287</v>
      </c>
      <c r="B42" s="1169" t="s">
        <v>657</v>
      </c>
      <c r="C42" s="1167">
        <v>1866097.56</v>
      </c>
      <c r="D42" s="1167">
        <v>1905893.81</v>
      </c>
      <c r="E42" s="1167">
        <v>1769203.8</v>
      </c>
      <c r="F42" s="1167">
        <v>1990326.3</v>
      </c>
      <c r="G42" s="1167">
        <v>2111771</v>
      </c>
      <c r="H42" s="1167">
        <v>1772895</v>
      </c>
      <c r="I42" s="1167">
        <v>1806470</v>
      </c>
      <c r="J42" s="1167">
        <v>1729163</v>
      </c>
      <c r="K42" s="1167">
        <v>1932696</v>
      </c>
      <c r="L42" s="1167">
        <v>2053090</v>
      </c>
      <c r="M42" s="1248">
        <v>2273811</v>
      </c>
    </row>
    <row r="43" spans="1:13" ht="15">
      <c r="A43" s="1243" t="s">
        <v>378</v>
      </c>
      <c r="B43" s="1169" t="s">
        <v>657</v>
      </c>
      <c r="C43" s="1167">
        <v>346024.69</v>
      </c>
      <c r="D43" s="1167">
        <v>348615.79</v>
      </c>
      <c r="E43" s="1167">
        <v>301320.84999999998</v>
      </c>
      <c r="F43" s="1167">
        <v>335192.09999999998</v>
      </c>
      <c r="G43" s="1167">
        <v>317770</v>
      </c>
      <c r="H43" s="1167">
        <v>289543</v>
      </c>
      <c r="I43" s="1167">
        <v>309539</v>
      </c>
      <c r="J43" s="1167">
        <v>224937</v>
      </c>
      <c r="K43" s="1167">
        <v>269270</v>
      </c>
      <c r="L43" s="1167">
        <v>280090</v>
      </c>
      <c r="M43" s="1248">
        <v>323196</v>
      </c>
    </row>
    <row r="44" spans="1:13" ht="15.75">
      <c r="A44" s="1246" t="s">
        <v>375</v>
      </c>
      <c r="B44" s="1175" t="s">
        <v>657</v>
      </c>
      <c r="C44" s="1245" t="s">
        <v>121</v>
      </c>
      <c r="D44" s="1245" t="s">
        <v>121</v>
      </c>
      <c r="E44" s="1245" t="s">
        <v>121</v>
      </c>
      <c r="F44" s="1245" t="s">
        <v>121</v>
      </c>
      <c r="G44" s="1245" t="s">
        <v>121</v>
      </c>
      <c r="H44" s="1174">
        <v>147174</v>
      </c>
      <c r="I44" s="1174">
        <v>141539</v>
      </c>
      <c r="J44" s="1174">
        <v>216620</v>
      </c>
      <c r="K44" s="1174">
        <v>229166</v>
      </c>
      <c r="L44" s="1174">
        <v>219341</v>
      </c>
      <c r="M44" s="1247">
        <v>227267</v>
      </c>
    </row>
    <row r="45" spans="1:13" ht="19.5" customHeight="1">
      <c r="A45" s="1173" t="s">
        <v>303</v>
      </c>
      <c r="B45" s="1169" t="s">
        <v>658</v>
      </c>
      <c r="C45" s="1171">
        <v>69</v>
      </c>
      <c r="D45" s="1171">
        <v>64</v>
      </c>
      <c r="E45" s="1171">
        <v>56</v>
      </c>
      <c r="F45" s="1171">
        <v>58</v>
      </c>
      <c r="G45" s="1171">
        <v>61</v>
      </c>
      <c r="H45" s="1171">
        <v>68</v>
      </c>
      <c r="I45" s="1171">
        <v>68</v>
      </c>
      <c r="J45" s="1171">
        <v>74</v>
      </c>
      <c r="K45" s="1171">
        <v>68</v>
      </c>
      <c r="L45" s="1171">
        <v>75</v>
      </c>
      <c r="M45" s="1254">
        <v>72</v>
      </c>
    </row>
    <row r="46" spans="1:13" ht="15">
      <c r="A46" s="1173"/>
      <c r="B46" s="1169" t="s">
        <v>657</v>
      </c>
      <c r="C46" s="1167">
        <v>1590724</v>
      </c>
      <c r="D46" s="1167">
        <v>1519595</v>
      </c>
      <c r="E46" s="1167">
        <v>1443181</v>
      </c>
      <c r="F46" s="1167">
        <v>1605397</v>
      </c>
      <c r="G46" s="1167">
        <v>1547110</v>
      </c>
      <c r="H46" s="1167">
        <v>1396469</v>
      </c>
      <c r="I46" s="1167">
        <v>1515414</v>
      </c>
      <c r="J46" s="1167">
        <v>1511098</v>
      </c>
      <c r="K46" s="1167">
        <v>1442454</v>
      </c>
      <c r="L46" s="1167">
        <v>1392854</v>
      </c>
      <c r="M46" s="1248">
        <v>1378468</v>
      </c>
    </row>
    <row r="47" spans="1:13" ht="15">
      <c r="A47" s="1173"/>
      <c r="B47" s="1169" t="s">
        <v>656</v>
      </c>
      <c r="C47" s="1167">
        <v>23054</v>
      </c>
      <c r="D47" s="1167">
        <v>23744</v>
      </c>
      <c r="E47" s="1167">
        <v>25771</v>
      </c>
      <c r="F47" s="1167">
        <v>27679</v>
      </c>
      <c r="G47" s="1167">
        <v>25362</v>
      </c>
      <c r="H47" s="1167">
        <v>20536</v>
      </c>
      <c r="I47" s="1167">
        <v>22285</v>
      </c>
      <c r="J47" s="1167">
        <v>20420</v>
      </c>
      <c r="K47" s="1167">
        <v>21213</v>
      </c>
      <c r="L47" s="1167">
        <v>18571</v>
      </c>
      <c r="M47" s="1248">
        <v>19145</v>
      </c>
    </row>
    <row r="48" spans="1:13" ht="15">
      <c r="A48" s="1243" t="s">
        <v>379</v>
      </c>
      <c r="B48" s="1169" t="s">
        <v>657</v>
      </c>
      <c r="C48" s="1167">
        <v>1138589.8899999999</v>
      </c>
      <c r="D48" s="1167">
        <v>1096208.78</v>
      </c>
      <c r="E48" s="1167">
        <v>1028852.31</v>
      </c>
      <c r="F48" s="1167">
        <v>1176409.3700000001</v>
      </c>
      <c r="G48" s="1167">
        <v>1124062</v>
      </c>
      <c r="H48" s="1167">
        <v>1028581</v>
      </c>
      <c r="I48" s="1167">
        <v>1140924</v>
      </c>
      <c r="J48" s="1167">
        <v>1188084</v>
      </c>
      <c r="K48" s="1167">
        <v>1207082</v>
      </c>
      <c r="L48" s="1167">
        <v>1162822</v>
      </c>
      <c r="M48" s="1248">
        <v>1094306</v>
      </c>
    </row>
    <row r="49" spans="1:13" ht="15">
      <c r="A49" s="1243" t="s">
        <v>378</v>
      </c>
      <c r="B49" s="1169" t="s">
        <v>657</v>
      </c>
      <c r="C49" s="1167">
        <v>452133.8</v>
      </c>
      <c r="D49" s="1167">
        <v>423386.15</v>
      </c>
      <c r="E49" s="1167">
        <v>414328.28</v>
      </c>
      <c r="F49" s="1167">
        <v>428987.83</v>
      </c>
      <c r="G49" s="1167">
        <v>423048</v>
      </c>
      <c r="H49" s="1167">
        <v>367888</v>
      </c>
      <c r="I49" s="1167">
        <v>374490</v>
      </c>
      <c r="J49" s="1167">
        <v>323013</v>
      </c>
      <c r="K49" s="1167">
        <v>230835</v>
      </c>
      <c r="L49" s="1167">
        <v>230033</v>
      </c>
      <c r="M49" s="1248">
        <v>284162</v>
      </c>
    </row>
    <row r="50" spans="1:13" ht="19.5" hidden="1" customHeight="1">
      <c r="A50" s="1253" t="s">
        <v>676</v>
      </c>
      <c r="B50" s="1252" t="s">
        <v>658</v>
      </c>
      <c r="C50" s="1190">
        <v>39</v>
      </c>
      <c r="D50" s="1190">
        <v>36</v>
      </c>
      <c r="E50" s="1190">
        <v>39</v>
      </c>
      <c r="F50" s="1190">
        <v>45</v>
      </c>
      <c r="G50" s="1190">
        <v>42</v>
      </c>
      <c r="H50" s="1251" t="s">
        <v>121</v>
      </c>
      <c r="I50" s="1251" t="s">
        <v>121</v>
      </c>
      <c r="J50" s="1251" t="s">
        <v>121</v>
      </c>
      <c r="K50" s="1251" t="s">
        <v>121</v>
      </c>
      <c r="L50" s="1251" t="s">
        <v>121</v>
      </c>
      <c r="M50" s="1250" t="s">
        <v>121</v>
      </c>
    </row>
    <row r="51" spans="1:13" ht="15" hidden="1">
      <c r="A51" s="1173"/>
      <c r="B51" s="1169" t="s">
        <v>657</v>
      </c>
      <c r="C51" s="1167">
        <v>1159281</v>
      </c>
      <c r="D51" s="1167">
        <v>1274949</v>
      </c>
      <c r="E51" s="1167">
        <v>1205845</v>
      </c>
      <c r="F51" s="1167">
        <v>1436296</v>
      </c>
      <c r="G51" s="1167">
        <v>1302633</v>
      </c>
      <c r="H51" s="1167" t="s">
        <v>121</v>
      </c>
      <c r="I51" s="1167" t="s">
        <v>121</v>
      </c>
      <c r="J51" s="1167" t="s">
        <v>121</v>
      </c>
      <c r="K51" s="1167" t="s">
        <v>121</v>
      </c>
      <c r="L51" s="1167" t="s">
        <v>121</v>
      </c>
      <c r="M51" s="1239" t="s">
        <v>121</v>
      </c>
    </row>
    <row r="52" spans="1:13" ht="15" hidden="1">
      <c r="A52" s="1173"/>
      <c r="B52" s="1169" t="s">
        <v>656</v>
      </c>
      <c r="C52" s="1167">
        <v>29725</v>
      </c>
      <c r="D52" s="1167">
        <v>35415</v>
      </c>
      <c r="E52" s="1167">
        <v>30919</v>
      </c>
      <c r="F52" s="1167">
        <v>31918</v>
      </c>
      <c r="G52" s="1167">
        <v>31015</v>
      </c>
      <c r="H52" s="1167" t="s">
        <v>121</v>
      </c>
      <c r="I52" s="1167" t="s">
        <v>121</v>
      </c>
      <c r="J52" s="1167" t="s">
        <v>121</v>
      </c>
      <c r="K52" s="1167" t="s">
        <v>121</v>
      </c>
      <c r="L52" s="1167" t="s">
        <v>121</v>
      </c>
      <c r="M52" s="1239" t="s">
        <v>121</v>
      </c>
    </row>
    <row r="53" spans="1:13" ht="15" hidden="1">
      <c r="A53" s="1243" t="s">
        <v>379</v>
      </c>
      <c r="B53" s="1169" t="s">
        <v>657</v>
      </c>
      <c r="C53" s="1167">
        <v>1042892</v>
      </c>
      <c r="D53" s="1167">
        <v>1163333.7</v>
      </c>
      <c r="E53" s="1167">
        <v>1098445.29</v>
      </c>
      <c r="F53" s="1167">
        <v>1326138.5</v>
      </c>
      <c r="G53" s="1167">
        <v>1190360</v>
      </c>
      <c r="H53" s="1167" t="s">
        <v>121</v>
      </c>
      <c r="I53" s="1167" t="s">
        <v>121</v>
      </c>
      <c r="J53" s="1167" t="s">
        <v>121</v>
      </c>
      <c r="K53" s="1167" t="s">
        <v>121</v>
      </c>
      <c r="L53" s="1167" t="s">
        <v>121</v>
      </c>
      <c r="M53" s="1239" t="s">
        <v>121</v>
      </c>
    </row>
    <row r="54" spans="1:13" ht="15" hidden="1">
      <c r="A54" s="1243" t="s">
        <v>378</v>
      </c>
      <c r="B54" s="1169" t="s">
        <v>657</v>
      </c>
      <c r="C54" s="1167">
        <v>116388.66</v>
      </c>
      <c r="D54" s="1167">
        <v>111614.86</v>
      </c>
      <c r="E54" s="1167">
        <v>107399.43</v>
      </c>
      <c r="F54" s="1167">
        <v>110157.25</v>
      </c>
      <c r="G54" s="1167">
        <v>112273</v>
      </c>
      <c r="H54" s="1167" t="s">
        <v>121</v>
      </c>
      <c r="I54" s="1167" t="s">
        <v>121</v>
      </c>
      <c r="J54" s="1167" t="s">
        <v>121</v>
      </c>
      <c r="K54" s="1167" t="s">
        <v>121</v>
      </c>
      <c r="L54" s="1167" t="s">
        <v>121</v>
      </c>
      <c r="M54" s="1239" t="s">
        <v>121</v>
      </c>
    </row>
    <row r="55" spans="1:13" ht="15">
      <c r="A55" s="1179" t="s">
        <v>282</v>
      </c>
      <c r="B55" s="1178" t="s">
        <v>658</v>
      </c>
      <c r="C55" s="1177">
        <v>29</v>
      </c>
      <c r="D55" s="1177">
        <v>31</v>
      </c>
      <c r="E55" s="1177">
        <v>39</v>
      </c>
      <c r="F55" s="1177">
        <v>37</v>
      </c>
      <c r="G55" s="1177">
        <v>42</v>
      </c>
      <c r="H55" s="1177">
        <v>40</v>
      </c>
      <c r="I55" s="1177">
        <v>38</v>
      </c>
      <c r="J55" s="1177">
        <v>45</v>
      </c>
      <c r="K55" s="1177">
        <v>43</v>
      </c>
      <c r="L55" s="1177">
        <v>46</v>
      </c>
      <c r="M55" s="1249">
        <v>43</v>
      </c>
    </row>
    <row r="56" spans="1:13" ht="15">
      <c r="A56" s="1173"/>
      <c r="B56" s="1169" t="s">
        <v>657</v>
      </c>
      <c r="C56" s="1167">
        <v>159885</v>
      </c>
      <c r="D56" s="1167">
        <v>132436</v>
      </c>
      <c r="E56" s="1167">
        <v>119521</v>
      </c>
      <c r="F56" s="1167">
        <v>124210</v>
      </c>
      <c r="G56" s="1167">
        <v>207311</v>
      </c>
      <c r="H56" s="1167">
        <v>224629</v>
      </c>
      <c r="I56" s="1167">
        <v>271646</v>
      </c>
      <c r="J56" s="1167">
        <v>257967</v>
      </c>
      <c r="K56" s="1167">
        <v>261872</v>
      </c>
      <c r="L56" s="1167">
        <v>216726</v>
      </c>
      <c r="M56" s="1248">
        <v>259161</v>
      </c>
    </row>
    <row r="57" spans="1:13" ht="15">
      <c r="A57" s="1173"/>
      <c r="B57" s="1169" t="s">
        <v>656</v>
      </c>
      <c r="C57" s="1167">
        <v>5513</v>
      </c>
      <c r="D57" s="1167">
        <v>4272</v>
      </c>
      <c r="E57" s="1167">
        <v>3065</v>
      </c>
      <c r="F57" s="1167">
        <v>3357</v>
      </c>
      <c r="G57" s="1167">
        <v>4936</v>
      </c>
      <c r="H57" s="1167">
        <v>5616</v>
      </c>
      <c r="I57" s="1167">
        <v>7149</v>
      </c>
      <c r="J57" s="1167">
        <v>5733</v>
      </c>
      <c r="K57" s="1167">
        <v>6090</v>
      </c>
      <c r="L57" s="1167">
        <v>4711</v>
      </c>
      <c r="M57" s="1248">
        <v>6027</v>
      </c>
    </row>
    <row r="58" spans="1:13" ht="15">
      <c r="A58" s="1243" t="s">
        <v>379</v>
      </c>
      <c r="B58" s="1169" t="s">
        <v>657</v>
      </c>
      <c r="C58" s="1167">
        <v>146175.65</v>
      </c>
      <c r="D58" s="1167">
        <v>121285.1</v>
      </c>
      <c r="E58" s="1167">
        <v>106056.45</v>
      </c>
      <c r="F58" s="1167">
        <v>114477.95</v>
      </c>
      <c r="G58" s="1167">
        <v>190241</v>
      </c>
      <c r="H58" s="1167">
        <v>203150</v>
      </c>
      <c r="I58" s="1167">
        <v>247422</v>
      </c>
      <c r="J58" s="1167">
        <v>235785</v>
      </c>
      <c r="K58" s="1167">
        <v>236994</v>
      </c>
      <c r="L58" s="1167">
        <v>197867</v>
      </c>
      <c r="M58" s="1248">
        <v>238943</v>
      </c>
    </row>
    <row r="59" spans="1:13" ht="15">
      <c r="A59" s="1246" t="s">
        <v>378</v>
      </c>
      <c r="B59" s="1175" t="s">
        <v>657</v>
      </c>
      <c r="C59" s="1174">
        <v>13709.5</v>
      </c>
      <c r="D59" s="1174">
        <v>11150.9</v>
      </c>
      <c r="E59" s="1174">
        <v>13464.95</v>
      </c>
      <c r="F59" s="1174">
        <v>9732.0499999999993</v>
      </c>
      <c r="G59" s="1174">
        <v>17070</v>
      </c>
      <c r="H59" s="1174">
        <v>21479</v>
      </c>
      <c r="I59" s="1174">
        <v>24224</v>
      </c>
      <c r="J59" s="1174">
        <v>22182</v>
      </c>
      <c r="K59" s="1174">
        <v>24877</v>
      </c>
      <c r="L59" s="1174">
        <v>18859</v>
      </c>
      <c r="M59" s="1247">
        <v>20218</v>
      </c>
    </row>
    <row r="60" spans="1:13" ht="15">
      <c r="A60" s="1173" t="s">
        <v>675</v>
      </c>
      <c r="B60" s="1169" t="s">
        <v>658</v>
      </c>
      <c r="C60" s="1167" t="s">
        <v>121</v>
      </c>
      <c r="D60" s="1167" t="s">
        <v>121</v>
      </c>
      <c r="E60" s="1167" t="s">
        <v>121</v>
      </c>
      <c r="F60" s="1167" t="s">
        <v>121</v>
      </c>
      <c r="G60" s="1167" t="s">
        <v>121</v>
      </c>
      <c r="H60" s="1167" t="s">
        <v>121</v>
      </c>
      <c r="I60" s="1167">
        <v>15</v>
      </c>
      <c r="J60" s="1167" t="s">
        <v>121</v>
      </c>
      <c r="K60" s="1167" t="s">
        <v>121</v>
      </c>
      <c r="L60" s="1167" t="s">
        <v>121</v>
      </c>
      <c r="M60" s="1248" t="s">
        <v>121</v>
      </c>
    </row>
    <row r="61" spans="1:13" ht="15">
      <c r="A61" s="1243"/>
      <c r="B61" s="1169" t="s">
        <v>657</v>
      </c>
      <c r="C61" s="1167" t="s">
        <v>121</v>
      </c>
      <c r="D61" s="1167" t="s">
        <v>121</v>
      </c>
      <c r="E61" s="1167" t="s">
        <v>121</v>
      </c>
      <c r="F61" s="1167" t="s">
        <v>121</v>
      </c>
      <c r="G61" s="1167" t="s">
        <v>121</v>
      </c>
      <c r="H61" s="1167" t="s">
        <v>121</v>
      </c>
      <c r="I61" s="1167">
        <v>204949</v>
      </c>
      <c r="J61" s="1167" t="s">
        <v>121</v>
      </c>
      <c r="K61" s="1167" t="s">
        <v>121</v>
      </c>
      <c r="L61" s="1167" t="s">
        <v>121</v>
      </c>
      <c r="M61" s="1248" t="s">
        <v>121</v>
      </c>
    </row>
    <row r="62" spans="1:13" ht="15">
      <c r="A62" s="1246"/>
      <c r="B62" s="1175" t="s">
        <v>656</v>
      </c>
      <c r="C62" s="1174" t="s">
        <v>121</v>
      </c>
      <c r="D62" s="1174" t="s">
        <v>121</v>
      </c>
      <c r="E62" s="1174" t="s">
        <v>121</v>
      </c>
      <c r="F62" s="1174" t="s">
        <v>121</v>
      </c>
      <c r="G62" s="1174" t="s">
        <v>121</v>
      </c>
      <c r="H62" s="1174" t="s">
        <v>121</v>
      </c>
      <c r="I62" s="1174">
        <v>156633</v>
      </c>
      <c r="J62" s="1174" t="s">
        <v>121</v>
      </c>
      <c r="K62" s="1174" t="s">
        <v>121</v>
      </c>
      <c r="L62" s="1174" t="s">
        <v>121</v>
      </c>
      <c r="M62" s="1247" t="s">
        <v>121</v>
      </c>
    </row>
    <row r="63" spans="1:13" ht="15">
      <c r="A63" s="1173" t="s">
        <v>415</v>
      </c>
      <c r="B63" s="1169" t="s">
        <v>658</v>
      </c>
      <c r="C63" s="1244" t="s">
        <v>121</v>
      </c>
      <c r="D63" s="1244" t="s">
        <v>121</v>
      </c>
      <c r="E63" s="1244" t="s">
        <v>121</v>
      </c>
      <c r="F63" s="1244" t="s">
        <v>121</v>
      </c>
      <c r="G63" s="1244" t="s">
        <v>121</v>
      </c>
      <c r="H63" s="1244" t="s">
        <v>121</v>
      </c>
      <c r="I63" s="1244" t="s">
        <v>121</v>
      </c>
      <c r="J63" s="1244" t="s">
        <v>121</v>
      </c>
      <c r="K63" s="1244">
        <v>82</v>
      </c>
      <c r="L63" s="1244">
        <v>83</v>
      </c>
      <c r="M63" s="1239">
        <v>68</v>
      </c>
    </row>
    <row r="64" spans="1:13" ht="15">
      <c r="A64" s="1173"/>
      <c r="B64" s="1169" t="s">
        <v>657</v>
      </c>
      <c r="C64" s="1244" t="s">
        <v>121</v>
      </c>
      <c r="D64" s="1244" t="s">
        <v>121</v>
      </c>
      <c r="E64" s="1244" t="s">
        <v>121</v>
      </c>
      <c r="F64" s="1244" t="s">
        <v>121</v>
      </c>
      <c r="G64" s="1244" t="s">
        <v>121</v>
      </c>
      <c r="H64" s="1244" t="s">
        <v>121</v>
      </c>
      <c r="I64" s="1244" t="s">
        <v>121</v>
      </c>
      <c r="J64" s="1244" t="s">
        <v>121</v>
      </c>
      <c r="K64" s="1244">
        <v>2561683</v>
      </c>
      <c r="L64" s="1244">
        <v>2898061</v>
      </c>
      <c r="M64" s="1239">
        <v>2946594</v>
      </c>
    </row>
    <row r="65" spans="1:13" ht="15">
      <c r="A65" s="1173"/>
      <c r="B65" s="1169" t="s">
        <v>656</v>
      </c>
      <c r="C65" s="1244" t="s">
        <v>121</v>
      </c>
      <c r="D65" s="1244" t="s">
        <v>121</v>
      </c>
      <c r="E65" s="1244" t="s">
        <v>121</v>
      </c>
      <c r="F65" s="1244" t="s">
        <v>121</v>
      </c>
      <c r="G65" s="1244" t="s">
        <v>121</v>
      </c>
      <c r="H65" s="1244" t="s">
        <v>121</v>
      </c>
      <c r="I65" s="1244" t="s">
        <v>121</v>
      </c>
      <c r="J65" s="1244" t="s">
        <v>121</v>
      </c>
      <c r="K65" s="1244">
        <v>31240</v>
      </c>
      <c r="L65" s="1244">
        <v>34916</v>
      </c>
      <c r="M65" s="1239">
        <v>43332</v>
      </c>
    </row>
    <row r="66" spans="1:13" ht="15">
      <c r="A66" s="1173" t="s">
        <v>379</v>
      </c>
      <c r="B66" s="1169" t="s">
        <v>657</v>
      </c>
      <c r="C66" s="1244" t="s">
        <v>121</v>
      </c>
      <c r="D66" s="1244" t="s">
        <v>121</v>
      </c>
      <c r="E66" s="1244" t="s">
        <v>121</v>
      </c>
      <c r="F66" s="1244" t="s">
        <v>121</v>
      </c>
      <c r="G66" s="1244" t="s">
        <v>121</v>
      </c>
      <c r="H66" s="1244" t="s">
        <v>121</v>
      </c>
      <c r="I66" s="1244" t="s">
        <v>121</v>
      </c>
      <c r="J66" s="1244" t="s">
        <v>121</v>
      </c>
      <c r="K66" s="1244">
        <v>1850469</v>
      </c>
      <c r="L66" s="1244">
        <v>2115187</v>
      </c>
      <c r="M66" s="1239">
        <v>2080522</v>
      </c>
    </row>
    <row r="67" spans="1:13" ht="15">
      <c r="A67" s="1173" t="s">
        <v>378</v>
      </c>
      <c r="B67" s="1169" t="s">
        <v>657</v>
      </c>
      <c r="C67" s="1244" t="s">
        <v>121</v>
      </c>
      <c r="D67" s="1244" t="s">
        <v>121</v>
      </c>
      <c r="E67" s="1244" t="s">
        <v>121</v>
      </c>
      <c r="F67" s="1244" t="s">
        <v>121</v>
      </c>
      <c r="G67" s="1244" t="s">
        <v>121</v>
      </c>
      <c r="H67" s="1244" t="s">
        <v>121</v>
      </c>
      <c r="I67" s="1244" t="s">
        <v>121</v>
      </c>
      <c r="J67" s="1244" t="s">
        <v>121</v>
      </c>
      <c r="K67" s="1244">
        <v>711215</v>
      </c>
      <c r="L67" s="1244">
        <v>782875</v>
      </c>
      <c r="M67" s="1239">
        <v>866072</v>
      </c>
    </row>
    <row r="68" spans="1:13" ht="15">
      <c r="A68" s="1179" t="s">
        <v>417</v>
      </c>
      <c r="B68" s="1178" t="s">
        <v>658</v>
      </c>
      <c r="C68" s="1177" t="s">
        <v>121</v>
      </c>
      <c r="D68" s="1177" t="s">
        <v>121</v>
      </c>
      <c r="E68" s="1177" t="s">
        <v>121</v>
      </c>
      <c r="F68" s="1177" t="s">
        <v>121</v>
      </c>
      <c r="G68" s="1177" t="s">
        <v>121</v>
      </c>
      <c r="H68" s="1177" t="s">
        <v>121</v>
      </c>
      <c r="I68" s="1180" t="s">
        <v>121</v>
      </c>
      <c r="J68" s="1180" t="s">
        <v>121</v>
      </c>
      <c r="K68" s="1180" t="s">
        <v>121</v>
      </c>
      <c r="L68" s="1180">
        <v>33</v>
      </c>
      <c r="M68" s="1180">
        <v>29</v>
      </c>
    </row>
    <row r="69" spans="1:13" ht="15">
      <c r="A69" s="1173"/>
      <c r="B69" s="1169" t="s">
        <v>657</v>
      </c>
      <c r="C69" s="1167" t="s">
        <v>121</v>
      </c>
      <c r="D69" s="1167" t="s">
        <v>121</v>
      </c>
      <c r="E69" s="1167" t="s">
        <v>121</v>
      </c>
      <c r="F69" s="1167" t="s">
        <v>121</v>
      </c>
      <c r="G69" s="1167" t="s">
        <v>121</v>
      </c>
      <c r="H69" s="1167" t="s">
        <v>121</v>
      </c>
      <c r="I69" s="1167" t="s">
        <v>121</v>
      </c>
      <c r="J69" s="1167" t="s">
        <v>121</v>
      </c>
      <c r="K69" s="1167" t="s">
        <v>121</v>
      </c>
      <c r="L69" s="1167">
        <v>2547498</v>
      </c>
      <c r="M69" s="1167">
        <v>2544403</v>
      </c>
    </row>
    <row r="70" spans="1:13" ht="15">
      <c r="A70" s="1173"/>
      <c r="B70" s="1169" t="s">
        <v>656</v>
      </c>
      <c r="C70" s="1167" t="s">
        <v>121</v>
      </c>
      <c r="D70" s="1167" t="s">
        <v>121</v>
      </c>
      <c r="E70" s="1167" t="s">
        <v>121</v>
      </c>
      <c r="F70" s="1167" t="s">
        <v>121</v>
      </c>
      <c r="G70" s="1167" t="s">
        <v>121</v>
      </c>
      <c r="H70" s="1167" t="s">
        <v>121</v>
      </c>
      <c r="I70" s="1167" t="s">
        <v>121</v>
      </c>
      <c r="J70" s="1167" t="s">
        <v>121</v>
      </c>
      <c r="K70" s="1167" t="s">
        <v>121</v>
      </c>
      <c r="L70" s="1167">
        <v>77197</v>
      </c>
      <c r="M70" s="1167">
        <v>87738</v>
      </c>
    </row>
    <row r="71" spans="1:13" ht="30">
      <c r="A71" s="1243" t="s">
        <v>674</v>
      </c>
      <c r="B71" s="1169" t="s">
        <v>657</v>
      </c>
      <c r="C71" s="1167" t="s">
        <v>121</v>
      </c>
      <c r="D71" s="1167" t="s">
        <v>121</v>
      </c>
      <c r="E71" s="1167" t="s">
        <v>121</v>
      </c>
      <c r="F71" s="1167" t="s">
        <v>121</v>
      </c>
      <c r="G71" s="1167" t="s">
        <v>121</v>
      </c>
      <c r="H71" s="1167" t="s">
        <v>121</v>
      </c>
      <c r="I71" s="1167" t="s">
        <v>121</v>
      </c>
      <c r="J71" s="1167" t="s">
        <v>121</v>
      </c>
      <c r="K71" s="1167" t="s">
        <v>121</v>
      </c>
      <c r="L71" s="1167">
        <v>1688628</v>
      </c>
      <c r="M71" s="1167">
        <v>1552843</v>
      </c>
    </row>
    <row r="72" spans="1:13" ht="15">
      <c r="A72" s="1243" t="s">
        <v>378</v>
      </c>
      <c r="B72" s="1169" t="s">
        <v>657</v>
      </c>
      <c r="C72" s="1167" t="s">
        <v>121</v>
      </c>
      <c r="D72" s="1167" t="s">
        <v>121</v>
      </c>
      <c r="E72" s="1167" t="s">
        <v>121</v>
      </c>
      <c r="F72" s="1167" t="s">
        <v>121</v>
      </c>
      <c r="G72" s="1167" t="s">
        <v>121</v>
      </c>
      <c r="H72" s="1167" t="s">
        <v>121</v>
      </c>
      <c r="I72" s="1167" t="s">
        <v>121</v>
      </c>
      <c r="J72" s="1167" t="s">
        <v>121</v>
      </c>
      <c r="K72" s="1167" t="s">
        <v>121</v>
      </c>
      <c r="L72" s="1167">
        <v>858870</v>
      </c>
      <c r="M72" s="1167">
        <v>984383</v>
      </c>
    </row>
    <row r="73" spans="1:13" ht="15.75">
      <c r="A73" s="1246" t="s">
        <v>375</v>
      </c>
      <c r="B73" s="1175" t="s">
        <v>657</v>
      </c>
      <c r="C73" s="1245" t="s">
        <v>121</v>
      </c>
      <c r="D73" s="1245" t="s">
        <v>121</v>
      </c>
      <c r="E73" s="1245" t="s">
        <v>121</v>
      </c>
      <c r="F73" s="1245" t="s">
        <v>121</v>
      </c>
      <c r="G73" s="1245" t="s">
        <v>121</v>
      </c>
      <c r="H73" s="1174" t="s">
        <v>121</v>
      </c>
      <c r="I73" s="1174" t="s">
        <v>121</v>
      </c>
      <c r="J73" s="1174" t="s">
        <v>121</v>
      </c>
      <c r="K73" s="1174" t="s">
        <v>121</v>
      </c>
      <c r="L73" s="1174" t="s">
        <v>121</v>
      </c>
      <c r="M73" s="1174">
        <v>7176</v>
      </c>
    </row>
    <row r="74" spans="1:13" ht="15">
      <c r="A74" s="1173" t="s">
        <v>497</v>
      </c>
      <c r="B74" s="1169" t="s">
        <v>658</v>
      </c>
      <c r="C74" s="1244" t="s">
        <v>121</v>
      </c>
      <c r="D74" s="1244" t="s">
        <v>121</v>
      </c>
      <c r="E74" s="1244" t="s">
        <v>121</v>
      </c>
      <c r="F74" s="1244" t="s">
        <v>121</v>
      </c>
      <c r="G74" s="1244" t="s">
        <v>121</v>
      </c>
      <c r="H74" s="1244" t="s">
        <v>121</v>
      </c>
      <c r="I74" s="1244" t="s">
        <v>121</v>
      </c>
      <c r="J74" s="1244" t="s">
        <v>121</v>
      </c>
      <c r="K74" s="1244" t="s">
        <v>121</v>
      </c>
      <c r="L74" s="1244" t="s">
        <v>121</v>
      </c>
      <c r="M74" s="1244">
        <v>57</v>
      </c>
    </row>
    <row r="75" spans="1:13" ht="15">
      <c r="A75" s="1173"/>
      <c r="B75" s="1169" t="s">
        <v>657</v>
      </c>
      <c r="C75" s="1244" t="s">
        <v>121</v>
      </c>
      <c r="D75" s="1244" t="s">
        <v>121</v>
      </c>
      <c r="E75" s="1244" t="s">
        <v>121</v>
      </c>
      <c r="F75" s="1244" t="s">
        <v>121</v>
      </c>
      <c r="G75" s="1244" t="s">
        <v>121</v>
      </c>
      <c r="H75" s="1244" t="s">
        <v>121</v>
      </c>
      <c r="I75" s="1244" t="s">
        <v>121</v>
      </c>
      <c r="J75" s="1244" t="s">
        <v>121</v>
      </c>
      <c r="K75" s="1244" t="s">
        <v>121</v>
      </c>
      <c r="L75" s="1244" t="s">
        <v>121</v>
      </c>
      <c r="M75" s="1244">
        <v>1158269</v>
      </c>
    </row>
    <row r="76" spans="1:13" ht="15">
      <c r="A76" s="1173"/>
      <c r="B76" s="1169" t="s">
        <v>656</v>
      </c>
      <c r="C76" s="1244" t="s">
        <v>121</v>
      </c>
      <c r="D76" s="1244" t="s">
        <v>121</v>
      </c>
      <c r="E76" s="1244" t="s">
        <v>121</v>
      </c>
      <c r="F76" s="1244" t="s">
        <v>121</v>
      </c>
      <c r="G76" s="1244" t="s">
        <v>121</v>
      </c>
      <c r="H76" s="1244" t="s">
        <v>121</v>
      </c>
      <c r="I76" s="1244" t="s">
        <v>121</v>
      </c>
      <c r="J76" s="1244" t="s">
        <v>121</v>
      </c>
      <c r="K76" s="1244" t="s">
        <v>121</v>
      </c>
      <c r="L76" s="1244" t="s">
        <v>121</v>
      </c>
      <c r="M76" s="1244">
        <v>20321</v>
      </c>
    </row>
    <row r="77" spans="1:13" ht="15">
      <c r="A77" s="1173" t="s">
        <v>379</v>
      </c>
      <c r="B77" s="1169" t="s">
        <v>657</v>
      </c>
      <c r="C77" s="1244" t="s">
        <v>121</v>
      </c>
      <c r="D77" s="1244" t="s">
        <v>121</v>
      </c>
      <c r="E77" s="1244" t="s">
        <v>121</v>
      </c>
      <c r="F77" s="1244" t="s">
        <v>121</v>
      </c>
      <c r="G77" s="1244" t="s">
        <v>121</v>
      </c>
      <c r="H77" s="1244" t="s">
        <v>121</v>
      </c>
      <c r="I77" s="1244" t="s">
        <v>121</v>
      </c>
      <c r="J77" s="1244" t="s">
        <v>121</v>
      </c>
      <c r="K77" s="1244" t="s">
        <v>121</v>
      </c>
      <c r="L77" s="1244" t="s">
        <v>121</v>
      </c>
      <c r="M77" s="1244">
        <v>1021616</v>
      </c>
    </row>
    <row r="78" spans="1:13" ht="15">
      <c r="A78" s="1173" t="s">
        <v>378</v>
      </c>
      <c r="B78" s="1169" t="s">
        <v>657</v>
      </c>
      <c r="C78" s="1244" t="s">
        <v>121</v>
      </c>
      <c r="D78" s="1244" t="s">
        <v>121</v>
      </c>
      <c r="E78" s="1244" t="s">
        <v>121</v>
      </c>
      <c r="F78" s="1244" t="s">
        <v>121</v>
      </c>
      <c r="G78" s="1244" t="s">
        <v>121</v>
      </c>
      <c r="H78" s="1244" t="s">
        <v>121</v>
      </c>
      <c r="I78" s="1244" t="s">
        <v>121</v>
      </c>
      <c r="J78" s="1244" t="s">
        <v>121</v>
      </c>
      <c r="K78" s="1244" t="s">
        <v>121</v>
      </c>
      <c r="L78" s="1244" t="s">
        <v>121</v>
      </c>
      <c r="M78" s="1244">
        <v>136653</v>
      </c>
    </row>
    <row r="79" spans="1:13" ht="15">
      <c r="A79" s="1179" t="s">
        <v>498</v>
      </c>
      <c r="B79" s="1178" t="s">
        <v>658</v>
      </c>
      <c r="C79" s="1177" t="s">
        <v>121</v>
      </c>
      <c r="D79" s="1177" t="s">
        <v>121</v>
      </c>
      <c r="E79" s="1177" t="s">
        <v>121</v>
      </c>
      <c r="F79" s="1177" t="s">
        <v>121</v>
      </c>
      <c r="G79" s="1177" t="s">
        <v>121</v>
      </c>
      <c r="H79" s="1177" t="s">
        <v>121</v>
      </c>
      <c r="I79" s="1180" t="s">
        <v>121</v>
      </c>
      <c r="J79" s="1180" t="s">
        <v>121</v>
      </c>
      <c r="K79" s="1180" t="s">
        <v>121</v>
      </c>
      <c r="L79" s="1180" t="s">
        <v>121</v>
      </c>
      <c r="M79" s="1180">
        <v>175</v>
      </c>
    </row>
    <row r="80" spans="1:13" ht="15">
      <c r="A80" s="1173"/>
      <c r="B80" s="1169" t="s">
        <v>657</v>
      </c>
      <c r="C80" s="1167" t="s">
        <v>121</v>
      </c>
      <c r="D80" s="1167" t="s">
        <v>121</v>
      </c>
      <c r="E80" s="1167" t="s">
        <v>121</v>
      </c>
      <c r="F80" s="1167" t="s">
        <v>121</v>
      </c>
      <c r="G80" s="1167" t="s">
        <v>121</v>
      </c>
      <c r="H80" s="1167" t="s">
        <v>121</v>
      </c>
      <c r="I80" s="1167" t="s">
        <v>121</v>
      </c>
      <c r="J80" s="1167" t="s">
        <v>121</v>
      </c>
      <c r="K80" s="1167" t="s">
        <v>121</v>
      </c>
      <c r="L80" s="1167" t="s">
        <v>121</v>
      </c>
      <c r="M80" s="1167">
        <v>1121813</v>
      </c>
    </row>
    <row r="81" spans="1:13" ht="15">
      <c r="A81" s="1173"/>
      <c r="B81" s="1169" t="s">
        <v>656</v>
      </c>
      <c r="C81" s="1167" t="s">
        <v>121</v>
      </c>
      <c r="D81" s="1167" t="s">
        <v>121</v>
      </c>
      <c r="E81" s="1167" t="s">
        <v>121</v>
      </c>
      <c r="F81" s="1167" t="s">
        <v>121</v>
      </c>
      <c r="G81" s="1167" t="s">
        <v>121</v>
      </c>
      <c r="H81" s="1167" t="s">
        <v>121</v>
      </c>
      <c r="I81" s="1167" t="s">
        <v>121</v>
      </c>
      <c r="J81" s="1167" t="s">
        <v>121</v>
      </c>
      <c r="K81" s="1167" t="s">
        <v>121</v>
      </c>
      <c r="L81" s="1167" t="s">
        <v>121</v>
      </c>
      <c r="M81" s="1167">
        <v>6410</v>
      </c>
    </row>
    <row r="82" spans="1:13" ht="15">
      <c r="A82" s="1243" t="s">
        <v>287</v>
      </c>
      <c r="B82" s="1169" t="s">
        <v>657</v>
      </c>
      <c r="C82" s="1167" t="s">
        <v>121</v>
      </c>
      <c r="D82" s="1167" t="s">
        <v>121</v>
      </c>
      <c r="E82" s="1167" t="s">
        <v>121</v>
      </c>
      <c r="F82" s="1167" t="s">
        <v>121</v>
      </c>
      <c r="G82" s="1167" t="s">
        <v>121</v>
      </c>
      <c r="H82" s="1167" t="s">
        <v>121</v>
      </c>
      <c r="I82" s="1167" t="s">
        <v>121</v>
      </c>
      <c r="J82" s="1167" t="s">
        <v>121</v>
      </c>
      <c r="K82" s="1167" t="s">
        <v>121</v>
      </c>
      <c r="L82" s="1167" t="s">
        <v>121</v>
      </c>
      <c r="M82" s="1167">
        <v>785422</v>
      </c>
    </row>
    <row r="83" spans="1:13" ht="15">
      <c r="A83" s="1243" t="s">
        <v>378</v>
      </c>
      <c r="B83" s="1169" t="s">
        <v>657</v>
      </c>
      <c r="C83" s="1167" t="s">
        <v>121</v>
      </c>
      <c r="D83" s="1167" t="s">
        <v>121</v>
      </c>
      <c r="E83" s="1167" t="s">
        <v>121</v>
      </c>
      <c r="F83" s="1167" t="s">
        <v>121</v>
      </c>
      <c r="G83" s="1167" t="s">
        <v>121</v>
      </c>
      <c r="H83" s="1167" t="s">
        <v>121</v>
      </c>
      <c r="I83" s="1167" t="s">
        <v>121</v>
      </c>
      <c r="J83" s="1167" t="s">
        <v>121</v>
      </c>
      <c r="K83" s="1167" t="s">
        <v>121</v>
      </c>
      <c r="L83" s="1167" t="s">
        <v>121</v>
      </c>
      <c r="M83" s="1167">
        <v>251275</v>
      </c>
    </row>
    <row r="84" spans="1:13" ht="15">
      <c r="A84" s="1242" t="s">
        <v>375</v>
      </c>
      <c r="B84" s="1175" t="s">
        <v>657</v>
      </c>
      <c r="C84" s="1174" t="s">
        <v>121</v>
      </c>
      <c r="D84" s="1174" t="s">
        <v>121</v>
      </c>
      <c r="E84" s="1174" t="s">
        <v>121</v>
      </c>
      <c r="F84" s="1174" t="s">
        <v>121</v>
      </c>
      <c r="G84" s="1174" t="s">
        <v>121</v>
      </c>
      <c r="H84" s="1174" t="s">
        <v>121</v>
      </c>
      <c r="I84" s="1174" t="s">
        <v>121</v>
      </c>
      <c r="J84" s="1174" t="s">
        <v>121</v>
      </c>
      <c r="K84" s="1174" t="s">
        <v>121</v>
      </c>
      <c r="L84" s="1174" t="s">
        <v>121</v>
      </c>
      <c r="M84" s="1174">
        <v>85116</v>
      </c>
    </row>
    <row r="85" spans="1:13" ht="19.5" customHeight="1">
      <c r="A85" s="1179" t="s">
        <v>361</v>
      </c>
      <c r="B85" s="1178" t="s">
        <v>658</v>
      </c>
      <c r="C85" s="1241">
        <v>481</v>
      </c>
      <c r="D85" s="1241">
        <v>578</v>
      </c>
      <c r="E85" s="1241">
        <v>547</v>
      </c>
      <c r="F85" s="1241">
        <v>560</v>
      </c>
      <c r="G85" s="1241">
        <v>599</v>
      </c>
      <c r="H85" s="1241">
        <v>620</v>
      </c>
      <c r="I85" s="1241">
        <v>641</v>
      </c>
      <c r="J85" s="1241">
        <v>688</v>
      </c>
      <c r="K85" s="1241">
        <v>629</v>
      </c>
      <c r="L85" s="1241">
        <v>601</v>
      </c>
      <c r="M85" s="1240">
        <v>392</v>
      </c>
    </row>
    <row r="86" spans="1:13" ht="15">
      <c r="A86" s="1173"/>
      <c r="B86" s="1169" t="s">
        <v>657</v>
      </c>
      <c r="C86" s="1167">
        <v>12260078</v>
      </c>
      <c r="D86" s="1167">
        <v>13569011</v>
      </c>
      <c r="E86" s="1167">
        <v>14159208</v>
      </c>
      <c r="F86" s="1167">
        <v>16546987</v>
      </c>
      <c r="G86" s="1167">
        <v>17583527</v>
      </c>
      <c r="H86" s="1167">
        <v>18667966</v>
      </c>
      <c r="I86" s="1167">
        <v>19889671</v>
      </c>
      <c r="J86" s="1167">
        <v>20545430</v>
      </c>
      <c r="K86" s="1167">
        <v>17185869</v>
      </c>
      <c r="L86" s="1167">
        <v>16047000</v>
      </c>
      <c r="M86" s="1239">
        <v>13955985</v>
      </c>
    </row>
    <row r="87" spans="1:13" ht="15.75" thickBot="1">
      <c r="A87" s="1238"/>
      <c r="B87" s="1165" t="s">
        <v>656</v>
      </c>
      <c r="C87" s="1163">
        <v>25489</v>
      </c>
      <c r="D87" s="1163">
        <v>23476</v>
      </c>
      <c r="E87" s="1163">
        <v>25885.206581352835</v>
      </c>
      <c r="F87" s="1163">
        <v>29548</v>
      </c>
      <c r="G87" s="1163">
        <v>29355</v>
      </c>
      <c r="H87" s="1163">
        <v>30110</v>
      </c>
      <c r="I87" s="1163">
        <v>31029</v>
      </c>
      <c r="J87" s="1163">
        <v>29863</v>
      </c>
      <c r="K87" s="1163">
        <v>27323</v>
      </c>
      <c r="L87" s="1163">
        <v>26700</v>
      </c>
      <c r="M87" s="1237">
        <v>35602</v>
      </c>
    </row>
    <row r="88" spans="1:13" ht="15">
      <c r="A88" s="1162"/>
      <c r="B88" s="1162"/>
      <c r="C88" s="1162"/>
      <c r="D88" s="1162"/>
      <c r="E88" s="1162"/>
      <c r="F88" s="1162"/>
      <c r="G88" s="1162"/>
      <c r="H88" s="1162"/>
      <c r="I88" s="1162"/>
      <c r="J88" s="1162"/>
      <c r="K88" s="1162"/>
      <c r="L88" s="1162"/>
      <c r="M88" s="922" t="s">
        <v>474</v>
      </c>
    </row>
    <row r="89" spans="1:13" ht="15.75">
      <c r="A89" s="1808" t="s">
        <v>210</v>
      </c>
      <c r="B89" s="1808"/>
      <c r="C89" s="1808"/>
      <c r="D89" s="1808"/>
      <c r="E89" s="1808"/>
      <c r="F89" s="1808"/>
      <c r="G89" s="1808"/>
      <c r="H89" s="1808"/>
      <c r="I89" s="1808"/>
      <c r="J89" s="1808"/>
      <c r="K89" s="1808"/>
      <c r="L89" s="1808"/>
      <c r="M89" s="1808"/>
    </row>
    <row r="90" spans="1:13" ht="15" customHeight="1">
      <c r="A90" s="1804" t="s">
        <v>371</v>
      </c>
      <c r="B90" s="1554"/>
      <c r="C90" s="1554"/>
      <c r="D90" s="1554"/>
      <c r="E90" s="1554"/>
      <c r="F90" s="1554"/>
      <c r="G90" s="1554"/>
      <c r="H90" s="1554"/>
      <c r="I90" s="1554"/>
      <c r="J90" s="1554"/>
      <c r="K90" s="1554"/>
      <c r="L90" s="1554"/>
      <c r="M90" s="1554"/>
    </row>
    <row r="91" spans="1:13" ht="42.6" customHeight="1">
      <c r="A91" s="1783" t="s">
        <v>673</v>
      </c>
      <c r="B91" s="1644"/>
      <c r="C91" s="1644"/>
      <c r="D91" s="1644"/>
      <c r="E91" s="1644"/>
      <c r="F91" s="1644"/>
      <c r="G91" s="1644"/>
      <c r="H91" s="1644"/>
      <c r="I91" s="1644"/>
      <c r="J91" s="1644"/>
      <c r="K91" s="1644"/>
      <c r="L91" s="1644"/>
      <c r="M91" s="1644"/>
    </row>
    <row r="92" spans="1:13" ht="15">
      <c r="A92" s="1801" t="s">
        <v>672</v>
      </c>
      <c r="B92" s="1802"/>
      <c r="C92" s="1802"/>
      <c r="D92" s="1802"/>
      <c r="E92" s="1802"/>
      <c r="F92" s="1802"/>
      <c r="G92" s="1803"/>
      <c r="H92" s="1803"/>
      <c r="I92" s="1803"/>
      <c r="J92" s="1803"/>
      <c r="K92" s="1803"/>
      <c r="L92" s="1803"/>
      <c r="M92" s="1803"/>
    </row>
  </sheetData>
  <mergeCells count="6">
    <mergeCell ref="A92:M92"/>
    <mergeCell ref="A91:M91"/>
    <mergeCell ref="A2:M2"/>
    <mergeCell ref="A90:M90"/>
    <mergeCell ref="A1:M1"/>
    <mergeCell ref="A89:M89"/>
  </mergeCells>
  <pageMargins left="0.78740157480314965" right="0.78740157480314965" top="0.98425196850393704" bottom="0.98425196850393704" header="0.51181102362204722" footer="0.51181102362204722"/>
  <pageSetup paperSize="9" scale="67" fitToWidth="0"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FC000"/>
    <pageSetUpPr fitToPage="1"/>
  </sheetPr>
  <dimension ref="A1:M93"/>
  <sheetViews>
    <sheetView zoomScale="70" zoomScaleNormal="70" workbookViewId="0">
      <selection activeCell="B21" sqref="B21"/>
    </sheetView>
  </sheetViews>
  <sheetFormatPr baseColWidth="10" defaultColWidth="40.33203125" defaultRowHeight="12.75"/>
  <cols>
    <col min="1" max="1" width="24.77734375" style="1161" customWidth="1"/>
    <col min="2" max="2" width="20.21875" style="1161" customWidth="1"/>
    <col min="3" max="4" width="10.6640625" style="1161" hidden="1" customWidth="1"/>
    <col min="5" max="6" width="13" style="1161" hidden="1" customWidth="1"/>
    <col min="7" max="7" width="13.21875" style="1161" hidden="1" customWidth="1"/>
    <col min="8" max="8" width="13" style="1161" hidden="1" customWidth="1"/>
    <col min="9" max="12" width="13" style="1161" customWidth="1"/>
    <col min="13" max="13" width="13" style="1262" customWidth="1"/>
    <col min="14" max="253" width="8.88671875" style="1161" customWidth="1"/>
    <col min="254" max="16384" width="40.33203125" style="1161"/>
  </cols>
  <sheetData>
    <row r="1" spans="1:13" ht="31.9" customHeight="1">
      <c r="A1" s="1809" t="s">
        <v>684</v>
      </c>
      <c r="B1" s="1809"/>
      <c r="C1" s="1809"/>
      <c r="D1" s="1809"/>
      <c r="E1" s="1809"/>
      <c r="F1" s="1809"/>
      <c r="G1" s="1809"/>
      <c r="H1" s="1809"/>
      <c r="I1" s="1809"/>
      <c r="J1" s="1809"/>
      <c r="K1" s="1809"/>
      <c r="L1" s="1809"/>
      <c r="M1" s="1809"/>
    </row>
    <row r="2" spans="1:13" ht="15" customHeight="1" thickBot="1">
      <c r="A2" s="1755" t="s">
        <v>683</v>
      </c>
      <c r="B2" s="1755"/>
      <c r="C2" s="1755"/>
      <c r="D2" s="1755"/>
      <c r="E2" s="1755"/>
      <c r="F2" s="1755"/>
      <c r="G2" s="1755"/>
      <c r="H2" s="1755"/>
      <c r="I2" s="1755"/>
      <c r="J2" s="1755"/>
      <c r="K2" s="1755"/>
      <c r="L2" s="1755"/>
      <c r="M2" s="1784"/>
    </row>
    <row r="3" spans="1:13" ht="29.45" customHeight="1">
      <c r="A3" s="1261" t="s">
        <v>678</v>
      </c>
      <c r="B3" s="1260" t="s">
        <v>682</v>
      </c>
      <c r="C3" s="1260">
        <v>2010</v>
      </c>
      <c r="D3" s="1260">
        <v>2011</v>
      </c>
      <c r="E3" s="1260">
        <v>2012</v>
      </c>
      <c r="F3" s="1260">
        <v>2013</v>
      </c>
      <c r="G3" s="1260" t="s">
        <v>605</v>
      </c>
      <c r="H3" s="1260" t="s">
        <v>604</v>
      </c>
      <c r="I3" s="1260" t="s">
        <v>603</v>
      </c>
      <c r="J3" s="1260" t="s">
        <v>602</v>
      </c>
      <c r="K3" s="1260" t="s">
        <v>601</v>
      </c>
      <c r="L3" s="1260" t="s">
        <v>600</v>
      </c>
      <c r="M3" s="1281" t="s">
        <v>599</v>
      </c>
    </row>
    <row r="4" spans="1:13" ht="39.6" customHeight="1">
      <c r="A4" s="1173" t="s">
        <v>300</v>
      </c>
      <c r="B4" s="1169" t="s">
        <v>665</v>
      </c>
      <c r="C4" s="1171">
        <v>93.65</v>
      </c>
      <c r="D4" s="1171">
        <v>122.4</v>
      </c>
      <c r="E4" s="1171">
        <v>94</v>
      </c>
      <c r="F4" s="1171">
        <v>122.95</v>
      </c>
      <c r="G4" s="1171">
        <v>155</v>
      </c>
      <c r="H4" s="1171">
        <v>154</v>
      </c>
      <c r="I4" s="1171">
        <v>172</v>
      </c>
      <c r="J4" s="1171">
        <v>149</v>
      </c>
      <c r="K4" s="1171">
        <v>184</v>
      </c>
      <c r="L4" s="1171">
        <v>169</v>
      </c>
      <c r="M4" s="1171">
        <v>162</v>
      </c>
    </row>
    <row r="5" spans="1:13" ht="15">
      <c r="A5" s="1173"/>
      <c r="B5" s="1169" t="s">
        <v>664</v>
      </c>
      <c r="C5" s="1167">
        <v>255.15</v>
      </c>
      <c r="D5" s="1167">
        <v>327.64999999999998</v>
      </c>
      <c r="E5" s="1167">
        <v>260.3</v>
      </c>
      <c r="F5" s="1167">
        <v>328.85</v>
      </c>
      <c r="G5" s="1167">
        <v>388</v>
      </c>
      <c r="H5" s="1167">
        <v>503</v>
      </c>
      <c r="I5" s="1167">
        <v>422</v>
      </c>
      <c r="J5" s="1167">
        <v>430</v>
      </c>
      <c r="K5" s="1167">
        <v>478</v>
      </c>
      <c r="L5" s="1167">
        <v>432</v>
      </c>
      <c r="M5" s="1167">
        <v>474</v>
      </c>
    </row>
    <row r="6" spans="1:13" ht="15">
      <c r="A6" s="1173"/>
      <c r="B6" s="1169" t="s">
        <v>663</v>
      </c>
      <c r="C6" s="1167">
        <v>977.45</v>
      </c>
      <c r="D6" s="1167">
        <v>1433.6</v>
      </c>
      <c r="E6" s="1167">
        <v>938.05</v>
      </c>
      <c r="F6" s="1167">
        <v>1007.4</v>
      </c>
      <c r="G6" s="1167">
        <v>1369</v>
      </c>
      <c r="H6" s="1167">
        <v>1482</v>
      </c>
      <c r="I6" s="1167">
        <v>1378</v>
      </c>
      <c r="J6" s="1167">
        <v>1840</v>
      </c>
      <c r="K6" s="1167">
        <v>1577</v>
      </c>
      <c r="L6" s="1167">
        <v>1529</v>
      </c>
      <c r="M6" s="1167">
        <v>1873</v>
      </c>
    </row>
    <row r="7" spans="1:13" ht="15">
      <c r="A7" s="1189" t="s">
        <v>267</v>
      </c>
      <c r="B7" s="1186" t="s">
        <v>665</v>
      </c>
      <c r="C7" s="1188">
        <v>440068.45</v>
      </c>
      <c r="D7" s="1188">
        <v>467060.91</v>
      </c>
      <c r="E7" s="1188">
        <v>443011.16</v>
      </c>
      <c r="F7" s="1188">
        <v>509385.2</v>
      </c>
      <c r="G7" s="1188">
        <v>532678</v>
      </c>
      <c r="H7" s="1188">
        <v>441243</v>
      </c>
      <c r="I7" s="1188">
        <v>532571</v>
      </c>
      <c r="J7" s="1188">
        <v>380497</v>
      </c>
      <c r="K7" s="1188">
        <v>401403</v>
      </c>
      <c r="L7" s="1188">
        <v>393762</v>
      </c>
      <c r="M7" s="1188">
        <v>357798</v>
      </c>
    </row>
    <row r="8" spans="1:13" ht="15">
      <c r="A8" s="1187"/>
      <c r="B8" s="1186" t="s">
        <v>664</v>
      </c>
      <c r="C8" s="1185">
        <v>664009.5</v>
      </c>
      <c r="D8" s="1185">
        <v>718925.95</v>
      </c>
      <c r="E8" s="1185">
        <v>647122.85</v>
      </c>
      <c r="F8" s="1185">
        <v>770597.75</v>
      </c>
      <c r="G8" s="1185">
        <v>765810</v>
      </c>
      <c r="H8" s="1185">
        <v>698502</v>
      </c>
      <c r="I8" s="1185">
        <v>711775</v>
      </c>
      <c r="J8" s="1185">
        <v>732272</v>
      </c>
      <c r="K8" s="1185">
        <v>752821</v>
      </c>
      <c r="L8" s="1185">
        <v>687532</v>
      </c>
      <c r="M8" s="1185">
        <v>648176</v>
      </c>
    </row>
    <row r="9" spans="1:13" ht="15">
      <c r="A9" s="1187"/>
      <c r="B9" s="1186" t="s">
        <v>663</v>
      </c>
      <c r="C9" s="1185">
        <v>1107758.3999999999</v>
      </c>
      <c r="D9" s="1185">
        <v>1092303.81</v>
      </c>
      <c r="E9" s="1185">
        <v>1044177.9</v>
      </c>
      <c r="F9" s="1185">
        <v>1192719.75</v>
      </c>
      <c r="G9" s="1185">
        <v>1160484</v>
      </c>
      <c r="H9" s="1185">
        <v>1115952</v>
      </c>
      <c r="I9" s="1185">
        <v>1053723</v>
      </c>
      <c r="J9" s="1185">
        <v>862285</v>
      </c>
      <c r="K9" s="1185">
        <v>868208</v>
      </c>
      <c r="L9" s="1185">
        <v>876913</v>
      </c>
      <c r="M9" s="1185">
        <v>890703</v>
      </c>
    </row>
    <row r="10" spans="1:13" ht="19.5" customHeight="1">
      <c r="A10" s="1173" t="s">
        <v>287</v>
      </c>
      <c r="B10" s="1169" t="s">
        <v>665</v>
      </c>
      <c r="C10" s="1167">
        <v>80.599999999999994</v>
      </c>
      <c r="D10" s="1167">
        <v>99.25</v>
      </c>
      <c r="E10" s="1167">
        <v>67.900000000000006</v>
      </c>
      <c r="F10" s="1167">
        <v>79.75</v>
      </c>
      <c r="G10" s="1167">
        <v>147</v>
      </c>
      <c r="H10" s="1167">
        <v>137</v>
      </c>
      <c r="I10" s="1167">
        <v>112</v>
      </c>
      <c r="J10" s="1167">
        <v>117</v>
      </c>
      <c r="K10" s="1167">
        <v>143</v>
      </c>
      <c r="L10" s="1167">
        <v>133</v>
      </c>
      <c r="M10" s="1167">
        <v>113</v>
      </c>
    </row>
    <row r="11" spans="1:13" ht="15">
      <c r="A11" s="1173"/>
      <c r="B11" s="1169" t="s">
        <v>664</v>
      </c>
      <c r="C11" s="1167">
        <v>184.08</v>
      </c>
      <c r="D11" s="1167">
        <v>213</v>
      </c>
      <c r="E11" s="1167">
        <v>175.35</v>
      </c>
      <c r="F11" s="1167">
        <v>264.38</v>
      </c>
      <c r="G11" s="1167">
        <v>365</v>
      </c>
      <c r="H11" s="1167">
        <v>351</v>
      </c>
      <c r="I11" s="1167">
        <v>291</v>
      </c>
      <c r="J11" s="1167">
        <v>308</v>
      </c>
      <c r="K11" s="1167">
        <v>318</v>
      </c>
      <c r="L11" s="1167">
        <v>329</v>
      </c>
      <c r="M11" s="1167">
        <v>306</v>
      </c>
    </row>
    <row r="12" spans="1:13" ht="15">
      <c r="A12" s="1173"/>
      <c r="B12" s="1169" t="s">
        <v>663</v>
      </c>
      <c r="C12" s="1167">
        <v>590.65</v>
      </c>
      <c r="D12" s="1167">
        <v>824.58</v>
      </c>
      <c r="E12" s="1167">
        <v>590.20000000000005</v>
      </c>
      <c r="F12" s="1167">
        <v>740.9</v>
      </c>
      <c r="G12" s="1167">
        <v>986</v>
      </c>
      <c r="H12" s="1167">
        <v>904</v>
      </c>
      <c r="I12" s="1167">
        <v>855</v>
      </c>
      <c r="J12" s="1167">
        <v>1066</v>
      </c>
      <c r="K12" s="1167">
        <v>947</v>
      </c>
      <c r="L12" s="1167">
        <v>1035</v>
      </c>
      <c r="M12" s="1167">
        <v>1040</v>
      </c>
    </row>
    <row r="13" spans="1:13" ht="15">
      <c r="A13" s="1189" t="s">
        <v>267</v>
      </c>
      <c r="B13" s="1186" t="s">
        <v>665</v>
      </c>
      <c r="C13" s="1185">
        <v>227306.93</v>
      </c>
      <c r="D13" s="1185">
        <v>241781.5</v>
      </c>
      <c r="E13" s="1185">
        <v>233939.83</v>
      </c>
      <c r="F13" s="1185">
        <v>290240.5</v>
      </c>
      <c r="G13" s="1185">
        <v>304544</v>
      </c>
      <c r="H13" s="1185">
        <v>203573</v>
      </c>
      <c r="I13" s="1185">
        <v>222063</v>
      </c>
      <c r="J13" s="1185">
        <v>207831</v>
      </c>
      <c r="K13" s="1185">
        <v>229130</v>
      </c>
      <c r="L13" s="1185">
        <v>220103</v>
      </c>
      <c r="M13" s="1185">
        <v>211346</v>
      </c>
    </row>
    <row r="14" spans="1:13" ht="15">
      <c r="A14" s="1187"/>
      <c r="B14" s="1186" t="s">
        <v>664</v>
      </c>
      <c r="C14" s="1185">
        <v>394174.66</v>
      </c>
      <c r="D14" s="1185">
        <v>405561.51</v>
      </c>
      <c r="E14" s="1185">
        <v>374982.19</v>
      </c>
      <c r="F14" s="1185">
        <v>430755.25</v>
      </c>
      <c r="G14" s="1185">
        <v>459493</v>
      </c>
      <c r="H14" s="1185">
        <v>310835</v>
      </c>
      <c r="I14" s="1185">
        <v>316102</v>
      </c>
      <c r="J14" s="1185">
        <v>301890</v>
      </c>
      <c r="K14" s="1185">
        <v>319119</v>
      </c>
      <c r="L14" s="1185">
        <v>300411</v>
      </c>
      <c r="M14" s="1185">
        <v>300876</v>
      </c>
    </row>
    <row r="15" spans="1:13" ht="15">
      <c r="A15" s="1187"/>
      <c r="B15" s="1186" t="s">
        <v>663</v>
      </c>
      <c r="C15" s="1185">
        <v>573634.69999999995</v>
      </c>
      <c r="D15" s="1185">
        <v>575021.9</v>
      </c>
      <c r="E15" s="1185">
        <v>554562.24</v>
      </c>
      <c r="F15" s="1185">
        <v>674197.55</v>
      </c>
      <c r="G15" s="1185">
        <v>634862</v>
      </c>
      <c r="H15" s="1185">
        <v>473285</v>
      </c>
      <c r="I15" s="1185">
        <v>467483</v>
      </c>
      <c r="J15" s="1185">
        <v>402272</v>
      </c>
      <c r="K15" s="1185">
        <v>411718</v>
      </c>
      <c r="L15" s="1185">
        <v>401744</v>
      </c>
      <c r="M15" s="1185">
        <v>365079</v>
      </c>
    </row>
    <row r="16" spans="1:13" ht="19.5" customHeight="1">
      <c r="A16" s="1173" t="s">
        <v>378</v>
      </c>
      <c r="B16" s="1169" t="s">
        <v>665</v>
      </c>
      <c r="C16" s="1167">
        <v>31</v>
      </c>
      <c r="D16" s="1167">
        <v>36.799999999999997</v>
      </c>
      <c r="E16" s="1167">
        <v>27.95</v>
      </c>
      <c r="F16" s="1167">
        <v>38.799999999999997</v>
      </c>
      <c r="G16" s="1167">
        <v>32</v>
      </c>
      <c r="H16" s="1167">
        <v>35</v>
      </c>
      <c r="I16" s="1167">
        <v>33</v>
      </c>
      <c r="J16" s="1167">
        <v>30</v>
      </c>
      <c r="K16" s="1167">
        <v>40</v>
      </c>
      <c r="L16" s="1167">
        <v>41</v>
      </c>
      <c r="M16" s="1167">
        <v>32</v>
      </c>
    </row>
    <row r="17" spans="1:13" ht="15">
      <c r="A17" s="1173"/>
      <c r="B17" s="1169" t="s">
        <v>664</v>
      </c>
      <c r="C17" s="1167">
        <v>138.80000000000001</v>
      </c>
      <c r="D17" s="1167">
        <v>171</v>
      </c>
      <c r="E17" s="1167">
        <v>123.65</v>
      </c>
      <c r="F17" s="1167">
        <v>131.44999999999999</v>
      </c>
      <c r="G17" s="1167">
        <v>112</v>
      </c>
      <c r="H17" s="1167">
        <v>125</v>
      </c>
      <c r="I17" s="1167">
        <v>121</v>
      </c>
      <c r="J17" s="1167">
        <v>135</v>
      </c>
      <c r="K17" s="1167">
        <v>147</v>
      </c>
      <c r="L17" s="1167">
        <v>155</v>
      </c>
      <c r="M17" s="1167">
        <v>162</v>
      </c>
    </row>
    <row r="18" spans="1:13" ht="15">
      <c r="A18" s="1173"/>
      <c r="B18" s="1169" t="s">
        <v>663</v>
      </c>
      <c r="C18" s="1167">
        <v>994.15</v>
      </c>
      <c r="D18" s="1167">
        <v>1185.95</v>
      </c>
      <c r="E18" s="1167">
        <v>714.55</v>
      </c>
      <c r="F18" s="1167">
        <v>829.38</v>
      </c>
      <c r="G18" s="1167">
        <v>686</v>
      </c>
      <c r="H18" s="1167">
        <v>854</v>
      </c>
      <c r="I18" s="1167">
        <v>856</v>
      </c>
      <c r="J18" s="1167">
        <v>1132</v>
      </c>
      <c r="K18" s="1167">
        <v>1029</v>
      </c>
      <c r="L18" s="1167">
        <v>1427</v>
      </c>
      <c r="M18" s="1167">
        <v>1360</v>
      </c>
    </row>
    <row r="19" spans="1:13" ht="15">
      <c r="A19" s="1189" t="s">
        <v>267</v>
      </c>
      <c r="B19" s="1186" t="s">
        <v>665</v>
      </c>
      <c r="C19" s="1185">
        <v>213379.45</v>
      </c>
      <c r="D19" s="1185">
        <v>224859.78</v>
      </c>
      <c r="E19" s="1185">
        <v>185312.34</v>
      </c>
      <c r="F19" s="1185">
        <v>215657.2</v>
      </c>
      <c r="G19" s="1185">
        <v>199030</v>
      </c>
      <c r="H19" s="1185">
        <v>158096</v>
      </c>
      <c r="I19" s="1185">
        <v>210169</v>
      </c>
      <c r="J19" s="1185">
        <v>189683</v>
      </c>
      <c r="K19" s="1185">
        <v>157643</v>
      </c>
      <c r="L19" s="1185">
        <v>117117</v>
      </c>
      <c r="M19" s="1185">
        <v>111463</v>
      </c>
    </row>
    <row r="20" spans="1:13" ht="15">
      <c r="A20" s="1187"/>
      <c r="B20" s="1186" t="s">
        <v>664</v>
      </c>
      <c r="C20" s="1185">
        <v>357315.72</v>
      </c>
      <c r="D20" s="1185">
        <v>330642.15000000002</v>
      </c>
      <c r="E20" s="1185">
        <v>309023.14</v>
      </c>
      <c r="F20" s="1185">
        <v>300227.55</v>
      </c>
      <c r="G20" s="1185">
        <v>290225</v>
      </c>
      <c r="H20" s="1185">
        <v>299130</v>
      </c>
      <c r="I20" s="1185">
        <v>307874</v>
      </c>
      <c r="J20" s="1185">
        <v>282257</v>
      </c>
      <c r="K20" s="1185">
        <v>282065</v>
      </c>
      <c r="L20" s="1185">
        <v>255638</v>
      </c>
      <c r="M20" s="1185">
        <v>252823</v>
      </c>
    </row>
    <row r="21" spans="1:13" ht="15">
      <c r="A21" s="1187"/>
      <c r="B21" s="1186" t="s">
        <v>663</v>
      </c>
      <c r="C21" s="1185">
        <v>551743.44999999995</v>
      </c>
      <c r="D21" s="1185">
        <v>539732.97</v>
      </c>
      <c r="E21" s="1185">
        <v>533044.71</v>
      </c>
      <c r="F21" s="1185">
        <v>518522.2</v>
      </c>
      <c r="G21" s="1185">
        <v>565161</v>
      </c>
      <c r="H21" s="1185">
        <v>584836</v>
      </c>
      <c r="I21" s="1185">
        <v>567642</v>
      </c>
      <c r="J21" s="1185">
        <v>500326</v>
      </c>
      <c r="K21" s="1185">
        <v>465965</v>
      </c>
      <c r="L21" s="1185">
        <v>401565</v>
      </c>
      <c r="M21" s="1185">
        <v>391420</v>
      </c>
    </row>
    <row r="22" spans="1:13" ht="15">
      <c r="A22" s="1173" t="s">
        <v>375</v>
      </c>
      <c r="B22" s="1169" t="s">
        <v>665</v>
      </c>
      <c r="C22" s="1167" t="s">
        <v>121</v>
      </c>
      <c r="D22" s="1167" t="s">
        <v>121</v>
      </c>
      <c r="E22" s="1167" t="s">
        <v>121</v>
      </c>
      <c r="F22" s="1167" t="s">
        <v>121</v>
      </c>
      <c r="G22" s="1167" t="s">
        <v>121</v>
      </c>
      <c r="H22" s="1167">
        <v>39</v>
      </c>
      <c r="I22" s="1167">
        <v>37</v>
      </c>
      <c r="J22" s="1167">
        <v>49</v>
      </c>
      <c r="K22" s="1167">
        <v>53</v>
      </c>
      <c r="L22" s="1167">
        <v>40</v>
      </c>
      <c r="M22" s="1167">
        <v>51</v>
      </c>
    </row>
    <row r="23" spans="1:13" ht="15">
      <c r="A23" s="1173"/>
      <c r="B23" s="1169" t="s">
        <v>664</v>
      </c>
      <c r="C23" s="1167" t="s">
        <v>121</v>
      </c>
      <c r="D23" s="1167" t="s">
        <v>121</v>
      </c>
      <c r="E23" s="1167" t="s">
        <v>121</v>
      </c>
      <c r="F23" s="1167" t="s">
        <v>121</v>
      </c>
      <c r="G23" s="1167" t="s">
        <v>121</v>
      </c>
      <c r="H23" s="1167">
        <v>106</v>
      </c>
      <c r="I23" s="1167">
        <v>106</v>
      </c>
      <c r="J23" s="1167">
        <v>110</v>
      </c>
      <c r="K23" s="1167">
        <v>128</v>
      </c>
      <c r="L23" s="1167">
        <v>126</v>
      </c>
      <c r="M23" s="1167">
        <v>134</v>
      </c>
    </row>
    <row r="24" spans="1:13" ht="15">
      <c r="A24" s="1173"/>
      <c r="B24" s="1169" t="s">
        <v>663</v>
      </c>
      <c r="C24" s="1167" t="s">
        <v>121</v>
      </c>
      <c r="D24" s="1167" t="s">
        <v>121</v>
      </c>
      <c r="E24" s="1167" t="s">
        <v>121</v>
      </c>
      <c r="F24" s="1167" t="s">
        <v>121</v>
      </c>
      <c r="G24" s="1167" t="s">
        <v>121</v>
      </c>
      <c r="H24" s="1167">
        <v>334</v>
      </c>
      <c r="I24" s="1167">
        <v>380</v>
      </c>
      <c r="J24" s="1167">
        <v>312</v>
      </c>
      <c r="K24" s="1167">
        <v>332</v>
      </c>
      <c r="L24" s="1167">
        <v>401</v>
      </c>
      <c r="M24" s="1167">
        <v>470</v>
      </c>
    </row>
    <row r="25" spans="1:13" ht="15">
      <c r="A25" s="1189" t="s">
        <v>267</v>
      </c>
      <c r="B25" s="1186" t="s">
        <v>665</v>
      </c>
      <c r="C25" s="1167" t="s">
        <v>121</v>
      </c>
      <c r="D25" s="1167" t="s">
        <v>121</v>
      </c>
      <c r="E25" s="1167" t="s">
        <v>121</v>
      </c>
      <c r="F25" s="1167" t="s">
        <v>121</v>
      </c>
      <c r="G25" s="1167" t="s">
        <v>121</v>
      </c>
      <c r="H25" s="1167">
        <v>12003</v>
      </c>
      <c r="I25" s="1167">
        <v>26581</v>
      </c>
      <c r="J25" s="1167">
        <v>38808</v>
      </c>
      <c r="K25" s="1167">
        <v>31301</v>
      </c>
      <c r="L25" s="1167">
        <v>24411</v>
      </c>
      <c r="M25" s="1167">
        <v>28042</v>
      </c>
    </row>
    <row r="26" spans="1:13" ht="15">
      <c r="A26" s="1187"/>
      <c r="B26" s="1186" t="s">
        <v>664</v>
      </c>
      <c r="C26" s="1167" t="s">
        <v>121</v>
      </c>
      <c r="D26" s="1167" t="s">
        <v>121</v>
      </c>
      <c r="E26" s="1167" t="s">
        <v>121</v>
      </c>
      <c r="F26" s="1167" t="s">
        <v>121</v>
      </c>
      <c r="G26" s="1167" t="s">
        <v>121</v>
      </c>
      <c r="H26" s="1167">
        <v>59795</v>
      </c>
      <c r="I26" s="1167">
        <v>49789</v>
      </c>
      <c r="J26" s="1167">
        <v>54050</v>
      </c>
      <c r="K26" s="1167">
        <v>61692</v>
      </c>
      <c r="L26" s="1167">
        <v>61227</v>
      </c>
      <c r="M26" s="1167">
        <v>71064</v>
      </c>
    </row>
    <row r="27" spans="1:13" ht="15">
      <c r="A27" s="1187"/>
      <c r="B27" s="1186" t="s">
        <v>663</v>
      </c>
      <c r="C27" s="1167" t="s">
        <v>121</v>
      </c>
      <c r="D27" s="1167" t="s">
        <v>121</v>
      </c>
      <c r="E27" s="1167" t="s">
        <v>121</v>
      </c>
      <c r="F27" s="1167" t="s">
        <v>121</v>
      </c>
      <c r="G27" s="1167" t="s">
        <v>121</v>
      </c>
      <c r="H27" s="1167">
        <v>95484</v>
      </c>
      <c r="I27" s="1167">
        <v>88373</v>
      </c>
      <c r="J27" s="1167">
        <v>88018</v>
      </c>
      <c r="K27" s="1167">
        <v>91877</v>
      </c>
      <c r="L27" s="1167">
        <v>86591</v>
      </c>
      <c r="M27" s="1167">
        <v>91375</v>
      </c>
    </row>
    <row r="28" spans="1:13" ht="19.5" customHeight="1">
      <c r="A28" s="1179" t="s">
        <v>279</v>
      </c>
      <c r="B28" s="1178" t="s">
        <v>665</v>
      </c>
      <c r="C28" s="1177">
        <v>91.1</v>
      </c>
      <c r="D28" s="1177">
        <v>63.9</v>
      </c>
      <c r="E28" s="1177">
        <v>71.8</v>
      </c>
      <c r="F28" s="1177">
        <v>87.8</v>
      </c>
      <c r="G28" s="1177">
        <v>135</v>
      </c>
      <c r="H28" s="1177">
        <v>130</v>
      </c>
      <c r="I28" s="1177">
        <v>121</v>
      </c>
      <c r="J28" s="1177">
        <v>109</v>
      </c>
      <c r="K28" s="1177">
        <v>142</v>
      </c>
      <c r="L28" s="1177">
        <v>123</v>
      </c>
      <c r="M28" s="1177">
        <v>191</v>
      </c>
    </row>
    <row r="29" spans="1:13" ht="15">
      <c r="A29" s="1173"/>
      <c r="B29" s="1169" t="s">
        <v>664</v>
      </c>
      <c r="C29" s="1167">
        <v>233.1</v>
      </c>
      <c r="D29" s="1167">
        <v>276.55</v>
      </c>
      <c r="E29" s="1167">
        <v>191.5</v>
      </c>
      <c r="F29" s="1167">
        <v>249.55</v>
      </c>
      <c r="G29" s="1167">
        <v>525</v>
      </c>
      <c r="H29" s="1167">
        <v>401</v>
      </c>
      <c r="I29" s="1167">
        <v>208</v>
      </c>
      <c r="J29" s="1167">
        <v>443</v>
      </c>
      <c r="K29" s="1167">
        <v>327</v>
      </c>
      <c r="L29" s="1167">
        <v>356</v>
      </c>
      <c r="M29" s="1167">
        <v>421</v>
      </c>
    </row>
    <row r="30" spans="1:13" ht="15">
      <c r="A30" s="1173"/>
      <c r="B30" s="1169" t="s">
        <v>663</v>
      </c>
      <c r="C30" s="1167">
        <v>575.15</v>
      </c>
      <c r="D30" s="1167">
        <v>1070.45</v>
      </c>
      <c r="E30" s="1167">
        <v>740.95</v>
      </c>
      <c r="F30" s="1167">
        <v>657.1</v>
      </c>
      <c r="G30" s="1167">
        <v>1519</v>
      </c>
      <c r="H30" s="1167">
        <v>2487</v>
      </c>
      <c r="I30" s="1167">
        <v>3850</v>
      </c>
      <c r="J30" s="1167">
        <v>933</v>
      </c>
      <c r="K30" s="1167">
        <v>1553</v>
      </c>
      <c r="L30" s="1167">
        <v>1493</v>
      </c>
      <c r="M30" s="1167">
        <v>1026</v>
      </c>
    </row>
    <row r="31" spans="1:13" ht="26.45" customHeight="1">
      <c r="A31" s="1280" t="s">
        <v>681</v>
      </c>
      <c r="B31" s="1169" t="s">
        <v>664</v>
      </c>
      <c r="C31" s="1167">
        <v>207.03</v>
      </c>
      <c r="D31" s="1167">
        <v>205.33</v>
      </c>
      <c r="E31" s="1167">
        <v>139</v>
      </c>
      <c r="F31" s="1167">
        <v>164.5</v>
      </c>
      <c r="G31" s="1167">
        <v>525</v>
      </c>
      <c r="H31" s="1167">
        <v>406</v>
      </c>
      <c r="I31" s="1167">
        <v>254</v>
      </c>
      <c r="J31" s="1167">
        <v>288</v>
      </c>
      <c r="K31" s="1167">
        <v>264</v>
      </c>
      <c r="L31" s="1167">
        <v>223</v>
      </c>
      <c r="M31" s="1167">
        <v>403</v>
      </c>
    </row>
    <row r="32" spans="1:13" ht="26.45" customHeight="1">
      <c r="A32" s="1280" t="s">
        <v>378</v>
      </c>
      <c r="B32" s="1169" t="s">
        <v>664</v>
      </c>
      <c r="C32" s="1167">
        <v>221.9</v>
      </c>
      <c r="D32" s="1167">
        <v>248.2</v>
      </c>
      <c r="E32" s="1167">
        <v>153.5</v>
      </c>
      <c r="F32" s="1167">
        <v>122.53</v>
      </c>
      <c r="G32" s="1167">
        <v>470</v>
      </c>
      <c r="H32" s="1167">
        <v>208</v>
      </c>
      <c r="I32" s="1167">
        <v>153</v>
      </c>
      <c r="J32" s="1167">
        <v>55</v>
      </c>
      <c r="K32" s="1167">
        <v>262</v>
      </c>
      <c r="L32" s="1167">
        <v>90</v>
      </c>
      <c r="M32" s="1167">
        <v>44</v>
      </c>
    </row>
    <row r="33" spans="1:13" ht="15">
      <c r="A33" s="1280" t="s">
        <v>375</v>
      </c>
      <c r="B33" s="1175" t="s">
        <v>664</v>
      </c>
      <c r="C33" s="1174" t="s">
        <v>121</v>
      </c>
      <c r="D33" s="1174" t="s">
        <v>121</v>
      </c>
      <c r="E33" s="1174" t="s">
        <v>121</v>
      </c>
      <c r="F33" s="1174" t="s">
        <v>121</v>
      </c>
      <c r="G33" s="1174" t="s">
        <v>121</v>
      </c>
      <c r="H33" s="1174" t="s">
        <v>121</v>
      </c>
      <c r="I33" s="1174" t="s">
        <v>121</v>
      </c>
      <c r="J33" s="1174" t="s">
        <v>121</v>
      </c>
      <c r="K33" s="1174" t="s">
        <v>121</v>
      </c>
      <c r="L33" s="1174" t="s">
        <v>121</v>
      </c>
      <c r="M33" s="1174">
        <v>295</v>
      </c>
    </row>
    <row r="34" spans="1:13" ht="35.450000000000003" customHeight="1">
      <c r="A34" s="1179" t="s">
        <v>280</v>
      </c>
      <c r="B34" s="1178" t="s">
        <v>665</v>
      </c>
      <c r="C34" s="1177">
        <v>888.9</v>
      </c>
      <c r="D34" s="1177">
        <v>398.7</v>
      </c>
      <c r="E34" s="1177">
        <v>492.3</v>
      </c>
      <c r="F34" s="1177">
        <v>445.58</v>
      </c>
      <c r="G34" s="1177">
        <v>610</v>
      </c>
      <c r="H34" s="1177">
        <v>803</v>
      </c>
      <c r="I34" s="1177">
        <v>1101</v>
      </c>
      <c r="J34" s="1177">
        <v>982</v>
      </c>
      <c r="K34" s="1177">
        <v>716</v>
      </c>
      <c r="L34" s="1177">
        <v>753</v>
      </c>
      <c r="M34" s="1177">
        <v>800</v>
      </c>
    </row>
    <row r="35" spans="1:13" ht="15">
      <c r="A35" s="1173"/>
      <c r="B35" s="1169" t="s">
        <v>664</v>
      </c>
      <c r="C35" s="1167">
        <v>1818.25</v>
      </c>
      <c r="D35" s="1167">
        <v>1156.55</v>
      </c>
      <c r="E35" s="1167">
        <v>1345.78</v>
      </c>
      <c r="F35" s="1167">
        <v>1589.73</v>
      </c>
      <c r="G35" s="1167">
        <v>1911</v>
      </c>
      <c r="H35" s="1167">
        <v>2364</v>
      </c>
      <c r="I35" s="1167">
        <v>3322</v>
      </c>
      <c r="J35" s="1167">
        <v>2290</v>
      </c>
      <c r="K35" s="1167">
        <v>2048</v>
      </c>
      <c r="L35" s="1167">
        <v>1873</v>
      </c>
      <c r="M35" s="1167">
        <v>2108</v>
      </c>
    </row>
    <row r="36" spans="1:13" ht="15">
      <c r="A36" s="1173"/>
      <c r="B36" s="1169" t="s">
        <v>663</v>
      </c>
      <c r="C36" s="1167">
        <v>5126.75</v>
      </c>
      <c r="D36" s="1167">
        <v>4821.6499999999996</v>
      </c>
      <c r="E36" s="1167">
        <v>3982.3</v>
      </c>
      <c r="F36" s="1167">
        <v>3855.8</v>
      </c>
      <c r="G36" s="1167">
        <v>5502</v>
      </c>
      <c r="H36" s="1167">
        <v>5646</v>
      </c>
      <c r="I36" s="1167">
        <v>10874</v>
      </c>
      <c r="J36" s="1167">
        <v>7448</v>
      </c>
      <c r="K36" s="1167">
        <v>5723</v>
      </c>
      <c r="L36" s="1167">
        <v>5564</v>
      </c>
      <c r="M36" s="1167">
        <v>6741</v>
      </c>
    </row>
    <row r="37" spans="1:13" ht="26.45" customHeight="1">
      <c r="A37" s="1243" t="s">
        <v>379</v>
      </c>
      <c r="B37" s="1169" t="s">
        <v>664</v>
      </c>
      <c r="C37" s="1167">
        <v>1642.7</v>
      </c>
      <c r="D37" s="1167">
        <v>1148.3499999999999</v>
      </c>
      <c r="E37" s="1167">
        <v>1175.1500000000001</v>
      </c>
      <c r="F37" s="1167">
        <v>1455.23</v>
      </c>
      <c r="G37" s="1167">
        <v>1896</v>
      </c>
      <c r="H37" s="1167">
        <v>2408</v>
      </c>
      <c r="I37" s="1167">
        <v>3158</v>
      </c>
      <c r="J37" s="1167">
        <v>2283</v>
      </c>
      <c r="K37" s="1167">
        <v>1832</v>
      </c>
      <c r="L37" s="1167">
        <v>1861</v>
      </c>
      <c r="M37" s="1167">
        <v>2023</v>
      </c>
    </row>
    <row r="38" spans="1:13" ht="15">
      <c r="A38" s="1246" t="s">
        <v>378</v>
      </c>
      <c r="B38" s="1175" t="s">
        <v>664</v>
      </c>
      <c r="C38" s="1174">
        <v>1970.3</v>
      </c>
      <c r="D38" s="1174">
        <v>912.33</v>
      </c>
      <c r="E38" s="1174">
        <v>1371.3</v>
      </c>
      <c r="F38" s="1174">
        <v>416.98</v>
      </c>
      <c r="G38" s="1174">
        <v>742</v>
      </c>
      <c r="H38" s="1174">
        <v>782</v>
      </c>
      <c r="I38" s="1174">
        <v>1229</v>
      </c>
      <c r="J38" s="1174">
        <v>705</v>
      </c>
      <c r="K38" s="1174">
        <v>761</v>
      </c>
      <c r="L38" s="1174">
        <v>1066</v>
      </c>
      <c r="M38" s="1174">
        <v>961</v>
      </c>
    </row>
    <row r="39" spans="1:13" ht="19.5" customHeight="1">
      <c r="A39" s="1179" t="s">
        <v>281</v>
      </c>
      <c r="B39" s="1178" t="s">
        <v>665</v>
      </c>
      <c r="C39" s="1177">
        <v>100.65</v>
      </c>
      <c r="D39" s="1177">
        <v>132.65</v>
      </c>
      <c r="E39" s="1177">
        <v>115.6</v>
      </c>
      <c r="F39" s="1177">
        <v>129.19999999999999</v>
      </c>
      <c r="G39" s="1177">
        <v>174</v>
      </c>
      <c r="H39" s="1177">
        <v>224</v>
      </c>
      <c r="I39" s="1177">
        <v>218</v>
      </c>
      <c r="J39" s="1177">
        <v>203</v>
      </c>
      <c r="K39" s="1177">
        <v>225</v>
      </c>
      <c r="L39" s="1177">
        <v>207</v>
      </c>
      <c r="M39" s="1177">
        <v>204</v>
      </c>
    </row>
    <row r="40" spans="1:13" ht="15">
      <c r="A40" s="1173"/>
      <c r="B40" s="1169" t="s">
        <v>664</v>
      </c>
      <c r="C40" s="1167">
        <v>239.5</v>
      </c>
      <c r="D40" s="1167">
        <v>282.75</v>
      </c>
      <c r="E40" s="1167">
        <v>264.14999999999998</v>
      </c>
      <c r="F40" s="1167">
        <v>274.95</v>
      </c>
      <c r="G40" s="1167">
        <v>325</v>
      </c>
      <c r="H40" s="1167">
        <v>383</v>
      </c>
      <c r="I40" s="1167">
        <v>437</v>
      </c>
      <c r="J40" s="1167">
        <v>410</v>
      </c>
      <c r="K40" s="1167">
        <v>431</v>
      </c>
      <c r="L40" s="1167">
        <v>410</v>
      </c>
      <c r="M40" s="1167">
        <v>364</v>
      </c>
    </row>
    <row r="41" spans="1:13" ht="15">
      <c r="A41" s="1173"/>
      <c r="B41" s="1169" t="s">
        <v>663</v>
      </c>
      <c r="C41" s="1167">
        <v>610.79999999999995</v>
      </c>
      <c r="D41" s="1167">
        <v>801.6</v>
      </c>
      <c r="E41" s="1167">
        <v>618.04999999999995</v>
      </c>
      <c r="F41" s="1167">
        <v>741.75</v>
      </c>
      <c r="G41" s="1167">
        <v>1465</v>
      </c>
      <c r="H41" s="1167">
        <v>1532</v>
      </c>
      <c r="I41" s="1167">
        <v>1206</v>
      </c>
      <c r="J41" s="1167">
        <v>1393</v>
      </c>
      <c r="K41" s="1167">
        <v>1408</v>
      </c>
      <c r="L41" s="1167">
        <v>2002</v>
      </c>
      <c r="M41" s="1167">
        <v>1434</v>
      </c>
    </row>
    <row r="42" spans="1:13" ht="15">
      <c r="A42" s="1243" t="s">
        <v>287</v>
      </c>
      <c r="B42" s="1169" t="s">
        <v>664</v>
      </c>
      <c r="C42" s="1167">
        <v>222.85</v>
      </c>
      <c r="D42" s="1167">
        <v>262.77999999999997</v>
      </c>
      <c r="E42" s="1167">
        <v>230.55</v>
      </c>
      <c r="F42" s="1167">
        <v>248.75</v>
      </c>
      <c r="G42" s="1167">
        <v>355</v>
      </c>
      <c r="H42" s="1167">
        <v>345</v>
      </c>
      <c r="I42" s="1167">
        <v>354</v>
      </c>
      <c r="J42" s="1167">
        <v>360</v>
      </c>
      <c r="K42" s="1167">
        <v>383</v>
      </c>
      <c r="L42" s="1167">
        <v>345</v>
      </c>
      <c r="M42" s="1167">
        <v>346</v>
      </c>
    </row>
    <row r="43" spans="1:13" ht="15">
      <c r="A43" s="1243" t="s">
        <v>378</v>
      </c>
      <c r="B43" s="1169" t="s">
        <v>664</v>
      </c>
      <c r="C43" s="1167">
        <v>65.900000000000006</v>
      </c>
      <c r="D43" s="1167">
        <v>114.53</v>
      </c>
      <c r="E43" s="1167">
        <v>109.8</v>
      </c>
      <c r="F43" s="1167">
        <v>245.1</v>
      </c>
      <c r="G43" s="1167">
        <v>76</v>
      </c>
      <c r="H43" s="1167">
        <v>98</v>
      </c>
      <c r="I43" s="1167">
        <v>137</v>
      </c>
      <c r="J43" s="1167">
        <v>117</v>
      </c>
      <c r="K43" s="1167">
        <v>110</v>
      </c>
      <c r="L43" s="1167">
        <v>139</v>
      </c>
      <c r="M43" s="1167">
        <v>108</v>
      </c>
    </row>
    <row r="44" spans="1:13" ht="15">
      <c r="A44" s="1246" t="s">
        <v>375</v>
      </c>
      <c r="B44" s="1175" t="s">
        <v>664</v>
      </c>
      <c r="C44" s="1174" t="s">
        <v>121</v>
      </c>
      <c r="D44" s="1174" t="s">
        <v>121</v>
      </c>
      <c r="E44" s="1174" t="s">
        <v>121</v>
      </c>
      <c r="F44" s="1174" t="s">
        <v>121</v>
      </c>
      <c r="G44" s="1174" t="s">
        <v>121</v>
      </c>
      <c r="H44" s="1174">
        <v>61</v>
      </c>
      <c r="I44" s="1174">
        <v>66</v>
      </c>
      <c r="J44" s="1174">
        <v>66</v>
      </c>
      <c r="K44" s="1174">
        <v>60</v>
      </c>
      <c r="L44" s="1174">
        <v>75</v>
      </c>
      <c r="M44" s="1174">
        <v>46</v>
      </c>
    </row>
    <row r="45" spans="1:13" ht="19.5" customHeight="1">
      <c r="A45" s="1179" t="s">
        <v>303</v>
      </c>
      <c r="B45" s="1178" t="s">
        <v>665</v>
      </c>
      <c r="C45" s="1177">
        <v>132.44999999999999</v>
      </c>
      <c r="D45" s="1177">
        <v>135.25</v>
      </c>
      <c r="E45" s="1177">
        <v>135.05000000000001</v>
      </c>
      <c r="F45" s="1177">
        <v>197.75</v>
      </c>
      <c r="G45" s="1177">
        <v>212</v>
      </c>
      <c r="H45" s="1177">
        <v>220</v>
      </c>
      <c r="I45" s="1177">
        <v>254</v>
      </c>
      <c r="J45" s="1177">
        <v>235</v>
      </c>
      <c r="K45" s="1177">
        <v>269</v>
      </c>
      <c r="L45" s="1177">
        <v>201</v>
      </c>
      <c r="M45" s="1177">
        <v>214</v>
      </c>
    </row>
    <row r="46" spans="1:13" ht="15">
      <c r="A46" s="1173"/>
      <c r="B46" s="1169" t="s">
        <v>664</v>
      </c>
      <c r="C46" s="1167">
        <v>430.75</v>
      </c>
      <c r="D46" s="1167">
        <v>530.98</v>
      </c>
      <c r="E46" s="1167">
        <v>297.05</v>
      </c>
      <c r="F46" s="1167">
        <v>550.28</v>
      </c>
      <c r="G46" s="1167">
        <v>395</v>
      </c>
      <c r="H46" s="1167">
        <v>499</v>
      </c>
      <c r="I46" s="1167">
        <v>683</v>
      </c>
      <c r="J46" s="1167">
        <v>594</v>
      </c>
      <c r="K46" s="1167">
        <v>818</v>
      </c>
      <c r="L46" s="1167">
        <v>518</v>
      </c>
      <c r="M46" s="1167">
        <v>407</v>
      </c>
    </row>
    <row r="47" spans="1:13" ht="15">
      <c r="A47" s="1173"/>
      <c r="B47" s="1169" t="s">
        <v>663</v>
      </c>
      <c r="C47" s="1167">
        <v>1707.55</v>
      </c>
      <c r="D47" s="1167">
        <v>1802.2</v>
      </c>
      <c r="E47" s="1167">
        <v>1062.25</v>
      </c>
      <c r="F47" s="1167">
        <v>909.6</v>
      </c>
      <c r="G47" s="1167">
        <v>1234</v>
      </c>
      <c r="H47" s="1167">
        <v>1193</v>
      </c>
      <c r="I47" s="1167">
        <v>1442</v>
      </c>
      <c r="J47" s="1167">
        <v>1569</v>
      </c>
      <c r="K47" s="1167">
        <v>1751</v>
      </c>
      <c r="L47" s="1167">
        <v>1431</v>
      </c>
      <c r="M47" s="1167">
        <v>1290</v>
      </c>
    </row>
    <row r="48" spans="1:13" ht="26.45" customHeight="1">
      <c r="A48" s="1243" t="s">
        <v>379</v>
      </c>
      <c r="B48" s="1169" t="s">
        <v>664</v>
      </c>
      <c r="C48" s="1167">
        <v>430.75</v>
      </c>
      <c r="D48" s="1167">
        <v>506.05</v>
      </c>
      <c r="E48" s="1167">
        <v>286.18</v>
      </c>
      <c r="F48" s="1167">
        <v>499.63</v>
      </c>
      <c r="G48" s="1167">
        <v>319</v>
      </c>
      <c r="H48" s="1167">
        <v>499</v>
      </c>
      <c r="I48" s="1167">
        <v>691</v>
      </c>
      <c r="J48" s="1167">
        <v>589</v>
      </c>
      <c r="K48" s="1167">
        <v>794</v>
      </c>
      <c r="L48" s="1167">
        <v>518</v>
      </c>
      <c r="M48" s="1167">
        <v>395</v>
      </c>
    </row>
    <row r="49" spans="1:13" ht="15">
      <c r="A49" s="1246" t="s">
        <v>378</v>
      </c>
      <c r="B49" s="1175" t="s">
        <v>664</v>
      </c>
      <c r="C49" s="1174">
        <v>89.03</v>
      </c>
      <c r="D49" s="1174">
        <v>163.88</v>
      </c>
      <c r="E49" s="1174">
        <v>66.3</v>
      </c>
      <c r="F49" s="1174">
        <v>82.43</v>
      </c>
      <c r="G49" s="1174">
        <v>95</v>
      </c>
      <c r="H49" s="1174">
        <v>93</v>
      </c>
      <c r="I49" s="1174">
        <v>122</v>
      </c>
      <c r="J49" s="1174">
        <v>88</v>
      </c>
      <c r="K49" s="1174">
        <v>98</v>
      </c>
      <c r="L49" s="1174">
        <v>130</v>
      </c>
      <c r="M49" s="1174">
        <v>96</v>
      </c>
    </row>
    <row r="50" spans="1:13" ht="19.5" hidden="1" customHeight="1">
      <c r="A50" s="1173" t="s">
        <v>676</v>
      </c>
      <c r="B50" s="1169" t="s">
        <v>665</v>
      </c>
      <c r="C50" s="1171">
        <v>132.85</v>
      </c>
      <c r="D50" s="1171">
        <v>212.33</v>
      </c>
      <c r="E50" s="1171">
        <v>133.55000000000001</v>
      </c>
      <c r="F50" s="1171">
        <v>119.4</v>
      </c>
      <c r="G50" s="1171">
        <v>185</v>
      </c>
      <c r="H50" s="1244" t="s">
        <v>121</v>
      </c>
      <c r="I50" s="1244" t="s">
        <v>121</v>
      </c>
      <c r="J50" s="1244" t="s">
        <v>121</v>
      </c>
      <c r="K50" s="1244" t="s">
        <v>121</v>
      </c>
      <c r="L50" s="1244" t="s">
        <v>121</v>
      </c>
      <c r="M50" s="1244" t="s">
        <v>121</v>
      </c>
    </row>
    <row r="51" spans="1:13" ht="13.15" hidden="1" customHeight="1">
      <c r="A51" s="1173"/>
      <c r="B51" s="1169" t="s">
        <v>664</v>
      </c>
      <c r="C51" s="1167">
        <v>403.5</v>
      </c>
      <c r="D51" s="1167">
        <v>378.75</v>
      </c>
      <c r="E51" s="1167">
        <v>368.9</v>
      </c>
      <c r="F51" s="1167">
        <v>380.05</v>
      </c>
      <c r="G51" s="1167">
        <v>456</v>
      </c>
      <c r="H51" s="1167" t="s">
        <v>121</v>
      </c>
      <c r="I51" s="1167" t="s">
        <v>121</v>
      </c>
      <c r="J51" s="1167" t="s">
        <v>121</v>
      </c>
      <c r="K51" s="1167" t="s">
        <v>121</v>
      </c>
      <c r="L51" s="1167" t="s">
        <v>121</v>
      </c>
      <c r="M51" s="1167" t="s">
        <v>121</v>
      </c>
    </row>
    <row r="52" spans="1:13" ht="13.15" hidden="1" customHeight="1">
      <c r="A52" s="1173"/>
      <c r="B52" s="1169" t="s">
        <v>663</v>
      </c>
      <c r="C52" s="1167">
        <v>1901.15</v>
      </c>
      <c r="D52" s="1167">
        <v>2024.78</v>
      </c>
      <c r="E52" s="1167">
        <v>871.3</v>
      </c>
      <c r="F52" s="1167">
        <v>666.7</v>
      </c>
      <c r="G52" s="1167">
        <v>1000</v>
      </c>
      <c r="H52" s="1167" t="s">
        <v>121</v>
      </c>
      <c r="I52" s="1167" t="s">
        <v>121</v>
      </c>
      <c r="J52" s="1167" t="s">
        <v>121</v>
      </c>
      <c r="K52" s="1167" t="s">
        <v>121</v>
      </c>
      <c r="L52" s="1167" t="s">
        <v>121</v>
      </c>
      <c r="M52" s="1167" t="s">
        <v>121</v>
      </c>
    </row>
    <row r="53" spans="1:13" ht="26.45" hidden="1" customHeight="1">
      <c r="A53" s="1243" t="s">
        <v>379</v>
      </c>
      <c r="B53" s="1169" t="s">
        <v>664</v>
      </c>
      <c r="C53" s="1167">
        <v>403.5</v>
      </c>
      <c r="D53" s="1167">
        <v>374.7</v>
      </c>
      <c r="E53" s="1167">
        <v>350.15</v>
      </c>
      <c r="F53" s="1167">
        <v>385.88</v>
      </c>
      <c r="G53" s="1167">
        <v>423</v>
      </c>
      <c r="H53" s="1167" t="s">
        <v>121</v>
      </c>
      <c r="I53" s="1167" t="s">
        <v>121</v>
      </c>
      <c r="J53" s="1167" t="s">
        <v>121</v>
      </c>
      <c r="K53" s="1167" t="s">
        <v>121</v>
      </c>
      <c r="L53" s="1167" t="s">
        <v>121</v>
      </c>
      <c r="M53" s="1167" t="s">
        <v>121</v>
      </c>
    </row>
    <row r="54" spans="1:13" ht="13.15" hidden="1" customHeight="1">
      <c r="A54" s="1243" t="s">
        <v>378</v>
      </c>
      <c r="B54" s="1169" t="s">
        <v>664</v>
      </c>
      <c r="C54" s="1167">
        <v>211.35</v>
      </c>
      <c r="D54" s="1167">
        <v>136.03</v>
      </c>
      <c r="E54" s="1167">
        <v>67.349999999999994</v>
      </c>
      <c r="F54" s="1167">
        <v>100.28</v>
      </c>
      <c r="G54" s="1167">
        <v>100</v>
      </c>
      <c r="H54" s="1167" t="s">
        <v>121</v>
      </c>
      <c r="I54" s="1167" t="s">
        <v>121</v>
      </c>
      <c r="J54" s="1167" t="s">
        <v>121</v>
      </c>
      <c r="K54" s="1167" t="s">
        <v>121</v>
      </c>
      <c r="L54" s="1167" t="s">
        <v>121</v>
      </c>
      <c r="M54" s="1167" t="s">
        <v>121</v>
      </c>
    </row>
    <row r="55" spans="1:13" ht="15">
      <c r="A55" s="1253" t="s">
        <v>282</v>
      </c>
      <c r="B55" s="1252" t="s">
        <v>665</v>
      </c>
      <c r="C55" s="1190">
        <v>292.39999999999998</v>
      </c>
      <c r="D55" s="1190">
        <v>445.9</v>
      </c>
      <c r="E55" s="1190">
        <v>235.5</v>
      </c>
      <c r="F55" s="1190">
        <v>428.3</v>
      </c>
      <c r="G55" s="1190">
        <v>443</v>
      </c>
      <c r="H55" s="1190">
        <v>440</v>
      </c>
      <c r="I55" s="1190">
        <v>398</v>
      </c>
      <c r="J55" s="1190">
        <v>440</v>
      </c>
      <c r="K55" s="1190">
        <v>478</v>
      </c>
      <c r="L55" s="1190">
        <v>381</v>
      </c>
      <c r="M55" s="1190">
        <v>505</v>
      </c>
    </row>
    <row r="56" spans="1:13" ht="15">
      <c r="A56" s="1173"/>
      <c r="B56" s="1169" t="s">
        <v>664</v>
      </c>
      <c r="C56" s="1167">
        <v>1045.75</v>
      </c>
      <c r="D56" s="1167">
        <v>1219.5</v>
      </c>
      <c r="E56" s="1167">
        <v>664.2</v>
      </c>
      <c r="F56" s="1167">
        <v>816.1</v>
      </c>
      <c r="G56" s="1167">
        <v>945</v>
      </c>
      <c r="H56" s="1167">
        <v>876</v>
      </c>
      <c r="I56" s="1167">
        <v>1190</v>
      </c>
      <c r="J56" s="1167">
        <v>1159</v>
      </c>
      <c r="K56" s="1167">
        <v>1121</v>
      </c>
      <c r="L56" s="1167">
        <v>730</v>
      </c>
      <c r="M56" s="1167">
        <v>949</v>
      </c>
    </row>
    <row r="57" spans="1:13" ht="15">
      <c r="A57" s="1173"/>
      <c r="B57" s="1169" t="s">
        <v>663</v>
      </c>
      <c r="C57" s="1167">
        <v>4019.1</v>
      </c>
      <c r="D57" s="1167">
        <v>2738.35</v>
      </c>
      <c r="E57" s="1167">
        <v>2214.9499999999998</v>
      </c>
      <c r="F57" s="1167">
        <v>3687.9</v>
      </c>
      <c r="G57" s="1167">
        <v>2892</v>
      </c>
      <c r="H57" s="1167">
        <v>3410</v>
      </c>
      <c r="I57" s="1167">
        <v>4228</v>
      </c>
      <c r="J57" s="1167">
        <v>3488</v>
      </c>
      <c r="K57" s="1167">
        <v>5256</v>
      </c>
      <c r="L57" s="1167">
        <v>6248</v>
      </c>
      <c r="M57" s="1167">
        <v>5923</v>
      </c>
    </row>
    <row r="58" spans="1:13" ht="26.45" customHeight="1">
      <c r="A58" s="1243" t="s">
        <v>379</v>
      </c>
      <c r="B58" s="1169" t="s">
        <v>664</v>
      </c>
      <c r="C58" s="1167">
        <v>889.65</v>
      </c>
      <c r="D58" s="1167">
        <v>1174.9000000000001</v>
      </c>
      <c r="E58" s="1167">
        <v>548.20000000000005</v>
      </c>
      <c r="F58" s="1167">
        <v>681.1</v>
      </c>
      <c r="G58" s="1167">
        <v>881</v>
      </c>
      <c r="H58" s="1167">
        <v>819</v>
      </c>
      <c r="I58" s="1167">
        <v>1133</v>
      </c>
      <c r="J58" s="1167">
        <v>1071</v>
      </c>
      <c r="K58" s="1167">
        <v>982</v>
      </c>
      <c r="L58" s="1167">
        <v>609</v>
      </c>
      <c r="M58" s="1167">
        <v>843</v>
      </c>
    </row>
    <row r="59" spans="1:13" ht="15">
      <c r="A59" s="1246" t="s">
        <v>378</v>
      </c>
      <c r="B59" s="1175" t="s">
        <v>664</v>
      </c>
      <c r="C59" s="1174">
        <v>352.75</v>
      </c>
      <c r="D59" s="1174">
        <v>208.4</v>
      </c>
      <c r="E59" s="1174">
        <v>191.15</v>
      </c>
      <c r="F59" s="1174">
        <v>189.9</v>
      </c>
      <c r="G59" s="1174">
        <v>178</v>
      </c>
      <c r="H59" s="1174">
        <v>482</v>
      </c>
      <c r="I59" s="1174">
        <v>250</v>
      </c>
      <c r="J59" s="1174">
        <v>340</v>
      </c>
      <c r="K59" s="1174">
        <v>196</v>
      </c>
      <c r="L59" s="1174">
        <v>251</v>
      </c>
      <c r="M59" s="1174">
        <v>254</v>
      </c>
    </row>
    <row r="60" spans="1:13" ht="15">
      <c r="A60" s="1173" t="s">
        <v>675</v>
      </c>
      <c r="B60" s="1169" t="s">
        <v>665</v>
      </c>
      <c r="C60" s="1244" t="s">
        <v>121</v>
      </c>
      <c r="D60" s="1244" t="s">
        <v>121</v>
      </c>
      <c r="E60" s="1244" t="s">
        <v>121</v>
      </c>
      <c r="F60" s="1244" t="s">
        <v>121</v>
      </c>
      <c r="G60" s="1244" t="s">
        <v>121</v>
      </c>
      <c r="H60" s="1244" t="s">
        <v>121</v>
      </c>
      <c r="I60" s="1244">
        <v>235</v>
      </c>
      <c r="J60" s="1244" t="s">
        <v>121</v>
      </c>
      <c r="K60" s="1244" t="s">
        <v>121</v>
      </c>
      <c r="L60" s="1244" t="s">
        <v>121</v>
      </c>
      <c r="M60" s="1239" t="s">
        <v>121</v>
      </c>
    </row>
    <row r="61" spans="1:13" ht="15">
      <c r="A61" s="1173"/>
      <c r="B61" s="1169" t="s">
        <v>664</v>
      </c>
      <c r="C61" s="1244" t="s">
        <v>121</v>
      </c>
      <c r="D61" s="1244" t="s">
        <v>121</v>
      </c>
      <c r="E61" s="1244" t="s">
        <v>121</v>
      </c>
      <c r="F61" s="1244" t="s">
        <v>121</v>
      </c>
      <c r="G61" s="1244" t="s">
        <v>121</v>
      </c>
      <c r="H61" s="1244" t="s">
        <v>121</v>
      </c>
      <c r="I61" s="1244">
        <v>999</v>
      </c>
      <c r="J61" s="1244" t="s">
        <v>121</v>
      </c>
      <c r="K61" s="1244" t="s">
        <v>121</v>
      </c>
      <c r="L61" s="1244" t="s">
        <v>121</v>
      </c>
      <c r="M61" s="1239" t="s">
        <v>121</v>
      </c>
    </row>
    <row r="62" spans="1:13" ht="15">
      <c r="A62" s="1173"/>
      <c r="B62" s="1169" t="s">
        <v>663</v>
      </c>
      <c r="C62" s="1244" t="s">
        <v>121</v>
      </c>
      <c r="D62" s="1244" t="s">
        <v>121</v>
      </c>
      <c r="E62" s="1244" t="s">
        <v>121</v>
      </c>
      <c r="F62" s="1244" t="s">
        <v>121</v>
      </c>
      <c r="G62" s="1244" t="s">
        <v>121</v>
      </c>
      <c r="H62" s="1244" t="s">
        <v>121</v>
      </c>
      <c r="I62" s="1244">
        <v>4588</v>
      </c>
      <c r="J62" s="1244" t="s">
        <v>121</v>
      </c>
      <c r="K62" s="1244" t="s">
        <v>121</v>
      </c>
      <c r="L62" s="1244" t="s">
        <v>121</v>
      </c>
      <c r="M62" s="1239" t="s">
        <v>121</v>
      </c>
    </row>
    <row r="63" spans="1:13" ht="30">
      <c r="A63" s="1179" t="s">
        <v>415</v>
      </c>
      <c r="B63" s="1178" t="s">
        <v>665</v>
      </c>
      <c r="C63" s="1180" t="s">
        <v>121</v>
      </c>
      <c r="D63" s="1180" t="s">
        <v>121</v>
      </c>
      <c r="E63" s="1180" t="s">
        <v>121</v>
      </c>
      <c r="F63" s="1180" t="s">
        <v>121</v>
      </c>
      <c r="G63" s="1180" t="s">
        <v>121</v>
      </c>
      <c r="H63" s="1180" t="s">
        <v>121</v>
      </c>
      <c r="I63" s="1180" t="s">
        <v>121</v>
      </c>
      <c r="J63" s="1180" t="s">
        <v>121</v>
      </c>
      <c r="K63" s="1180">
        <v>149</v>
      </c>
      <c r="L63" s="1180">
        <v>124</v>
      </c>
      <c r="M63" s="1180">
        <v>157</v>
      </c>
    </row>
    <row r="64" spans="1:13" ht="15">
      <c r="A64" s="1173"/>
      <c r="B64" s="1169" t="s">
        <v>664</v>
      </c>
      <c r="C64" s="1244" t="s">
        <v>121</v>
      </c>
      <c r="D64" s="1244" t="s">
        <v>121</v>
      </c>
      <c r="E64" s="1244" t="s">
        <v>121</v>
      </c>
      <c r="F64" s="1244" t="s">
        <v>121</v>
      </c>
      <c r="G64" s="1244" t="s">
        <v>121</v>
      </c>
      <c r="H64" s="1244" t="s">
        <v>121</v>
      </c>
      <c r="I64" s="1244" t="s">
        <v>121</v>
      </c>
      <c r="J64" s="1244" t="s">
        <v>121</v>
      </c>
      <c r="K64" s="1244">
        <v>317</v>
      </c>
      <c r="L64" s="1244">
        <v>250</v>
      </c>
      <c r="M64" s="1244">
        <v>301</v>
      </c>
    </row>
    <row r="65" spans="1:13" ht="15">
      <c r="A65" s="1173"/>
      <c r="B65" s="1169" t="s">
        <v>663</v>
      </c>
      <c r="C65" s="1244" t="s">
        <v>121</v>
      </c>
      <c r="D65" s="1244" t="s">
        <v>121</v>
      </c>
      <c r="E65" s="1244" t="s">
        <v>121</v>
      </c>
      <c r="F65" s="1244" t="s">
        <v>121</v>
      </c>
      <c r="G65" s="1244" t="s">
        <v>121</v>
      </c>
      <c r="H65" s="1244" t="s">
        <v>121</v>
      </c>
      <c r="I65" s="1244" t="s">
        <v>121</v>
      </c>
      <c r="J65" s="1244" t="s">
        <v>121</v>
      </c>
      <c r="K65" s="1244">
        <v>815</v>
      </c>
      <c r="L65" s="1244">
        <v>613</v>
      </c>
      <c r="M65" s="1244">
        <v>868</v>
      </c>
    </row>
    <row r="66" spans="1:13" ht="15">
      <c r="A66" s="1173"/>
      <c r="B66" s="1169" t="s">
        <v>664</v>
      </c>
      <c r="C66" s="1244" t="s">
        <v>121</v>
      </c>
      <c r="D66" s="1244" t="s">
        <v>121</v>
      </c>
      <c r="E66" s="1244" t="s">
        <v>121</v>
      </c>
      <c r="F66" s="1244" t="s">
        <v>121</v>
      </c>
      <c r="G66" s="1244" t="s">
        <v>121</v>
      </c>
      <c r="H66" s="1244" t="s">
        <v>121</v>
      </c>
      <c r="I66" s="1244" t="s">
        <v>121</v>
      </c>
      <c r="J66" s="1244" t="s">
        <v>121</v>
      </c>
      <c r="K66" s="1244">
        <v>277</v>
      </c>
      <c r="L66" s="1244">
        <v>204</v>
      </c>
      <c r="M66" s="1244">
        <v>261</v>
      </c>
    </row>
    <row r="67" spans="1:13" ht="15">
      <c r="A67" s="1181"/>
      <c r="B67" s="1175" t="s">
        <v>664</v>
      </c>
      <c r="C67" s="1269" t="s">
        <v>121</v>
      </c>
      <c r="D67" s="1269" t="s">
        <v>121</v>
      </c>
      <c r="E67" s="1269" t="s">
        <v>121</v>
      </c>
      <c r="F67" s="1269" t="s">
        <v>121</v>
      </c>
      <c r="G67" s="1269" t="s">
        <v>121</v>
      </c>
      <c r="H67" s="1269" t="s">
        <v>121</v>
      </c>
      <c r="I67" s="1269" t="s">
        <v>121</v>
      </c>
      <c r="J67" s="1269" t="s">
        <v>121</v>
      </c>
      <c r="K67" s="1269">
        <v>113</v>
      </c>
      <c r="L67" s="1269">
        <v>73</v>
      </c>
      <c r="M67" s="1269">
        <v>83</v>
      </c>
    </row>
    <row r="68" spans="1:13" ht="15">
      <c r="A68" s="1279" t="s">
        <v>417</v>
      </c>
      <c r="B68" s="1278" t="s">
        <v>665</v>
      </c>
      <c r="C68" s="1240" t="s">
        <v>121</v>
      </c>
      <c r="D68" s="1240" t="s">
        <v>121</v>
      </c>
      <c r="E68" s="1240" t="s">
        <v>121</v>
      </c>
      <c r="F68" s="1240" t="s">
        <v>121</v>
      </c>
      <c r="G68" s="1240" t="s">
        <v>121</v>
      </c>
      <c r="H68" s="1240" t="s">
        <v>121</v>
      </c>
      <c r="I68" s="1240" t="s">
        <v>121</v>
      </c>
      <c r="J68" s="1240" t="s">
        <v>121</v>
      </c>
      <c r="K68" s="1240" t="s">
        <v>121</v>
      </c>
      <c r="L68" s="1180">
        <v>210</v>
      </c>
      <c r="M68" s="1180">
        <v>296</v>
      </c>
    </row>
    <row r="69" spans="1:13" ht="13.15" customHeight="1">
      <c r="A69" s="1271"/>
      <c r="B69" s="1270" t="s">
        <v>664</v>
      </c>
      <c r="C69" s="1239" t="s">
        <v>121</v>
      </c>
      <c r="D69" s="1239" t="s">
        <v>121</v>
      </c>
      <c r="E69" s="1239" t="s">
        <v>121</v>
      </c>
      <c r="F69" s="1239" t="s">
        <v>121</v>
      </c>
      <c r="G69" s="1239" t="s">
        <v>121</v>
      </c>
      <c r="H69" s="1239" t="s">
        <v>121</v>
      </c>
      <c r="I69" s="1239" t="s">
        <v>121</v>
      </c>
      <c r="J69" s="1239" t="s">
        <v>121</v>
      </c>
      <c r="K69" s="1239" t="s">
        <v>121</v>
      </c>
      <c r="L69" s="1244">
        <v>652</v>
      </c>
      <c r="M69" s="1244">
        <v>591</v>
      </c>
    </row>
    <row r="70" spans="1:13" ht="13.15" customHeight="1">
      <c r="A70" s="1271"/>
      <c r="B70" s="1270" t="s">
        <v>663</v>
      </c>
      <c r="C70" s="1239" t="s">
        <v>121</v>
      </c>
      <c r="D70" s="1239" t="s">
        <v>121</v>
      </c>
      <c r="E70" s="1239" t="s">
        <v>121</v>
      </c>
      <c r="F70" s="1239" t="s">
        <v>121</v>
      </c>
      <c r="G70" s="1239" t="s">
        <v>121</v>
      </c>
      <c r="H70" s="1239" t="s">
        <v>121</v>
      </c>
      <c r="I70" s="1239" t="s">
        <v>121</v>
      </c>
      <c r="J70" s="1239" t="s">
        <v>121</v>
      </c>
      <c r="K70" s="1239" t="s">
        <v>121</v>
      </c>
      <c r="L70" s="1244">
        <v>4916</v>
      </c>
      <c r="M70" s="1244">
        <v>4509</v>
      </c>
    </row>
    <row r="71" spans="1:13" ht="13.15" customHeight="1">
      <c r="A71" s="1271"/>
      <c r="B71" s="1270" t="s">
        <v>664</v>
      </c>
      <c r="C71" s="1239" t="s">
        <v>121</v>
      </c>
      <c r="D71" s="1239" t="s">
        <v>121</v>
      </c>
      <c r="E71" s="1239" t="s">
        <v>121</v>
      </c>
      <c r="F71" s="1239" t="s">
        <v>121</v>
      </c>
      <c r="G71" s="1239" t="s">
        <v>121</v>
      </c>
      <c r="H71" s="1239" t="s">
        <v>121</v>
      </c>
      <c r="I71" s="1239" t="s">
        <v>121</v>
      </c>
      <c r="J71" s="1239" t="s">
        <v>121</v>
      </c>
      <c r="K71" s="1239" t="s">
        <v>121</v>
      </c>
      <c r="L71" s="1244">
        <v>563</v>
      </c>
      <c r="M71" s="1244">
        <v>463</v>
      </c>
    </row>
    <row r="72" spans="1:13" ht="13.15" customHeight="1">
      <c r="A72" s="1271"/>
      <c r="B72" s="1270" t="s">
        <v>664</v>
      </c>
      <c r="C72" s="1239" t="s">
        <v>121</v>
      </c>
      <c r="D72" s="1239" t="s">
        <v>121</v>
      </c>
      <c r="E72" s="1239" t="s">
        <v>121</v>
      </c>
      <c r="F72" s="1239" t="s">
        <v>121</v>
      </c>
      <c r="G72" s="1239" t="s">
        <v>121</v>
      </c>
      <c r="H72" s="1239" t="s">
        <v>121</v>
      </c>
      <c r="I72" s="1239" t="s">
        <v>121</v>
      </c>
      <c r="J72" s="1239" t="s">
        <v>121</v>
      </c>
      <c r="K72" s="1239" t="s">
        <v>121</v>
      </c>
      <c r="L72" s="1244">
        <v>596</v>
      </c>
      <c r="M72" s="1244">
        <v>664</v>
      </c>
    </row>
    <row r="73" spans="1:13" ht="13.15" customHeight="1">
      <c r="A73" s="1277"/>
      <c r="B73" s="1276" t="s">
        <v>664</v>
      </c>
      <c r="C73" s="1275" t="s">
        <v>121</v>
      </c>
      <c r="D73" s="1275" t="s">
        <v>121</v>
      </c>
      <c r="E73" s="1275" t="s">
        <v>121</v>
      </c>
      <c r="F73" s="1275" t="s">
        <v>121</v>
      </c>
      <c r="G73" s="1275" t="s">
        <v>121</v>
      </c>
      <c r="H73" s="1275" t="s">
        <v>121</v>
      </c>
      <c r="I73" s="1275" t="s">
        <v>121</v>
      </c>
      <c r="J73" s="1275" t="s">
        <v>121</v>
      </c>
      <c r="K73" s="1275" t="s">
        <v>121</v>
      </c>
      <c r="L73" s="1269" t="s">
        <v>121</v>
      </c>
      <c r="M73" s="1269">
        <v>41</v>
      </c>
    </row>
    <row r="74" spans="1:13" ht="13.15" customHeight="1">
      <c r="A74" s="1271" t="s">
        <v>497</v>
      </c>
      <c r="B74" s="1270" t="s">
        <v>665</v>
      </c>
      <c r="C74" s="1180" t="s">
        <v>121</v>
      </c>
      <c r="D74" s="1180" t="s">
        <v>121</v>
      </c>
      <c r="E74" s="1180" t="s">
        <v>121</v>
      </c>
      <c r="F74" s="1180" t="s">
        <v>121</v>
      </c>
      <c r="G74" s="1180" t="s">
        <v>121</v>
      </c>
      <c r="H74" s="1180" t="s">
        <v>121</v>
      </c>
      <c r="I74" s="1180" t="s">
        <v>121</v>
      </c>
      <c r="J74" s="1180" t="s">
        <v>121</v>
      </c>
      <c r="K74" s="1180" t="s">
        <v>121</v>
      </c>
      <c r="L74" s="1180" t="s">
        <v>121</v>
      </c>
      <c r="M74" s="1244">
        <v>132</v>
      </c>
    </row>
    <row r="75" spans="1:13" ht="13.15" customHeight="1">
      <c r="A75" s="1271"/>
      <c r="B75" s="1270" t="s">
        <v>664</v>
      </c>
      <c r="C75" s="1244" t="s">
        <v>121</v>
      </c>
      <c r="D75" s="1244" t="s">
        <v>121</v>
      </c>
      <c r="E75" s="1244" t="s">
        <v>121</v>
      </c>
      <c r="F75" s="1244" t="s">
        <v>121</v>
      </c>
      <c r="G75" s="1244" t="s">
        <v>121</v>
      </c>
      <c r="H75" s="1244" t="s">
        <v>121</v>
      </c>
      <c r="I75" s="1244" t="s">
        <v>121</v>
      </c>
      <c r="J75" s="1244" t="s">
        <v>121</v>
      </c>
      <c r="K75" s="1244" t="s">
        <v>121</v>
      </c>
      <c r="L75" s="1244" t="s">
        <v>121</v>
      </c>
      <c r="M75" s="1244">
        <v>252</v>
      </c>
    </row>
    <row r="76" spans="1:13" ht="13.15" customHeight="1">
      <c r="A76" s="1271"/>
      <c r="B76" s="1270" t="s">
        <v>663</v>
      </c>
      <c r="C76" s="1244" t="s">
        <v>121</v>
      </c>
      <c r="D76" s="1244" t="s">
        <v>121</v>
      </c>
      <c r="E76" s="1244" t="s">
        <v>121</v>
      </c>
      <c r="F76" s="1244" t="s">
        <v>121</v>
      </c>
      <c r="G76" s="1244" t="s">
        <v>121</v>
      </c>
      <c r="H76" s="1244" t="s">
        <v>121</v>
      </c>
      <c r="I76" s="1244" t="s">
        <v>121</v>
      </c>
      <c r="J76" s="1244" t="s">
        <v>121</v>
      </c>
      <c r="K76" s="1244" t="s">
        <v>121</v>
      </c>
      <c r="L76" s="1244" t="s">
        <v>121</v>
      </c>
      <c r="M76" s="1244">
        <v>848</v>
      </c>
    </row>
    <row r="77" spans="1:13" ht="13.15" customHeight="1">
      <c r="A77" s="1271" t="s">
        <v>379</v>
      </c>
      <c r="B77" s="1270" t="s">
        <v>664</v>
      </c>
      <c r="C77" s="1244" t="s">
        <v>121</v>
      </c>
      <c r="D77" s="1244" t="s">
        <v>121</v>
      </c>
      <c r="E77" s="1244" t="s">
        <v>121</v>
      </c>
      <c r="F77" s="1244" t="s">
        <v>121</v>
      </c>
      <c r="G77" s="1244" t="s">
        <v>121</v>
      </c>
      <c r="H77" s="1244" t="s">
        <v>121</v>
      </c>
      <c r="I77" s="1244" t="s">
        <v>121</v>
      </c>
      <c r="J77" s="1244" t="s">
        <v>121</v>
      </c>
      <c r="K77" s="1244" t="s">
        <v>121</v>
      </c>
      <c r="L77" s="1244" t="s">
        <v>121</v>
      </c>
      <c r="M77" s="1244">
        <v>252</v>
      </c>
    </row>
    <row r="78" spans="1:13" ht="13.15" customHeight="1">
      <c r="A78" s="1271" t="s">
        <v>378</v>
      </c>
      <c r="B78" s="1270" t="s">
        <v>664</v>
      </c>
      <c r="C78" s="1244" t="s">
        <v>121</v>
      </c>
      <c r="D78" s="1244" t="s">
        <v>121</v>
      </c>
      <c r="E78" s="1244" t="s">
        <v>121</v>
      </c>
      <c r="F78" s="1244" t="s">
        <v>121</v>
      </c>
      <c r="G78" s="1244" t="s">
        <v>121</v>
      </c>
      <c r="H78" s="1244" t="s">
        <v>121</v>
      </c>
      <c r="I78" s="1244" t="s">
        <v>121</v>
      </c>
      <c r="J78" s="1244" t="s">
        <v>121</v>
      </c>
      <c r="K78" s="1244" t="s">
        <v>121</v>
      </c>
      <c r="L78" s="1244" t="s">
        <v>121</v>
      </c>
      <c r="M78" s="1244">
        <v>48</v>
      </c>
    </row>
    <row r="79" spans="1:13" ht="13.15" customHeight="1">
      <c r="A79" s="1274" t="s">
        <v>498</v>
      </c>
      <c r="B79" s="1273" t="s">
        <v>665</v>
      </c>
      <c r="C79" s="1272" t="s">
        <v>121</v>
      </c>
      <c r="D79" s="1272" t="s">
        <v>121</v>
      </c>
      <c r="E79" s="1272" t="s">
        <v>121</v>
      </c>
      <c r="F79" s="1272" t="s">
        <v>121</v>
      </c>
      <c r="G79" s="1272" t="s">
        <v>121</v>
      </c>
      <c r="H79" s="1272" t="s">
        <v>121</v>
      </c>
      <c r="I79" s="1272" t="s">
        <v>121</v>
      </c>
      <c r="J79" s="1272" t="s">
        <v>121</v>
      </c>
      <c r="K79" s="1272" t="s">
        <v>121</v>
      </c>
      <c r="L79" s="1272" t="s">
        <v>121</v>
      </c>
      <c r="M79" s="1272">
        <v>237</v>
      </c>
    </row>
    <row r="80" spans="1:13" ht="13.15" customHeight="1">
      <c r="A80" s="1271"/>
      <c r="B80" s="1270" t="s">
        <v>664</v>
      </c>
      <c r="C80" s="1244" t="s">
        <v>121</v>
      </c>
      <c r="D80" s="1244" t="s">
        <v>121</v>
      </c>
      <c r="E80" s="1244" t="s">
        <v>121</v>
      </c>
      <c r="F80" s="1244" t="s">
        <v>121</v>
      </c>
      <c r="G80" s="1244" t="s">
        <v>121</v>
      </c>
      <c r="H80" s="1244" t="s">
        <v>121</v>
      </c>
      <c r="I80" s="1244" t="s">
        <v>121</v>
      </c>
      <c r="J80" s="1244" t="s">
        <v>121</v>
      </c>
      <c r="K80" s="1244" t="s">
        <v>121</v>
      </c>
      <c r="L80" s="1244" t="s">
        <v>121</v>
      </c>
      <c r="M80" s="1244">
        <v>612</v>
      </c>
    </row>
    <row r="81" spans="1:13" ht="13.15" customHeight="1">
      <c r="A81" s="1271"/>
      <c r="B81" s="1270" t="s">
        <v>663</v>
      </c>
      <c r="C81" s="1244" t="s">
        <v>121</v>
      </c>
      <c r="D81" s="1244" t="s">
        <v>121</v>
      </c>
      <c r="E81" s="1244" t="s">
        <v>121</v>
      </c>
      <c r="F81" s="1244" t="s">
        <v>121</v>
      </c>
      <c r="G81" s="1244" t="s">
        <v>121</v>
      </c>
      <c r="H81" s="1244" t="s">
        <v>121</v>
      </c>
      <c r="I81" s="1244" t="s">
        <v>121</v>
      </c>
      <c r="J81" s="1244" t="s">
        <v>121</v>
      </c>
      <c r="K81" s="1244" t="s">
        <v>121</v>
      </c>
      <c r="L81" s="1244" t="s">
        <v>121</v>
      </c>
      <c r="M81" s="1244">
        <v>2012</v>
      </c>
    </row>
    <row r="82" spans="1:13" ht="13.15" customHeight="1">
      <c r="A82" s="1271" t="s">
        <v>287</v>
      </c>
      <c r="B82" s="1270" t="s">
        <v>664</v>
      </c>
      <c r="C82" s="1244" t="s">
        <v>121</v>
      </c>
      <c r="D82" s="1244" t="s">
        <v>121</v>
      </c>
      <c r="E82" s="1244" t="s">
        <v>121</v>
      </c>
      <c r="F82" s="1244" t="s">
        <v>121</v>
      </c>
      <c r="G82" s="1244" t="s">
        <v>121</v>
      </c>
      <c r="H82" s="1244" t="s">
        <v>121</v>
      </c>
      <c r="I82" s="1244" t="s">
        <v>121</v>
      </c>
      <c r="J82" s="1244" t="s">
        <v>121</v>
      </c>
      <c r="K82" s="1244" t="s">
        <v>121</v>
      </c>
      <c r="L82" s="1244" t="s">
        <v>121</v>
      </c>
      <c r="M82" s="1244">
        <v>424</v>
      </c>
    </row>
    <row r="83" spans="1:13" ht="13.15" customHeight="1">
      <c r="A83" s="1271" t="s">
        <v>378</v>
      </c>
      <c r="B83" s="1270" t="s">
        <v>664</v>
      </c>
      <c r="C83" s="1244" t="s">
        <v>121</v>
      </c>
      <c r="D83" s="1244" t="s">
        <v>121</v>
      </c>
      <c r="E83" s="1244" t="s">
        <v>121</v>
      </c>
      <c r="F83" s="1244" t="s">
        <v>121</v>
      </c>
      <c r="G83" s="1244" t="s">
        <v>121</v>
      </c>
      <c r="H83" s="1244" t="s">
        <v>121</v>
      </c>
      <c r="I83" s="1244" t="s">
        <v>121</v>
      </c>
      <c r="J83" s="1244" t="s">
        <v>121</v>
      </c>
      <c r="K83" s="1244" t="s">
        <v>121</v>
      </c>
      <c r="L83" s="1244" t="s">
        <v>121</v>
      </c>
      <c r="M83" s="1244">
        <v>181</v>
      </c>
    </row>
    <row r="84" spans="1:13" ht="13.15" customHeight="1">
      <c r="A84" s="1271" t="s">
        <v>375</v>
      </c>
      <c r="B84" s="1270" t="s">
        <v>664</v>
      </c>
      <c r="C84" s="1269" t="s">
        <v>121</v>
      </c>
      <c r="D84" s="1269" t="s">
        <v>121</v>
      </c>
      <c r="E84" s="1269" t="s">
        <v>121</v>
      </c>
      <c r="F84" s="1269" t="s">
        <v>121</v>
      </c>
      <c r="G84" s="1269" t="s">
        <v>121</v>
      </c>
      <c r="H84" s="1269" t="s">
        <v>121</v>
      </c>
      <c r="I84" s="1269" t="s">
        <v>121</v>
      </c>
      <c r="J84" s="1269" t="s">
        <v>121</v>
      </c>
      <c r="K84" s="1269" t="s">
        <v>121</v>
      </c>
      <c r="L84" s="1269" t="s">
        <v>121</v>
      </c>
      <c r="M84" s="1244">
        <v>123</v>
      </c>
    </row>
    <row r="85" spans="1:13" ht="19.5" customHeight="1">
      <c r="A85" s="1215" t="s">
        <v>361</v>
      </c>
      <c r="B85" s="1268" t="s">
        <v>665</v>
      </c>
      <c r="C85" s="1171">
        <v>169.3</v>
      </c>
      <c r="D85" s="1171">
        <v>137.6</v>
      </c>
      <c r="E85" s="1171">
        <v>164.28</v>
      </c>
      <c r="F85" s="1171">
        <v>178.35</v>
      </c>
      <c r="G85" s="1171">
        <v>251</v>
      </c>
      <c r="H85" s="1171">
        <v>252</v>
      </c>
      <c r="I85" s="1171">
        <v>270</v>
      </c>
      <c r="J85" s="1171">
        <v>221</v>
      </c>
      <c r="K85" s="1171">
        <v>274</v>
      </c>
      <c r="L85" s="1171">
        <v>291</v>
      </c>
      <c r="M85" s="1267">
        <v>252</v>
      </c>
    </row>
    <row r="86" spans="1:13" ht="15">
      <c r="A86" s="1173"/>
      <c r="B86" s="1266" t="s">
        <v>664</v>
      </c>
      <c r="C86" s="1167">
        <v>467.05</v>
      </c>
      <c r="D86" s="1167">
        <v>362.9</v>
      </c>
      <c r="E86" s="1167">
        <v>391.1</v>
      </c>
      <c r="F86" s="1167">
        <v>468.48</v>
      </c>
      <c r="G86" s="1167">
        <v>695</v>
      </c>
      <c r="H86" s="1167">
        <v>705</v>
      </c>
      <c r="I86" s="1167">
        <v>684</v>
      </c>
      <c r="J86" s="1167">
        <v>614</v>
      </c>
      <c r="K86" s="1167">
        <v>699</v>
      </c>
      <c r="L86" s="1167">
        <v>738</v>
      </c>
      <c r="M86" s="1167">
        <v>694</v>
      </c>
    </row>
    <row r="87" spans="1:13" ht="15.75" thickBot="1">
      <c r="A87" s="1238"/>
      <c r="B87" s="1265" t="s">
        <v>663</v>
      </c>
      <c r="C87" s="1163">
        <v>2225.6999999999998</v>
      </c>
      <c r="D87" s="1163">
        <v>1308</v>
      </c>
      <c r="E87" s="1163">
        <v>1676.43</v>
      </c>
      <c r="F87" s="1163">
        <v>1922.58</v>
      </c>
      <c r="G87" s="1163">
        <v>2387</v>
      </c>
      <c r="H87" s="1163">
        <v>2688</v>
      </c>
      <c r="I87" s="1163">
        <v>2126</v>
      </c>
      <c r="J87" s="1163">
        <v>2267</v>
      </c>
      <c r="K87" s="1163">
        <v>2617</v>
      </c>
      <c r="L87" s="1163">
        <v>3119</v>
      </c>
      <c r="M87" s="1163">
        <v>2546</v>
      </c>
    </row>
    <row r="88" spans="1:13" ht="15">
      <c r="A88" s="1264"/>
      <c r="B88" s="1169"/>
      <c r="C88" s="1263"/>
      <c r="D88" s="1263"/>
      <c r="E88" s="1263"/>
      <c r="F88" s="1263"/>
      <c r="G88" s="1263"/>
      <c r="H88" s="1263"/>
      <c r="I88" s="1263"/>
      <c r="J88" s="1263"/>
      <c r="K88" s="1263"/>
      <c r="L88" s="1263"/>
      <c r="M88" s="922" t="s">
        <v>474</v>
      </c>
    </row>
    <row r="89" spans="1:13" ht="15.75">
      <c r="A89" s="1808" t="s">
        <v>210</v>
      </c>
      <c r="B89" s="1808"/>
      <c r="C89" s="1808"/>
      <c r="D89" s="1808"/>
      <c r="E89" s="1808"/>
      <c r="F89" s="1808"/>
      <c r="G89" s="1808"/>
      <c r="H89" s="1808"/>
      <c r="I89" s="1808"/>
      <c r="J89" s="1808"/>
      <c r="K89" s="1808"/>
      <c r="L89" s="1808"/>
      <c r="M89" s="1808"/>
    </row>
    <row r="90" spans="1:13" ht="15">
      <c r="A90" s="1810" t="s">
        <v>662</v>
      </c>
      <c r="B90" s="1810"/>
      <c r="C90" s="1810"/>
      <c r="D90" s="1810"/>
      <c r="E90" s="1810"/>
      <c r="F90" s="1810"/>
      <c r="G90" s="1810"/>
      <c r="H90" s="1810"/>
      <c r="I90" s="1810"/>
      <c r="J90" s="1810"/>
      <c r="K90" s="1810"/>
      <c r="L90" s="1810"/>
      <c r="M90" s="1810"/>
    </row>
    <row r="91" spans="1:13" ht="15">
      <c r="A91" s="1804" t="s">
        <v>371</v>
      </c>
      <c r="B91" s="1554"/>
      <c r="C91" s="1554"/>
      <c r="D91" s="1554"/>
      <c r="E91" s="1554"/>
      <c r="F91" s="1554"/>
      <c r="G91" s="1554"/>
      <c r="H91" s="1554"/>
      <c r="I91" s="1554"/>
      <c r="J91" s="1554"/>
      <c r="K91" s="1554"/>
      <c r="L91" s="1554"/>
      <c r="M91" s="1554"/>
    </row>
    <row r="92" spans="1:13" ht="42" customHeight="1">
      <c r="A92" s="1783" t="s">
        <v>673</v>
      </c>
      <c r="B92" s="1644"/>
      <c r="C92" s="1644"/>
      <c r="D92" s="1644"/>
      <c r="E92" s="1644"/>
      <c r="F92" s="1644"/>
      <c r="G92" s="1644"/>
      <c r="H92" s="1644"/>
      <c r="I92" s="1644"/>
      <c r="J92" s="1644"/>
      <c r="K92" s="1644"/>
      <c r="L92" s="1644"/>
      <c r="M92" s="1644"/>
    </row>
    <row r="93" spans="1:13" ht="15">
      <c r="A93" s="1801" t="s">
        <v>672</v>
      </c>
      <c r="B93" s="1802"/>
      <c r="C93" s="1802"/>
      <c r="D93" s="1802"/>
      <c r="E93" s="1802"/>
      <c r="F93" s="1802"/>
      <c r="G93" s="1803"/>
      <c r="H93" s="1803"/>
      <c r="I93" s="1803"/>
      <c r="J93" s="1803"/>
      <c r="K93" s="1803"/>
      <c r="L93" s="1803"/>
      <c r="M93" s="1803"/>
    </row>
  </sheetData>
  <mergeCells count="7">
    <mergeCell ref="A93:M93"/>
    <mergeCell ref="A91:M91"/>
    <mergeCell ref="A2:M2"/>
    <mergeCell ref="A1:M1"/>
    <mergeCell ref="A90:M90"/>
    <mergeCell ref="A89:M89"/>
    <mergeCell ref="A92:M92"/>
  </mergeCells>
  <pageMargins left="0.78740157480314965" right="0.78740157480314965" top="0.98425196850393704" bottom="0.98425196850393704" header="0.51181102362204722" footer="0.51181102362204722"/>
  <pageSetup paperSize="9" scale="6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21">
    <tabColor rgb="FFFFE389"/>
  </sheetPr>
  <dimension ref="A1:G14"/>
  <sheetViews>
    <sheetView zoomScale="78" zoomScaleNormal="78" workbookViewId="0">
      <selection activeCell="C4" sqref="C4:G7"/>
    </sheetView>
  </sheetViews>
  <sheetFormatPr baseColWidth="10" defaultColWidth="6.77734375" defaultRowHeight="15"/>
  <cols>
    <col min="1" max="1" width="27.109375" style="168" customWidth="1"/>
    <col min="2" max="2" width="10.77734375" style="162" customWidth="1"/>
    <col min="3" max="3" width="11.5546875" style="162" customWidth="1"/>
    <col min="4" max="4" width="11.6640625" style="162" customWidth="1"/>
    <col min="5" max="5" width="11.21875" style="162" customWidth="1"/>
    <col min="6" max="6" width="11.77734375" style="162" customWidth="1"/>
    <col min="7" max="7" width="10.5546875" style="162" customWidth="1"/>
    <col min="8" max="16384" width="6.77734375" style="13"/>
  </cols>
  <sheetData>
    <row r="1" spans="1:7" ht="24.6" customHeight="1">
      <c r="A1" s="1544" t="s">
        <v>478</v>
      </c>
      <c r="B1" s="1545"/>
      <c r="C1" s="1545"/>
      <c r="D1" s="1545"/>
      <c r="E1" s="1545"/>
      <c r="F1" s="1545"/>
      <c r="G1" s="1545"/>
    </row>
    <row r="2" spans="1:7" s="14" customFormat="1" ht="25.5" customHeight="1" thickBot="1">
      <c r="A2" s="1546" t="s">
        <v>206</v>
      </c>
      <c r="B2" s="1554"/>
      <c r="C2" s="1554"/>
      <c r="D2" s="1554"/>
      <c r="E2" s="1554"/>
      <c r="F2" s="1554"/>
      <c r="G2" s="1554"/>
    </row>
    <row r="3" spans="1:7" s="16" customFormat="1" ht="18.75" customHeight="1">
      <c r="A3" s="1550"/>
      <c r="B3" s="1550"/>
      <c r="C3" s="754" t="s">
        <v>13</v>
      </c>
      <c r="D3" s="755" t="s">
        <v>15</v>
      </c>
      <c r="E3" s="755" t="s">
        <v>14</v>
      </c>
      <c r="F3" s="755" t="s">
        <v>52</v>
      </c>
      <c r="G3" s="755" t="s">
        <v>53</v>
      </c>
    </row>
    <row r="4" spans="1:7" s="17" customFormat="1" ht="20.100000000000001" customHeight="1">
      <c r="A4" s="1551" t="s">
        <v>30</v>
      </c>
      <c r="B4" s="1551"/>
      <c r="C4" s="273">
        <v>346719</v>
      </c>
      <c r="D4" s="274">
        <v>177621</v>
      </c>
      <c r="E4" s="274">
        <v>131394</v>
      </c>
      <c r="F4" s="274">
        <v>10149</v>
      </c>
      <c r="G4" s="274">
        <v>27555</v>
      </c>
    </row>
    <row r="5" spans="1:7" s="17" customFormat="1" ht="20.100000000000001" customHeight="1">
      <c r="A5" s="1552" t="s">
        <v>296</v>
      </c>
      <c r="B5" s="1552"/>
      <c r="C5" s="275">
        <v>62003</v>
      </c>
      <c r="D5" s="276">
        <v>32821</v>
      </c>
      <c r="E5" s="276">
        <v>23520</v>
      </c>
      <c r="F5" s="276">
        <v>1587</v>
      </c>
      <c r="G5" s="276">
        <v>4075</v>
      </c>
    </row>
    <row r="6" spans="1:7" s="17" customFormat="1" ht="20.100000000000001" customHeight="1">
      <c r="A6" s="1553" t="s">
        <v>297</v>
      </c>
      <c r="B6" s="1553"/>
      <c r="C6" s="271">
        <v>284716</v>
      </c>
      <c r="D6" s="187">
        <v>144800</v>
      </c>
      <c r="E6" s="187">
        <v>107874</v>
      </c>
      <c r="F6" s="187">
        <v>8562</v>
      </c>
      <c r="G6" s="187">
        <v>23480</v>
      </c>
    </row>
    <row r="7" spans="1:7" ht="15.75" thickBot="1">
      <c r="A7" s="1553" t="s">
        <v>298</v>
      </c>
      <c r="B7" s="1555"/>
      <c r="C7" s="272">
        <v>8.5339913360244175</v>
      </c>
      <c r="D7" s="183">
        <v>10.96425925925926</v>
      </c>
      <c r="E7" s="183">
        <v>8.1202645077560103</v>
      </c>
      <c r="F7" s="183">
        <v>6.307644499689248</v>
      </c>
      <c r="G7" s="183">
        <v>4.1510997288339864</v>
      </c>
    </row>
    <row r="8" spans="1:7">
      <c r="A8" s="1535" t="s">
        <v>475</v>
      </c>
      <c r="B8" s="1536"/>
      <c r="C8" s="1536"/>
      <c r="D8" s="1536"/>
      <c r="E8" s="1536"/>
      <c r="F8" s="1536"/>
      <c r="G8" s="1536"/>
    </row>
    <row r="9" spans="1:7">
      <c r="A9" s="269"/>
      <c r="B9" s="270"/>
      <c r="C9" s="270"/>
      <c r="D9" s="270"/>
      <c r="E9" s="270"/>
      <c r="F9" s="270"/>
      <c r="G9" s="270"/>
    </row>
    <row r="10" spans="1:7" ht="15.75">
      <c r="A10" s="1562" t="s">
        <v>210</v>
      </c>
      <c r="B10" s="1562"/>
      <c r="C10" s="1549"/>
      <c r="D10" s="1549"/>
      <c r="E10" s="1549"/>
      <c r="F10" s="1549"/>
      <c r="G10" s="1549"/>
    </row>
    <row r="11" spans="1:7" ht="56.25" customHeight="1">
      <c r="A11" s="1556" t="s">
        <v>373</v>
      </c>
      <c r="B11" s="1557"/>
      <c r="C11" s="1557"/>
      <c r="D11" s="1557"/>
      <c r="E11" s="1557"/>
      <c r="F11" s="1557"/>
      <c r="G11" s="1557"/>
    </row>
    <row r="12" spans="1:7" ht="37.5" customHeight="1">
      <c r="A12" s="1563"/>
      <c r="B12" s="1564"/>
      <c r="C12" s="1564"/>
      <c r="D12" s="1564"/>
      <c r="E12" s="1564"/>
      <c r="F12" s="1549"/>
      <c r="G12" s="1549"/>
    </row>
    <row r="13" spans="1:7">
      <c r="A13" s="1558"/>
      <c r="B13" s="1559"/>
      <c r="C13" s="1559"/>
      <c r="D13" s="1559"/>
    </row>
    <row r="14" spans="1:7" ht="63.75" customHeight="1">
      <c r="A14" s="1560"/>
      <c r="B14" s="1561"/>
      <c r="C14" s="1561"/>
      <c r="D14" s="1561"/>
      <c r="E14" s="1561"/>
      <c r="F14" s="1561"/>
      <c r="G14" s="1561"/>
    </row>
  </sheetData>
  <mergeCells count="13">
    <mergeCell ref="A7:B7"/>
    <mergeCell ref="A11:G11"/>
    <mergeCell ref="A13:D13"/>
    <mergeCell ref="A14:G14"/>
    <mergeCell ref="A10:G10"/>
    <mergeCell ref="A12:G12"/>
    <mergeCell ref="A8:G8"/>
    <mergeCell ref="A3:B3"/>
    <mergeCell ref="A4:B4"/>
    <mergeCell ref="A5:B5"/>
    <mergeCell ref="A6:B6"/>
    <mergeCell ref="A1:G1"/>
    <mergeCell ref="A2:G2"/>
  </mergeCells>
  <pageMargins left="0.78740157499999996" right="0.78740157499999996" top="0.984251969" bottom="0.984251969" header="0.4921259845" footer="0.4921259845"/>
  <pageSetup paperSize="9" scale="75"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FFC000"/>
    <pageSetUpPr fitToPage="1"/>
  </sheetPr>
  <dimension ref="A1:J108"/>
  <sheetViews>
    <sheetView zoomScale="70" zoomScaleNormal="70" workbookViewId="0">
      <selection activeCell="B21" sqref="B21"/>
    </sheetView>
  </sheetViews>
  <sheetFormatPr baseColWidth="10" defaultRowHeight="12.75"/>
  <cols>
    <col min="1" max="1" width="8.77734375" style="1282" customWidth="1"/>
    <col min="2" max="2" width="21.44140625" style="1282" bestFit="1" customWidth="1"/>
    <col min="3" max="10" width="13.33203125" style="1282" customWidth="1"/>
    <col min="11" max="222" width="11.5546875" style="1282"/>
    <col min="223" max="223" width="3.88671875" style="1282" bestFit="1" customWidth="1"/>
    <col min="224" max="224" width="21.44140625" style="1282" bestFit="1" customWidth="1"/>
    <col min="225" max="232" width="7.21875" style="1282" bestFit="1" customWidth="1"/>
    <col min="233" max="16384" width="11.5546875" style="1282"/>
  </cols>
  <sheetData>
    <row r="1" spans="1:10" ht="30" customHeight="1">
      <c r="A1" s="1811" t="s">
        <v>688</v>
      </c>
      <c r="B1" s="1811"/>
      <c r="C1" s="1811"/>
      <c r="D1" s="1811"/>
      <c r="E1" s="1811"/>
      <c r="F1" s="1811"/>
      <c r="G1" s="1811"/>
      <c r="H1" s="1811"/>
      <c r="I1" s="1811"/>
      <c r="J1" s="1811"/>
    </row>
    <row r="2" spans="1:10" ht="15" customHeight="1" thickBot="1">
      <c r="A2" s="1812" t="s">
        <v>687</v>
      </c>
      <c r="B2" s="1812"/>
      <c r="C2" s="1812"/>
      <c r="D2" s="1812"/>
      <c r="E2" s="1812"/>
      <c r="F2" s="1812"/>
      <c r="G2" s="1812"/>
      <c r="H2" s="1812"/>
      <c r="I2" s="1812"/>
      <c r="J2" s="1812"/>
    </row>
    <row r="3" spans="1:10" ht="38.450000000000003" customHeight="1">
      <c r="A3" s="1302"/>
      <c r="B3" s="1301"/>
      <c r="C3" s="1300" t="s">
        <v>269</v>
      </c>
      <c r="D3" s="1300" t="s">
        <v>270</v>
      </c>
      <c r="E3" s="1300" t="s">
        <v>271</v>
      </c>
      <c r="F3" s="1300" t="s">
        <v>272</v>
      </c>
      <c r="G3" s="1300" t="s">
        <v>273</v>
      </c>
      <c r="H3" s="1300" t="s">
        <v>274</v>
      </c>
      <c r="I3" s="1300" t="s">
        <v>275</v>
      </c>
      <c r="J3" s="1300" t="s">
        <v>276</v>
      </c>
    </row>
    <row r="4" spans="1:10" ht="21" hidden="1" customHeight="1">
      <c r="A4" s="1299">
        <v>2010</v>
      </c>
      <c r="B4" s="1233" t="s">
        <v>13</v>
      </c>
      <c r="C4" s="1233">
        <v>1295</v>
      </c>
      <c r="D4" s="1233">
        <v>414</v>
      </c>
      <c r="E4" s="1232">
        <v>193</v>
      </c>
      <c r="F4" s="1232">
        <v>149</v>
      </c>
      <c r="G4" s="1232">
        <v>89</v>
      </c>
      <c r="H4" s="1232">
        <v>74</v>
      </c>
      <c r="I4" s="1232">
        <v>41</v>
      </c>
      <c r="J4" s="1232">
        <v>18</v>
      </c>
    </row>
    <row r="5" spans="1:10" ht="30" hidden="1">
      <c r="A5" s="1288"/>
      <c r="B5" s="1173" t="s">
        <v>300</v>
      </c>
      <c r="C5" s="1223">
        <v>451</v>
      </c>
      <c r="D5" s="1223">
        <v>112</v>
      </c>
      <c r="E5" s="1222">
        <v>61</v>
      </c>
      <c r="F5" s="1222">
        <v>46</v>
      </c>
      <c r="G5" s="1222">
        <v>34</v>
      </c>
      <c r="H5" s="1222">
        <v>31</v>
      </c>
      <c r="I5" s="1222">
        <v>23</v>
      </c>
      <c r="J5" s="1222">
        <v>12</v>
      </c>
    </row>
    <row r="6" spans="1:10" ht="30" hidden="1">
      <c r="A6" s="1288"/>
      <c r="B6" s="1173" t="s">
        <v>279</v>
      </c>
      <c r="C6" s="1223">
        <v>43</v>
      </c>
      <c r="D6" s="1223">
        <v>10</v>
      </c>
      <c r="E6" s="1222">
        <v>7</v>
      </c>
      <c r="F6" s="1222">
        <v>6</v>
      </c>
      <c r="G6" s="1222" t="s">
        <v>121</v>
      </c>
      <c r="H6" s="1222" t="s">
        <v>121</v>
      </c>
      <c r="I6" s="1222" t="s">
        <v>121</v>
      </c>
      <c r="J6" s="1222" t="s">
        <v>121</v>
      </c>
    </row>
    <row r="7" spans="1:10" ht="30" hidden="1">
      <c r="A7" s="1288"/>
      <c r="B7" s="1173" t="s">
        <v>280</v>
      </c>
      <c r="C7" s="1223">
        <v>73</v>
      </c>
      <c r="D7" s="1223">
        <v>52</v>
      </c>
      <c r="E7" s="1222">
        <v>19</v>
      </c>
      <c r="F7" s="1222">
        <v>12</v>
      </c>
      <c r="G7" s="1222">
        <v>6</v>
      </c>
      <c r="H7" s="1222" t="s">
        <v>121</v>
      </c>
      <c r="I7" s="1222" t="s">
        <v>121</v>
      </c>
      <c r="J7" s="1222" t="s">
        <v>121</v>
      </c>
    </row>
    <row r="8" spans="1:10" ht="30" hidden="1">
      <c r="A8" s="1288"/>
      <c r="B8" s="1173" t="s">
        <v>281</v>
      </c>
      <c r="C8" s="1223">
        <v>110</v>
      </c>
      <c r="D8" s="1223">
        <v>17</v>
      </c>
      <c r="E8" s="1222">
        <v>10</v>
      </c>
      <c r="F8" s="1222">
        <v>8</v>
      </c>
      <c r="G8" s="1222">
        <v>6</v>
      </c>
      <c r="H8" s="1222" t="s">
        <v>121</v>
      </c>
      <c r="I8" s="1222" t="s">
        <v>121</v>
      </c>
      <c r="J8" s="1222" t="s">
        <v>121</v>
      </c>
    </row>
    <row r="9" spans="1:10" ht="15" hidden="1">
      <c r="A9" s="1288"/>
      <c r="B9" s="1173" t="s">
        <v>303</v>
      </c>
      <c r="C9" s="1223">
        <v>69</v>
      </c>
      <c r="D9" s="1223">
        <v>24</v>
      </c>
      <c r="E9" s="1222" t="s">
        <v>121</v>
      </c>
      <c r="F9" s="1222" t="s">
        <v>121</v>
      </c>
      <c r="G9" s="1222" t="s">
        <v>121</v>
      </c>
      <c r="H9" s="1222" t="s">
        <v>121</v>
      </c>
      <c r="I9" s="1222" t="s">
        <v>121</v>
      </c>
      <c r="J9" s="1222" t="s">
        <v>121</v>
      </c>
    </row>
    <row r="10" spans="1:10" ht="15" hidden="1">
      <c r="A10" s="1288"/>
      <c r="B10" s="1173" t="s">
        <v>676</v>
      </c>
      <c r="C10" s="1223">
        <v>39</v>
      </c>
      <c r="D10" s="1223">
        <v>13</v>
      </c>
      <c r="E10" s="1222">
        <v>6</v>
      </c>
      <c r="F10" s="1222">
        <v>6</v>
      </c>
      <c r="G10" s="1222" t="s">
        <v>121</v>
      </c>
      <c r="H10" s="1222" t="s">
        <v>121</v>
      </c>
      <c r="I10" s="1222" t="s">
        <v>121</v>
      </c>
      <c r="J10" s="1222" t="s">
        <v>121</v>
      </c>
    </row>
    <row r="11" spans="1:10" ht="15" hidden="1">
      <c r="A11" s="1288"/>
      <c r="B11" s="1173" t="s">
        <v>282</v>
      </c>
      <c r="C11" s="1223">
        <v>29</v>
      </c>
      <c r="D11" s="1223">
        <v>15</v>
      </c>
      <c r="E11" s="1222">
        <v>6</v>
      </c>
      <c r="F11" s="1222">
        <v>6</v>
      </c>
      <c r="G11" s="1222" t="s">
        <v>121</v>
      </c>
      <c r="H11" s="1222" t="s">
        <v>121</v>
      </c>
      <c r="I11" s="1222" t="s">
        <v>121</v>
      </c>
      <c r="J11" s="1222" t="s">
        <v>121</v>
      </c>
    </row>
    <row r="12" spans="1:10" ht="30" hidden="1">
      <c r="A12" s="1288"/>
      <c r="B12" s="1173" t="s">
        <v>361</v>
      </c>
      <c r="C12" s="1223">
        <v>481</v>
      </c>
      <c r="D12" s="1223">
        <v>171</v>
      </c>
      <c r="E12" s="1222">
        <v>79</v>
      </c>
      <c r="F12" s="1222">
        <v>61</v>
      </c>
      <c r="G12" s="1222">
        <v>32</v>
      </c>
      <c r="H12" s="1222">
        <v>22</v>
      </c>
      <c r="I12" s="1222">
        <v>8</v>
      </c>
      <c r="J12" s="1222" t="s">
        <v>121</v>
      </c>
    </row>
    <row r="13" spans="1:10" ht="21" hidden="1" customHeight="1">
      <c r="A13" s="1299">
        <v>2011</v>
      </c>
      <c r="B13" s="1233" t="s">
        <v>13</v>
      </c>
      <c r="C13" s="1233">
        <v>1323</v>
      </c>
      <c r="D13" s="1233">
        <v>403</v>
      </c>
      <c r="E13" s="1232">
        <v>191</v>
      </c>
      <c r="F13" s="1232">
        <v>149</v>
      </c>
      <c r="G13" s="1232">
        <v>86</v>
      </c>
      <c r="H13" s="1232">
        <v>75</v>
      </c>
      <c r="I13" s="1232">
        <v>43</v>
      </c>
      <c r="J13" s="1232">
        <v>17</v>
      </c>
    </row>
    <row r="14" spans="1:10" ht="30" hidden="1">
      <c r="A14" s="1288"/>
      <c r="B14" s="1173" t="s">
        <v>300</v>
      </c>
      <c r="C14" s="1223">
        <v>381</v>
      </c>
      <c r="D14" s="1223">
        <v>110</v>
      </c>
      <c r="E14" s="1222">
        <v>55</v>
      </c>
      <c r="F14" s="1222">
        <v>45</v>
      </c>
      <c r="G14" s="1222">
        <v>35</v>
      </c>
      <c r="H14" s="1222">
        <v>31</v>
      </c>
      <c r="I14" s="1222">
        <v>25</v>
      </c>
      <c r="J14" s="1222">
        <v>10</v>
      </c>
    </row>
    <row r="15" spans="1:10" ht="30" hidden="1">
      <c r="A15" s="1288"/>
      <c r="B15" s="1173" t="s">
        <v>279</v>
      </c>
      <c r="C15" s="1223">
        <v>35</v>
      </c>
      <c r="D15" s="1223">
        <v>11</v>
      </c>
      <c r="E15" s="1222">
        <v>6</v>
      </c>
      <c r="F15" s="1222">
        <v>6</v>
      </c>
      <c r="G15" s="1222" t="s">
        <v>121</v>
      </c>
      <c r="H15" s="1222" t="s">
        <v>121</v>
      </c>
      <c r="I15" s="1222" t="s">
        <v>121</v>
      </c>
      <c r="J15" s="1222" t="s">
        <v>121</v>
      </c>
    </row>
    <row r="16" spans="1:10" ht="30" hidden="1">
      <c r="A16" s="1288"/>
      <c r="B16" s="1173" t="s">
        <v>280</v>
      </c>
      <c r="C16" s="1223">
        <v>89</v>
      </c>
      <c r="D16" s="1223">
        <v>50</v>
      </c>
      <c r="E16" s="1222">
        <v>21</v>
      </c>
      <c r="F16" s="1222">
        <v>12</v>
      </c>
      <c r="G16" s="1222">
        <v>6</v>
      </c>
      <c r="H16" s="1222">
        <v>6</v>
      </c>
      <c r="I16" s="1222" t="s">
        <v>121</v>
      </c>
      <c r="J16" s="1222" t="s">
        <v>121</v>
      </c>
    </row>
    <row r="17" spans="1:10" ht="30" hidden="1">
      <c r="A17" s="1288"/>
      <c r="B17" s="1173" t="s">
        <v>281</v>
      </c>
      <c r="C17" s="1223">
        <v>109</v>
      </c>
      <c r="D17" s="1223">
        <v>24</v>
      </c>
      <c r="E17" s="1222">
        <v>9</v>
      </c>
      <c r="F17" s="1222">
        <v>8</v>
      </c>
      <c r="G17" s="1222">
        <v>6</v>
      </c>
      <c r="H17" s="1222" t="s">
        <v>121</v>
      </c>
      <c r="I17" s="1222" t="s">
        <v>121</v>
      </c>
      <c r="J17" s="1222" t="s">
        <v>121</v>
      </c>
    </row>
    <row r="18" spans="1:10" ht="15" hidden="1">
      <c r="A18" s="1288"/>
      <c r="B18" s="1173" t="s">
        <v>303</v>
      </c>
      <c r="C18" s="1223">
        <v>64</v>
      </c>
      <c r="D18" s="1223">
        <v>20</v>
      </c>
      <c r="E18" s="1222" t="s">
        <v>121</v>
      </c>
      <c r="F18" s="1222" t="s">
        <v>121</v>
      </c>
      <c r="G18" s="1222" t="s">
        <v>121</v>
      </c>
      <c r="H18" s="1222" t="s">
        <v>121</v>
      </c>
      <c r="I18" s="1222" t="s">
        <v>121</v>
      </c>
      <c r="J18" s="1222" t="s">
        <v>121</v>
      </c>
    </row>
    <row r="19" spans="1:10" ht="15" hidden="1">
      <c r="A19" s="1288"/>
      <c r="B19" s="1173" t="s">
        <v>676</v>
      </c>
      <c r="C19" s="1223">
        <v>36</v>
      </c>
      <c r="D19" s="1223">
        <v>11</v>
      </c>
      <c r="E19" s="1222">
        <v>7</v>
      </c>
      <c r="F19" s="1222">
        <v>6</v>
      </c>
      <c r="G19" s="1222" t="s">
        <v>121</v>
      </c>
      <c r="H19" s="1222" t="s">
        <v>121</v>
      </c>
      <c r="I19" s="1222" t="s">
        <v>121</v>
      </c>
      <c r="J19" s="1222" t="s">
        <v>121</v>
      </c>
    </row>
    <row r="20" spans="1:10" ht="15" hidden="1">
      <c r="A20" s="1288"/>
      <c r="B20" s="1173" t="s">
        <v>282</v>
      </c>
      <c r="C20" s="1223">
        <v>31</v>
      </c>
      <c r="D20" s="1223">
        <v>18</v>
      </c>
      <c r="E20" s="1222" t="s">
        <v>121</v>
      </c>
      <c r="F20" s="1222" t="s">
        <v>121</v>
      </c>
      <c r="G20" s="1222" t="s">
        <v>121</v>
      </c>
      <c r="H20" s="1222" t="s">
        <v>121</v>
      </c>
      <c r="I20" s="1222" t="s">
        <v>121</v>
      </c>
      <c r="J20" s="1222" t="s">
        <v>121</v>
      </c>
    </row>
    <row r="21" spans="1:10" ht="30" hidden="1">
      <c r="A21" s="1288"/>
      <c r="B21" s="1173" t="s">
        <v>361</v>
      </c>
      <c r="C21" s="1223">
        <v>578</v>
      </c>
      <c r="D21" s="1223">
        <v>159</v>
      </c>
      <c r="E21" s="1222">
        <v>83</v>
      </c>
      <c r="F21" s="1222">
        <v>63</v>
      </c>
      <c r="G21" s="1222">
        <v>28</v>
      </c>
      <c r="H21" s="1222">
        <v>22</v>
      </c>
      <c r="I21" s="1222">
        <v>8</v>
      </c>
      <c r="J21" s="1222" t="s">
        <v>121</v>
      </c>
    </row>
    <row r="22" spans="1:10" ht="21" hidden="1" customHeight="1">
      <c r="A22" s="1299">
        <v>2012</v>
      </c>
      <c r="B22" s="1233" t="s">
        <v>13</v>
      </c>
      <c r="C22" s="1233">
        <v>1344</v>
      </c>
      <c r="D22" s="1233">
        <v>385</v>
      </c>
      <c r="E22" s="1232">
        <v>185</v>
      </c>
      <c r="F22" s="1232">
        <v>138</v>
      </c>
      <c r="G22" s="1232">
        <v>89</v>
      </c>
      <c r="H22" s="1232">
        <v>79</v>
      </c>
      <c r="I22" s="1232">
        <v>39</v>
      </c>
      <c r="J22" s="1232">
        <v>17</v>
      </c>
    </row>
    <row r="23" spans="1:10" ht="30" hidden="1">
      <c r="A23" s="1288"/>
      <c r="B23" s="1173" t="s">
        <v>300</v>
      </c>
      <c r="C23" s="1223">
        <v>418</v>
      </c>
      <c r="D23" s="1223">
        <v>102</v>
      </c>
      <c r="E23" s="1222">
        <v>54</v>
      </c>
      <c r="F23" s="1222">
        <v>44</v>
      </c>
      <c r="G23" s="1222">
        <v>33</v>
      </c>
      <c r="H23" s="1222">
        <v>31</v>
      </c>
      <c r="I23" s="1222">
        <v>23</v>
      </c>
      <c r="J23" s="1222">
        <v>11</v>
      </c>
    </row>
    <row r="24" spans="1:10" ht="30" hidden="1">
      <c r="A24" s="1288"/>
      <c r="B24" s="1173" t="s">
        <v>279</v>
      </c>
      <c r="C24" s="1223">
        <v>46</v>
      </c>
      <c r="D24" s="1223">
        <v>10</v>
      </c>
      <c r="E24" s="1222">
        <v>8</v>
      </c>
      <c r="F24" s="1222">
        <v>6</v>
      </c>
      <c r="G24" s="1222" t="s">
        <v>121</v>
      </c>
      <c r="H24" s="1222" t="s">
        <v>121</v>
      </c>
      <c r="I24" s="1222" t="s">
        <v>121</v>
      </c>
      <c r="J24" s="1222" t="s">
        <v>121</v>
      </c>
    </row>
    <row r="25" spans="1:10" ht="30" hidden="1">
      <c r="A25" s="1288"/>
      <c r="B25" s="1173" t="s">
        <v>280</v>
      </c>
      <c r="C25" s="1223">
        <v>78</v>
      </c>
      <c r="D25" s="1223">
        <v>45</v>
      </c>
      <c r="E25" s="1222">
        <v>15</v>
      </c>
      <c r="F25" s="1222">
        <v>9</v>
      </c>
      <c r="G25" s="1222">
        <v>7</v>
      </c>
      <c r="H25" s="1222">
        <v>6</v>
      </c>
      <c r="I25" s="1222" t="s">
        <v>121</v>
      </c>
      <c r="J25" s="1222" t="s">
        <v>121</v>
      </c>
    </row>
    <row r="26" spans="1:10" ht="30" hidden="1">
      <c r="A26" s="1288"/>
      <c r="B26" s="1173" t="s">
        <v>281</v>
      </c>
      <c r="C26" s="1223">
        <v>121</v>
      </c>
      <c r="D26" s="1223">
        <v>24</v>
      </c>
      <c r="E26" s="1222">
        <v>9</v>
      </c>
      <c r="F26" s="1222">
        <v>8</v>
      </c>
      <c r="G26" s="1222">
        <v>7</v>
      </c>
      <c r="H26" s="1222" t="s">
        <v>121</v>
      </c>
      <c r="I26" s="1222" t="s">
        <v>121</v>
      </c>
      <c r="J26" s="1222" t="s">
        <v>121</v>
      </c>
    </row>
    <row r="27" spans="1:10" ht="15" hidden="1">
      <c r="A27" s="1288"/>
      <c r="B27" s="1173" t="s">
        <v>303</v>
      </c>
      <c r="C27" s="1223">
        <v>56</v>
      </c>
      <c r="D27" s="1223">
        <v>14</v>
      </c>
      <c r="E27" s="1222" t="s">
        <v>121</v>
      </c>
      <c r="F27" s="1222" t="s">
        <v>121</v>
      </c>
      <c r="G27" s="1222" t="s">
        <v>121</v>
      </c>
      <c r="H27" s="1222" t="s">
        <v>121</v>
      </c>
      <c r="I27" s="1222" t="s">
        <v>121</v>
      </c>
      <c r="J27" s="1222" t="s">
        <v>121</v>
      </c>
    </row>
    <row r="28" spans="1:10" ht="15" hidden="1">
      <c r="A28" s="1288"/>
      <c r="B28" s="1173" t="s">
        <v>676</v>
      </c>
      <c r="C28" s="1223">
        <v>39</v>
      </c>
      <c r="D28" s="1223">
        <v>7</v>
      </c>
      <c r="E28" s="1222">
        <v>6</v>
      </c>
      <c r="F28" s="1222">
        <v>6</v>
      </c>
      <c r="G28" s="1222" t="s">
        <v>121</v>
      </c>
      <c r="H28" s="1222" t="s">
        <v>121</v>
      </c>
      <c r="I28" s="1222" t="s">
        <v>121</v>
      </c>
      <c r="J28" s="1222" t="s">
        <v>121</v>
      </c>
    </row>
    <row r="29" spans="1:10" ht="15" hidden="1">
      <c r="A29" s="1288"/>
      <c r="B29" s="1173" t="s">
        <v>282</v>
      </c>
      <c r="C29" s="1223">
        <v>39</v>
      </c>
      <c r="D29" s="1223">
        <v>15</v>
      </c>
      <c r="E29" s="1222">
        <v>7</v>
      </c>
      <c r="F29" s="1222" t="s">
        <v>121</v>
      </c>
      <c r="G29" s="1222" t="s">
        <v>121</v>
      </c>
      <c r="H29" s="1222" t="s">
        <v>121</v>
      </c>
      <c r="I29" s="1222" t="s">
        <v>121</v>
      </c>
      <c r="J29" s="1222" t="s">
        <v>121</v>
      </c>
    </row>
    <row r="30" spans="1:10" ht="30" hidden="1">
      <c r="A30" s="1288"/>
      <c r="B30" s="1173" t="s">
        <v>361</v>
      </c>
      <c r="C30" s="1223">
        <v>547</v>
      </c>
      <c r="D30" s="1223">
        <v>168</v>
      </c>
      <c r="E30" s="1222">
        <v>82</v>
      </c>
      <c r="F30" s="1222">
        <v>59</v>
      </c>
      <c r="G30" s="1222">
        <v>31</v>
      </c>
      <c r="H30" s="1222">
        <v>26</v>
      </c>
      <c r="I30" s="1222">
        <v>8</v>
      </c>
      <c r="J30" s="1222" t="s">
        <v>121</v>
      </c>
    </row>
    <row r="31" spans="1:10" ht="15.75" hidden="1">
      <c r="A31" s="1299">
        <v>2013</v>
      </c>
      <c r="B31" s="1233" t="s">
        <v>13</v>
      </c>
      <c r="C31" s="1233">
        <v>1357</v>
      </c>
      <c r="D31" s="1233">
        <v>426</v>
      </c>
      <c r="E31" s="1232">
        <v>188</v>
      </c>
      <c r="F31" s="1232">
        <v>145</v>
      </c>
      <c r="G31" s="1232">
        <v>90</v>
      </c>
      <c r="H31" s="1232">
        <v>80</v>
      </c>
      <c r="I31" s="1232">
        <v>49</v>
      </c>
      <c r="J31" s="1232">
        <v>18</v>
      </c>
    </row>
    <row r="32" spans="1:10" ht="30" hidden="1">
      <c r="A32" s="1288"/>
      <c r="B32" s="1173" t="s">
        <v>300</v>
      </c>
      <c r="C32" s="1223">
        <v>413</v>
      </c>
      <c r="D32" s="1223">
        <v>104</v>
      </c>
      <c r="E32" s="1222">
        <v>51</v>
      </c>
      <c r="F32" s="1222">
        <v>42</v>
      </c>
      <c r="G32" s="1222">
        <v>33</v>
      </c>
      <c r="H32" s="1222">
        <v>31</v>
      </c>
      <c r="I32" s="1222">
        <v>25</v>
      </c>
      <c r="J32" s="1222">
        <v>12</v>
      </c>
    </row>
    <row r="33" spans="1:10" ht="30" hidden="1">
      <c r="A33" s="1288"/>
      <c r="B33" s="1173" t="s">
        <v>279</v>
      </c>
      <c r="C33" s="1223">
        <v>41</v>
      </c>
      <c r="D33" s="1223">
        <v>10</v>
      </c>
      <c r="E33" s="1222">
        <v>8</v>
      </c>
      <c r="F33" s="1222">
        <v>7</v>
      </c>
      <c r="G33" s="1222" t="s">
        <v>121</v>
      </c>
      <c r="H33" s="1222" t="s">
        <v>121</v>
      </c>
      <c r="I33" s="1222" t="s">
        <v>121</v>
      </c>
      <c r="J33" s="1222" t="s">
        <v>121</v>
      </c>
    </row>
    <row r="34" spans="1:10" ht="30" hidden="1">
      <c r="A34" s="1288"/>
      <c r="B34" s="1173" t="s">
        <v>280</v>
      </c>
      <c r="C34" s="1223">
        <v>92</v>
      </c>
      <c r="D34" s="1223">
        <v>53</v>
      </c>
      <c r="E34" s="1222">
        <v>21</v>
      </c>
      <c r="F34" s="1222">
        <v>12</v>
      </c>
      <c r="G34" s="1222">
        <v>8</v>
      </c>
      <c r="H34" s="1222">
        <v>8</v>
      </c>
      <c r="I34" s="1222" t="s">
        <v>121</v>
      </c>
      <c r="J34" s="1222" t="s">
        <v>121</v>
      </c>
    </row>
    <row r="35" spans="1:10" ht="30" hidden="1">
      <c r="A35" s="1288"/>
      <c r="B35" s="1173" t="s">
        <v>281</v>
      </c>
      <c r="C35" s="1223">
        <v>111</v>
      </c>
      <c r="D35" s="1223">
        <v>24</v>
      </c>
      <c r="E35" s="1222">
        <v>10</v>
      </c>
      <c r="F35" s="1222">
        <v>9</v>
      </c>
      <c r="G35" s="1222">
        <v>7</v>
      </c>
      <c r="H35" s="1222">
        <v>6</v>
      </c>
      <c r="I35" s="1222" t="s">
        <v>121</v>
      </c>
      <c r="J35" s="1222" t="s">
        <v>121</v>
      </c>
    </row>
    <row r="36" spans="1:10" ht="15" hidden="1">
      <c r="A36" s="1288"/>
      <c r="B36" s="1173" t="s">
        <v>303</v>
      </c>
      <c r="C36" s="1223">
        <v>58</v>
      </c>
      <c r="D36" s="1223">
        <v>14</v>
      </c>
      <c r="E36" s="1222">
        <v>6</v>
      </c>
      <c r="F36" s="1222" t="s">
        <v>121</v>
      </c>
      <c r="G36" s="1222" t="s">
        <v>121</v>
      </c>
      <c r="H36" s="1222" t="s">
        <v>121</v>
      </c>
      <c r="I36" s="1222" t="s">
        <v>121</v>
      </c>
      <c r="J36" s="1222" t="s">
        <v>121</v>
      </c>
    </row>
    <row r="37" spans="1:10" ht="15" hidden="1">
      <c r="A37" s="1288"/>
      <c r="B37" s="1173" t="s">
        <v>676</v>
      </c>
      <c r="C37" s="1223">
        <v>45</v>
      </c>
      <c r="D37" s="1223">
        <v>9</v>
      </c>
      <c r="E37" s="1222" t="s">
        <v>121</v>
      </c>
      <c r="F37" s="1222" t="s">
        <v>121</v>
      </c>
      <c r="G37" s="1222" t="s">
        <v>121</v>
      </c>
      <c r="H37" s="1222" t="s">
        <v>121</v>
      </c>
      <c r="I37" s="1222" t="s">
        <v>121</v>
      </c>
      <c r="J37" s="1222" t="s">
        <v>121</v>
      </c>
    </row>
    <row r="38" spans="1:10" ht="15" hidden="1">
      <c r="A38" s="1288"/>
      <c r="B38" s="1173" t="s">
        <v>282</v>
      </c>
      <c r="C38" s="1223">
        <v>37</v>
      </c>
      <c r="D38" s="1223">
        <v>17</v>
      </c>
      <c r="E38" s="1222">
        <v>9</v>
      </c>
      <c r="F38" s="1222" t="s">
        <v>121</v>
      </c>
      <c r="G38" s="1222" t="s">
        <v>121</v>
      </c>
      <c r="H38" s="1222" t="s">
        <v>121</v>
      </c>
      <c r="I38" s="1222" t="s">
        <v>121</v>
      </c>
      <c r="J38" s="1222" t="s">
        <v>121</v>
      </c>
    </row>
    <row r="39" spans="1:10" ht="30" hidden="1">
      <c r="A39" s="1288"/>
      <c r="B39" s="1173" t="s">
        <v>361</v>
      </c>
      <c r="C39" s="1223">
        <v>560</v>
      </c>
      <c r="D39" s="1223">
        <v>195</v>
      </c>
      <c r="E39" s="1222">
        <v>78</v>
      </c>
      <c r="F39" s="1222">
        <v>61</v>
      </c>
      <c r="G39" s="1222">
        <v>31</v>
      </c>
      <c r="H39" s="1222">
        <v>24</v>
      </c>
      <c r="I39" s="1222">
        <v>11</v>
      </c>
      <c r="J39" s="1222" t="s">
        <v>121</v>
      </c>
    </row>
    <row r="40" spans="1:10" ht="21" hidden="1" customHeight="1">
      <c r="A40" s="1299">
        <v>2014</v>
      </c>
      <c r="B40" s="1233" t="s">
        <v>13</v>
      </c>
      <c r="C40" s="1233">
        <v>1460</v>
      </c>
      <c r="D40" s="1233">
        <v>540</v>
      </c>
      <c r="E40" s="1232">
        <v>219</v>
      </c>
      <c r="F40" s="1232">
        <v>163</v>
      </c>
      <c r="G40" s="1232">
        <v>93</v>
      </c>
      <c r="H40" s="1232">
        <v>79</v>
      </c>
      <c r="I40" s="1232">
        <v>43</v>
      </c>
      <c r="J40" s="1232">
        <v>15</v>
      </c>
    </row>
    <row r="41" spans="1:10" ht="30" hidden="1">
      <c r="A41" s="1288"/>
      <c r="B41" s="1173" t="s">
        <v>300</v>
      </c>
      <c r="C41" s="1223">
        <v>455</v>
      </c>
      <c r="D41" s="1223">
        <v>137</v>
      </c>
      <c r="E41" s="1222">
        <v>54</v>
      </c>
      <c r="F41" s="1222">
        <v>43</v>
      </c>
      <c r="G41" s="1222">
        <v>32</v>
      </c>
      <c r="H41" s="1222">
        <v>29</v>
      </c>
      <c r="I41" s="1222">
        <v>23</v>
      </c>
      <c r="J41" s="1222">
        <v>9</v>
      </c>
    </row>
    <row r="42" spans="1:10" ht="30" hidden="1">
      <c r="A42" s="1288"/>
      <c r="B42" s="1173" t="s">
        <v>279</v>
      </c>
      <c r="C42" s="1223">
        <v>34</v>
      </c>
      <c r="D42" s="1223">
        <v>11</v>
      </c>
      <c r="E42" s="1222">
        <v>7</v>
      </c>
      <c r="F42" s="1222">
        <v>7</v>
      </c>
      <c r="G42" s="1222" t="s">
        <v>121</v>
      </c>
      <c r="H42" s="1222" t="s">
        <v>121</v>
      </c>
      <c r="I42" s="1222" t="s">
        <v>121</v>
      </c>
      <c r="J42" s="1222" t="s">
        <v>121</v>
      </c>
    </row>
    <row r="43" spans="1:10" ht="30" hidden="1">
      <c r="A43" s="1288"/>
      <c r="B43" s="1173" t="s">
        <v>280</v>
      </c>
      <c r="C43" s="1223">
        <v>98</v>
      </c>
      <c r="D43" s="1223">
        <v>63</v>
      </c>
      <c r="E43" s="1222">
        <v>27</v>
      </c>
      <c r="F43" s="1222">
        <v>16</v>
      </c>
      <c r="G43" s="1222">
        <v>8</v>
      </c>
      <c r="H43" s="1222">
        <v>7</v>
      </c>
      <c r="I43" s="1222" t="s">
        <v>121</v>
      </c>
      <c r="J43" s="1222" t="s">
        <v>121</v>
      </c>
    </row>
    <row r="44" spans="1:10" ht="30" hidden="1">
      <c r="A44" s="1288"/>
      <c r="B44" s="1173" t="s">
        <v>281</v>
      </c>
      <c r="C44" s="1223">
        <v>129</v>
      </c>
      <c r="D44" s="1223">
        <v>42</v>
      </c>
      <c r="E44" s="1222">
        <v>14</v>
      </c>
      <c r="F44" s="1222">
        <v>8</v>
      </c>
      <c r="G44" s="1222">
        <v>7</v>
      </c>
      <c r="H44" s="1222">
        <v>6</v>
      </c>
      <c r="I44" s="1222" t="s">
        <v>121</v>
      </c>
      <c r="J44" s="1222" t="s">
        <v>121</v>
      </c>
    </row>
    <row r="45" spans="1:10" ht="15" hidden="1">
      <c r="A45" s="1288"/>
      <c r="B45" s="1173" t="s">
        <v>303</v>
      </c>
      <c r="C45" s="1223">
        <v>61</v>
      </c>
      <c r="D45" s="1223">
        <v>19</v>
      </c>
      <c r="E45" s="1222">
        <v>6</v>
      </c>
      <c r="F45" s="1222" t="s">
        <v>121</v>
      </c>
      <c r="G45" s="1222" t="s">
        <v>121</v>
      </c>
      <c r="H45" s="1222" t="s">
        <v>121</v>
      </c>
      <c r="I45" s="1222" t="s">
        <v>121</v>
      </c>
      <c r="J45" s="1222" t="s">
        <v>121</v>
      </c>
    </row>
    <row r="46" spans="1:10" ht="15" hidden="1">
      <c r="A46" s="1288"/>
      <c r="B46" s="1173" t="s">
        <v>676</v>
      </c>
      <c r="C46" s="1223">
        <v>42</v>
      </c>
      <c r="D46" s="1223">
        <v>11</v>
      </c>
      <c r="E46" s="1222">
        <v>6</v>
      </c>
      <c r="F46" s="1222" t="s">
        <v>121</v>
      </c>
      <c r="G46" s="1222" t="s">
        <v>121</v>
      </c>
      <c r="H46" s="1222" t="s">
        <v>121</v>
      </c>
      <c r="I46" s="1222" t="s">
        <v>121</v>
      </c>
      <c r="J46" s="1222" t="s">
        <v>121</v>
      </c>
    </row>
    <row r="47" spans="1:10" ht="15" hidden="1">
      <c r="A47" s="1288"/>
      <c r="B47" s="1173" t="s">
        <v>282</v>
      </c>
      <c r="C47" s="1223">
        <v>42</v>
      </c>
      <c r="D47" s="1223">
        <v>20</v>
      </c>
      <c r="E47" s="1222">
        <v>8</v>
      </c>
      <c r="F47" s="1222">
        <v>7</v>
      </c>
      <c r="G47" s="1222" t="s">
        <v>121</v>
      </c>
      <c r="H47" s="1222" t="s">
        <v>121</v>
      </c>
      <c r="I47" s="1222" t="s">
        <v>121</v>
      </c>
      <c r="J47" s="1222" t="s">
        <v>121</v>
      </c>
    </row>
    <row r="48" spans="1:10" ht="30" hidden="1">
      <c r="A48" s="1288"/>
      <c r="B48" s="1173" t="s">
        <v>361</v>
      </c>
      <c r="C48" s="1223">
        <v>599</v>
      </c>
      <c r="D48" s="1223">
        <v>237</v>
      </c>
      <c r="E48" s="1222">
        <v>97</v>
      </c>
      <c r="F48" s="1222">
        <v>72</v>
      </c>
      <c r="G48" s="1222">
        <v>35</v>
      </c>
      <c r="H48" s="1222">
        <v>26</v>
      </c>
      <c r="I48" s="1222">
        <v>10</v>
      </c>
      <c r="J48" s="1222" t="s">
        <v>121</v>
      </c>
    </row>
    <row r="49" spans="1:10" ht="15.75" hidden="1">
      <c r="A49" s="1295">
        <v>2015</v>
      </c>
      <c r="B49" s="1293" t="s">
        <v>13</v>
      </c>
      <c r="C49" s="1293">
        <v>1401</v>
      </c>
      <c r="D49" s="1293">
        <v>552</v>
      </c>
      <c r="E49" s="1292">
        <v>229</v>
      </c>
      <c r="F49" s="1292">
        <v>171</v>
      </c>
      <c r="G49" s="1292">
        <v>95</v>
      </c>
      <c r="H49" s="1292">
        <v>80</v>
      </c>
      <c r="I49" s="1292">
        <v>42</v>
      </c>
      <c r="J49" s="1292">
        <v>14</v>
      </c>
    </row>
    <row r="50" spans="1:10" ht="30" hidden="1">
      <c r="A50" s="1288"/>
      <c r="B50" s="1173" t="s">
        <v>300</v>
      </c>
      <c r="C50" s="1223">
        <v>426</v>
      </c>
      <c r="D50" s="1223">
        <v>137</v>
      </c>
      <c r="E50" s="1222">
        <v>57</v>
      </c>
      <c r="F50" s="1222">
        <v>43</v>
      </c>
      <c r="G50" s="1222">
        <v>33</v>
      </c>
      <c r="H50" s="1222">
        <v>32</v>
      </c>
      <c r="I50" s="1222">
        <v>21</v>
      </c>
      <c r="J50" s="1222">
        <v>10</v>
      </c>
    </row>
    <row r="51" spans="1:10" ht="30" hidden="1">
      <c r="A51" s="1288"/>
      <c r="B51" s="1173" t="s">
        <v>279</v>
      </c>
      <c r="C51" s="1223">
        <v>35</v>
      </c>
      <c r="D51" s="1223">
        <v>12</v>
      </c>
      <c r="E51" s="1222">
        <v>7</v>
      </c>
      <c r="F51" s="1222" t="s">
        <v>121</v>
      </c>
      <c r="G51" s="1222" t="s">
        <v>121</v>
      </c>
      <c r="H51" s="1222" t="s">
        <v>121</v>
      </c>
      <c r="I51" s="1222" t="s">
        <v>121</v>
      </c>
      <c r="J51" s="1222" t="s">
        <v>121</v>
      </c>
    </row>
    <row r="52" spans="1:10" ht="30" hidden="1">
      <c r="A52" s="1288"/>
      <c r="B52" s="1173" t="s">
        <v>280</v>
      </c>
      <c r="C52" s="1223">
        <v>98</v>
      </c>
      <c r="D52" s="1223">
        <v>70</v>
      </c>
      <c r="E52" s="1222">
        <v>27</v>
      </c>
      <c r="F52" s="1222">
        <v>19</v>
      </c>
      <c r="G52" s="1222">
        <v>8</v>
      </c>
      <c r="H52" s="1222">
        <v>7</v>
      </c>
      <c r="I52" s="1222" t="s">
        <v>121</v>
      </c>
      <c r="J52" s="1222" t="s">
        <v>121</v>
      </c>
    </row>
    <row r="53" spans="1:10" ht="30" hidden="1">
      <c r="A53" s="1288"/>
      <c r="B53" s="1173" t="s">
        <v>281</v>
      </c>
      <c r="C53" s="1223">
        <v>114</v>
      </c>
      <c r="D53" s="1223">
        <v>37</v>
      </c>
      <c r="E53" s="1222">
        <v>13</v>
      </c>
      <c r="F53" s="1222">
        <v>10</v>
      </c>
      <c r="G53" s="1222">
        <v>7</v>
      </c>
      <c r="H53" s="1222">
        <v>6</v>
      </c>
      <c r="I53" s="1222" t="s">
        <v>121</v>
      </c>
      <c r="J53" s="1222" t="s">
        <v>121</v>
      </c>
    </row>
    <row r="54" spans="1:10" ht="15" hidden="1">
      <c r="A54" s="1288"/>
      <c r="B54" s="1173" t="s">
        <v>301</v>
      </c>
      <c r="C54" s="1223">
        <v>68</v>
      </c>
      <c r="D54" s="1223">
        <v>24</v>
      </c>
      <c r="E54" s="1222">
        <v>6</v>
      </c>
      <c r="F54" s="1222" t="s">
        <v>121</v>
      </c>
      <c r="G54" s="1222" t="s">
        <v>121</v>
      </c>
      <c r="H54" s="1222" t="s">
        <v>121</v>
      </c>
      <c r="I54" s="1222" t="s">
        <v>121</v>
      </c>
      <c r="J54" s="1222" t="s">
        <v>121</v>
      </c>
    </row>
    <row r="55" spans="1:10" ht="15" hidden="1">
      <c r="A55" s="1288"/>
      <c r="B55" s="1173" t="s">
        <v>282</v>
      </c>
      <c r="C55" s="1223">
        <v>40</v>
      </c>
      <c r="D55" s="1223">
        <v>17</v>
      </c>
      <c r="E55" s="1222">
        <v>8</v>
      </c>
      <c r="F55" s="1222">
        <v>7</v>
      </c>
      <c r="G55" s="1222" t="s">
        <v>121</v>
      </c>
      <c r="H55" s="1222" t="s">
        <v>121</v>
      </c>
      <c r="I55" s="1222" t="s">
        <v>121</v>
      </c>
      <c r="J55" s="1222" t="s">
        <v>121</v>
      </c>
    </row>
    <row r="56" spans="1:10" ht="30" hidden="1">
      <c r="A56" s="1288"/>
      <c r="B56" s="1173" t="s">
        <v>361</v>
      </c>
      <c r="C56" s="1223">
        <v>620</v>
      </c>
      <c r="D56" s="1223">
        <v>255</v>
      </c>
      <c r="E56" s="1222">
        <v>111</v>
      </c>
      <c r="F56" s="1222">
        <v>81</v>
      </c>
      <c r="G56" s="1222">
        <v>38</v>
      </c>
      <c r="H56" s="1222">
        <v>27</v>
      </c>
      <c r="I56" s="1222">
        <v>12</v>
      </c>
      <c r="J56" s="1222" t="s">
        <v>121</v>
      </c>
    </row>
    <row r="57" spans="1:10" ht="15.75" hidden="1">
      <c r="A57" s="1295">
        <v>2016</v>
      </c>
      <c r="B57" s="1293" t="s">
        <v>13</v>
      </c>
      <c r="C57" s="1293">
        <v>1463</v>
      </c>
      <c r="D57" s="1293">
        <v>549</v>
      </c>
      <c r="E57" s="1292">
        <v>232</v>
      </c>
      <c r="F57" s="1292">
        <v>176</v>
      </c>
      <c r="G57" s="1292">
        <v>100</v>
      </c>
      <c r="H57" s="1292">
        <v>80</v>
      </c>
      <c r="I57" s="1292">
        <v>44</v>
      </c>
      <c r="J57" s="1292">
        <v>15</v>
      </c>
    </row>
    <row r="58" spans="1:10" ht="30" hidden="1">
      <c r="A58" s="1288"/>
      <c r="B58" s="1173" t="s">
        <v>300</v>
      </c>
      <c r="C58" s="1223">
        <v>457</v>
      </c>
      <c r="D58" s="1223">
        <v>134</v>
      </c>
      <c r="E58" s="1222">
        <v>53</v>
      </c>
      <c r="F58" s="1222">
        <v>43</v>
      </c>
      <c r="G58" s="1222">
        <v>33</v>
      </c>
      <c r="H58" s="1222">
        <v>30</v>
      </c>
      <c r="I58" s="1222">
        <v>24</v>
      </c>
      <c r="J58" s="1222">
        <v>9</v>
      </c>
    </row>
    <row r="59" spans="1:10" ht="30" hidden="1">
      <c r="A59" s="1288"/>
      <c r="B59" s="1173" t="s">
        <v>279</v>
      </c>
      <c r="C59" s="1223">
        <v>37</v>
      </c>
      <c r="D59" s="1223">
        <v>12</v>
      </c>
      <c r="E59" s="1222">
        <v>8</v>
      </c>
      <c r="F59" s="1222">
        <v>7</v>
      </c>
      <c r="G59" s="1222" t="s">
        <v>121</v>
      </c>
      <c r="H59" s="1222" t="s">
        <v>121</v>
      </c>
      <c r="I59" s="1222" t="s">
        <v>121</v>
      </c>
      <c r="J59" s="1222" t="s">
        <v>121</v>
      </c>
    </row>
    <row r="60" spans="1:10" ht="30" hidden="1">
      <c r="A60" s="1288"/>
      <c r="B60" s="1173" t="s">
        <v>280</v>
      </c>
      <c r="C60" s="1223">
        <v>85</v>
      </c>
      <c r="D60" s="1223">
        <v>65</v>
      </c>
      <c r="E60" s="1222">
        <v>32</v>
      </c>
      <c r="F60" s="1222">
        <v>24</v>
      </c>
      <c r="G60" s="1222">
        <v>8</v>
      </c>
      <c r="H60" s="1222">
        <v>7</v>
      </c>
      <c r="I60" s="1222" t="s">
        <v>121</v>
      </c>
      <c r="J60" s="1222" t="s">
        <v>121</v>
      </c>
    </row>
    <row r="61" spans="1:10" ht="30" hidden="1">
      <c r="A61" s="1288"/>
      <c r="B61" s="1173" t="s">
        <v>281</v>
      </c>
      <c r="C61" s="1223">
        <v>122</v>
      </c>
      <c r="D61" s="1223">
        <v>36</v>
      </c>
      <c r="E61" s="1222">
        <v>15</v>
      </c>
      <c r="F61" s="1222">
        <v>11</v>
      </c>
      <c r="G61" s="1222">
        <v>7</v>
      </c>
      <c r="H61" s="1222">
        <v>6</v>
      </c>
      <c r="I61" s="1222" t="s">
        <v>121</v>
      </c>
      <c r="J61" s="1222" t="s">
        <v>121</v>
      </c>
    </row>
    <row r="62" spans="1:10" ht="15" hidden="1">
      <c r="A62" s="1288"/>
      <c r="B62" s="1173" t="s">
        <v>301</v>
      </c>
      <c r="C62" s="1223">
        <v>68</v>
      </c>
      <c r="D62" s="1223">
        <v>24</v>
      </c>
      <c r="E62" s="1222" t="s">
        <v>121</v>
      </c>
      <c r="F62" s="1222" t="s">
        <v>121</v>
      </c>
      <c r="G62" s="1222" t="s">
        <v>121</v>
      </c>
      <c r="H62" s="1222" t="s">
        <v>121</v>
      </c>
      <c r="I62" s="1222" t="s">
        <v>121</v>
      </c>
      <c r="J62" s="1222" t="s">
        <v>121</v>
      </c>
    </row>
    <row r="63" spans="1:10" ht="15" hidden="1">
      <c r="A63" s="1288"/>
      <c r="B63" s="1173" t="s">
        <v>282</v>
      </c>
      <c r="C63" s="1223">
        <v>38</v>
      </c>
      <c r="D63" s="1223">
        <v>21</v>
      </c>
      <c r="E63" s="1222">
        <v>8</v>
      </c>
      <c r="F63" s="1222">
        <v>7</v>
      </c>
      <c r="G63" s="1222" t="s">
        <v>121</v>
      </c>
      <c r="H63" s="1222" t="s">
        <v>121</v>
      </c>
      <c r="I63" s="1222" t="s">
        <v>121</v>
      </c>
      <c r="J63" s="1222" t="s">
        <v>121</v>
      </c>
    </row>
    <row r="64" spans="1:10" ht="15" hidden="1">
      <c r="A64" s="1288"/>
      <c r="B64" s="1173" t="s">
        <v>675</v>
      </c>
      <c r="C64" s="1223">
        <v>15</v>
      </c>
      <c r="D64" s="1223">
        <v>7</v>
      </c>
      <c r="E64" s="1222" t="s">
        <v>121</v>
      </c>
      <c r="F64" s="1222" t="s">
        <v>121</v>
      </c>
      <c r="G64" s="1222" t="s">
        <v>121</v>
      </c>
      <c r="H64" s="1222" t="s">
        <v>121</v>
      </c>
      <c r="I64" s="1222" t="s">
        <v>121</v>
      </c>
      <c r="J64" s="1222" t="s">
        <v>121</v>
      </c>
    </row>
    <row r="65" spans="1:10" ht="30" hidden="1">
      <c r="A65" s="1298"/>
      <c r="B65" s="1181" t="s">
        <v>361</v>
      </c>
      <c r="C65" s="1297">
        <v>641</v>
      </c>
      <c r="D65" s="1297">
        <v>250</v>
      </c>
      <c r="E65" s="1296">
        <v>106</v>
      </c>
      <c r="F65" s="1296">
        <v>76</v>
      </c>
      <c r="G65" s="1296">
        <v>40</v>
      </c>
      <c r="H65" s="1296">
        <v>29</v>
      </c>
      <c r="I65" s="1296">
        <v>12</v>
      </c>
      <c r="J65" s="1296">
        <v>5</v>
      </c>
    </row>
    <row r="66" spans="1:10" ht="15.75">
      <c r="A66" s="1295">
        <v>2017</v>
      </c>
      <c r="B66" s="1293" t="s">
        <v>13</v>
      </c>
      <c r="C66" s="1293">
        <v>1501</v>
      </c>
      <c r="D66" s="1293">
        <v>566</v>
      </c>
      <c r="E66" s="1292">
        <v>245</v>
      </c>
      <c r="F66" s="1292">
        <v>181</v>
      </c>
      <c r="G66" s="1292">
        <v>101</v>
      </c>
      <c r="H66" s="1292">
        <v>85</v>
      </c>
      <c r="I66" s="1292">
        <v>45</v>
      </c>
      <c r="J66" s="1292">
        <v>13</v>
      </c>
    </row>
    <row r="67" spans="1:10" ht="30">
      <c r="A67" s="1288"/>
      <c r="B67" s="1173" t="s">
        <v>300</v>
      </c>
      <c r="C67" s="1223">
        <v>422</v>
      </c>
      <c r="D67" s="1223">
        <v>131</v>
      </c>
      <c r="E67" s="1222">
        <v>62</v>
      </c>
      <c r="F67" s="1222">
        <v>46</v>
      </c>
      <c r="G67" s="1222">
        <v>34</v>
      </c>
      <c r="H67" s="1222">
        <v>32</v>
      </c>
      <c r="I67" s="1222">
        <v>24</v>
      </c>
      <c r="J67" s="1222">
        <v>7</v>
      </c>
    </row>
    <row r="68" spans="1:10" ht="30">
      <c r="A68" s="1288"/>
      <c r="B68" s="1173" t="s">
        <v>279</v>
      </c>
      <c r="C68" s="1223">
        <v>37</v>
      </c>
      <c r="D68" s="1223">
        <v>8</v>
      </c>
      <c r="E68" s="1222">
        <v>7</v>
      </c>
      <c r="F68" s="1222">
        <v>7</v>
      </c>
      <c r="G68" s="1222">
        <v>5</v>
      </c>
      <c r="H68" s="1222">
        <v>5</v>
      </c>
      <c r="I68" s="1222" t="s">
        <v>121</v>
      </c>
      <c r="J68" s="1222" t="s">
        <v>121</v>
      </c>
    </row>
    <row r="69" spans="1:10" ht="30">
      <c r="A69" s="1288"/>
      <c r="B69" s="1173" t="s">
        <v>280</v>
      </c>
      <c r="C69" s="1223">
        <v>105</v>
      </c>
      <c r="D69" s="1223">
        <v>78</v>
      </c>
      <c r="E69" s="1222">
        <v>32</v>
      </c>
      <c r="F69" s="1222">
        <v>19</v>
      </c>
      <c r="G69" s="1222">
        <v>10</v>
      </c>
      <c r="H69" s="1222">
        <v>9</v>
      </c>
      <c r="I69" s="1222" t="s">
        <v>121</v>
      </c>
      <c r="J69" s="1222" t="s">
        <v>121</v>
      </c>
    </row>
    <row r="70" spans="1:10" ht="30">
      <c r="A70" s="1288"/>
      <c r="B70" s="1173" t="s">
        <v>281</v>
      </c>
      <c r="C70" s="1223">
        <v>130</v>
      </c>
      <c r="D70" s="1223">
        <v>44</v>
      </c>
      <c r="E70" s="1222">
        <v>12</v>
      </c>
      <c r="F70" s="1222">
        <v>10</v>
      </c>
      <c r="G70" s="1222">
        <v>7</v>
      </c>
      <c r="H70" s="1222" t="s">
        <v>121</v>
      </c>
      <c r="I70" s="1222" t="s">
        <v>121</v>
      </c>
      <c r="J70" s="1222" t="s">
        <v>121</v>
      </c>
    </row>
    <row r="71" spans="1:10" ht="15">
      <c r="A71" s="1288"/>
      <c r="B71" s="1173" t="s">
        <v>301</v>
      </c>
      <c r="C71" s="1223">
        <v>74</v>
      </c>
      <c r="D71" s="1223">
        <v>27</v>
      </c>
      <c r="E71" s="1222">
        <v>8</v>
      </c>
      <c r="F71" s="1222" t="s">
        <v>121</v>
      </c>
      <c r="G71" s="1222" t="s">
        <v>121</v>
      </c>
      <c r="H71" s="1222" t="s">
        <v>121</v>
      </c>
      <c r="I71" s="1222" t="s">
        <v>121</v>
      </c>
      <c r="J71" s="1222" t="s">
        <v>121</v>
      </c>
    </row>
    <row r="72" spans="1:10" ht="15">
      <c r="A72" s="1288"/>
      <c r="B72" s="1173" t="s">
        <v>282</v>
      </c>
      <c r="C72" s="1223">
        <v>45</v>
      </c>
      <c r="D72" s="1223">
        <v>24</v>
      </c>
      <c r="E72" s="1222">
        <v>9</v>
      </c>
      <c r="F72" s="1222" t="s">
        <v>121</v>
      </c>
      <c r="G72" s="1222" t="s">
        <v>121</v>
      </c>
      <c r="H72" s="1222" t="s">
        <v>121</v>
      </c>
      <c r="I72" s="1222" t="s">
        <v>121</v>
      </c>
      <c r="J72" s="1222" t="s">
        <v>121</v>
      </c>
    </row>
    <row r="73" spans="1:10" ht="30">
      <c r="A73" s="1288"/>
      <c r="B73" s="1173" t="s">
        <v>361</v>
      </c>
      <c r="C73" s="1223">
        <v>688</v>
      </c>
      <c r="D73" s="1223">
        <v>254</v>
      </c>
      <c r="E73" s="1222">
        <v>115</v>
      </c>
      <c r="F73" s="1222">
        <v>87</v>
      </c>
      <c r="G73" s="1222">
        <v>41</v>
      </c>
      <c r="H73" s="1222">
        <v>31</v>
      </c>
      <c r="I73" s="1222">
        <v>12</v>
      </c>
      <c r="J73" s="1222">
        <v>6</v>
      </c>
    </row>
    <row r="74" spans="1:10" ht="15.75">
      <c r="A74" s="1295">
        <v>2018</v>
      </c>
      <c r="B74" s="1294" t="s">
        <v>13</v>
      </c>
      <c r="C74" s="1293">
        <v>1517</v>
      </c>
      <c r="D74" s="1293">
        <v>597</v>
      </c>
      <c r="E74" s="1292">
        <v>243</v>
      </c>
      <c r="F74" s="1292">
        <v>176</v>
      </c>
      <c r="G74" s="1292">
        <v>94</v>
      </c>
      <c r="H74" s="1292">
        <v>82</v>
      </c>
      <c r="I74" s="1292">
        <v>44</v>
      </c>
      <c r="J74" s="1292">
        <v>13</v>
      </c>
    </row>
    <row r="75" spans="1:10" ht="15">
      <c r="A75" s="1288"/>
      <c r="B75" s="1223" t="s">
        <v>300</v>
      </c>
      <c r="C75" s="1223">
        <v>405</v>
      </c>
      <c r="D75" s="1223">
        <v>139</v>
      </c>
      <c r="E75" s="1222">
        <v>54</v>
      </c>
      <c r="F75" s="1222">
        <v>42</v>
      </c>
      <c r="G75" s="1222">
        <v>32</v>
      </c>
      <c r="H75" s="1222">
        <v>32</v>
      </c>
      <c r="I75" s="1222">
        <v>24</v>
      </c>
      <c r="J75" s="1222">
        <v>7</v>
      </c>
    </row>
    <row r="76" spans="1:10" ht="30">
      <c r="A76" s="1288"/>
      <c r="B76" s="1173" t="s">
        <v>279</v>
      </c>
      <c r="C76" s="1223">
        <v>35</v>
      </c>
      <c r="D76" s="1223">
        <v>10</v>
      </c>
      <c r="E76" s="1222">
        <v>6</v>
      </c>
      <c r="F76" s="1222">
        <v>6</v>
      </c>
      <c r="G76" s="1222" t="s">
        <v>121</v>
      </c>
      <c r="H76" s="1222" t="s">
        <v>121</v>
      </c>
      <c r="I76" s="1222" t="s">
        <v>121</v>
      </c>
      <c r="J76" s="1222" t="s">
        <v>121</v>
      </c>
    </row>
    <row r="77" spans="1:10" ht="30">
      <c r="A77" s="1288"/>
      <c r="B77" s="1173" t="s">
        <v>280</v>
      </c>
      <c r="C77" s="1223">
        <v>118</v>
      </c>
      <c r="D77" s="1223">
        <v>76</v>
      </c>
      <c r="E77" s="1222">
        <v>34</v>
      </c>
      <c r="F77" s="1222">
        <v>16</v>
      </c>
      <c r="G77" s="1222">
        <v>9</v>
      </c>
      <c r="H77" s="1222">
        <v>9</v>
      </c>
      <c r="I77" s="1222" t="s">
        <v>121</v>
      </c>
      <c r="J77" s="1222" t="s">
        <v>121</v>
      </c>
    </row>
    <row r="78" spans="1:10" ht="30">
      <c r="A78" s="1288"/>
      <c r="B78" s="1173" t="s">
        <v>281</v>
      </c>
      <c r="C78" s="1223">
        <v>137</v>
      </c>
      <c r="D78" s="1223">
        <v>38</v>
      </c>
      <c r="E78" s="1222">
        <v>16</v>
      </c>
      <c r="F78" s="1222">
        <v>14</v>
      </c>
      <c r="G78" s="1222">
        <v>7</v>
      </c>
      <c r="H78" s="1222">
        <v>6</v>
      </c>
      <c r="I78" s="1222" t="s">
        <v>121</v>
      </c>
      <c r="J78" s="1222" t="s">
        <v>121</v>
      </c>
    </row>
    <row r="79" spans="1:10" ht="15">
      <c r="A79" s="1288"/>
      <c r="B79" s="1173" t="s">
        <v>301</v>
      </c>
      <c r="C79" s="1223">
        <v>68</v>
      </c>
      <c r="D79" s="1223">
        <v>32</v>
      </c>
      <c r="E79" s="1222">
        <v>7</v>
      </c>
      <c r="F79" s="1222" t="s">
        <v>121</v>
      </c>
      <c r="G79" s="1222" t="s">
        <v>121</v>
      </c>
      <c r="H79" s="1222" t="s">
        <v>121</v>
      </c>
      <c r="I79" s="1222" t="s">
        <v>121</v>
      </c>
      <c r="J79" s="1222" t="s">
        <v>121</v>
      </c>
    </row>
    <row r="80" spans="1:10" ht="15">
      <c r="A80" s="1288"/>
      <c r="B80" s="1173" t="s">
        <v>282</v>
      </c>
      <c r="C80" s="1223">
        <v>43</v>
      </c>
      <c r="D80" s="1223">
        <v>22</v>
      </c>
      <c r="E80" s="1222">
        <v>11</v>
      </c>
      <c r="F80" s="1222" t="s">
        <v>121</v>
      </c>
      <c r="G80" s="1222" t="s">
        <v>121</v>
      </c>
      <c r="H80" s="1222" t="s">
        <v>121</v>
      </c>
      <c r="I80" s="1222" t="s">
        <v>121</v>
      </c>
      <c r="J80" s="1222" t="s">
        <v>121</v>
      </c>
    </row>
    <row r="81" spans="1:10" ht="30">
      <c r="A81" s="1288"/>
      <c r="B81" s="1173" t="s">
        <v>415</v>
      </c>
      <c r="C81" s="1223">
        <v>82</v>
      </c>
      <c r="D81" s="1223">
        <v>20</v>
      </c>
      <c r="E81" s="1222">
        <v>9</v>
      </c>
      <c r="F81" s="1222">
        <v>8</v>
      </c>
      <c r="G81" s="1222" t="s">
        <v>121</v>
      </c>
      <c r="H81" s="1222" t="s">
        <v>121</v>
      </c>
      <c r="I81" s="1222" t="s">
        <v>121</v>
      </c>
      <c r="J81" s="1222" t="s">
        <v>121</v>
      </c>
    </row>
    <row r="82" spans="1:10" ht="30">
      <c r="A82" s="1288"/>
      <c r="B82" s="1173" t="s">
        <v>361</v>
      </c>
      <c r="C82" s="1223">
        <v>629</v>
      </c>
      <c r="D82" s="1223">
        <v>260</v>
      </c>
      <c r="E82" s="1222">
        <v>106</v>
      </c>
      <c r="F82" s="1222">
        <v>78</v>
      </c>
      <c r="G82" s="1222">
        <v>34</v>
      </c>
      <c r="H82" s="1222">
        <v>23</v>
      </c>
      <c r="I82" s="1222">
        <v>9</v>
      </c>
      <c r="J82" s="1222">
        <v>5</v>
      </c>
    </row>
    <row r="83" spans="1:10" ht="15.75">
      <c r="A83" s="1295">
        <v>2019</v>
      </c>
      <c r="B83" s="1294" t="s">
        <v>13</v>
      </c>
      <c r="C83" s="1293">
        <v>1540</v>
      </c>
      <c r="D83" s="1293">
        <v>600</v>
      </c>
      <c r="E83" s="1292">
        <v>259</v>
      </c>
      <c r="F83" s="1292">
        <v>180</v>
      </c>
      <c r="G83" s="1292">
        <v>103</v>
      </c>
      <c r="H83" s="1292">
        <v>85</v>
      </c>
      <c r="I83" s="1292">
        <v>42</v>
      </c>
      <c r="J83" s="1292">
        <v>12</v>
      </c>
    </row>
    <row r="84" spans="1:10" ht="15">
      <c r="A84" s="1288"/>
      <c r="B84" s="1223" t="s">
        <v>300</v>
      </c>
      <c r="C84" s="1223">
        <v>415</v>
      </c>
      <c r="D84" s="1223">
        <v>134</v>
      </c>
      <c r="E84" s="1222">
        <v>56</v>
      </c>
      <c r="F84" s="1222">
        <v>45</v>
      </c>
      <c r="G84" s="1222">
        <v>34</v>
      </c>
      <c r="H84" s="1222">
        <v>33</v>
      </c>
      <c r="I84" s="1222">
        <v>23</v>
      </c>
      <c r="J84" s="1222">
        <v>7</v>
      </c>
    </row>
    <row r="85" spans="1:10" ht="30">
      <c r="A85" s="1288"/>
      <c r="B85" s="1173" t="s">
        <v>279</v>
      </c>
      <c r="C85" s="1223">
        <v>34</v>
      </c>
      <c r="D85" s="1223">
        <v>12</v>
      </c>
      <c r="E85" s="1222">
        <v>6</v>
      </c>
      <c r="F85" s="1222">
        <v>6</v>
      </c>
      <c r="G85" s="1222" t="s">
        <v>121</v>
      </c>
      <c r="H85" s="1222" t="s">
        <v>121</v>
      </c>
      <c r="I85" s="1222" t="s">
        <v>121</v>
      </c>
      <c r="J85" s="1222" t="s">
        <v>121</v>
      </c>
    </row>
    <row r="86" spans="1:10" ht="30">
      <c r="A86" s="1288"/>
      <c r="B86" s="1173" t="s">
        <v>280</v>
      </c>
      <c r="C86" s="1223">
        <v>107</v>
      </c>
      <c r="D86" s="1223">
        <v>71</v>
      </c>
      <c r="E86" s="1222">
        <v>31</v>
      </c>
      <c r="F86" s="1222">
        <v>20</v>
      </c>
      <c r="G86" s="1222">
        <v>11</v>
      </c>
      <c r="H86" s="1222">
        <v>9</v>
      </c>
      <c r="I86" s="1222" t="s">
        <v>121</v>
      </c>
      <c r="J86" s="1222" t="s">
        <v>121</v>
      </c>
    </row>
    <row r="87" spans="1:10" ht="30">
      <c r="A87" s="1288"/>
      <c r="B87" s="1173" t="s">
        <v>281</v>
      </c>
      <c r="C87" s="1223">
        <v>146</v>
      </c>
      <c r="D87" s="1223">
        <v>46</v>
      </c>
      <c r="E87" s="1222">
        <v>17</v>
      </c>
      <c r="F87" s="1222">
        <v>10</v>
      </c>
      <c r="G87" s="1222">
        <v>8</v>
      </c>
      <c r="H87" s="1222">
        <v>7</v>
      </c>
      <c r="I87" s="1222" t="s">
        <v>121</v>
      </c>
      <c r="J87" s="1222" t="s">
        <v>121</v>
      </c>
    </row>
    <row r="88" spans="1:10" ht="15">
      <c r="A88" s="1288"/>
      <c r="B88" s="1173" t="s">
        <v>301</v>
      </c>
      <c r="C88" s="1223">
        <v>75</v>
      </c>
      <c r="D88" s="1223">
        <v>25</v>
      </c>
      <c r="E88" s="1222">
        <v>6</v>
      </c>
      <c r="F88" s="1222" t="s">
        <v>121</v>
      </c>
      <c r="G88" s="1222" t="s">
        <v>121</v>
      </c>
      <c r="H88" s="1222" t="s">
        <v>121</v>
      </c>
      <c r="I88" s="1222" t="s">
        <v>121</v>
      </c>
      <c r="J88" s="1222" t="s">
        <v>121</v>
      </c>
    </row>
    <row r="89" spans="1:10" ht="15">
      <c r="A89" s="1288"/>
      <c r="B89" s="1173" t="s">
        <v>282</v>
      </c>
      <c r="C89" s="1223">
        <v>46</v>
      </c>
      <c r="D89" s="1223">
        <v>20</v>
      </c>
      <c r="E89" s="1222">
        <v>12</v>
      </c>
      <c r="F89" s="1222">
        <v>7</v>
      </c>
      <c r="G89" s="1222" t="s">
        <v>121</v>
      </c>
      <c r="H89" s="1222" t="s">
        <v>121</v>
      </c>
      <c r="I89" s="1222" t="s">
        <v>121</v>
      </c>
      <c r="J89" s="1222" t="s">
        <v>121</v>
      </c>
    </row>
    <row r="90" spans="1:10" ht="30">
      <c r="A90" s="1288"/>
      <c r="B90" s="1173" t="s">
        <v>415</v>
      </c>
      <c r="C90" s="1223">
        <v>83</v>
      </c>
      <c r="D90" s="1223">
        <v>13</v>
      </c>
      <c r="E90" s="1222">
        <v>8</v>
      </c>
      <c r="F90" s="1222">
        <v>8</v>
      </c>
      <c r="G90" s="1222" t="s">
        <v>121</v>
      </c>
      <c r="H90" s="1222" t="s">
        <v>121</v>
      </c>
      <c r="I90" s="1222" t="s">
        <v>121</v>
      </c>
      <c r="J90" s="1222" t="s">
        <v>121</v>
      </c>
    </row>
    <row r="91" spans="1:10" ht="15">
      <c r="A91" s="1288"/>
      <c r="B91" s="1173" t="s">
        <v>417</v>
      </c>
      <c r="C91" s="1223">
        <v>33</v>
      </c>
      <c r="D91" s="1223">
        <v>13</v>
      </c>
      <c r="E91" s="1222">
        <v>7</v>
      </c>
      <c r="F91" s="1222" t="s">
        <v>121</v>
      </c>
      <c r="G91" s="1222" t="s">
        <v>121</v>
      </c>
      <c r="H91" s="1222" t="s">
        <v>121</v>
      </c>
      <c r="I91" s="1222" t="s">
        <v>121</v>
      </c>
      <c r="J91" s="1222" t="s">
        <v>121</v>
      </c>
    </row>
    <row r="92" spans="1:10" ht="30.75" thickBot="1">
      <c r="A92" s="1286"/>
      <c r="B92" s="1238" t="s">
        <v>361</v>
      </c>
      <c r="C92" s="1284">
        <v>601</v>
      </c>
      <c r="D92" s="1284">
        <v>266</v>
      </c>
      <c r="E92" s="927">
        <v>116</v>
      </c>
      <c r="F92" s="927">
        <v>75</v>
      </c>
      <c r="G92" s="927">
        <v>35</v>
      </c>
      <c r="H92" s="927">
        <v>21</v>
      </c>
      <c r="I92" s="927">
        <v>7</v>
      </c>
      <c r="J92" s="927">
        <v>4</v>
      </c>
    </row>
    <row r="93" spans="1:10" ht="15.75">
      <c r="A93" s="1291">
        <v>2020</v>
      </c>
      <c r="B93" s="1290" t="s">
        <v>13</v>
      </c>
      <c r="C93" s="671">
        <v>1511</v>
      </c>
      <c r="D93" s="671">
        <v>582</v>
      </c>
      <c r="E93" s="1289">
        <v>242</v>
      </c>
      <c r="F93" s="1289">
        <v>170</v>
      </c>
      <c r="G93" s="1289">
        <v>170</v>
      </c>
      <c r="H93" s="1289">
        <v>83</v>
      </c>
      <c r="I93" s="1289">
        <v>45</v>
      </c>
      <c r="J93" s="1289">
        <v>11</v>
      </c>
    </row>
    <row r="94" spans="1:10" ht="15">
      <c r="A94" s="1288"/>
      <c r="B94" s="1223" t="s">
        <v>300</v>
      </c>
      <c r="C94" s="1223">
        <v>393</v>
      </c>
      <c r="D94" s="1223">
        <v>133</v>
      </c>
      <c r="E94" s="1222">
        <v>59</v>
      </c>
      <c r="F94" s="1222">
        <v>44</v>
      </c>
      <c r="G94" s="1222">
        <v>44</v>
      </c>
      <c r="H94" s="1222">
        <v>32</v>
      </c>
      <c r="I94" s="1222">
        <v>23</v>
      </c>
      <c r="J94" s="1222">
        <v>6</v>
      </c>
    </row>
    <row r="95" spans="1:10" ht="30">
      <c r="A95" s="1288"/>
      <c r="B95" s="1173" t="s">
        <v>279</v>
      </c>
      <c r="C95" s="1223">
        <v>39</v>
      </c>
      <c r="D95" s="1223">
        <v>10</v>
      </c>
      <c r="E95" s="1222">
        <v>6</v>
      </c>
      <c r="F95" s="1222" t="s">
        <v>121</v>
      </c>
      <c r="G95" s="1222" t="s">
        <v>121</v>
      </c>
      <c r="H95" s="1222" t="s">
        <v>121</v>
      </c>
      <c r="I95" s="1222" t="s">
        <v>121</v>
      </c>
      <c r="J95" s="1222" t="s">
        <v>121</v>
      </c>
    </row>
    <row r="96" spans="1:10" ht="30">
      <c r="A96" s="1288"/>
      <c r="B96" s="1173" t="s">
        <v>280</v>
      </c>
      <c r="C96" s="1223">
        <v>112</v>
      </c>
      <c r="D96" s="1223">
        <v>77</v>
      </c>
      <c r="E96" s="1222">
        <v>32</v>
      </c>
      <c r="F96" s="1222">
        <v>16</v>
      </c>
      <c r="G96" s="1222">
        <v>16</v>
      </c>
      <c r="H96" s="1222">
        <v>8</v>
      </c>
      <c r="I96" s="1222" t="s">
        <v>121</v>
      </c>
      <c r="J96" s="1222" t="s">
        <v>121</v>
      </c>
    </row>
    <row r="97" spans="1:10" ht="30">
      <c r="A97" s="1288"/>
      <c r="B97" s="1173" t="s">
        <v>281</v>
      </c>
      <c r="C97" s="1223">
        <v>131</v>
      </c>
      <c r="D97" s="1223">
        <v>42</v>
      </c>
      <c r="E97" s="1222">
        <v>13</v>
      </c>
      <c r="F97" s="1222">
        <v>10</v>
      </c>
      <c r="G97" s="1222">
        <v>10</v>
      </c>
      <c r="H97" s="1222">
        <v>7</v>
      </c>
      <c r="I97" s="1222" t="s">
        <v>121</v>
      </c>
      <c r="J97" s="1222" t="s">
        <v>121</v>
      </c>
    </row>
    <row r="98" spans="1:10" ht="15">
      <c r="A98" s="1288"/>
      <c r="B98" s="1173" t="s">
        <v>301</v>
      </c>
      <c r="C98" s="1223">
        <v>72</v>
      </c>
      <c r="D98" s="1223">
        <v>20</v>
      </c>
      <c r="E98" s="1222">
        <v>6</v>
      </c>
      <c r="F98" s="1222" t="s">
        <v>121</v>
      </c>
      <c r="G98" s="1222" t="s">
        <v>121</v>
      </c>
      <c r="H98" s="1222" t="s">
        <v>121</v>
      </c>
      <c r="I98" s="1222" t="s">
        <v>121</v>
      </c>
      <c r="J98" s="1222" t="s">
        <v>121</v>
      </c>
    </row>
    <row r="99" spans="1:10" ht="15">
      <c r="A99" s="1288"/>
      <c r="B99" s="1173" t="s">
        <v>282</v>
      </c>
      <c r="C99" s="1223">
        <v>43</v>
      </c>
      <c r="D99" s="1223">
        <v>20</v>
      </c>
      <c r="E99" s="1222">
        <v>11</v>
      </c>
      <c r="F99" s="1222">
        <v>7</v>
      </c>
      <c r="G99" s="1222">
        <v>7</v>
      </c>
      <c r="H99" s="1222" t="s">
        <v>121</v>
      </c>
      <c r="I99" s="1222" t="s">
        <v>121</v>
      </c>
      <c r="J99" s="1222" t="s">
        <v>121</v>
      </c>
    </row>
    <row r="100" spans="1:10" ht="30">
      <c r="A100" s="1288"/>
      <c r="B100" s="1173" t="s">
        <v>415</v>
      </c>
      <c r="C100" s="1223">
        <v>68</v>
      </c>
      <c r="D100" s="1223">
        <v>16</v>
      </c>
      <c r="E100" s="1222">
        <v>8</v>
      </c>
      <c r="F100" s="1222">
        <v>7</v>
      </c>
      <c r="G100" s="1222">
        <v>7</v>
      </c>
      <c r="H100" s="1222" t="s">
        <v>121</v>
      </c>
      <c r="I100" s="1222" t="s">
        <v>121</v>
      </c>
      <c r="J100" s="1222" t="s">
        <v>121</v>
      </c>
    </row>
    <row r="101" spans="1:10" ht="15">
      <c r="A101" s="1288"/>
      <c r="B101" s="1173" t="s">
        <v>417</v>
      </c>
      <c r="C101" s="1223">
        <v>29</v>
      </c>
      <c r="D101" s="1223">
        <v>12</v>
      </c>
      <c r="E101" s="1222">
        <v>6</v>
      </c>
      <c r="F101" s="1222" t="s">
        <v>121</v>
      </c>
      <c r="G101" s="1222" t="s">
        <v>121</v>
      </c>
      <c r="H101" s="1222" t="s">
        <v>121</v>
      </c>
      <c r="I101" s="1222" t="s">
        <v>121</v>
      </c>
      <c r="J101" s="1222" t="s">
        <v>121</v>
      </c>
    </row>
    <row r="102" spans="1:10" ht="15">
      <c r="A102" s="1288"/>
      <c r="B102" s="1173" t="s">
        <v>497</v>
      </c>
      <c r="C102" s="1223">
        <v>57</v>
      </c>
      <c r="D102" s="1223">
        <v>13</v>
      </c>
      <c r="E102" s="1222">
        <v>7</v>
      </c>
      <c r="F102" s="1222" t="s">
        <v>121</v>
      </c>
      <c r="G102" s="1222" t="s">
        <v>121</v>
      </c>
      <c r="H102" s="1222" t="s">
        <v>121</v>
      </c>
      <c r="I102" s="1222" t="s">
        <v>121</v>
      </c>
      <c r="J102" s="1222" t="s">
        <v>121</v>
      </c>
    </row>
    <row r="103" spans="1:10" ht="15.75">
      <c r="A103" s="1287"/>
      <c r="B103" s="1173" t="s">
        <v>498</v>
      </c>
      <c r="C103" s="1223">
        <v>175</v>
      </c>
      <c r="D103" s="1223">
        <v>75</v>
      </c>
      <c r="E103" s="1222">
        <v>26</v>
      </c>
      <c r="F103" s="1222">
        <v>15</v>
      </c>
      <c r="G103" s="1222">
        <v>15</v>
      </c>
      <c r="H103" s="1222" t="s">
        <v>121</v>
      </c>
      <c r="I103" s="1222" t="s">
        <v>121</v>
      </c>
      <c r="J103" s="1222" t="s">
        <v>121</v>
      </c>
    </row>
    <row r="104" spans="1:10" ht="30.75" thickBot="1">
      <c r="A104" s="1286"/>
      <c r="B104" s="1285" t="s">
        <v>361</v>
      </c>
      <c r="C104" s="1284">
        <v>392</v>
      </c>
      <c r="D104" s="1284">
        <v>164</v>
      </c>
      <c r="E104" s="927">
        <v>68</v>
      </c>
      <c r="F104" s="927">
        <v>52</v>
      </c>
      <c r="G104" s="927">
        <v>52</v>
      </c>
      <c r="H104" s="927">
        <v>18</v>
      </c>
      <c r="I104" s="927">
        <v>8</v>
      </c>
      <c r="J104" s="927">
        <v>4</v>
      </c>
    </row>
    <row r="105" spans="1:10" ht="15">
      <c r="A105" s="1283"/>
      <c r="B105" s="1283"/>
      <c r="C105" s="1283"/>
      <c r="D105" s="1283"/>
      <c r="E105" s="1283"/>
      <c r="F105" s="1283"/>
      <c r="G105" s="1283"/>
      <c r="H105" s="1283"/>
      <c r="I105" s="1283"/>
      <c r="J105" s="269" t="s">
        <v>474</v>
      </c>
    </row>
    <row r="106" spans="1:10" ht="15.75">
      <c r="A106" s="1814" t="s">
        <v>210</v>
      </c>
      <c r="B106" s="1814"/>
      <c r="C106" s="1814"/>
      <c r="D106" s="1814"/>
      <c r="E106" s="1814"/>
      <c r="F106" s="1814"/>
      <c r="G106" s="1814"/>
      <c r="H106" s="1814"/>
      <c r="I106" s="1814"/>
      <c r="J106" s="1814"/>
    </row>
    <row r="107" spans="1:10" ht="31.15" customHeight="1">
      <c r="A107" s="1813" t="s">
        <v>686</v>
      </c>
      <c r="B107" s="1813"/>
      <c r="C107" s="1813"/>
      <c r="D107" s="1813"/>
      <c r="E107" s="1813"/>
      <c r="F107" s="1813"/>
      <c r="G107" s="1813"/>
      <c r="H107" s="1813"/>
      <c r="I107" s="1813"/>
      <c r="J107" s="1813"/>
    </row>
    <row r="108" spans="1:10" ht="27.6" customHeight="1">
      <c r="A108" s="1813" t="s">
        <v>685</v>
      </c>
      <c r="B108" s="1585"/>
      <c r="C108" s="1585"/>
      <c r="D108" s="1585"/>
      <c r="E108" s="1585"/>
      <c r="F108" s="1585"/>
      <c r="G108" s="1585"/>
      <c r="H108" s="1585"/>
      <c r="I108" s="1585"/>
      <c r="J108" s="1585"/>
    </row>
  </sheetData>
  <mergeCells count="5">
    <mergeCell ref="A1:J1"/>
    <mergeCell ref="A2:J2"/>
    <mergeCell ref="A107:J107"/>
    <mergeCell ref="A108:J108"/>
    <mergeCell ref="A106:J106"/>
  </mergeCells>
  <pageMargins left="0.7" right="0.7" top="0.78740157499999996" bottom="0.78740157499999996" header="0.3" footer="0.3"/>
  <pageSetup paperSize="9" scale="78"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FFC000"/>
  </sheetPr>
  <dimension ref="A1:E22"/>
  <sheetViews>
    <sheetView zoomScale="70" zoomScaleNormal="70" workbookViewId="0">
      <selection activeCell="A21" sqref="A21:E21"/>
    </sheetView>
  </sheetViews>
  <sheetFormatPr baseColWidth="10" defaultColWidth="8.88671875" defaultRowHeight="12.75"/>
  <cols>
    <col min="1" max="1" width="8.6640625" style="1303" customWidth="1"/>
    <col min="2" max="5" width="21.5546875" style="1303" customWidth="1"/>
    <col min="6" max="16384" width="8.88671875" style="1303"/>
  </cols>
  <sheetData>
    <row r="1" spans="1:5" ht="41.45" customHeight="1">
      <c r="A1" s="1817" t="s">
        <v>695</v>
      </c>
      <c r="B1" s="1817"/>
      <c r="C1" s="1817"/>
      <c r="D1" s="1817"/>
      <c r="E1" s="1817"/>
    </row>
    <row r="2" spans="1:5" ht="28.15" customHeight="1" thickBot="1">
      <c r="A2" s="1820" t="s">
        <v>694</v>
      </c>
      <c r="B2" s="1820"/>
      <c r="C2" s="1820"/>
      <c r="D2" s="1820"/>
      <c r="E2" s="1820"/>
    </row>
    <row r="3" spans="1:5" ht="18" customHeight="1">
      <c r="A3" s="1314"/>
      <c r="B3" s="1314" t="s">
        <v>13</v>
      </c>
      <c r="C3" s="1818" t="s">
        <v>693</v>
      </c>
      <c r="D3" s="1818"/>
      <c r="E3" s="1313" t="s">
        <v>588</v>
      </c>
    </row>
    <row r="4" spans="1:5" ht="20.25" customHeight="1">
      <c r="A4" s="1310"/>
      <c r="B4" s="1312"/>
      <c r="C4" s="1311" t="s">
        <v>692</v>
      </c>
      <c r="D4" s="1311" t="s">
        <v>691</v>
      </c>
      <c r="E4" s="1311" t="s">
        <v>691</v>
      </c>
    </row>
    <row r="5" spans="1:5" ht="20.25" customHeight="1">
      <c r="A5" s="1310"/>
      <c r="B5" s="1819" t="s">
        <v>293</v>
      </c>
      <c r="C5" s="1819"/>
      <c r="D5" s="1819"/>
      <c r="E5" s="1819"/>
    </row>
    <row r="6" spans="1:5" ht="15" hidden="1" customHeight="1">
      <c r="A6" s="1308">
        <v>2008</v>
      </c>
      <c r="B6" s="1309">
        <v>61738266</v>
      </c>
      <c r="C6" s="535">
        <v>12831760</v>
      </c>
      <c r="D6" s="535">
        <v>28994191</v>
      </c>
      <c r="E6" s="535">
        <v>19912315</v>
      </c>
    </row>
    <row r="7" spans="1:5" ht="14.25" hidden="1" customHeight="1">
      <c r="A7" s="1308">
        <v>2009</v>
      </c>
      <c r="B7" s="1309">
        <v>63810953</v>
      </c>
      <c r="C7" s="535">
        <v>13256282</v>
      </c>
      <c r="D7" s="535">
        <v>31353862</v>
      </c>
      <c r="E7" s="535">
        <v>19200809</v>
      </c>
    </row>
    <row r="8" spans="1:5" ht="23.45" hidden="1" customHeight="1">
      <c r="A8" s="1308">
        <v>2010</v>
      </c>
      <c r="B8" s="1307">
        <v>64625371</v>
      </c>
      <c r="C8" s="535">
        <v>13433699</v>
      </c>
      <c r="D8" s="535">
        <v>31194789</v>
      </c>
      <c r="E8" s="535">
        <v>19996883</v>
      </c>
    </row>
    <row r="9" spans="1:5" ht="23.45" customHeight="1">
      <c r="A9" s="1308">
        <v>2011</v>
      </c>
      <c r="B9" s="1307">
        <v>64685240</v>
      </c>
      <c r="C9" s="535">
        <v>14756383</v>
      </c>
      <c r="D9" s="535">
        <v>30589564</v>
      </c>
      <c r="E9" s="535">
        <v>19339293</v>
      </c>
    </row>
    <row r="10" spans="1:5" ht="23.45" customHeight="1">
      <c r="A10" s="1308">
        <v>2012</v>
      </c>
      <c r="B10" s="1307">
        <v>70232651.939999998</v>
      </c>
      <c r="C10" s="535">
        <v>14953026.59</v>
      </c>
      <c r="D10" s="535">
        <v>30343811.350000001</v>
      </c>
      <c r="E10" s="535">
        <v>24935814</v>
      </c>
    </row>
    <row r="11" spans="1:5" ht="23.45" customHeight="1">
      <c r="A11" s="1308">
        <v>2013</v>
      </c>
      <c r="B11" s="1307">
        <v>82056849.299999997</v>
      </c>
      <c r="C11" s="535">
        <v>17887443</v>
      </c>
      <c r="D11" s="535">
        <v>37511730</v>
      </c>
      <c r="E11" s="535">
        <v>26657676.299999997</v>
      </c>
    </row>
    <row r="12" spans="1:5" ht="23.45" customHeight="1">
      <c r="A12" s="1308">
        <v>2014</v>
      </c>
      <c r="B12" s="1307">
        <v>80033453.789999992</v>
      </c>
      <c r="C12" s="535">
        <v>17689200.600000001</v>
      </c>
      <c r="D12" s="535">
        <v>38465974.399999999</v>
      </c>
      <c r="E12" s="535">
        <v>23878278.789999999</v>
      </c>
    </row>
    <row r="13" spans="1:5" ht="23.45" customHeight="1">
      <c r="A13" s="1308">
        <v>2015</v>
      </c>
      <c r="B13" s="1307">
        <v>81986322.960000008</v>
      </c>
      <c r="C13" s="535">
        <v>20106281</v>
      </c>
      <c r="D13" s="535">
        <v>37520254</v>
      </c>
      <c r="E13" s="535">
        <v>24359787.960000001</v>
      </c>
    </row>
    <row r="14" spans="1:5" ht="23.45" customHeight="1">
      <c r="A14" s="1308">
        <v>2016</v>
      </c>
      <c r="B14" s="1307">
        <v>86586826.090000004</v>
      </c>
      <c r="C14" s="535">
        <v>20110481</v>
      </c>
      <c r="D14" s="535">
        <v>41691038</v>
      </c>
      <c r="E14" s="535">
        <v>24785307.09</v>
      </c>
    </row>
    <row r="15" spans="1:5" ht="23.45" customHeight="1">
      <c r="A15" s="1308">
        <v>2017</v>
      </c>
      <c r="B15" s="1307">
        <v>85255847.099999994</v>
      </c>
      <c r="C15" s="535">
        <v>21324763</v>
      </c>
      <c r="D15" s="535">
        <v>37696836</v>
      </c>
      <c r="E15" s="535">
        <v>26234248.100000001</v>
      </c>
    </row>
    <row r="16" spans="1:5" ht="23.45" customHeight="1">
      <c r="A16" s="1308">
        <v>2018</v>
      </c>
      <c r="B16" s="1307">
        <v>88418390.019999996</v>
      </c>
      <c r="C16" s="535">
        <v>20443494</v>
      </c>
      <c r="D16" s="535">
        <v>36688711</v>
      </c>
      <c r="E16" s="535">
        <v>31286185.02</v>
      </c>
    </row>
    <row r="17" spans="1:5" ht="23.45" customHeight="1">
      <c r="A17" s="1308">
        <v>2019</v>
      </c>
      <c r="B17" s="1307">
        <v>96916175.599999994</v>
      </c>
      <c r="C17" s="535">
        <v>24535263</v>
      </c>
      <c r="D17" s="535">
        <v>39669602</v>
      </c>
      <c r="E17" s="535">
        <v>32711310.600000001</v>
      </c>
    </row>
    <row r="18" spans="1:5" ht="23.45" customHeight="1" thickBot="1">
      <c r="A18" s="1306">
        <v>2020</v>
      </c>
      <c r="B18" s="1305">
        <v>95779009.480000004</v>
      </c>
      <c r="C18" s="537">
        <v>22961899</v>
      </c>
      <c r="D18" s="537">
        <v>39003169</v>
      </c>
      <c r="E18" s="537">
        <v>33813941.480000004</v>
      </c>
    </row>
    <row r="19" spans="1:5" ht="13.5" customHeight="1">
      <c r="A19" s="1304"/>
      <c r="B19" s="1304"/>
      <c r="C19" s="535"/>
      <c r="D19" s="535"/>
      <c r="E19" s="922" t="s">
        <v>474</v>
      </c>
    </row>
    <row r="20" spans="1:5" ht="16.5" customHeight="1">
      <c r="A20" s="1821" t="s">
        <v>210</v>
      </c>
      <c r="B20" s="1822"/>
      <c r="C20" s="1822"/>
      <c r="D20" s="1822"/>
      <c r="E20" s="1822"/>
    </row>
    <row r="21" spans="1:5" ht="22.9" customHeight="1">
      <c r="A21" s="1815" t="s">
        <v>690</v>
      </c>
      <c r="B21" s="1816"/>
      <c r="C21" s="1816"/>
      <c r="D21" s="1816"/>
      <c r="E21" s="1816"/>
    </row>
    <row r="22" spans="1:5" ht="47.45" customHeight="1">
      <c r="A22" s="1815" t="s">
        <v>689</v>
      </c>
      <c r="B22" s="1816"/>
      <c r="C22" s="1816"/>
      <c r="D22" s="1816"/>
      <c r="E22" s="1816"/>
    </row>
  </sheetData>
  <mergeCells count="7">
    <mergeCell ref="A22:E22"/>
    <mergeCell ref="A1:E1"/>
    <mergeCell ref="C3:D3"/>
    <mergeCell ref="B5:E5"/>
    <mergeCell ref="A2:E2"/>
    <mergeCell ref="A21:E21"/>
    <mergeCell ref="A20:E20"/>
  </mergeCells>
  <pageMargins left="0.78740157499999996" right="0.78740157499999996" top="0.984251969" bottom="0.984251969" header="0.4921259845" footer="0.4921259845"/>
  <pageSetup paperSize="9" scale="75" orientation="portrait"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FFC000"/>
  </sheetPr>
  <dimension ref="A1:H22"/>
  <sheetViews>
    <sheetView zoomScale="70" zoomScaleNormal="70" workbookViewId="0">
      <selection activeCell="A21" sqref="A21:H21"/>
    </sheetView>
  </sheetViews>
  <sheetFormatPr baseColWidth="10" defaultColWidth="8.88671875" defaultRowHeight="12.75"/>
  <cols>
    <col min="1" max="1" width="8.6640625" style="1303" customWidth="1"/>
    <col min="2" max="8" width="19" style="1303" customWidth="1"/>
    <col min="9" max="16384" width="8.88671875" style="1303"/>
  </cols>
  <sheetData>
    <row r="1" spans="1:8" ht="27" customHeight="1">
      <c r="A1" s="1817" t="s">
        <v>705</v>
      </c>
      <c r="B1" s="1817"/>
      <c r="C1" s="1817"/>
      <c r="D1" s="1817"/>
      <c r="E1" s="1817"/>
      <c r="F1" s="1817"/>
      <c r="G1" s="1817"/>
      <c r="H1" s="1817"/>
    </row>
    <row r="2" spans="1:8" ht="28.9" customHeight="1" thickBot="1">
      <c r="A2" s="1820" t="s">
        <v>704</v>
      </c>
      <c r="B2" s="1820"/>
      <c r="C2" s="1820"/>
      <c r="D2" s="1820"/>
      <c r="E2" s="1820"/>
      <c r="F2" s="1820"/>
      <c r="G2" s="1820"/>
      <c r="H2" s="1820"/>
    </row>
    <row r="3" spans="1:8" ht="12.75" customHeight="1">
      <c r="A3" s="1330"/>
      <c r="B3" s="1828" t="s">
        <v>13</v>
      </c>
      <c r="C3" s="1830" t="s">
        <v>703</v>
      </c>
      <c r="D3" s="1831"/>
      <c r="E3" s="1826" t="s">
        <v>702</v>
      </c>
      <c r="F3" s="1827"/>
      <c r="G3" s="1827"/>
      <c r="H3" s="1827"/>
    </row>
    <row r="4" spans="1:8" ht="32.25" customHeight="1">
      <c r="A4" s="1329"/>
      <c r="B4" s="1829"/>
      <c r="C4" s="1328" t="s">
        <v>692</v>
      </c>
      <c r="D4" s="1328" t="s">
        <v>691</v>
      </c>
      <c r="E4" s="1327" t="s">
        <v>701</v>
      </c>
      <c r="F4" s="1327" t="s">
        <v>700</v>
      </c>
      <c r="G4" s="1327" t="s">
        <v>699</v>
      </c>
      <c r="H4" s="1327" t="s">
        <v>698</v>
      </c>
    </row>
    <row r="5" spans="1:8" ht="17.25" hidden="1" customHeight="1">
      <c r="A5" s="1324">
        <v>2008</v>
      </c>
      <c r="B5" s="1326">
        <v>385.56857455955492</v>
      </c>
      <c r="C5" s="1325" t="s">
        <v>121</v>
      </c>
      <c r="D5" s="1325" t="s">
        <v>121</v>
      </c>
      <c r="E5" s="1322">
        <v>363.37070443114447</v>
      </c>
      <c r="F5" s="1322">
        <v>4.1023911882885162</v>
      </c>
      <c r="G5" s="1322">
        <v>11.042737924639637</v>
      </c>
      <c r="H5" s="1321">
        <v>7.0527410154823116</v>
      </c>
    </row>
    <row r="6" spans="1:8" ht="13.5" hidden="1" customHeight="1">
      <c r="A6" s="1324">
        <v>2009</v>
      </c>
      <c r="B6" s="1326">
        <v>357.42535650623887</v>
      </c>
      <c r="C6" s="1325" t="s">
        <v>121</v>
      </c>
      <c r="D6" s="1325" t="s">
        <v>121</v>
      </c>
      <c r="E6" s="1322">
        <v>333.80681818181819</v>
      </c>
      <c r="F6" s="1322">
        <v>5.9324866310160429</v>
      </c>
      <c r="G6" s="1322">
        <v>10.305258467023172</v>
      </c>
      <c r="H6" s="1321">
        <v>7.3807932263814617</v>
      </c>
    </row>
    <row r="7" spans="1:8" ht="21.6" customHeight="1">
      <c r="A7" s="1324">
        <v>2010</v>
      </c>
      <c r="B7" s="1323">
        <v>744</v>
      </c>
      <c r="C7" s="1325" t="s">
        <v>121</v>
      </c>
      <c r="D7" s="1325" t="s">
        <v>121</v>
      </c>
      <c r="E7" s="1322">
        <v>690</v>
      </c>
      <c r="F7" s="1322">
        <v>11</v>
      </c>
      <c r="G7" s="1322">
        <v>10</v>
      </c>
      <c r="H7" s="1321">
        <v>33</v>
      </c>
    </row>
    <row r="8" spans="1:8" ht="21.6" customHeight="1">
      <c r="A8" s="1324">
        <v>2011</v>
      </c>
      <c r="B8" s="1323">
        <v>728.67090689768611</v>
      </c>
      <c r="C8" s="1321">
        <v>564.7549073363308</v>
      </c>
      <c r="D8" s="1321">
        <v>163.91599956135542</v>
      </c>
      <c r="E8" s="1322">
        <v>676.99309134773546</v>
      </c>
      <c r="F8" s="1322">
        <v>13.488321087838578</v>
      </c>
      <c r="G8" s="1322">
        <v>10.93869941879592</v>
      </c>
      <c r="H8" s="1321">
        <v>27.250795043316153</v>
      </c>
    </row>
    <row r="9" spans="1:8" ht="21.6" customHeight="1">
      <c r="A9" s="1324">
        <v>2012</v>
      </c>
      <c r="B9" s="1323">
        <v>675</v>
      </c>
      <c r="C9" s="1321">
        <v>499.15012611031915</v>
      </c>
      <c r="D9" s="1321">
        <v>176</v>
      </c>
      <c r="E9" s="1322">
        <v>614</v>
      </c>
      <c r="F9" s="1322">
        <v>16.723324925978726</v>
      </c>
      <c r="G9" s="1322">
        <v>12.967430639324487</v>
      </c>
      <c r="H9" s="1321">
        <v>31.445333918192784</v>
      </c>
    </row>
    <row r="10" spans="1:8" ht="21.6" customHeight="1">
      <c r="A10" s="1324">
        <v>2013</v>
      </c>
      <c r="B10" s="1323">
        <v>695</v>
      </c>
      <c r="C10" s="1321">
        <v>519</v>
      </c>
      <c r="D10" s="1321">
        <v>176</v>
      </c>
      <c r="E10" s="1322">
        <v>635</v>
      </c>
      <c r="F10" s="1322">
        <v>16.912636001292686</v>
      </c>
      <c r="G10" s="1322">
        <v>11.714962835290315</v>
      </c>
      <c r="H10" s="1321">
        <v>31.616934180760531</v>
      </c>
    </row>
    <row r="11" spans="1:8" ht="21.6" customHeight="1">
      <c r="A11" s="1324">
        <v>2014</v>
      </c>
      <c r="B11" s="1323">
        <v>681.91062349478193</v>
      </c>
      <c r="C11" s="1321">
        <v>507.43912229060737</v>
      </c>
      <c r="D11" s="1321">
        <v>174.71233609847471</v>
      </c>
      <c r="E11" s="1322">
        <v>623.46802247792345</v>
      </c>
      <c r="F11" s="1322">
        <v>17.714744447417715</v>
      </c>
      <c r="G11" s="1322">
        <v>11.078405137811078</v>
      </c>
      <c r="H11" s="1321">
        <v>29.64945143162965</v>
      </c>
    </row>
    <row r="12" spans="1:8" ht="21.6" customHeight="1">
      <c r="A12" s="1324">
        <v>2015</v>
      </c>
      <c r="B12" s="1323">
        <v>703.50583419716668</v>
      </c>
      <c r="C12" s="1321">
        <v>535.31084708821732</v>
      </c>
      <c r="D12" s="1321">
        <v>168.19498710894933</v>
      </c>
      <c r="E12" s="1322">
        <v>625.94689418706639</v>
      </c>
      <c r="F12" s="1322">
        <v>16.107168487361456</v>
      </c>
      <c r="G12" s="1322">
        <v>8.7978098503574937</v>
      </c>
      <c r="H12" s="1321">
        <v>52.653961672381257</v>
      </c>
    </row>
    <row r="13" spans="1:8" ht="21.6" customHeight="1">
      <c r="A13" s="1324">
        <v>2016</v>
      </c>
      <c r="B13" s="1323">
        <v>806.531799550443</v>
      </c>
      <c r="C13" s="1321">
        <v>618.29961655427746</v>
      </c>
      <c r="D13" s="1321">
        <v>188.23218299616553</v>
      </c>
      <c r="E13" s="1322">
        <v>716.93772312574379</v>
      </c>
      <c r="F13" s="1322">
        <v>18.616950945392041</v>
      </c>
      <c r="G13" s="1322">
        <v>11.609149808277138</v>
      </c>
      <c r="H13" s="1321">
        <v>59.367975671030017</v>
      </c>
    </row>
    <row r="14" spans="1:8" ht="21.6" customHeight="1">
      <c r="A14" s="1324">
        <v>2017</v>
      </c>
      <c r="B14" s="1323">
        <v>762.74566398152763</v>
      </c>
      <c r="C14" s="1321">
        <v>590.80055626984336</v>
      </c>
      <c r="D14" s="1321">
        <v>171.94510771168427</v>
      </c>
      <c r="E14" s="1322">
        <v>668.12731232452575</v>
      </c>
      <c r="F14" s="1322">
        <v>18.551074492928549</v>
      </c>
      <c r="G14" s="1322">
        <v>10.443179134633045</v>
      </c>
      <c r="H14" s="1321">
        <v>65.624098029440319</v>
      </c>
    </row>
    <row r="15" spans="1:8" ht="21.6" customHeight="1">
      <c r="A15" s="1324">
        <v>2018</v>
      </c>
      <c r="B15" s="1323">
        <v>890.95883272537776</v>
      </c>
      <c r="C15" s="1321">
        <v>718.03022407503909</v>
      </c>
      <c r="D15" s="1321">
        <v>172.92860865033873</v>
      </c>
      <c r="E15" s="1322">
        <v>797.13392391870764</v>
      </c>
      <c r="F15" s="1322">
        <v>18.108389786347054</v>
      </c>
      <c r="G15" s="1322">
        <v>9.562272016675351</v>
      </c>
      <c r="H15" s="1321">
        <v>66.15424700364774</v>
      </c>
    </row>
    <row r="16" spans="1:8" ht="21.6" customHeight="1">
      <c r="A16" s="1324">
        <v>2019</v>
      </c>
      <c r="B16" s="1323">
        <v>938.2177604583344</v>
      </c>
      <c r="C16" s="1321">
        <v>749.412888074531</v>
      </c>
      <c r="D16" s="1321">
        <v>188.80487238380346</v>
      </c>
      <c r="E16" s="1322">
        <v>840.20232780200774</v>
      </c>
      <c r="F16" s="1322">
        <v>18.761774497406385</v>
      </c>
      <c r="G16" s="1322">
        <v>10.348654158817002</v>
      </c>
      <c r="H16" s="1321">
        <v>68.905004000103233</v>
      </c>
    </row>
    <row r="17" spans="1:8" ht="21.6" customHeight="1" thickBot="1">
      <c r="A17" s="1320">
        <v>2020</v>
      </c>
      <c r="B17" s="1319">
        <v>853.59172597409247</v>
      </c>
      <c r="C17" s="1317">
        <v>679.61189903230763</v>
      </c>
      <c r="D17" s="1317">
        <v>173.97982694178484</v>
      </c>
      <c r="E17" s="1318">
        <v>755.44006963289132</v>
      </c>
      <c r="F17" s="1318">
        <v>18.432235932619939</v>
      </c>
      <c r="G17" s="1318">
        <v>11.059341559571962</v>
      </c>
      <c r="H17" s="1317">
        <v>68.660078849009267</v>
      </c>
    </row>
    <row r="18" spans="1:8" ht="21" customHeight="1">
      <c r="A18" s="1316"/>
      <c r="B18" s="1315"/>
      <c r="C18" s="1315"/>
      <c r="D18" s="1315"/>
      <c r="E18" s="1315"/>
      <c r="F18" s="1315"/>
      <c r="G18" s="1315"/>
      <c r="H18" s="922" t="s">
        <v>474</v>
      </c>
    </row>
    <row r="19" spans="1:8" ht="16.5" customHeight="1">
      <c r="A19" s="1821" t="s">
        <v>210</v>
      </c>
      <c r="B19" s="1821"/>
      <c r="C19" s="1821"/>
      <c r="D19" s="1821"/>
      <c r="E19" s="1821"/>
      <c r="F19" s="1821"/>
      <c r="G19" s="1821"/>
      <c r="H19" s="1821"/>
    </row>
    <row r="20" spans="1:8" ht="25.9" customHeight="1">
      <c r="A20" s="1825" t="s">
        <v>697</v>
      </c>
      <c r="B20" s="1585"/>
      <c r="C20" s="1585"/>
      <c r="D20" s="1585"/>
      <c r="E20" s="1585"/>
      <c r="F20" s="1585"/>
      <c r="G20" s="1585"/>
      <c r="H20" s="1585"/>
    </row>
    <row r="21" spans="1:8" ht="38.25" customHeight="1">
      <c r="A21" s="1823" t="s">
        <v>696</v>
      </c>
      <c r="B21" s="1824"/>
      <c r="C21" s="1824"/>
      <c r="D21" s="1824"/>
      <c r="E21" s="1824"/>
      <c r="F21" s="1824"/>
      <c r="G21" s="1824"/>
      <c r="H21" s="1824"/>
    </row>
    <row r="22" spans="1:8" ht="25.5" customHeight="1">
      <c r="A22" s="1825"/>
      <c r="B22" s="1585"/>
      <c r="C22" s="1585"/>
      <c r="D22" s="1585"/>
      <c r="E22" s="1585"/>
      <c r="F22" s="1585"/>
      <c r="G22" s="1585"/>
      <c r="H22" s="1585"/>
    </row>
  </sheetData>
  <mergeCells count="9">
    <mergeCell ref="A1:H1"/>
    <mergeCell ref="A21:H21"/>
    <mergeCell ref="A22:H22"/>
    <mergeCell ref="A2:H2"/>
    <mergeCell ref="A19:H19"/>
    <mergeCell ref="E3:H3"/>
    <mergeCell ref="B3:B4"/>
    <mergeCell ref="C3:D3"/>
    <mergeCell ref="A20:H20"/>
  </mergeCells>
  <pageMargins left="0.78740157499999996" right="0.78740157499999996" top="0.984251969" bottom="0.984251969" header="0.4921259845" footer="0.4921259845"/>
  <pageSetup paperSize="9" scale="75" orientation="portrait"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FFC000"/>
  </sheetPr>
  <dimension ref="A1:D24"/>
  <sheetViews>
    <sheetView zoomScale="70" zoomScaleNormal="70" workbookViewId="0">
      <selection activeCell="A21" sqref="A21:D21"/>
    </sheetView>
  </sheetViews>
  <sheetFormatPr baseColWidth="10" defaultColWidth="8.88671875" defaultRowHeight="12.75"/>
  <cols>
    <col min="1" max="1" width="8.6640625" style="1303" customWidth="1"/>
    <col min="2" max="4" width="33.5546875" style="1303" customWidth="1"/>
    <col min="5" max="16384" width="8.88671875" style="1303"/>
  </cols>
  <sheetData>
    <row r="1" spans="1:4" ht="30.6" customHeight="1">
      <c r="A1" s="1832" t="s">
        <v>709</v>
      </c>
      <c r="B1" s="1833"/>
      <c r="C1" s="1833"/>
      <c r="D1" s="1833"/>
    </row>
    <row r="2" spans="1:4" ht="20.45" customHeight="1" thickBot="1">
      <c r="A2" s="1820" t="s">
        <v>708</v>
      </c>
      <c r="B2" s="1820"/>
      <c r="C2" s="1820"/>
      <c r="D2" s="1820"/>
    </row>
    <row r="3" spans="1:4" ht="15" customHeight="1">
      <c r="A3" s="1837"/>
      <c r="B3" s="1337" t="s">
        <v>13</v>
      </c>
      <c r="C3" s="1337" t="s">
        <v>692</v>
      </c>
      <c r="D3" s="1337" t="s">
        <v>691</v>
      </c>
    </row>
    <row r="4" spans="1:4" ht="15" customHeight="1">
      <c r="A4" s="1838"/>
      <c r="B4" s="1834" t="s">
        <v>293</v>
      </c>
      <c r="C4" s="1835"/>
      <c r="D4" s="1835"/>
    </row>
    <row r="5" spans="1:4" ht="15" hidden="1" customHeight="1">
      <c r="A5" s="1324">
        <v>2008</v>
      </c>
      <c r="B5" s="1333">
        <v>3339.9116040032459</v>
      </c>
      <c r="C5" s="1333">
        <v>964.86653131814421</v>
      </c>
      <c r="D5" s="1333">
        <v>9430.4870806016206</v>
      </c>
    </row>
    <row r="6" spans="1:4" ht="15" hidden="1" customHeight="1">
      <c r="A6" s="1324">
        <v>2009</v>
      </c>
      <c r="B6" s="1333">
        <v>3104.7026224882011</v>
      </c>
      <c r="C6" s="1333">
        <v>866.3670348343245</v>
      </c>
      <c r="D6" s="1333">
        <v>9625.7941736481334</v>
      </c>
    </row>
    <row r="7" spans="1:4" ht="22.9" hidden="1" customHeight="1">
      <c r="A7" s="1324">
        <v>2010</v>
      </c>
      <c r="B7" s="1336">
        <v>2374.0998126446493</v>
      </c>
      <c r="C7" s="1333">
        <v>649.75569528415963</v>
      </c>
      <c r="D7" s="1333">
        <v>7820.2981973724409</v>
      </c>
    </row>
    <row r="8" spans="1:4" ht="22.9" customHeight="1">
      <c r="A8" s="1324">
        <v>2011</v>
      </c>
      <c r="B8" s="1336">
        <v>2433.6972798073666</v>
      </c>
      <c r="C8" s="1333">
        <v>716.32927184466018</v>
      </c>
      <c r="D8" s="1333">
        <v>8350.70362936946</v>
      </c>
    </row>
    <row r="9" spans="1:4" ht="22.9" customHeight="1">
      <c r="A9" s="1324">
        <v>2012</v>
      </c>
      <c r="B9" s="1336">
        <v>2852.087388426396</v>
      </c>
      <c r="C9" s="1333">
        <v>821.27899104739936</v>
      </c>
      <c r="D9" s="1333">
        <v>8613.2167887192281</v>
      </c>
    </row>
    <row r="10" spans="1:4" ht="22.9" customHeight="1">
      <c r="A10" s="1324">
        <v>2013</v>
      </c>
      <c r="B10" s="1336">
        <v>3180.3747645440098</v>
      </c>
      <c r="C10" s="1333">
        <v>927.96446358165599</v>
      </c>
      <c r="D10" s="1333">
        <v>9834.3917701149421</v>
      </c>
    </row>
    <row r="11" spans="1:4" ht="22.9" customHeight="1">
      <c r="A11" s="1324">
        <v>2014</v>
      </c>
      <c r="B11" s="1336">
        <v>3140.6605890201308</v>
      </c>
      <c r="C11" s="1333">
        <v>932.82711596266427</v>
      </c>
      <c r="D11" s="1333">
        <v>9562.0020230061346</v>
      </c>
    </row>
    <row r="12" spans="1:4" ht="22.9" customHeight="1">
      <c r="A12" s="1324">
        <v>2015</v>
      </c>
      <c r="B12" s="1336">
        <v>3097.56396252078</v>
      </c>
      <c r="C12" s="1333">
        <v>998.32576961271104</v>
      </c>
      <c r="D12" s="1333">
        <v>9778.7676927939319</v>
      </c>
    </row>
    <row r="13" spans="1:4" ht="22.9" customHeight="1">
      <c r="A13" s="1324">
        <v>2016</v>
      </c>
      <c r="B13" s="1336">
        <v>2839.0054129643595</v>
      </c>
      <c r="C13" s="1333">
        <v>860.12065352209061</v>
      </c>
      <c r="D13" s="1333">
        <v>9339.1886892385301</v>
      </c>
    </row>
    <row r="14" spans="1:4" ht="22.9" customHeight="1">
      <c r="A14" s="1324">
        <v>2017</v>
      </c>
      <c r="B14" s="1336">
        <v>2932.8785682342013</v>
      </c>
      <c r="C14" s="1333">
        <v>947.09375555160773</v>
      </c>
      <c r="D14" s="1333">
        <v>9756.0024568899753</v>
      </c>
    </row>
    <row r="15" spans="1:4" ht="22.9" customHeight="1">
      <c r="A15" s="1324">
        <v>2018</v>
      </c>
      <c r="B15" s="1336">
        <v>2585.7110694545986</v>
      </c>
      <c r="C15" s="1333">
        <v>741.835183975615</v>
      </c>
      <c r="D15" s="1333">
        <v>10241.810459544973</v>
      </c>
    </row>
    <row r="16" spans="1:4" ht="22.9" customHeight="1">
      <c r="A16" s="1324">
        <v>2019</v>
      </c>
      <c r="B16" s="1336">
        <v>2691.458252833771</v>
      </c>
      <c r="C16" s="1333">
        <v>853.03055900672712</v>
      </c>
      <c r="D16" s="1333">
        <v>9988.6290840316287</v>
      </c>
    </row>
    <row r="17" spans="1:4" ht="22.9" customHeight="1" thickBot="1">
      <c r="A17" s="1320">
        <v>2020</v>
      </c>
      <c r="B17" s="1335">
        <v>2872.5372485979069</v>
      </c>
      <c r="C17" s="1334">
        <v>864.9526876859909</v>
      </c>
      <c r="D17" s="1334">
        <v>10714.701365509125</v>
      </c>
    </row>
    <row r="18" spans="1:4" ht="13.5" customHeight="1">
      <c r="A18" s="1324"/>
      <c r="B18" s="1333"/>
      <c r="C18" s="1333"/>
      <c r="D18" s="922" t="s">
        <v>474</v>
      </c>
    </row>
    <row r="19" spans="1:4" ht="15.75" customHeight="1">
      <c r="A19" s="1821" t="s">
        <v>210</v>
      </c>
      <c r="B19" s="1821"/>
      <c r="C19" s="1821"/>
      <c r="D19" s="1821"/>
    </row>
    <row r="20" spans="1:4" ht="41.25" customHeight="1">
      <c r="A20" s="1815" t="s">
        <v>707</v>
      </c>
      <c r="B20" s="1815"/>
      <c r="C20" s="1815"/>
      <c r="D20" s="1815"/>
    </row>
    <row r="21" spans="1:4" ht="12.75" customHeight="1">
      <c r="A21" s="1836" t="s">
        <v>706</v>
      </c>
      <c r="B21" s="1816"/>
      <c r="C21" s="1816"/>
      <c r="D21" s="1816"/>
    </row>
    <row r="23" spans="1:4">
      <c r="A23" s="1332"/>
      <c r="B23" s="1331"/>
      <c r="C23" s="1331"/>
      <c r="D23" s="1331"/>
    </row>
    <row r="24" spans="1:4">
      <c r="A24" s="1332"/>
      <c r="B24" s="1331"/>
      <c r="C24" s="1331"/>
    </row>
  </sheetData>
  <mergeCells count="7">
    <mergeCell ref="A1:D1"/>
    <mergeCell ref="B4:D4"/>
    <mergeCell ref="A2:D2"/>
    <mergeCell ref="A19:D19"/>
    <mergeCell ref="A21:D21"/>
    <mergeCell ref="A20:D20"/>
    <mergeCell ref="A3:A4"/>
  </mergeCells>
  <pageMargins left="0.78740157499999996" right="0.78740157499999996" top="0.984251969" bottom="0.984251969" header="0.4921259845" footer="0.4921259845"/>
  <pageSetup paperSize="9" scale="75" orientation="portrait"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FFC000"/>
    <pageSetUpPr fitToPage="1"/>
  </sheetPr>
  <dimension ref="A1:AB52"/>
  <sheetViews>
    <sheetView zoomScale="70" zoomScaleNormal="70" workbookViewId="0">
      <selection activeCell="B21" sqref="B21"/>
    </sheetView>
  </sheetViews>
  <sheetFormatPr baseColWidth="10" defaultRowHeight="12.75"/>
  <cols>
    <col min="1" max="1" width="10.88671875" style="1339" customWidth="1"/>
    <col min="2" max="3" width="5" style="1338" hidden="1" customWidth="1"/>
    <col min="4" max="5" width="6.109375" style="1338" hidden="1" customWidth="1"/>
    <col min="6" max="6" width="12.88671875" style="1338" hidden="1" customWidth="1"/>
    <col min="7" max="7" width="6.109375" style="1338" hidden="1" customWidth="1"/>
    <col min="8" max="10" width="6.109375" style="1338" customWidth="1"/>
    <col min="11" max="16" width="6.109375" style="1338" hidden="1" customWidth="1"/>
    <col min="17" max="19" width="6.109375" style="1338" customWidth="1"/>
    <col min="20" max="25" width="6.109375" style="1338" hidden="1" customWidth="1"/>
    <col min="26" max="28" width="6.109375" style="1338" customWidth="1"/>
    <col min="29" max="16384" width="11.5546875" style="1338"/>
  </cols>
  <sheetData>
    <row r="1" spans="1:28" ht="55.15" customHeight="1">
      <c r="A1" s="1840" t="s">
        <v>720</v>
      </c>
      <c r="B1" s="1840"/>
      <c r="C1" s="1840"/>
      <c r="D1" s="1840"/>
      <c r="E1" s="1840"/>
      <c r="F1" s="1840"/>
      <c r="G1" s="1840"/>
      <c r="H1" s="1840"/>
      <c r="I1" s="1840"/>
      <c r="J1" s="1840"/>
      <c r="K1" s="1840"/>
      <c r="L1" s="1840"/>
      <c r="M1" s="1840"/>
      <c r="N1" s="1840"/>
      <c r="O1" s="1840"/>
      <c r="P1" s="1840"/>
      <c r="Q1" s="1840"/>
      <c r="R1" s="1840"/>
      <c r="S1" s="1840"/>
      <c r="T1" s="1806"/>
      <c r="U1" s="1806"/>
      <c r="V1" s="1806"/>
      <c r="W1" s="1806"/>
      <c r="X1" s="1806"/>
      <c r="Y1" s="1806"/>
      <c r="Z1" s="1806"/>
      <c r="AA1" s="1806"/>
      <c r="AB1" s="1807"/>
    </row>
    <row r="2" spans="1:28" s="1346" customFormat="1" ht="15" customHeight="1">
      <c r="A2" s="1755" t="s">
        <v>719</v>
      </c>
      <c r="B2" s="1755"/>
      <c r="C2" s="1755"/>
      <c r="D2" s="1755"/>
      <c r="E2" s="1755"/>
      <c r="F2" s="1755"/>
      <c r="G2" s="1755"/>
      <c r="H2" s="1755"/>
      <c r="I2" s="1755"/>
      <c r="J2" s="1755"/>
      <c r="K2" s="1755"/>
      <c r="L2" s="1755"/>
      <c r="M2" s="1755"/>
      <c r="N2" s="1755"/>
      <c r="O2" s="1755"/>
      <c r="P2" s="1755"/>
      <c r="Q2" s="1755"/>
      <c r="R2" s="1755"/>
      <c r="S2" s="1755"/>
      <c r="T2" s="1755"/>
      <c r="U2" s="1755"/>
      <c r="V2" s="1755"/>
      <c r="W2" s="1755"/>
      <c r="X2" s="1755"/>
      <c r="Y2" s="1755"/>
      <c r="Z2" s="1755"/>
      <c r="AA2" s="1755"/>
      <c r="AB2" s="1784"/>
    </row>
    <row r="3" spans="1:28" s="1346" customFormat="1" ht="15.75">
      <c r="A3" s="1356"/>
      <c r="B3" s="1839" t="s">
        <v>714</v>
      </c>
      <c r="C3" s="1842"/>
      <c r="D3" s="1842"/>
      <c r="E3" s="1839" t="s">
        <v>714</v>
      </c>
      <c r="F3" s="1842"/>
      <c r="G3" s="1842"/>
      <c r="H3" s="1842"/>
      <c r="I3" s="1842"/>
      <c r="J3" s="1842"/>
      <c r="K3" s="1839" t="s">
        <v>713</v>
      </c>
      <c r="L3" s="1842"/>
      <c r="M3" s="1842"/>
      <c r="N3" s="1839" t="s">
        <v>713</v>
      </c>
      <c r="O3" s="1842"/>
      <c r="P3" s="1842"/>
      <c r="Q3" s="1842"/>
      <c r="R3" s="1842"/>
      <c r="S3" s="1842"/>
      <c r="T3" s="1839" t="s">
        <v>712</v>
      </c>
      <c r="U3" s="1842"/>
      <c r="V3" s="1842"/>
      <c r="W3" s="1839" t="s">
        <v>712</v>
      </c>
      <c r="X3" s="1842"/>
      <c r="Y3" s="1842"/>
      <c r="Z3" s="1842"/>
      <c r="AA3" s="1842"/>
      <c r="AB3" s="1842"/>
    </row>
    <row r="4" spans="1:28" s="1363" customFormat="1" ht="15.75">
      <c r="A4" s="1355"/>
      <c r="B4" s="1354" t="s">
        <v>607</v>
      </c>
      <c r="C4" s="1354" t="s">
        <v>606</v>
      </c>
      <c r="D4" s="1354" t="s">
        <v>605</v>
      </c>
      <c r="E4" s="1354" t="s">
        <v>604</v>
      </c>
      <c r="F4" s="1354" t="s">
        <v>603</v>
      </c>
      <c r="G4" s="1354" t="s">
        <v>602</v>
      </c>
      <c r="H4" s="1354" t="s">
        <v>601</v>
      </c>
      <c r="I4" s="1354" t="s">
        <v>600</v>
      </c>
      <c r="J4" s="1354" t="s">
        <v>599</v>
      </c>
      <c r="K4" s="1354" t="s">
        <v>607</v>
      </c>
      <c r="L4" s="1354" t="s">
        <v>606</v>
      </c>
      <c r="M4" s="1354" t="s">
        <v>605</v>
      </c>
      <c r="N4" s="1354" t="s">
        <v>604</v>
      </c>
      <c r="O4" s="1354" t="s">
        <v>603</v>
      </c>
      <c r="P4" s="1354" t="s">
        <v>602</v>
      </c>
      <c r="Q4" s="1354" t="s">
        <v>601</v>
      </c>
      <c r="R4" s="1354" t="s">
        <v>600</v>
      </c>
      <c r="S4" s="1354" t="s">
        <v>599</v>
      </c>
      <c r="T4" s="1354" t="s">
        <v>607</v>
      </c>
      <c r="U4" s="1354" t="s">
        <v>606</v>
      </c>
      <c r="V4" s="1354" t="s">
        <v>605</v>
      </c>
      <c r="W4" s="1354" t="s">
        <v>604</v>
      </c>
      <c r="X4" s="1354" t="s">
        <v>603</v>
      </c>
      <c r="Y4" s="1354" t="s">
        <v>602</v>
      </c>
      <c r="Z4" s="1354" t="s">
        <v>601</v>
      </c>
      <c r="AA4" s="1354" t="s">
        <v>600</v>
      </c>
      <c r="AB4" s="1354" t="s">
        <v>599</v>
      </c>
    </row>
    <row r="5" spans="1:28" s="1363" customFormat="1" ht="13.5" customHeight="1">
      <c r="A5" s="1353" t="s">
        <v>58</v>
      </c>
      <c r="B5" s="1839" t="s">
        <v>293</v>
      </c>
      <c r="C5" s="1839"/>
      <c r="D5" s="1839"/>
      <c r="E5" s="1839"/>
      <c r="F5" s="1839"/>
      <c r="G5" s="1839"/>
      <c r="H5" s="1839"/>
      <c r="I5" s="1839"/>
      <c r="J5" s="1839"/>
      <c r="K5" s="1839"/>
      <c r="L5" s="1839"/>
      <c r="M5" s="1839"/>
      <c r="N5" s="1839"/>
      <c r="O5" s="1839"/>
      <c r="P5" s="1839"/>
      <c r="Q5" s="1839"/>
      <c r="R5" s="1839"/>
      <c r="S5" s="1839"/>
      <c r="T5" s="1839"/>
      <c r="U5" s="1839"/>
      <c r="V5" s="1839"/>
      <c r="W5" s="1839"/>
      <c r="X5" s="1839"/>
      <c r="Y5" s="1839"/>
      <c r="Z5" s="1839"/>
      <c r="AA5" s="1839"/>
      <c r="AB5" s="1737"/>
    </row>
    <row r="6" spans="1:28" s="1346" customFormat="1" ht="30">
      <c r="A6" s="1352" t="s">
        <v>718</v>
      </c>
      <c r="B6" s="1341">
        <v>364.99636443203036</v>
      </c>
      <c r="C6" s="1340">
        <v>409.90574250299466</v>
      </c>
      <c r="D6" s="1340">
        <v>409.80958863966111</v>
      </c>
      <c r="E6" s="1340">
        <v>407.27836067130045</v>
      </c>
      <c r="F6" s="1340">
        <v>410.77654162977535</v>
      </c>
      <c r="G6" s="1340">
        <v>409.84408539903774</v>
      </c>
      <c r="H6" s="1340">
        <v>396.52112215811979</v>
      </c>
      <c r="I6" s="1340">
        <v>418.32156367975546</v>
      </c>
      <c r="J6" s="1340">
        <v>422.44353332697273</v>
      </c>
      <c r="K6" s="1340">
        <v>416.59708829500602</v>
      </c>
      <c r="L6" s="1340">
        <v>464.71667610029618</v>
      </c>
      <c r="M6" s="1340">
        <v>467.11905289559587</v>
      </c>
      <c r="N6" s="1340">
        <v>459.36076759610387</v>
      </c>
      <c r="O6" s="1340">
        <v>459.93240831675297</v>
      </c>
      <c r="P6" s="1340">
        <v>462.19805837710453</v>
      </c>
      <c r="Q6" s="1340">
        <v>431.62225094278364</v>
      </c>
      <c r="R6" s="1340">
        <v>460.93926064993656</v>
      </c>
      <c r="S6" s="1340">
        <v>453.0121626913633</v>
      </c>
      <c r="T6" s="1340">
        <v>312.50285069697986</v>
      </c>
      <c r="U6" s="1340">
        <v>354.5394679505132</v>
      </c>
      <c r="V6" s="1340">
        <v>352.60422958209045</v>
      </c>
      <c r="W6" s="1340">
        <v>355.47768341487387</v>
      </c>
      <c r="X6" s="1340">
        <v>361.90393457385983</v>
      </c>
      <c r="Y6" s="1340">
        <v>357.85036162612028</v>
      </c>
      <c r="Z6" s="1340">
        <v>361.61029795125444</v>
      </c>
      <c r="AA6" s="1340">
        <v>375.99517024808932</v>
      </c>
      <c r="AB6" s="1340">
        <v>392.00841237611877</v>
      </c>
    </row>
    <row r="7" spans="1:28" s="1346" customFormat="1" ht="45">
      <c r="A7" s="1351" t="s">
        <v>717</v>
      </c>
      <c r="B7" s="1350">
        <v>319.39087880483618</v>
      </c>
      <c r="C7" s="1349">
        <v>361.18681689143466</v>
      </c>
      <c r="D7" s="1349">
        <v>360.25464116501166</v>
      </c>
      <c r="E7" s="1349">
        <v>357.64236754163346</v>
      </c>
      <c r="F7" s="1349">
        <v>361.41557914503682</v>
      </c>
      <c r="G7" s="1349">
        <v>361.42940073966196</v>
      </c>
      <c r="H7" s="1349">
        <v>350.7961501774156</v>
      </c>
      <c r="I7" s="1349">
        <v>368.76170092830739</v>
      </c>
      <c r="J7" s="1349">
        <v>371.27062549254947</v>
      </c>
      <c r="K7" s="1349"/>
      <c r="L7" s="1349"/>
      <c r="M7" s="1349"/>
      <c r="N7" s="1349"/>
      <c r="O7" s="1349"/>
      <c r="P7" s="1349"/>
      <c r="Q7" s="1349"/>
      <c r="R7" s="1349"/>
      <c r="S7" s="1349"/>
      <c r="T7" s="1349"/>
      <c r="U7" s="1349"/>
      <c r="V7" s="1349"/>
      <c r="W7" s="1349"/>
      <c r="X7" s="1349"/>
      <c r="Y7" s="1349"/>
      <c r="Z7" s="1349"/>
      <c r="AA7" s="1349"/>
      <c r="AB7" s="1349"/>
    </row>
    <row r="8" spans="1:28" s="1363" customFormat="1" ht="15">
      <c r="A8" s="1342" t="s">
        <v>711</v>
      </c>
      <c r="B8" s="1340">
        <v>103.9257090895168</v>
      </c>
      <c r="C8" s="1340">
        <v>126.44747678514244</v>
      </c>
      <c r="D8" s="1340">
        <v>115.05557559084596</v>
      </c>
      <c r="E8" s="1340">
        <v>109.4999653677431</v>
      </c>
      <c r="F8" s="1340">
        <v>111.21962668678826</v>
      </c>
      <c r="G8" s="1340">
        <v>111.2675166726048</v>
      </c>
      <c r="H8" s="1340">
        <v>112.4403819687881</v>
      </c>
      <c r="I8" s="1340">
        <v>109.24243199352661</v>
      </c>
      <c r="J8" s="1340">
        <v>101.34815877317322</v>
      </c>
      <c r="K8" s="1347" t="s">
        <v>121</v>
      </c>
      <c r="L8" s="1347" t="s">
        <v>121</v>
      </c>
      <c r="M8" s="1347" t="s">
        <v>121</v>
      </c>
      <c r="N8" s="1347" t="s">
        <v>121</v>
      </c>
      <c r="O8" s="1347" t="s">
        <v>121</v>
      </c>
      <c r="P8" s="1347" t="s">
        <v>121</v>
      </c>
      <c r="Q8" s="1347" t="s">
        <v>121</v>
      </c>
      <c r="R8" s="1347" t="s">
        <v>121</v>
      </c>
      <c r="S8" s="1347" t="s">
        <v>121</v>
      </c>
      <c r="T8" s="1347" t="s">
        <v>121</v>
      </c>
      <c r="U8" s="1347" t="s">
        <v>121</v>
      </c>
      <c r="V8" s="1347" t="s">
        <v>121</v>
      </c>
      <c r="W8" s="1347" t="s">
        <v>121</v>
      </c>
      <c r="X8" s="1347" t="s">
        <v>121</v>
      </c>
      <c r="Y8" s="1347" t="s">
        <v>121</v>
      </c>
      <c r="Z8" s="1347" t="s">
        <v>121</v>
      </c>
      <c r="AA8" s="1347" t="s">
        <v>121</v>
      </c>
      <c r="AB8" s="1347" t="s">
        <v>121</v>
      </c>
    </row>
    <row r="9" spans="1:28" s="1346" customFormat="1" ht="15">
      <c r="A9" s="1342" t="s">
        <v>66</v>
      </c>
      <c r="B9" s="1341">
        <v>147.68379961346761</v>
      </c>
      <c r="C9" s="1340">
        <v>178.98868983467213</v>
      </c>
      <c r="D9" s="1340">
        <v>179.50285270341624</v>
      </c>
      <c r="E9" s="1340">
        <v>172.51732295482282</v>
      </c>
      <c r="F9" s="1340">
        <v>189.04694274653647</v>
      </c>
      <c r="G9" s="1340">
        <v>182.27451714388272</v>
      </c>
      <c r="H9" s="1340">
        <v>151.39627076603605</v>
      </c>
      <c r="I9" s="1340">
        <v>198.3853084079729</v>
      </c>
      <c r="J9" s="1340">
        <v>214.12572960392856</v>
      </c>
      <c r="K9" s="1340">
        <v>164.78086189683853</v>
      </c>
      <c r="L9" s="1340">
        <v>206.39786117499492</v>
      </c>
      <c r="M9" s="1340">
        <v>208.51220171281264</v>
      </c>
      <c r="N9" s="1340">
        <v>201.82209378586626</v>
      </c>
      <c r="O9" s="1340">
        <v>230.11416731789603</v>
      </c>
      <c r="P9" s="1340">
        <v>211.17787402549195</v>
      </c>
      <c r="Q9" s="1340">
        <v>167.03213382774317</v>
      </c>
      <c r="R9" s="1340">
        <v>244.72345663073153</v>
      </c>
      <c r="S9" s="1340">
        <v>262.79284356096406</v>
      </c>
      <c r="T9" s="1340">
        <v>131.31854469440586</v>
      </c>
      <c r="U9" s="1340">
        <v>152.91599097405916</v>
      </c>
      <c r="V9" s="1340">
        <v>151.79074463860206</v>
      </c>
      <c r="W9" s="1340">
        <v>143.62469487552539</v>
      </c>
      <c r="X9" s="1340">
        <v>148.73251504017463</v>
      </c>
      <c r="Y9" s="1340">
        <v>153.77887723684566</v>
      </c>
      <c r="Z9" s="1340">
        <v>136.43906597658906</v>
      </c>
      <c r="AA9" s="1340">
        <v>153.81237236993582</v>
      </c>
      <c r="AB9" s="1340">
        <v>166.95980710258695</v>
      </c>
    </row>
    <row r="10" spans="1:28" s="1346" customFormat="1" ht="15">
      <c r="A10" s="1342" t="s">
        <v>67</v>
      </c>
      <c r="B10" s="1341">
        <v>205.79098924653064</v>
      </c>
      <c r="C10" s="1340">
        <v>216.1574617186092</v>
      </c>
      <c r="D10" s="1340">
        <v>205.52677026649914</v>
      </c>
      <c r="E10" s="1340">
        <v>200.73107087159923</v>
      </c>
      <c r="F10" s="1340">
        <v>213.57491382281981</v>
      </c>
      <c r="G10" s="1340">
        <v>214.6266794081844</v>
      </c>
      <c r="H10" s="1340">
        <v>193.411381896503</v>
      </c>
      <c r="I10" s="1340">
        <v>195.94377042791314</v>
      </c>
      <c r="J10" s="1340">
        <v>206.30215131985648</v>
      </c>
      <c r="K10" s="1340">
        <v>270.05575697357779</v>
      </c>
      <c r="L10" s="1340">
        <v>307.00202702702705</v>
      </c>
      <c r="M10" s="1340">
        <v>266.19127414803546</v>
      </c>
      <c r="N10" s="1340">
        <v>254.42163391557472</v>
      </c>
      <c r="O10" s="1340">
        <v>243.1089610482602</v>
      </c>
      <c r="P10" s="1340">
        <v>260.33624883737554</v>
      </c>
      <c r="Q10" s="1340">
        <v>231.1543822978233</v>
      </c>
      <c r="R10" s="1340">
        <v>241.48676372192929</v>
      </c>
      <c r="S10" s="1340">
        <v>252.47674150500887</v>
      </c>
      <c r="T10" s="1340">
        <v>143.14909247435261</v>
      </c>
      <c r="U10" s="1340">
        <v>127.73498755776743</v>
      </c>
      <c r="V10" s="1340">
        <v>149.05447901933044</v>
      </c>
      <c r="W10" s="1340">
        <v>151.92469732054246</v>
      </c>
      <c r="X10" s="1340">
        <v>186.15717229460256</v>
      </c>
      <c r="Y10" s="1340">
        <v>173.38441685704629</v>
      </c>
      <c r="Z10" s="1340">
        <v>159.20077352505959</v>
      </c>
      <c r="AA10" s="1340">
        <v>153.81631657987646</v>
      </c>
      <c r="AB10" s="1340">
        <v>163.18291726053752</v>
      </c>
    </row>
    <row r="11" spans="1:28" s="1346" customFormat="1" ht="15">
      <c r="A11" s="1342" t="s">
        <v>68</v>
      </c>
      <c r="B11" s="1341">
        <v>211.39260639212876</v>
      </c>
      <c r="C11" s="1340">
        <v>236.86674826601381</v>
      </c>
      <c r="D11" s="1340">
        <v>257.79844048928641</v>
      </c>
      <c r="E11" s="1340">
        <v>233.27795938583455</v>
      </c>
      <c r="F11" s="1340">
        <v>234.75281761260342</v>
      </c>
      <c r="G11" s="1340">
        <v>232.11784576586143</v>
      </c>
      <c r="H11" s="1340">
        <v>235.29693111059851</v>
      </c>
      <c r="I11" s="1340">
        <v>255.56860233075221</v>
      </c>
      <c r="J11" s="1340">
        <v>238.84940953003576</v>
      </c>
      <c r="K11" s="1340">
        <v>283.50432057003064</v>
      </c>
      <c r="L11" s="1340">
        <v>329.58325713883784</v>
      </c>
      <c r="M11" s="1340">
        <v>349.39516794961526</v>
      </c>
      <c r="N11" s="1340">
        <v>327.9726095131972</v>
      </c>
      <c r="O11" s="1340">
        <v>319.91087958040964</v>
      </c>
      <c r="P11" s="1340">
        <v>304.06071013601257</v>
      </c>
      <c r="Q11" s="1340">
        <v>326.03244691407002</v>
      </c>
      <c r="R11" s="1340">
        <v>318.43601127428485</v>
      </c>
      <c r="S11" s="1340">
        <v>311.00489068542504</v>
      </c>
      <c r="T11" s="1340">
        <v>145.35951097343971</v>
      </c>
      <c r="U11" s="1340">
        <v>150.10596617085702</v>
      </c>
      <c r="V11" s="1340">
        <v>174.13498727710973</v>
      </c>
      <c r="W11" s="1340">
        <v>147.90055883461011</v>
      </c>
      <c r="X11" s="1340">
        <v>157.71908700391089</v>
      </c>
      <c r="Y11" s="1340">
        <v>164.23032247662044</v>
      </c>
      <c r="Z11" s="1340">
        <v>145.27010042005779</v>
      </c>
      <c r="AA11" s="1340">
        <v>196.27805937726282</v>
      </c>
      <c r="AB11" s="1340">
        <v>172.07650155902164</v>
      </c>
    </row>
    <row r="12" spans="1:28" s="1346" customFormat="1" ht="15">
      <c r="A12" s="1342" t="s">
        <v>69</v>
      </c>
      <c r="B12" s="1341">
        <v>236.47449929742393</v>
      </c>
      <c r="C12" s="1340">
        <v>265.31488923398717</v>
      </c>
      <c r="D12" s="1340">
        <v>257.74775245173157</v>
      </c>
      <c r="E12" s="1340">
        <v>248.05377625072236</v>
      </c>
      <c r="F12" s="1340">
        <v>247.15886887450358</v>
      </c>
      <c r="G12" s="1340">
        <v>248.59172621286189</v>
      </c>
      <c r="H12" s="1340">
        <v>220.60958441072933</v>
      </c>
      <c r="I12" s="1340">
        <v>249.60091177732568</v>
      </c>
      <c r="J12" s="1340">
        <v>254.54006223110841</v>
      </c>
      <c r="K12" s="1340">
        <v>298.50620870639085</v>
      </c>
      <c r="L12" s="1340">
        <v>333.11636334196896</v>
      </c>
      <c r="M12" s="1340">
        <v>341.25907244639768</v>
      </c>
      <c r="N12" s="1340">
        <v>326.90633291531867</v>
      </c>
      <c r="O12" s="1340">
        <v>320.89865130286768</v>
      </c>
      <c r="P12" s="1340">
        <v>318.65419779202728</v>
      </c>
      <c r="Q12" s="1340">
        <v>279.41537963202916</v>
      </c>
      <c r="R12" s="1340">
        <v>303.63949773260424</v>
      </c>
      <c r="S12" s="1340">
        <v>296.5886970783572</v>
      </c>
      <c r="T12" s="1340">
        <v>173.01249463044863</v>
      </c>
      <c r="U12" s="1340">
        <v>200.34531434245622</v>
      </c>
      <c r="V12" s="1340">
        <v>179.40125986770371</v>
      </c>
      <c r="W12" s="1340">
        <v>173.34330873616423</v>
      </c>
      <c r="X12" s="1340">
        <v>179.72778243429326</v>
      </c>
      <c r="Y12" s="1340">
        <v>185.43488171145935</v>
      </c>
      <c r="Z12" s="1340">
        <v>166.13402448538673</v>
      </c>
      <c r="AA12" s="1340">
        <v>199.9897468139439</v>
      </c>
      <c r="AB12" s="1340">
        <v>215.86739184003946</v>
      </c>
    </row>
    <row r="13" spans="1:28" s="1346" customFormat="1" ht="15">
      <c r="A13" s="1342" t="s">
        <v>70</v>
      </c>
      <c r="B13" s="1341">
        <v>225.1842182061925</v>
      </c>
      <c r="C13" s="1340">
        <v>268.84690436416781</v>
      </c>
      <c r="D13" s="1340">
        <v>268.51110064594451</v>
      </c>
      <c r="E13" s="1340">
        <v>244.62423576665938</v>
      </c>
      <c r="F13" s="1340">
        <v>238.20775934895235</v>
      </c>
      <c r="G13" s="1340">
        <v>248.84991683156963</v>
      </c>
      <c r="H13" s="1340">
        <v>240.87078879360959</v>
      </c>
      <c r="I13" s="1340">
        <v>241.71824097013999</v>
      </c>
      <c r="J13" s="1340">
        <v>246.36071892330816</v>
      </c>
      <c r="K13" s="1340">
        <v>279.73362206794997</v>
      </c>
      <c r="L13" s="1340">
        <v>326.29687582948429</v>
      </c>
      <c r="M13" s="1340">
        <v>326.0041381410295</v>
      </c>
      <c r="N13" s="1340">
        <v>291.737168066273</v>
      </c>
      <c r="O13" s="1340">
        <v>303.69705045793268</v>
      </c>
      <c r="P13" s="1340">
        <v>305.44052106430155</v>
      </c>
      <c r="Q13" s="1340">
        <v>294.58555481405097</v>
      </c>
      <c r="R13" s="1340">
        <v>283.7893917568158</v>
      </c>
      <c r="S13" s="1340">
        <v>299.73712387497108</v>
      </c>
      <c r="T13" s="1340">
        <v>172.73403539823002</v>
      </c>
      <c r="U13" s="1340">
        <v>213.27899101412083</v>
      </c>
      <c r="V13" s="1340">
        <v>215.15052397084344</v>
      </c>
      <c r="W13" s="1340">
        <v>201.98258011503705</v>
      </c>
      <c r="X13" s="1340">
        <v>174.01123626833194</v>
      </c>
      <c r="Y13" s="1340">
        <v>194.15194292482099</v>
      </c>
      <c r="Z13" s="1340">
        <v>190.47631623882933</v>
      </c>
      <c r="AA13" s="1340">
        <v>201.75966927900254</v>
      </c>
      <c r="AB13" s="1340">
        <v>195.58818776498364</v>
      </c>
    </row>
    <row r="14" spans="1:28" s="1346" customFormat="1" ht="15">
      <c r="A14" s="1342" t="s">
        <v>71</v>
      </c>
      <c r="B14" s="1340">
        <v>270.33168160033324</v>
      </c>
      <c r="C14" s="1340">
        <v>316.95464482970243</v>
      </c>
      <c r="D14" s="1340">
        <v>296.94320707446559</v>
      </c>
      <c r="E14" s="1340">
        <v>287.92017174255875</v>
      </c>
      <c r="F14" s="1340">
        <v>275.08021504334778</v>
      </c>
      <c r="G14" s="1340">
        <v>276.94409283729107</v>
      </c>
      <c r="H14" s="1340">
        <v>268.44373331670187</v>
      </c>
      <c r="I14" s="1340">
        <v>262.23397796180194</v>
      </c>
      <c r="J14" s="1340">
        <v>261.04920480850183</v>
      </c>
      <c r="K14" s="1340">
        <v>318.94611914582566</v>
      </c>
      <c r="L14" s="1340">
        <v>360.64044309296276</v>
      </c>
      <c r="M14" s="1340">
        <v>357.96886708516649</v>
      </c>
      <c r="N14" s="1340">
        <v>331.47344147107202</v>
      </c>
      <c r="O14" s="1340">
        <v>318.72889165009929</v>
      </c>
      <c r="P14" s="1340">
        <v>327.27952098218765</v>
      </c>
      <c r="Q14" s="1340">
        <v>304.08190735414945</v>
      </c>
      <c r="R14" s="1340">
        <v>299.08346071587016</v>
      </c>
      <c r="S14" s="1340">
        <v>289.76227715378974</v>
      </c>
      <c r="T14" s="1340">
        <v>221.9345548105409</v>
      </c>
      <c r="U14" s="1340">
        <v>273.21072104805285</v>
      </c>
      <c r="V14" s="1340">
        <v>235.46782353234093</v>
      </c>
      <c r="W14" s="1340">
        <v>245.32215723546332</v>
      </c>
      <c r="X14" s="1340">
        <v>233.60428355530391</v>
      </c>
      <c r="Y14" s="1340">
        <v>229.63202799848685</v>
      </c>
      <c r="Z14" s="1340">
        <v>234.77825401445673</v>
      </c>
      <c r="AA14" s="1340">
        <v>228.21694860462296</v>
      </c>
      <c r="AB14" s="1340">
        <v>234.68723433019682</v>
      </c>
    </row>
    <row r="15" spans="1:28" s="1346" customFormat="1" ht="15">
      <c r="A15" s="1342" t="s">
        <v>72</v>
      </c>
      <c r="B15" s="1341">
        <v>348.52565288006497</v>
      </c>
      <c r="C15" s="1340">
        <v>368.25169732600006</v>
      </c>
      <c r="D15" s="1340">
        <v>358.75718209032914</v>
      </c>
      <c r="E15" s="1340">
        <v>369.14465192897745</v>
      </c>
      <c r="F15" s="1340">
        <v>357.62947248281716</v>
      </c>
      <c r="G15" s="1340">
        <v>364.48121279298596</v>
      </c>
      <c r="H15" s="1340">
        <v>311.8635190905722</v>
      </c>
      <c r="I15" s="1340">
        <v>325.37782022044632</v>
      </c>
      <c r="J15" s="1340">
        <v>331.43412102126683</v>
      </c>
      <c r="K15" s="1340">
        <v>380.48866417118285</v>
      </c>
      <c r="L15" s="1340">
        <v>425.04175012313175</v>
      </c>
      <c r="M15" s="1340">
        <v>406.6389207535255</v>
      </c>
      <c r="N15" s="1340">
        <v>440.32015492024698</v>
      </c>
      <c r="O15" s="1340">
        <v>398.26185173808386</v>
      </c>
      <c r="P15" s="1340">
        <v>424.71456441219789</v>
      </c>
      <c r="Q15" s="1340">
        <v>341.57957283680207</v>
      </c>
      <c r="R15" s="1340">
        <v>374.67294404223532</v>
      </c>
      <c r="S15" s="1340">
        <v>345.96657128214935</v>
      </c>
      <c r="T15" s="1340">
        <v>316.40652313047372</v>
      </c>
      <c r="U15" s="1340">
        <v>312.57380083699979</v>
      </c>
      <c r="V15" s="1340">
        <v>311.87940343104401</v>
      </c>
      <c r="W15" s="1340">
        <v>299.79280252246866</v>
      </c>
      <c r="X15" s="1340">
        <v>318.59577042246582</v>
      </c>
      <c r="Y15" s="1340">
        <v>306.39631568646632</v>
      </c>
      <c r="Z15" s="1340">
        <v>282.5747092595318</v>
      </c>
      <c r="AA15" s="1340">
        <v>276.24398519059497</v>
      </c>
      <c r="AB15" s="1340">
        <v>317.14916003958677</v>
      </c>
    </row>
    <row r="16" spans="1:28" s="1346" customFormat="1" ht="15">
      <c r="A16" s="1342" t="s">
        <v>73</v>
      </c>
      <c r="B16" s="1341">
        <v>410.54609194654881</v>
      </c>
      <c r="C16" s="1340">
        <v>464.27060257532213</v>
      </c>
      <c r="D16" s="1340">
        <v>444.97226460397519</v>
      </c>
      <c r="E16" s="1340">
        <v>446.55747570249906</v>
      </c>
      <c r="F16" s="1340">
        <v>440.04112238605137</v>
      </c>
      <c r="G16" s="1340">
        <v>412.05177053047373</v>
      </c>
      <c r="H16" s="1340">
        <v>396.34807232119095</v>
      </c>
      <c r="I16" s="1340">
        <v>424.7906302104339</v>
      </c>
      <c r="J16" s="1340">
        <v>407.2735576061275</v>
      </c>
      <c r="K16" s="1340">
        <v>447.27502756339607</v>
      </c>
      <c r="L16" s="1340">
        <v>476.86103443869416</v>
      </c>
      <c r="M16" s="1340">
        <v>491.85211306594488</v>
      </c>
      <c r="N16" s="1340">
        <v>459.34762816735446</v>
      </c>
      <c r="O16" s="1340">
        <v>456.66138434546389</v>
      </c>
      <c r="P16" s="1340">
        <v>435.81811088977429</v>
      </c>
      <c r="Q16" s="1340">
        <v>402.55066327359316</v>
      </c>
      <c r="R16" s="1340">
        <v>453.08908263057947</v>
      </c>
      <c r="S16" s="1340">
        <v>432.92692370649814</v>
      </c>
      <c r="T16" s="1340">
        <v>373.62319076802697</v>
      </c>
      <c r="U16" s="1340">
        <v>452.21475374732364</v>
      </c>
      <c r="V16" s="1340">
        <v>399.1907665505222</v>
      </c>
      <c r="W16" s="1340">
        <v>433.85490138701965</v>
      </c>
      <c r="X16" s="1340">
        <v>423.73101916134374</v>
      </c>
      <c r="Y16" s="1340">
        <v>388.69131676275487</v>
      </c>
      <c r="Z16" s="1340">
        <v>390.36324120996818</v>
      </c>
      <c r="AA16" s="1340">
        <v>397.20303136212169</v>
      </c>
      <c r="AB16" s="1340">
        <v>381.79136397123028</v>
      </c>
    </row>
    <row r="17" spans="1:28" s="1346" customFormat="1" ht="15">
      <c r="A17" s="1342" t="s">
        <v>74</v>
      </c>
      <c r="B17" s="1341">
        <v>466.97336566012802</v>
      </c>
      <c r="C17" s="1340">
        <v>539.32999636693921</v>
      </c>
      <c r="D17" s="1340">
        <v>506.31733095057558</v>
      </c>
      <c r="E17" s="1340">
        <v>508.91351989567534</v>
      </c>
      <c r="F17" s="1340">
        <v>508.84065848330323</v>
      </c>
      <c r="G17" s="1340">
        <v>527.02411045844315</v>
      </c>
      <c r="H17" s="1340">
        <v>484.89173483131322</v>
      </c>
      <c r="I17" s="1340">
        <v>492.27546290291042</v>
      </c>
      <c r="J17" s="1340">
        <v>512.02573355443906</v>
      </c>
      <c r="K17" s="1340">
        <v>468.04375899005339</v>
      </c>
      <c r="L17" s="1340">
        <v>518.3645931085041</v>
      </c>
      <c r="M17" s="1340">
        <v>490.6185914871719</v>
      </c>
      <c r="N17" s="1340">
        <v>491.47063344534246</v>
      </c>
      <c r="O17" s="1340">
        <v>510.27009257970155</v>
      </c>
      <c r="P17" s="1340">
        <v>538.89141803666871</v>
      </c>
      <c r="Q17" s="1340">
        <v>478.51636024513755</v>
      </c>
      <c r="R17" s="1340">
        <v>473.1665479483824</v>
      </c>
      <c r="S17" s="1340">
        <v>466.14683226240345</v>
      </c>
      <c r="T17" s="1340">
        <v>465.98480992085973</v>
      </c>
      <c r="U17" s="1340">
        <v>559.92546633057293</v>
      </c>
      <c r="V17" s="1340">
        <v>521.46701546537975</v>
      </c>
      <c r="W17" s="1340">
        <v>525.8726226887245</v>
      </c>
      <c r="X17" s="1340">
        <v>507.42179230290805</v>
      </c>
      <c r="Y17" s="1340">
        <v>515.20478067515671</v>
      </c>
      <c r="Z17" s="1340">
        <v>491.0948019962409</v>
      </c>
      <c r="AA17" s="1340">
        <v>511.12343144352434</v>
      </c>
      <c r="AB17" s="1340">
        <v>558.14442630827921</v>
      </c>
    </row>
    <row r="18" spans="1:28" s="1346" customFormat="1" ht="15">
      <c r="A18" s="1342" t="s">
        <v>75</v>
      </c>
      <c r="B18" s="1341">
        <v>606.16108206115427</v>
      </c>
      <c r="C18" s="1340">
        <v>650.66125729099156</v>
      </c>
      <c r="D18" s="1340">
        <v>670.72658178216159</v>
      </c>
      <c r="E18" s="1340">
        <v>671.84372594776062</v>
      </c>
      <c r="F18" s="1340">
        <v>673.58125637805199</v>
      </c>
      <c r="G18" s="1340">
        <v>679.89276944595542</v>
      </c>
      <c r="H18" s="1340">
        <v>622.04461802211335</v>
      </c>
      <c r="I18" s="1340">
        <v>643.68559987737797</v>
      </c>
      <c r="J18" s="1340">
        <v>635.37420909454818</v>
      </c>
      <c r="K18" s="1340">
        <v>606.29019045088205</v>
      </c>
      <c r="L18" s="1340">
        <v>641.59481923542626</v>
      </c>
      <c r="M18" s="1340">
        <v>619.70955227572506</v>
      </c>
      <c r="N18" s="1340">
        <v>615.61327852516138</v>
      </c>
      <c r="O18" s="1340">
        <v>627.04965821476856</v>
      </c>
      <c r="P18" s="1340">
        <v>649.86557312252933</v>
      </c>
      <c r="Q18" s="1340">
        <v>562.12426784624745</v>
      </c>
      <c r="R18" s="1340">
        <v>590.82656752862817</v>
      </c>
      <c r="S18" s="1340">
        <v>545.96205470075267</v>
      </c>
      <c r="T18" s="1340">
        <v>606.02915731354051</v>
      </c>
      <c r="U18" s="1340">
        <v>659.7112578779246</v>
      </c>
      <c r="V18" s="1340">
        <v>721.85744153375754</v>
      </c>
      <c r="W18" s="1340">
        <v>726.52129764211963</v>
      </c>
      <c r="X18" s="1340">
        <v>718.97274559975222</v>
      </c>
      <c r="Y18" s="1340">
        <v>708.91508251833761</v>
      </c>
      <c r="Z18" s="1340">
        <v>683.21049046321525</v>
      </c>
      <c r="AA18" s="1340">
        <v>697.07544425546905</v>
      </c>
      <c r="AB18" s="1340">
        <v>728.62580022379063</v>
      </c>
    </row>
    <row r="19" spans="1:28" s="1346" customFormat="1" ht="15">
      <c r="A19" s="1342" t="s">
        <v>76</v>
      </c>
      <c r="B19" s="1341">
        <v>714.64059195948084</v>
      </c>
      <c r="C19" s="1340">
        <v>769.5722600307729</v>
      </c>
      <c r="D19" s="1340">
        <v>786.86424593207391</v>
      </c>
      <c r="E19" s="1340">
        <v>826.22102071753375</v>
      </c>
      <c r="F19" s="1340">
        <v>771.9441815243199</v>
      </c>
      <c r="G19" s="1340">
        <v>727.00789435808883</v>
      </c>
      <c r="H19" s="1340">
        <v>799.17236063894177</v>
      </c>
      <c r="I19" s="1340">
        <v>801.15163227913354</v>
      </c>
      <c r="J19" s="1340">
        <v>768.36992172077612</v>
      </c>
      <c r="K19" s="1340">
        <v>714.63550862581837</v>
      </c>
      <c r="L19" s="1340">
        <v>755.49248955355165</v>
      </c>
      <c r="M19" s="1340">
        <v>783.10655136268349</v>
      </c>
      <c r="N19" s="1340">
        <v>788.16488944194464</v>
      </c>
      <c r="O19" s="1340">
        <v>754.08407982045367</v>
      </c>
      <c r="P19" s="1340">
        <v>686.67367607085987</v>
      </c>
      <c r="Q19" s="1340">
        <v>732.24549852561768</v>
      </c>
      <c r="R19" s="1340">
        <v>765.51585856018005</v>
      </c>
      <c r="S19" s="1340">
        <v>681.1317305204642</v>
      </c>
      <c r="T19" s="1340">
        <v>714.64637347767223</v>
      </c>
      <c r="U19" s="1340">
        <v>785.97941440287059</v>
      </c>
      <c r="V19" s="1340">
        <v>790.94999999999982</v>
      </c>
      <c r="W19" s="1340">
        <v>868.77399122337556</v>
      </c>
      <c r="X19" s="1340">
        <v>791.10765364883275</v>
      </c>
      <c r="Y19" s="1340">
        <v>769.30035380835398</v>
      </c>
      <c r="Z19" s="1340">
        <v>867.55483946897618</v>
      </c>
      <c r="AA19" s="1340">
        <v>837.99581184083036</v>
      </c>
      <c r="AB19" s="1340">
        <v>855.46453292382887</v>
      </c>
    </row>
    <row r="20" spans="1:28" s="1346" customFormat="1" ht="15">
      <c r="A20" s="1342" t="s">
        <v>77</v>
      </c>
      <c r="B20" s="1340">
        <v>922.18446877380006</v>
      </c>
      <c r="C20" s="1340">
        <v>997.69123193514258</v>
      </c>
      <c r="D20" s="1340">
        <v>1017.5187802768164</v>
      </c>
      <c r="E20" s="1340">
        <v>920.23348815800512</v>
      </c>
      <c r="F20" s="1340">
        <v>988.74141782625031</v>
      </c>
      <c r="G20" s="1340">
        <v>921.12506656390156</v>
      </c>
      <c r="H20" s="1340">
        <v>955.82390634223157</v>
      </c>
      <c r="I20" s="1340">
        <v>1002.9735595486592</v>
      </c>
      <c r="J20" s="1340">
        <v>990.35001495516894</v>
      </c>
      <c r="K20" s="1340">
        <v>861.51545689794557</v>
      </c>
      <c r="L20" s="1340">
        <v>959.84555762659227</v>
      </c>
      <c r="M20" s="1340">
        <v>971.96168482430551</v>
      </c>
      <c r="N20" s="1340">
        <v>932.66991851168564</v>
      </c>
      <c r="O20" s="1340">
        <v>907.21754057428257</v>
      </c>
      <c r="P20" s="1340">
        <v>873.1415426681931</v>
      </c>
      <c r="Q20" s="1340">
        <v>898.88476667054601</v>
      </c>
      <c r="R20" s="1340">
        <v>953.8735644846538</v>
      </c>
      <c r="S20" s="1340">
        <v>984.03000342117946</v>
      </c>
      <c r="T20" s="1340">
        <v>1008.9968965517239</v>
      </c>
      <c r="U20" s="1340">
        <v>1047.3145417515268</v>
      </c>
      <c r="V20" s="1340">
        <v>1076.391592306167</v>
      </c>
      <c r="W20" s="1340">
        <v>905.37829201101908</v>
      </c>
      <c r="X20" s="1340">
        <v>1085.3082320078863</v>
      </c>
      <c r="Y20" s="1340">
        <v>979.99453892963015</v>
      </c>
      <c r="Z20" s="1340">
        <v>1029.3553201082059</v>
      </c>
      <c r="AA20" s="1340">
        <v>1061.2261971763355</v>
      </c>
      <c r="AB20" s="1340">
        <v>997.91290648926906</v>
      </c>
    </row>
    <row r="21" spans="1:28" s="1346" customFormat="1" ht="15">
      <c r="A21" s="1342" t="s">
        <v>78</v>
      </c>
      <c r="B21" s="1341">
        <v>1057.781833456153</v>
      </c>
      <c r="C21" s="1340">
        <v>1219.7342867540031</v>
      </c>
      <c r="D21" s="1340">
        <v>1166.5855364511692</v>
      </c>
      <c r="E21" s="1340">
        <v>1263.3793056100437</v>
      </c>
      <c r="F21" s="1340">
        <v>1227.0512962732143</v>
      </c>
      <c r="G21" s="1340">
        <v>1193.3271897810221</v>
      </c>
      <c r="H21" s="1340">
        <v>1245.685326027397</v>
      </c>
      <c r="I21" s="1340">
        <v>1258.6984376744028</v>
      </c>
      <c r="J21" s="1340">
        <v>1139.8926362174445</v>
      </c>
      <c r="K21" s="1340">
        <v>1121.0243210172744</v>
      </c>
      <c r="L21" s="1340">
        <v>1255.0889181426519</v>
      </c>
      <c r="M21" s="1340">
        <v>1172.1053499327054</v>
      </c>
      <c r="N21" s="1340">
        <v>1285.7345828038972</v>
      </c>
      <c r="O21" s="1340">
        <v>1293.8898230988204</v>
      </c>
      <c r="P21" s="1340">
        <v>1254.046104651163</v>
      </c>
      <c r="Q21" s="1340">
        <v>1211.0117447769615</v>
      </c>
      <c r="R21" s="1340">
        <v>1295.0272493554405</v>
      </c>
      <c r="S21" s="1340">
        <v>1118.2706447202697</v>
      </c>
      <c r="T21" s="1340">
        <v>957.05784103935787</v>
      </c>
      <c r="U21" s="1340">
        <v>1164.8636887072812</v>
      </c>
      <c r="V21" s="1340">
        <v>1157.8347083926028</v>
      </c>
      <c r="W21" s="1340">
        <v>1227.2898632478637</v>
      </c>
      <c r="X21" s="1340">
        <v>1121.1859581320452</v>
      </c>
      <c r="Y21" s="1340">
        <v>1099.3531043791243</v>
      </c>
      <c r="Z21" s="1340">
        <v>1294.0118572927599</v>
      </c>
      <c r="AA21" s="1340">
        <v>1206.2120983317307</v>
      </c>
      <c r="AB21" s="1340">
        <v>1169.1357864417394</v>
      </c>
    </row>
    <row r="22" spans="1:28" s="1346" customFormat="1" ht="15">
      <c r="A22" s="1342" t="s">
        <v>79</v>
      </c>
      <c r="B22" s="1341">
        <v>1422.5497990654203</v>
      </c>
      <c r="C22" s="1340">
        <v>1404.7051846753848</v>
      </c>
      <c r="D22" s="1340">
        <v>1543.6009465478844</v>
      </c>
      <c r="E22" s="1340">
        <v>1422.1257435558489</v>
      </c>
      <c r="F22" s="1340">
        <v>1526.5655627657191</v>
      </c>
      <c r="G22" s="1340">
        <v>1547.6723648341667</v>
      </c>
      <c r="H22" s="1340">
        <v>1436.3990393109541</v>
      </c>
      <c r="I22" s="1340">
        <v>1447.4198701566818</v>
      </c>
      <c r="J22" s="1340">
        <v>1606.3826612501107</v>
      </c>
      <c r="K22" s="1340">
        <v>1472.2075062344136</v>
      </c>
      <c r="L22" s="1340">
        <v>1447.3959375000006</v>
      </c>
      <c r="M22" s="1340">
        <v>1640.8079105897275</v>
      </c>
      <c r="N22" s="1340">
        <v>1477.6127600780233</v>
      </c>
      <c r="O22" s="1340">
        <v>1592.9214670255712</v>
      </c>
      <c r="P22" s="1340">
        <v>1657.7838368055559</v>
      </c>
      <c r="Q22" s="1340">
        <v>1527.3526879831345</v>
      </c>
      <c r="R22" s="1340">
        <v>1523.1132396818289</v>
      </c>
      <c r="S22" s="1340">
        <v>1614.8002294044627</v>
      </c>
      <c r="T22" s="1340">
        <v>1273.9472574626864</v>
      </c>
      <c r="U22" s="1340">
        <v>1286.8359792924939</v>
      </c>
      <c r="V22" s="1340">
        <v>1314.1168413173655</v>
      </c>
      <c r="W22" s="1340">
        <v>1305.4626794258365</v>
      </c>
      <c r="X22" s="1340">
        <v>1394.8289245156984</v>
      </c>
      <c r="Y22" s="1340">
        <v>1339.3142575558481</v>
      </c>
      <c r="Z22" s="1340">
        <v>1282.502437574316</v>
      </c>
      <c r="AA22" s="1340">
        <v>1315.4435871914302</v>
      </c>
      <c r="AB22" s="1340">
        <v>1591.5388835158437</v>
      </c>
    </row>
    <row r="23" spans="1:28" s="1346" customFormat="1" ht="15.75" thickBot="1">
      <c r="A23" s="1362" t="s">
        <v>710</v>
      </c>
      <c r="B23" s="1361">
        <v>2061.3183767643864</v>
      </c>
      <c r="C23" s="1360">
        <v>2172.3304752066115</v>
      </c>
      <c r="D23" s="1360">
        <v>2190.9344422700592</v>
      </c>
      <c r="E23" s="1360">
        <v>2240.8525403608733</v>
      </c>
      <c r="F23" s="1360">
        <v>2256.1175638051041</v>
      </c>
      <c r="G23" s="1360">
        <v>2219.8125378951927</v>
      </c>
      <c r="H23" s="1360">
        <v>2126.5786353944563</v>
      </c>
      <c r="I23" s="1360">
        <v>1981.7250088996625</v>
      </c>
      <c r="J23" s="1360">
        <v>1950.6135850481717</v>
      </c>
      <c r="K23" s="1360">
        <v>2197.1129213483141</v>
      </c>
      <c r="L23" s="1360">
        <v>2269.7273373223638</v>
      </c>
      <c r="M23" s="1360">
        <v>2308.6859893758306</v>
      </c>
      <c r="N23" s="1360">
        <v>2294.7201342281874</v>
      </c>
      <c r="O23" s="1360">
        <v>2283.9583634175692</v>
      </c>
      <c r="P23" s="1360">
        <v>2305.4824707846406</v>
      </c>
      <c r="Q23" s="1360">
        <v>2169.4318307522126</v>
      </c>
      <c r="R23" s="1360">
        <v>2044.9361764178034</v>
      </c>
      <c r="S23" s="1360">
        <v>2048.3517680621699</v>
      </c>
      <c r="T23" s="1360">
        <v>1831.9544525547442</v>
      </c>
      <c r="U23" s="1360">
        <v>1954.935475792988</v>
      </c>
      <c r="V23" s="1360">
        <v>1861.3176579925653</v>
      </c>
      <c r="W23" s="1360">
        <v>2051.7968950749464</v>
      </c>
      <c r="X23" s="1360">
        <v>2162.2607505070991</v>
      </c>
      <c r="Y23" s="1360">
        <v>1919.1311523437503</v>
      </c>
      <c r="Z23" s="1360">
        <v>1982.298230912477</v>
      </c>
      <c r="AA23" s="1360">
        <v>1786.2549427679496</v>
      </c>
      <c r="AB23" s="1360">
        <v>1665.1008239204757</v>
      </c>
    </row>
    <row r="24" spans="1:28" s="1346" customFormat="1">
      <c r="A24" s="1358"/>
      <c r="B24" s="1359"/>
      <c r="C24" s="1359"/>
      <c r="D24" s="1359"/>
      <c r="E24" s="1359"/>
      <c r="F24" s="1359"/>
      <c r="G24" s="1359"/>
      <c r="H24" s="1359"/>
      <c r="I24" s="1359"/>
      <c r="J24" s="1359"/>
      <c r="K24" s="1359"/>
      <c r="L24" s="1359"/>
      <c r="M24" s="1359"/>
      <c r="N24" s="1359"/>
      <c r="O24" s="1359"/>
      <c r="P24" s="1359"/>
      <c r="Q24" s="1359"/>
      <c r="R24" s="1359"/>
      <c r="S24" s="1359"/>
      <c r="T24" s="1359"/>
      <c r="U24" s="1359"/>
      <c r="V24" s="1359"/>
      <c r="W24" s="1359"/>
      <c r="X24" s="1359"/>
      <c r="Y24" s="1359"/>
      <c r="Z24" s="1359"/>
      <c r="AA24" s="1359"/>
      <c r="AB24" s="922" t="s">
        <v>474</v>
      </c>
    </row>
    <row r="25" spans="1:28" s="1346" customFormat="1">
      <c r="A25" s="1358"/>
      <c r="B25" s="1359"/>
      <c r="C25" s="1359"/>
      <c r="D25" s="1359"/>
      <c r="E25" s="1359"/>
      <c r="F25" s="1359"/>
      <c r="G25" s="1359"/>
      <c r="H25" s="1359"/>
      <c r="I25" s="1359"/>
      <c r="J25" s="1359"/>
      <c r="K25" s="1359"/>
      <c r="L25" s="1359"/>
      <c r="M25" s="1359"/>
      <c r="N25" s="1359"/>
      <c r="O25" s="1359"/>
      <c r="P25" s="1359"/>
      <c r="Q25" s="1359"/>
      <c r="R25" s="1359"/>
      <c r="S25" s="1359"/>
      <c r="T25" s="1359"/>
      <c r="U25" s="1359"/>
      <c r="V25" s="1359"/>
      <c r="W25" s="1359"/>
      <c r="X25" s="1359"/>
      <c r="Y25" s="1359"/>
      <c r="Z25" s="1359"/>
      <c r="AA25" s="1359"/>
    </row>
    <row r="26" spans="1:28" s="1346" customFormat="1">
      <c r="A26" s="1358"/>
      <c r="B26" s="1357"/>
      <c r="C26" s="1357"/>
      <c r="D26" s="1357"/>
      <c r="E26" s="1357"/>
      <c r="F26" s="1357"/>
      <c r="G26" s="1357"/>
      <c r="H26" s="1357"/>
      <c r="I26" s="1357"/>
      <c r="J26" s="1357"/>
      <c r="K26" s="1357"/>
      <c r="L26" s="1357"/>
      <c r="M26" s="1357"/>
      <c r="N26" s="1357"/>
      <c r="O26" s="1357"/>
      <c r="P26" s="1357"/>
      <c r="Q26" s="1357"/>
      <c r="R26" s="1357"/>
      <c r="S26" s="1357"/>
      <c r="T26" s="1357"/>
      <c r="U26" s="1357"/>
      <c r="V26" s="1357"/>
      <c r="W26" s="1357"/>
      <c r="X26" s="1357"/>
      <c r="Y26" s="1357"/>
      <c r="Z26" s="1357"/>
      <c r="AA26" s="1357"/>
    </row>
    <row r="27" spans="1:28" s="1346" customFormat="1" ht="41.45" customHeight="1">
      <c r="A27" s="1840" t="s">
        <v>716</v>
      </c>
      <c r="B27" s="1840"/>
      <c r="C27" s="1840"/>
      <c r="D27" s="1840"/>
      <c r="E27" s="1840"/>
      <c r="F27" s="1840"/>
      <c r="G27" s="1840"/>
      <c r="H27" s="1840"/>
      <c r="I27" s="1840"/>
      <c r="J27" s="1840"/>
      <c r="K27" s="1840"/>
      <c r="L27" s="1840"/>
      <c r="M27" s="1840"/>
      <c r="N27" s="1840"/>
      <c r="O27" s="1840"/>
      <c r="P27" s="1840"/>
      <c r="Q27" s="1840"/>
      <c r="R27" s="1840"/>
      <c r="S27" s="1840"/>
      <c r="T27" s="1806"/>
      <c r="U27" s="1806"/>
      <c r="V27" s="1806"/>
      <c r="W27" s="1806"/>
      <c r="X27" s="1806"/>
      <c r="Y27" s="1806"/>
      <c r="Z27" s="1806"/>
      <c r="AA27" s="1806"/>
      <c r="AB27" s="1807"/>
    </row>
    <row r="28" spans="1:28" s="1346" customFormat="1" ht="15" customHeight="1">
      <c r="A28" s="1841" t="s">
        <v>715</v>
      </c>
      <c r="B28" s="1841"/>
      <c r="C28" s="1841"/>
      <c r="D28" s="1841"/>
      <c r="E28" s="1841"/>
      <c r="F28" s="1841"/>
      <c r="G28" s="1841"/>
      <c r="H28" s="1841"/>
      <c r="I28" s="1841"/>
      <c r="J28" s="1841"/>
      <c r="K28" s="1841"/>
      <c r="L28" s="1841"/>
      <c r="M28" s="1841"/>
      <c r="N28" s="1841"/>
      <c r="O28" s="1841"/>
      <c r="P28" s="1841"/>
      <c r="Q28" s="1841"/>
      <c r="R28" s="1841"/>
      <c r="S28" s="1841"/>
      <c r="T28" s="1841"/>
      <c r="U28" s="1841"/>
      <c r="V28" s="1841"/>
      <c r="W28" s="1841"/>
      <c r="X28" s="1841"/>
      <c r="Y28" s="1841"/>
      <c r="Z28" s="1841"/>
      <c r="AA28" s="1841"/>
      <c r="AB28" s="1784"/>
    </row>
    <row r="29" spans="1:28" s="1346" customFormat="1" ht="12.75" customHeight="1">
      <c r="A29" s="1356"/>
      <c r="B29" s="1839" t="s">
        <v>714</v>
      </c>
      <c r="C29" s="1842"/>
      <c r="D29" s="1842"/>
      <c r="E29" s="1839" t="s">
        <v>714</v>
      </c>
      <c r="F29" s="1842"/>
      <c r="G29" s="1842"/>
      <c r="H29" s="1842"/>
      <c r="I29" s="1842"/>
      <c r="J29" s="1842"/>
      <c r="K29" s="1839" t="s">
        <v>713</v>
      </c>
      <c r="L29" s="1842"/>
      <c r="M29" s="1842"/>
      <c r="N29" s="1839" t="s">
        <v>713</v>
      </c>
      <c r="O29" s="1842"/>
      <c r="P29" s="1842"/>
      <c r="Q29" s="1842"/>
      <c r="R29" s="1842"/>
      <c r="S29" s="1842"/>
      <c r="T29" s="1839" t="s">
        <v>712</v>
      </c>
      <c r="U29" s="1842"/>
      <c r="V29" s="1842"/>
      <c r="W29" s="1839" t="s">
        <v>712</v>
      </c>
      <c r="X29" s="1842"/>
      <c r="Y29" s="1842"/>
      <c r="Z29" s="1842"/>
      <c r="AA29" s="1842"/>
      <c r="AB29" s="1842"/>
    </row>
    <row r="30" spans="1:28" s="1346" customFormat="1" ht="15.75">
      <c r="A30" s="1355"/>
      <c r="B30" s="1354" t="s">
        <v>607</v>
      </c>
      <c r="C30" s="1354" t="s">
        <v>606</v>
      </c>
      <c r="D30" s="1354" t="s">
        <v>605</v>
      </c>
      <c r="E30" s="1354" t="s">
        <v>604</v>
      </c>
      <c r="F30" s="1354" t="s">
        <v>603</v>
      </c>
      <c r="G30" s="1354" t="s">
        <v>602</v>
      </c>
      <c r="H30" s="1354" t="s">
        <v>601</v>
      </c>
      <c r="I30" s="1354" t="s">
        <v>600</v>
      </c>
      <c r="J30" s="1354" t="s">
        <v>599</v>
      </c>
      <c r="K30" s="1354" t="s">
        <v>607</v>
      </c>
      <c r="L30" s="1354" t="s">
        <v>606</v>
      </c>
      <c r="M30" s="1354" t="s">
        <v>605</v>
      </c>
      <c r="N30" s="1354" t="s">
        <v>604</v>
      </c>
      <c r="O30" s="1354" t="s">
        <v>603</v>
      </c>
      <c r="P30" s="1354" t="s">
        <v>602</v>
      </c>
      <c r="Q30" s="1354" t="s">
        <v>601</v>
      </c>
      <c r="R30" s="1354" t="s">
        <v>600</v>
      </c>
      <c r="S30" s="1354" t="s">
        <v>599</v>
      </c>
      <c r="T30" s="1354" t="s">
        <v>607</v>
      </c>
      <c r="U30" s="1354" t="s">
        <v>606</v>
      </c>
      <c r="V30" s="1354" t="s">
        <v>605</v>
      </c>
      <c r="W30" s="1354" t="s">
        <v>604</v>
      </c>
      <c r="X30" s="1354" t="s">
        <v>603</v>
      </c>
      <c r="Y30" s="1354" t="s">
        <v>602</v>
      </c>
      <c r="Z30" s="1354" t="s">
        <v>601</v>
      </c>
      <c r="AA30" s="1354" t="s">
        <v>600</v>
      </c>
      <c r="AB30" s="1354" t="s">
        <v>599</v>
      </c>
    </row>
    <row r="31" spans="1:28" s="1346" customFormat="1" ht="13.5" customHeight="1">
      <c r="A31" s="1353" t="s">
        <v>58</v>
      </c>
      <c r="B31" s="1839" t="s">
        <v>293</v>
      </c>
      <c r="C31" s="1839"/>
      <c r="D31" s="1839"/>
      <c r="E31" s="1839"/>
      <c r="F31" s="1839"/>
      <c r="G31" s="1839"/>
      <c r="H31" s="1839"/>
      <c r="I31" s="1839"/>
      <c r="J31" s="1839"/>
      <c r="K31" s="1839"/>
      <c r="L31" s="1839"/>
      <c r="M31" s="1839"/>
      <c r="N31" s="1839"/>
      <c r="O31" s="1839"/>
      <c r="P31" s="1839"/>
      <c r="Q31" s="1839"/>
      <c r="R31" s="1839"/>
      <c r="S31" s="1839"/>
      <c r="T31" s="1839"/>
      <c r="U31" s="1839"/>
      <c r="V31" s="1839"/>
      <c r="W31" s="1839"/>
      <c r="X31" s="1839"/>
      <c r="Y31" s="1839"/>
      <c r="Z31" s="1839"/>
      <c r="AA31" s="1839"/>
      <c r="AB31" s="1737"/>
    </row>
    <row r="32" spans="1:28" s="1346" customFormat="1" ht="15">
      <c r="A32" s="1352" t="s">
        <v>30</v>
      </c>
      <c r="B32" s="1341">
        <v>21.78183343328709</v>
      </c>
      <c r="C32" s="1340">
        <v>23.023316088467425</v>
      </c>
      <c r="D32" s="1340">
        <v>22.757089414808654</v>
      </c>
      <c r="E32" s="1340">
        <v>22.852056068571972</v>
      </c>
      <c r="F32" s="1340">
        <v>22.695051214459035</v>
      </c>
      <c r="G32" s="1340">
        <v>40.501376280378899</v>
      </c>
      <c r="H32" s="1340">
        <v>41.836366814701933</v>
      </c>
      <c r="I32" s="1340">
        <v>43.255715277123912</v>
      </c>
      <c r="J32" s="1340">
        <v>42.539412703685755</v>
      </c>
      <c r="K32" s="1340">
        <v>28.56198622248661</v>
      </c>
      <c r="L32" s="1340">
        <v>29.776152666102462</v>
      </c>
      <c r="M32" s="1340">
        <v>29.716187543671197</v>
      </c>
      <c r="N32" s="1340">
        <v>29.737263502909748</v>
      </c>
      <c r="O32" s="1340">
        <v>29.236796696502623</v>
      </c>
      <c r="P32" s="1340">
        <v>52.48299248127875</v>
      </c>
      <c r="Q32" s="1340">
        <v>53.936990834394734</v>
      </c>
      <c r="R32" s="1340">
        <v>55.784032219020567</v>
      </c>
      <c r="S32" s="1340">
        <v>54.893594301159908</v>
      </c>
      <c r="T32" s="1340">
        <v>24.184850631586869</v>
      </c>
      <c r="U32" s="1340">
        <v>25.807212654093348</v>
      </c>
      <c r="V32" s="1340">
        <v>25.000711002847137</v>
      </c>
      <c r="W32" s="1340">
        <v>25.121572485721895</v>
      </c>
      <c r="X32" s="1340">
        <v>25.120178540711731</v>
      </c>
      <c r="Y32" s="1340">
        <v>44.225009507527091</v>
      </c>
      <c r="Z32" s="1340">
        <v>45.809192019626785</v>
      </c>
      <c r="AA32" s="1340">
        <v>47.277480866395607</v>
      </c>
      <c r="AB32" s="1340">
        <v>46.333526051297824</v>
      </c>
    </row>
    <row r="33" spans="1:28" s="1346" customFormat="1" ht="15">
      <c r="A33" s="1351" t="s">
        <v>711</v>
      </c>
      <c r="B33" s="1350" t="s">
        <v>495</v>
      </c>
      <c r="C33" s="1349" t="s">
        <v>495</v>
      </c>
      <c r="D33" s="1349" t="s">
        <v>495</v>
      </c>
      <c r="E33" s="1349" t="s">
        <v>495</v>
      </c>
      <c r="F33" s="1348" t="s">
        <v>495</v>
      </c>
      <c r="G33" s="1348" t="s">
        <v>495</v>
      </c>
      <c r="H33" s="1348" t="s">
        <v>495</v>
      </c>
      <c r="I33" s="1348" t="s">
        <v>495</v>
      </c>
      <c r="J33" s="1348" t="s">
        <v>495</v>
      </c>
      <c r="K33" s="1348" t="s">
        <v>495</v>
      </c>
      <c r="L33" s="1348" t="s">
        <v>495</v>
      </c>
      <c r="M33" s="1348" t="s">
        <v>495</v>
      </c>
      <c r="N33" s="1348" t="s">
        <v>495</v>
      </c>
      <c r="O33" s="1348" t="s">
        <v>495</v>
      </c>
      <c r="P33" s="1348" t="s">
        <v>495</v>
      </c>
      <c r="Q33" s="1348" t="s">
        <v>495</v>
      </c>
      <c r="R33" s="1348" t="s">
        <v>495</v>
      </c>
      <c r="S33" s="1348" t="s">
        <v>495</v>
      </c>
      <c r="T33" s="1348" t="s">
        <v>495</v>
      </c>
      <c r="U33" s="1348" t="s">
        <v>495</v>
      </c>
      <c r="V33" s="1348" t="s">
        <v>495</v>
      </c>
      <c r="W33" s="1348" t="s">
        <v>495</v>
      </c>
      <c r="X33" s="1348" t="s">
        <v>495</v>
      </c>
      <c r="Y33" s="1348" t="s">
        <v>495</v>
      </c>
      <c r="Z33" s="1348" t="s">
        <v>495</v>
      </c>
      <c r="AA33" s="1348" t="s">
        <v>495</v>
      </c>
      <c r="AB33" s="1348" t="s">
        <v>495</v>
      </c>
    </row>
    <row r="34" spans="1:28" s="1346" customFormat="1" ht="15">
      <c r="A34" s="1342" t="s">
        <v>66</v>
      </c>
      <c r="B34" s="1340">
        <v>12.950245142915264</v>
      </c>
      <c r="C34" s="1340">
        <v>14.167744859075981</v>
      </c>
      <c r="D34" s="1340">
        <v>13.880391599301298</v>
      </c>
      <c r="E34" s="1340">
        <v>14.489171754171752</v>
      </c>
      <c r="F34" s="1340">
        <v>14.83405460472698</v>
      </c>
      <c r="G34" s="1340">
        <v>23.973378996565224</v>
      </c>
      <c r="H34" s="1340">
        <v>25.435257556529752</v>
      </c>
      <c r="I34" s="1340">
        <v>27.950748450780843</v>
      </c>
      <c r="J34" s="1340">
        <v>27.569227585606935</v>
      </c>
      <c r="K34" s="1347">
        <v>14.530711314475894</v>
      </c>
      <c r="L34" s="1347">
        <v>15.629544219109334</v>
      </c>
      <c r="M34" s="1347">
        <v>15.877876860397437</v>
      </c>
      <c r="N34" s="1347">
        <v>16.674786850303324</v>
      </c>
      <c r="O34" s="1347">
        <v>16.931133549952701</v>
      </c>
      <c r="P34" s="1347">
        <v>27.337198366538797</v>
      </c>
      <c r="Q34" s="1347">
        <v>28.755829681442776</v>
      </c>
      <c r="R34" s="1347">
        <v>32.533146127859197</v>
      </c>
      <c r="S34" s="1347">
        <v>33.032353345239727</v>
      </c>
      <c r="T34" s="1347">
        <v>11.43742783197294</v>
      </c>
      <c r="U34" s="1347">
        <v>12.777222904378391</v>
      </c>
      <c r="V34" s="1347">
        <v>11.972229944400322</v>
      </c>
      <c r="W34" s="1347">
        <v>12.334295182670548</v>
      </c>
      <c r="X34" s="1347">
        <v>12.775416885371669</v>
      </c>
      <c r="Y34" s="1347">
        <v>20.657010386797484</v>
      </c>
      <c r="Z34" s="1347">
        <v>22.258811389506938</v>
      </c>
      <c r="AA34" s="1347">
        <v>23.542913299937531</v>
      </c>
      <c r="AB34" s="1347">
        <v>22.274618038358994</v>
      </c>
    </row>
    <row r="35" spans="1:28" s="1346" customFormat="1" ht="15">
      <c r="A35" s="1342" t="s">
        <v>67</v>
      </c>
      <c r="B35" s="1341">
        <v>24.931898931918937</v>
      </c>
      <c r="C35" s="1340">
        <v>25.571742028463319</v>
      </c>
      <c r="D35" s="1340">
        <v>25.273796567601501</v>
      </c>
      <c r="E35" s="1340">
        <v>25.908393692600942</v>
      </c>
      <c r="F35" s="1340">
        <v>25.915827300930719</v>
      </c>
      <c r="G35" s="1340">
        <v>42.982541722419299</v>
      </c>
      <c r="H35" s="1340">
        <v>43.519858261753114</v>
      </c>
      <c r="I35" s="1340">
        <v>45.27964837816134</v>
      </c>
      <c r="J35" s="1340">
        <v>46.41697148536359</v>
      </c>
      <c r="K35" s="1340">
        <v>29.909917568263808</v>
      </c>
      <c r="L35" s="1340">
        <v>30.096088385683004</v>
      </c>
      <c r="M35" s="1340">
        <v>30.345514072787786</v>
      </c>
      <c r="N35" s="1340">
        <v>30.095320232896665</v>
      </c>
      <c r="O35" s="1340">
        <v>30.586195045109552</v>
      </c>
      <c r="P35" s="1340">
        <v>50.786359733848478</v>
      </c>
      <c r="Q35" s="1340">
        <v>51.417615684013263</v>
      </c>
      <c r="R35" s="1340">
        <v>53.38814069405246</v>
      </c>
      <c r="S35" s="1340">
        <v>54.990512005160234</v>
      </c>
      <c r="T35" s="1340">
        <v>20.079589640576813</v>
      </c>
      <c r="U35" s="1340">
        <v>21.168023462495555</v>
      </c>
      <c r="V35" s="1340">
        <v>20.552559439617422</v>
      </c>
      <c r="W35" s="1340">
        <v>22.102348660271257</v>
      </c>
      <c r="X35" s="1340">
        <v>21.580121643180011</v>
      </c>
      <c r="Y35" s="1340">
        <v>35.941409737414766</v>
      </c>
      <c r="Z35" s="1340">
        <v>36.361257108884757</v>
      </c>
      <c r="AA35" s="1340">
        <v>37.779260039396959</v>
      </c>
      <c r="AB35" s="1340">
        <v>38.410739076850732</v>
      </c>
    </row>
    <row r="36" spans="1:28" s="1346" customFormat="1" ht="15">
      <c r="A36" s="1342" t="s">
        <v>68</v>
      </c>
      <c r="B36" s="1341">
        <v>25.854377816768135</v>
      </c>
      <c r="C36" s="1340">
        <v>27.651472188222527</v>
      </c>
      <c r="D36" s="1340">
        <v>28.116206998957409</v>
      </c>
      <c r="E36" s="1340">
        <v>27.851906884596342</v>
      </c>
      <c r="F36" s="1340">
        <v>27.403312462128863</v>
      </c>
      <c r="G36" s="1340">
        <v>43.222834815503056</v>
      </c>
      <c r="H36" s="1340">
        <v>45.620347247389056</v>
      </c>
      <c r="I36" s="1340">
        <v>48.891053607684086</v>
      </c>
      <c r="J36" s="1340">
        <v>48.655241175606633</v>
      </c>
      <c r="K36" s="1340">
        <v>29.783046638836908</v>
      </c>
      <c r="L36" s="1340">
        <v>31.950640033760067</v>
      </c>
      <c r="M36" s="1340">
        <v>33.413198040587829</v>
      </c>
      <c r="N36" s="1340">
        <v>34.00758757573648</v>
      </c>
      <c r="O36" s="1340">
        <v>33.214586434190942</v>
      </c>
      <c r="P36" s="1340">
        <v>52.207658396555246</v>
      </c>
      <c r="Q36" s="1340">
        <v>54.678646556856528</v>
      </c>
      <c r="R36" s="1340">
        <v>57.15468193773949</v>
      </c>
      <c r="S36" s="1340">
        <v>56.210812537866694</v>
      </c>
      <c r="T36" s="1340">
        <v>22.256874052593417</v>
      </c>
      <c r="U36" s="1340">
        <v>23.628465183625096</v>
      </c>
      <c r="V36" s="1340">
        <v>23.277993075117138</v>
      </c>
      <c r="W36" s="1340">
        <v>22.301899409770193</v>
      </c>
      <c r="X36" s="1340">
        <v>22.146451240623193</v>
      </c>
      <c r="Y36" s="1340">
        <v>34.744475975491795</v>
      </c>
      <c r="Z36" s="1340">
        <v>36.632797322131786</v>
      </c>
      <c r="AA36" s="1340">
        <v>41.097587665817485</v>
      </c>
      <c r="AB36" s="1340">
        <v>41.66329180236157</v>
      </c>
    </row>
    <row r="37" spans="1:28" s="1346" customFormat="1" ht="15">
      <c r="A37" s="1342" t="s">
        <v>69</v>
      </c>
      <c r="B37" s="1341">
        <v>27.366165495706468</v>
      </c>
      <c r="C37" s="1340">
        <v>29.509187715906592</v>
      </c>
      <c r="D37" s="1340">
        <v>29.765687069857162</v>
      </c>
      <c r="E37" s="1340">
        <v>29.316927300751395</v>
      </c>
      <c r="F37" s="1340">
        <v>28.40183569440536</v>
      </c>
      <c r="G37" s="1340">
        <v>45.443485959633946</v>
      </c>
      <c r="H37" s="1340">
        <v>46.198735163089204</v>
      </c>
      <c r="I37" s="1340">
        <v>49.359925854787356</v>
      </c>
      <c r="J37" s="1340">
        <v>49.265546392615889</v>
      </c>
      <c r="K37" s="1340">
        <v>30.891661006483503</v>
      </c>
      <c r="L37" s="1340">
        <v>33.283037564766914</v>
      </c>
      <c r="M37" s="1340">
        <v>34.219762951125333</v>
      </c>
      <c r="N37" s="1340">
        <v>33.255682793214966</v>
      </c>
      <c r="O37" s="1340">
        <v>31.831422679062452</v>
      </c>
      <c r="P37" s="1340">
        <v>52.984560719243738</v>
      </c>
      <c r="Q37" s="1340">
        <v>53.263831303446501</v>
      </c>
      <c r="R37" s="1340">
        <v>57.447823287249747</v>
      </c>
      <c r="S37" s="1340">
        <v>58.84466600364766</v>
      </c>
      <c r="T37" s="1340">
        <v>23.759380922299414</v>
      </c>
      <c r="U37" s="1340">
        <v>25.892962204431228</v>
      </c>
      <c r="V37" s="1340">
        <v>25.587077235612377</v>
      </c>
      <c r="W37" s="1340">
        <v>25.585072853480085</v>
      </c>
      <c r="X37" s="1340">
        <v>25.265661857151429</v>
      </c>
      <c r="Y37" s="1340">
        <v>38.645688576366126</v>
      </c>
      <c r="Z37" s="1340">
        <v>39.653885854888088</v>
      </c>
      <c r="AA37" s="1340">
        <v>41.934675792528665</v>
      </c>
      <c r="AB37" s="1340">
        <v>40.455506858638138</v>
      </c>
    </row>
    <row r="38" spans="1:28" s="1346" customFormat="1" ht="15">
      <c r="A38" s="1342" t="s">
        <v>70</v>
      </c>
      <c r="B38" s="1341">
        <v>27.232685812988223</v>
      </c>
      <c r="C38" s="1340">
        <v>29.388675871789474</v>
      </c>
      <c r="D38" s="1340">
        <v>28.980088551181495</v>
      </c>
      <c r="E38" s="1340">
        <v>28.453081194737976</v>
      </c>
      <c r="F38" s="1340">
        <v>28.454813865735527</v>
      </c>
      <c r="G38" s="1340">
        <v>48.288347816111759</v>
      </c>
      <c r="H38" s="1340">
        <v>50.253139316339713</v>
      </c>
      <c r="I38" s="1340">
        <v>52.151586808743666</v>
      </c>
      <c r="J38" s="1340">
        <v>50.894763751649897</v>
      </c>
      <c r="K38" s="1340">
        <v>30.829483538445345</v>
      </c>
      <c r="L38" s="1340">
        <v>33.068291129160741</v>
      </c>
      <c r="M38" s="1340">
        <v>32.968436025625806</v>
      </c>
      <c r="N38" s="1340">
        <v>32.393054925102142</v>
      </c>
      <c r="O38" s="1340">
        <v>32.485889413504751</v>
      </c>
      <c r="P38" s="1340">
        <v>56.292189870463332</v>
      </c>
      <c r="Q38" s="1340">
        <v>59.426921676879189</v>
      </c>
      <c r="R38" s="1340">
        <v>60.884320500629251</v>
      </c>
      <c r="S38" s="1340">
        <v>58.507081641519058</v>
      </c>
      <c r="T38" s="1340">
        <v>23.774303413400759</v>
      </c>
      <c r="U38" s="1340">
        <v>25.829604621309386</v>
      </c>
      <c r="V38" s="1340">
        <v>25.278413870395582</v>
      </c>
      <c r="W38" s="1340">
        <v>24.887032662284295</v>
      </c>
      <c r="X38" s="1340">
        <v>24.503312329225452</v>
      </c>
      <c r="Y38" s="1340">
        <v>40.55218825785348</v>
      </c>
      <c r="Z38" s="1340">
        <v>41.646419830383074</v>
      </c>
      <c r="AA38" s="1340">
        <v>43.857362411218141</v>
      </c>
      <c r="AB38" s="1340">
        <v>43.653799366722509</v>
      </c>
    </row>
    <row r="39" spans="1:28" s="1346" customFormat="1" ht="15">
      <c r="A39" s="1342" t="s">
        <v>71</v>
      </c>
      <c r="B39" s="1341">
        <v>28.813758074598866</v>
      </c>
      <c r="C39" s="1340">
        <v>31.403610514472746</v>
      </c>
      <c r="D39" s="1340">
        <v>30.750585404574089</v>
      </c>
      <c r="E39" s="1340">
        <v>30.619144244037049</v>
      </c>
      <c r="F39" s="1340">
        <v>29.204102290889729</v>
      </c>
      <c r="G39" s="1340">
        <v>49.576745575113385</v>
      </c>
      <c r="H39" s="1340">
        <v>51.228066608457034</v>
      </c>
      <c r="I39" s="1340">
        <v>52.803286909083418</v>
      </c>
      <c r="J39" s="1340">
        <v>50.839972578056027</v>
      </c>
      <c r="K39" s="1340">
        <v>32.594836318070293</v>
      </c>
      <c r="L39" s="1340">
        <v>34.40792405580828</v>
      </c>
      <c r="M39" s="1340">
        <v>33.555983391824419</v>
      </c>
      <c r="N39" s="1340">
        <v>33.766454876164836</v>
      </c>
      <c r="O39" s="1340">
        <v>31.609182405566614</v>
      </c>
      <c r="P39" s="1340">
        <v>56.506785247056484</v>
      </c>
      <c r="Q39" s="1340">
        <v>57.117394207066567</v>
      </c>
      <c r="R39" s="1340">
        <v>60.145519554248864</v>
      </c>
      <c r="S39" s="1340">
        <v>58.090821653542825</v>
      </c>
      <c r="T39" s="1340">
        <v>25.049581579084162</v>
      </c>
      <c r="U39" s="1340">
        <v>28.395299626426549</v>
      </c>
      <c r="V39" s="1340">
        <v>27.92451326992979</v>
      </c>
      <c r="W39" s="1340">
        <v>27.540863674026411</v>
      </c>
      <c r="X39" s="1340">
        <v>26.91874232549354</v>
      </c>
      <c r="Y39" s="1340">
        <v>43.062954029511936</v>
      </c>
      <c r="Z39" s="1340">
        <v>45.664733420656866</v>
      </c>
      <c r="AA39" s="1340">
        <v>46.025418543746412</v>
      </c>
      <c r="AB39" s="1340">
        <v>44.182842091565348</v>
      </c>
    </row>
    <row r="40" spans="1:28" s="1346" customFormat="1" ht="15">
      <c r="A40" s="1342" t="s">
        <v>72</v>
      </c>
      <c r="B40" s="1340">
        <v>30.795553190893543</v>
      </c>
      <c r="C40" s="1340">
        <v>31.851935737314079</v>
      </c>
      <c r="D40" s="1340">
        <v>30.735134713002751</v>
      </c>
      <c r="E40" s="1340">
        <v>31.254328253105989</v>
      </c>
      <c r="F40" s="1340">
        <v>31.447379972909228</v>
      </c>
      <c r="G40" s="1340">
        <v>53.847788128627293</v>
      </c>
      <c r="H40" s="1340">
        <v>56.481288768071167</v>
      </c>
      <c r="I40" s="1340">
        <v>57.282091683430444</v>
      </c>
      <c r="J40" s="1340">
        <v>56.10083241806727</v>
      </c>
      <c r="K40" s="1340">
        <v>33.151181630258691</v>
      </c>
      <c r="L40" s="1340">
        <v>34.299053247961467</v>
      </c>
      <c r="M40" s="1340">
        <v>33.484776889075995</v>
      </c>
      <c r="N40" s="1340">
        <v>34.475648473729805</v>
      </c>
      <c r="O40" s="1340">
        <v>33.535360671683804</v>
      </c>
      <c r="P40" s="1340">
        <v>58.083695266122092</v>
      </c>
      <c r="Q40" s="1340">
        <v>61.689149158617909</v>
      </c>
      <c r="R40" s="1340">
        <v>61.269152384464569</v>
      </c>
      <c r="S40" s="1340">
        <v>60.109969275886833</v>
      </c>
      <c r="T40" s="1340">
        <v>28.428419043341592</v>
      </c>
      <c r="U40" s="1340">
        <v>29.452741710483963</v>
      </c>
      <c r="V40" s="1340">
        <v>28.043145639070648</v>
      </c>
      <c r="W40" s="1340">
        <v>28.115544465961587</v>
      </c>
      <c r="X40" s="1340">
        <v>29.441550681158688</v>
      </c>
      <c r="Y40" s="1340">
        <v>49.762970936490831</v>
      </c>
      <c r="Z40" s="1340">
        <v>51.348304627312444</v>
      </c>
      <c r="AA40" s="1340">
        <v>53.308076252475701</v>
      </c>
      <c r="AB40" s="1340">
        <v>52.159971616477286</v>
      </c>
    </row>
    <row r="41" spans="1:28" s="1346" customFormat="1" ht="15">
      <c r="A41" s="1342" t="s">
        <v>73</v>
      </c>
      <c r="B41" s="1341">
        <v>33.617779692427689</v>
      </c>
      <c r="C41" s="1340">
        <v>34.72012439054879</v>
      </c>
      <c r="D41" s="1340">
        <v>33.475556197191658</v>
      </c>
      <c r="E41" s="1340">
        <v>32.963637431365065</v>
      </c>
      <c r="F41" s="1340">
        <v>32.860804787800639</v>
      </c>
      <c r="G41" s="1340">
        <v>57.025386746393117</v>
      </c>
      <c r="H41" s="1340">
        <v>58.286637862270688</v>
      </c>
      <c r="I41" s="1340">
        <v>58.829714442231491</v>
      </c>
      <c r="J41" s="1340">
        <v>56.564823132279699</v>
      </c>
      <c r="K41" s="1340">
        <v>33.886419352746543</v>
      </c>
      <c r="L41" s="1340">
        <v>34.760507315826487</v>
      </c>
      <c r="M41" s="1340">
        <v>34.382677165354345</v>
      </c>
      <c r="N41" s="1340">
        <v>33.959060106069536</v>
      </c>
      <c r="O41" s="1340">
        <v>34.150823476144659</v>
      </c>
      <c r="P41" s="1340">
        <v>58.67733510402833</v>
      </c>
      <c r="Q41" s="1340">
        <v>59.433307163354833</v>
      </c>
      <c r="R41" s="1340">
        <v>60.893103159641406</v>
      </c>
      <c r="S41" s="1340">
        <v>59.097923769145126</v>
      </c>
      <c r="T41" s="1340">
        <v>33.347721345677371</v>
      </c>
      <c r="U41" s="1340">
        <v>34.681456102783727</v>
      </c>
      <c r="V41" s="1340">
        <v>32.589688213384591</v>
      </c>
      <c r="W41" s="1340">
        <v>31.975030725112656</v>
      </c>
      <c r="X41" s="1340">
        <v>31.59485976117745</v>
      </c>
      <c r="Y41" s="1340">
        <v>55.401650712498657</v>
      </c>
      <c r="Z41" s="1340">
        <v>57.180225693537444</v>
      </c>
      <c r="AA41" s="1340">
        <v>56.818157790337914</v>
      </c>
      <c r="AB41" s="1340">
        <v>54.048624646952902</v>
      </c>
    </row>
    <row r="42" spans="1:28" s="1346" customFormat="1" ht="15">
      <c r="A42" s="1342" t="s">
        <v>74</v>
      </c>
      <c r="B42" s="1341">
        <v>32.366361766218574</v>
      </c>
      <c r="C42" s="1340">
        <v>33.905229791099089</v>
      </c>
      <c r="D42" s="1340">
        <v>33.062874110978747</v>
      </c>
      <c r="E42" s="1340">
        <v>33.422857998801682</v>
      </c>
      <c r="F42" s="1340">
        <v>32.725011269461476</v>
      </c>
      <c r="G42" s="1340">
        <v>59.137186888123694</v>
      </c>
      <c r="H42" s="1340">
        <v>58.918358463913805</v>
      </c>
      <c r="I42" s="1340">
        <v>59.378095326077421</v>
      </c>
      <c r="J42" s="1340">
        <v>58.19239698974426</v>
      </c>
      <c r="K42" s="1340">
        <v>32.23951032899771</v>
      </c>
      <c r="L42" s="1340">
        <v>32.963515395894433</v>
      </c>
      <c r="M42" s="1340">
        <v>33.021436447842383</v>
      </c>
      <c r="N42" s="1340">
        <v>33.008922570958759</v>
      </c>
      <c r="O42" s="1340">
        <v>31.977248364193226</v>
      </c>
      <c r="P42" s="1340">
        <v>57.034036939313992</v>
      </c>
      <c r="Q42" s="1340">
        <v>57.791653343991463</v>
      </c>
      <c r="R42" s="1340">
        <v>58.272594807912135</v>
      </c>
      <c r="S42" s="1340">
        <v>57.867349571819531</v>
      </c>
      <c r="T42" s="1340">
        <v>32.483514697569262</v>
      </c>
      <c r="U42" s="1340">
        <v>34.830327691753723</v>
      </c>
      <c r="V42" s="1340">
        <v>33.102862514188445</v>
      </c>
      <c r="W42" s="1340">
        <v>33.825312804115107</v>
      </c>
      <c r="X42" s="1340">
        <v>33.467245906170085</v>
      </c>
      <c r="Y42" s="1340">
        <v>61.231834108213725</v>
      </c>
      <c r="Z42" s="1340">
        <v>60.014612094108521</v>
      </c>
      <c r="AA42" s="1340">
        <v>60.468499414305064</v>
      </c>
      <c r="AB42" s="1340">
        <v>58.519143306145295</v>
      </c>
    </row>
    <row r="43" spans="1:28" s="1346" customFormat="1" ht="15">
      <c r="A43" s="1342" t="s">
        <v>75</v>
      </c>
      <c r="B43" s="1341">
        <v>24.58555311814473</v>
      </c>
      <c r="C43" s="1340">
        <v>24.601730395333789</v>
      </c>
      <c r="D43" s="1340">
        <v>24.241761938173259</v>
      </c>
      <c r="E43" s="1340">
        <v>24.003508556456239</v>
      </c>
      <c r="F43" s="1340">
        <v>24.347075908627044</v>
      </c>
      <c r="G43" s="1340">
        <v>51.269012743802925</v>
      </c>
      <c r="H43" s="1340">
        <v>51.749189043417957</v>
      </c>
      <c r="I43" s="1340">
        <v>51.57784385246093</v>
      </c>
      <c r="J43" s="1340">
        <v>50.470365117432692</v>
      </c>
      <c r="K43" s="1340">
        <v>24.222645938524238</v>
      </c>
      <c r="L43" s="1340">
        <v>24.290114167099091</v>
      </c>
      <c r="M43" s="1340">
        <v>23.654703990765171</v>
      </c>
      <c r="N43" s="1340">
        <v>23.284221890051484</v>
      </c>
      <c r="O43" s="1340">
        <v>23.570411731976783</v>
      </c>
      <c r="P43" s="1340">
        <v>50.269039525691689</v>
      </c>
      <c r="Q43" s="1340">
        <v>50.085936546674787</v>
      </c>
      <c r="R43" s="1340">
        <v>50.415408925055765</v>
      </c>
      <c r="S43" s="1340">
        <v>47.809466236123917</v>
      </c>
      <c r="T43" s="1340">
        <v>24.956376719768173</v>
      </c>
      <c r="U43" s="1340">
        <v>24.912781662781754</v>
      </c>
      <c r="V43" s="1340">
        <v>24.830129741343683</v>
      </c>
      <c r="W43" s="1340">
        <v>24.702931201550395</v>
      </c>
      <c r="X43" s="1340">
        <v>25.104710397766919</v>
      </c>
      <c r="Y43" s="1340">
        <v>52.235521088019539</v>
      </c>
      <c r="Z43" s="1340">
        <v>53.447014402491256</v>
      </c>
      <c r="AA43" s="1340">
        <v>52.751951987175708</v>
      </c>
      <c r="AB43" s="1340">
        <v>53.245525342553975</v>
      </c>
    </row>
    <row r="44" spans="1:28" s="1346" customFormat="1" ht="15">
      <c r="A44" s="1342" t="s">
        <v>76</v>
      </c>
      <c r="B44" s="1341">
        <v>26.431073124406339</v>
      </c>
      <c r="C44" s="1340">
        <v>26.324177417445753</v>
      </c>
      <c r="D44" s="1340">
        <v>25.681129190783</v>
      </c>
      <c r="E44" s="1340">
        <v>26.054747347145025</v>
      </c>
      <c r="F44" s="1340">
        <v>25.274061821304102</v>
      </c>
      <c r="G44" s="1340">
        <v>55.273603914795622</v>
      </c>
      <c r="H44" s="1340">
        <v>57.297033483910013</v>
      </c>
      <c r="I44" s="1340">
        <v>57.757413576732716</v>
      </c>
      <c r="J44" s="1340">
        <v>56.158113446425389</v>
      </c>
      <c r="K44" s="1340">
        <v>26.341433670434299</v>
      </c>
      <c r="L44" s="1340">
        <v>26.281652738069056</v>
      </c>
      <c r="M44" s="1340">
        <v>25.26080188679245</v>
      </c>
      <c r="N44" s="1340">
        <v>25.584732459079163</v>
      </c>
      <c r="O44" s="1340">
        <v>24.91833040593286</v>
      </c>
      <c r="P44" s="1340">
        <v>54.017588340050615</v>
      </c>
      <c r="Q44" s="1340">
        <v>55.112587541467008</v>
      </c>
      <c r="R44" s="1340">
        <v>56.210945450955833</v>
      </c>
      <c r="S44" s="1340">
        <v>54.492851712436718</v>
      </c>
      <c r="T44" s="1340">
        <v>26.533024357239583</v>
      </c>
      <c r="U44" s="1340">
        <v>26.373731419784804</v>
      </c>
      <c r="V44" s="1340">
        <v>26.138152496010932</v>
      </c>
      <c r="W44" s="1340">
        <v>26.580300759927226</v>
      </c>
      <c r="X44" s="1340">
        <v>25.655753324259237</v>
      </c>
      <c r="Y44" s="1340">
        <v>56.590599508599503</v>
      </c>
      <c r="Z44" s="1340">
        <v>59.528989737312848</v>
      </c>
      <c r="AA44" s="1340">
        <v>59.356322295873532</v>
      </c>
      <c r="AB44" s="1340">
        <v>57.820634428090862</v>
      </c>
    </row>
    <row r="45" spans="1:28" s="1346" customFormat="1" ht="15">
      <c r="A45" s="1342" t="s">
        <v>77</v>
      </c>
      <c r="B45" s="1341">
        <v>27.11889756283324</v>
      </c>
      <c r="C45" s="1340">
        <v>27.851282164258123</v>
      </c>
      <c r="D45" s="1340">
        <v>27.635406574394469</v>
      </c>
      <c r="E45" s="1340">
        <v>26.898719558122014</v>
      </c>
      <c r="F45" s="1340">
        <v>27.26109063557729</v>
      </c>
      <c r="G45" s="1340">
        <v>61.076692124439447</v>
      </c>
      <c r="H45" s="1340">
        <v>61.379464812750051</v>
      </c>
      <c r="I45" s="1340">
        <v>61.725814971739347</v>
      </c>
      <c r="J45" s="1340">
        <v>58.437918489799884</v>
      </c>
      <c r="K45" s="1340">
        <v>26.957455927543265</v>
      </c>
      <c r="L45" s="1340">
        <v>27.402803665734723</v>
      </c>
      <c r="M45" s="1340">
        <v>27.814093908239986</v>
      </c>
      <c r="N45" s="1340">
        <v>27.158771525215247</v>
      </c>
      <c r="O45" s="1340">
        <v>26.773234845332233</v>
      </c>
      <c r="P45" s="1340">
        <v>59.994722116240602</v>
      </c>
      <c r="Q45" s="1340">
        <v>59.399563598277673</v>
      </c>
      <c r="R45" s="1340">
        <v>60.62449976168422</v>
      </c>
      <c r="S45" s="1340">
        <v>56.635328396715252</v>
      </c>
      <c r="T45" s="1340">
        <v>27.349907428835991</v>
      </c>
      <c r="U45" s="1340">
        <v>28.439327902240393</v>
      </c>
      <c r="V45" s="1340">
        <v>27.40449137418204</v>
      </c>
      <c r="W45" s="1340">
        <v>26.588089990817256</v>
      </c>
      <c r="X45" s="1340">
        <v>27.838966480446928</v>
      </c>
      <c r="Y45" s="1340">
        <v>62.404127008893738</v>
      </c>
      <c r="Z45" s="1340">
        <v>63.936316501352572</v>
      </c>
      <c r="AA45" s="1340">
        <v>63.032424387108129</v>
      </c>
      <c r="AB45" s="1340">
        <v>60.595002109208458</v>
      </c>
    </row>
    <row r="46" spans="1:28" s="1346" customFormat="1" ht="15">
      <c r="A46" s="1342" t="s">
        <v>78</v>
      </c>
      <c r="B46" s="1340">
        <v>29.328474576270992</v>
      </c>
      <c r="C46" s="1340">
        <v>29.666790393013116</v>
      </c>
      <c r="D46" s="1340">
        <v>29.273280605226965</v>
      </c>
      <c r="E46" s="1340">
        <v>29.843592258401991</v>
      </c>
      <c r="F46" s="1340">
        <v>28.458849557522129</v>
      </c>
      <c r="G46" s="1340">
        <v>63.649552625382626</v>
      </c>
      <c r="H46" s="1340">
        <v>65.449030136986309</v>
      </c>
      <c r="I46" s="1340">
        <v>66.80005006550779</v>
      </c>
      <c r="J46" s="1340">
        <v>64.794133028559173</v>
      </c>
      <c r="K46" s="1340">
        <v>29.368402111324485</v>
      </c>
      <c r="L46" s="1340">
        <v>29.377285782670924</v>
      </c>
      <c r="M46" s="1340">
        <v>29.019448183041725</v>
      </c>
      <c r="N46" s="1340">
        <v>28.66383947479882</v>
      </c>
      <c r="O46" s="1340">
        <v>28.5783956893046</v>
      </c>
      <c r="P46" s="1340">
        <v>64.366540697674409</v>
      </c>
      <c r="Q46" s="1340">
        <v>66.200668172407305</v>
      </c>
      <c r="R46" s="1340">
        <v>65.540503617966223</v>
      </c>
      <c r="S46" s="1340">
        <v>64.559116402742944</v>
      </c>
      <c r="T46" s="1340">
        <v>29.264883454337109</v>
      </c>
      <c r="U46" s="1340">
        <v>30.116103268945153</v>
      </c>
      <c r="V46" s="1340">
        <v>29.675693456614514</v>
      </c>
      <c r="W46" s="1340">
        <v>31.748136752136752</v>
      </c>
      <c r="X46" s="1340">
        <v>28.269500805152983</v>
      </c>
      <c r="Y46" s="1340">
        <v>62.539877024595086</v>
      </c>
      <c r="Z46" s="1340">
        <v>64.4014296956978</v>
      </c>
      <c r="AA46" s="1340">
        <v>68.619789803871711</v>
      </c>
      <c r="AB46" s="1340">
        <v>65.111986566465191</v>
      </c>
    </row>
    <row r="47" spans="1:28" s="1346" customFormat="1" ht="15">
      <c r="A47" s="1342" t="s">
        <v>79</v>
      </c>
      <c r="B47" s="1341">
        <v>30.436004672897297</v>
      </c>
      <c r="C47" s="1340">
        <v>31.176416609314174</v>
      </c>
      <c r="D47" s="1340">
        <v>30.606080178173723</v>
      </c>
      <c r="E47" s="1340">
        <v>30.628971139017402</v>
      </c>
      <c r="F47" s="1340">
        <v>31.120284179906022</v>
      </c>
      <c r="G47" s="1340">
        <v>69.617855520218086</v>
      </c>
      <c r="H47" s="1340">
        <v>70.24207155477032</v>
      </c>
      <c r="I47" s="1340">
        <v>71.00698724617115</v>
      </c>
      <c r="J47" s="1340">
        <v>69.802175905106154</v>
      </c>
      <c r="K47" s="1340">
        <v>29.126714463840472</v>
      </c>
      <c r="L47" s="1340">
        <v>30.296125000000302</v>
      </c>
      <c r="M47" s="1340">
        <v>30.485637285986051</v>
      </c>
      <c r="N47" s="1340">
        <v>29.854665149544857</v>
      </c>
      <c r="O47" s="1340">
        <v>29.76155787348587</v>
      </c>
      <c r="P47" s="1340">
        <v>69.499722222222218</v>
      </c>
      <c r="Q47" s="1340">
        <v>70.644483485593824</v>
      </c>
      <c r="R47" s="1340">
        <v>71.20776062725902</v>
      </c>
      <c r="S47" s="1340">
        <v>69.823302539666628</v>
      </c>
      <c r="T47" s="1340">
        <v>34.354104477612054</v>
      </c>
      <c r="U47" s="1340">
        <v>33.606902502157254</v>
      </c>
      <c r="V47" s="1340">
        <v>30.89041916167665</v>
      </c>
      <c r="W47" s="1340">
        <v>32.256971975393029</v>
      </c>
      <c r="X47" s="1340">
        <v>33.817768871075486</v>
      </c>
      <c r="Y47" s="1340">
        <v>69.841392904073587</v>
      </c>
      <c r="Z47" s="1340">
        <v>69.561177170035663</v>
      </c>
      <c r="AA47" s="1340">
        <v>70.656925877248469</v>
      </c>
      <c r="AB47" s="1340">
        <v>69.76492060025582</v>
      </c>
    </row>
    <row r="48" spans="1:28" s="1346" customFormat="1" ht="15.75" thickBot="1">
      <c r="A48" s="1342" t="s">
        <v>710</v>
      </c>
      <c r="B48" s="1341">
        <v>33.214630836047945</v>
      </c>
      <c r="C48" s="1340">
        <v>33.832334710743453</v>
      </c>
      <c r="D48" s="1340">
        <v>33.539334637964771</v>
      </c>
      <c r="E48" s="1340">
        <v>33.107668566001898</v>
      </c>
      <c r="F48" s="1340">
        <v>33.391484918793502</v>
      </c>
      <c r="G48" s="1340">
        <v>75.351082719792117</v>
      </c>
      <c r="H48" s="1340">
        <v>79.666972281449887</v>
      </c>
      <c r="I48" s="1340">
        <v>79.493143021816891</v>
      </c>
      <c r="J48" s="1340">
        <v>76.822816645641325</v>
      </c>
      <c r="K48" s="1340">
        <v>32.055099394986883</v>
      </c>
      <c r="L48" s="1340">
        <v>31.711219147344764</v>
      </c>
      <c r="M48" s="1340">
        <v>32.039840637450197</v>
      </c>
      <c r="N48" s="1340">
        <v>31.963666870042708</v>
      </c>
      <c r="O48" s="1340">
        <v>31.983062575210589</v>
      </c>
      <c r="P48" s="1340">
        <v>73.160851419031715</v>
      </c>
      <c r="Q48" s="1340">
        <v>77.342228982300881</v>
      </c>
      <c r="R48" s="1340">
        <v>75.825920899138552</v>
      </c>
      <c r="S48" s="1340">
        <v>76.773266317566296</v>
      </c>
      <c r="T48" s="1340">
        <v>35.173138686131551</v>
      </c>
      <c r="U48" s="1340">
        <v>38.566777963271988</v>
      </c>
      <c r="V48" s="1340">
        <v>37.736802973977696</v>
      </c>
      <c r="W48" s="1340">
        <v>37.122698072805143</v>
      </c>
      <c r="X48" s="1340">
        <v>38.139553752535498</v>
      </c>
      <c r="Y48" s="1340">
        <v>83.038281250000011</v>
      </c>
      <c r="Z48" s="1340">
        <v>87.494040968342645</v>
      </c>
      <c r="AA48" s="1340">
        <v>90.833420048560527</v>
      </c>
      <c r="AB48" s="1340">
        <v>76.967563054334633</v>
      </c>
    </row>
    <row r="49" spans="1:28" ht="15">
      <c r="A49" s="1345"/>
      <c r="B49" s="1344"/>
      <c r="C49" s="1343"/>
      <c r="D49" s="1343"/>
      <c r="E49" s="1343"/>
      <c r="F49" s="1343"/>
      <c r="G49" s="1343"/>
      <c r="H49" s="1343"/>
      <c r="I49" s="1343"/>
      <c r="J49" s="1343"/>
      <c r="K49" s="1343"/>
      <c r="L49" s="1343"/>
      <c r="M49" s="1343"/>
      <c r="N49" s="1343"/>
      <c r="O49" s="1343"/>
      <c r="P49" s="1343"/>
      <c r="Q49" s="1343"/>
      <c r="R49" s="1343"/>
      <c r="S49" s="1343"/>
      <c r="T49" s="1343"/>
      <c r="U49" s="1343"/>
      <c r="V49" s="1343"/>
      <c r="W49" s="1343"/>
      <c r="X49" s="1343"/>
      <c r="Y49" s="1343"/>
      <c r="Z49" s="1343"/>
      <c r="AA49" s="1343"/>
      <c r="AB49" s="922" t="s">
        <v>474</v>
      </c>
    </row>
    <row r="50" spans="1:28" ht="15">
      <c r="A50" s="1342"/>
      <c r="B50" s="1341"/>
      <c r="C50" s="1340"/>
      <c r="D50" s="1340"/>
      <c r="E50" s="1340"/>
      <c r="F50" s="1340"/>
      <c r="G50" s="1340"/>
      <c r="H50" s="1340"/>
      <c r="I50" s="1340"/>
      <c r="J50" s="1340"/>
      <c r="K50" s="1340"/>
      <c r="L50" s="1340"/>
      <c r="M50" s="1340"/>
      <c r="N50" s="1340"/>
      <c r="O50" s="1340"/>
      <c r="P50" s="1340"/>
      <c r="Q50" s="1340"/>
      <c r="R50" s="1340"/>
      <c r="S50" s="1340"/>
      <c r="T50" s="1340"/>
      <c r="U50" s="1340"/>
      <c r="V50" s="1340"/>
      <c r="W50" s="1340"/>
      <c r="X50" s="1340"/>
      <c r="Y50" s="1340"/>
      <c r="Z50" s="1340"/>
      <c r="AA50" s="1340"/>
      <c r="AB50" s="1340"/>
    </row>
    <row r="51" spans="1:28" ht="15">
      <c r="A51" s="1756" t="s">
        <v>210</v>
      </c>
      <c r="B51" s="1757"/>
      <c r="C51" s="1757"/>
      <c r="D51" s="1757"/>
      <c r="E51" s="1757"/>
      <c r="F51" s="1824"/>
      <c r="G51" s="1824"/>
      <c r="H51" s="1824"/>
      <c r="I51" s="1824"/>
      <c r="J51" s="1824"/>
      <c r="K51" s="1824"/>
      <c r="L51" s="1824"/>
      <c r="M51" s="1824"/>
      <c r="N51" s="1824"/>
      <c r="O51" s="1824"/>
      <c r="P51" s="1824"/>
      <c r="Q51" s="1824"/>
      <c r="R51" s="1824"/>
      <c r="S51" s="1824"/>
      <c r="T51" s="1824"/>
      <c r="U51" s="1824"/>
      <c r="V51" s="1824"/>
      <c r="W51" s="1824"/>
      <c r="X51" s="1824"/>
      <c r="Y51" s="1824"/>
      <c r="Z51" s="1824"/>
      <c r="AA51" s="1824"/>
      <c r="AB51" s="1824"/>
    </row>
    <row r="52" spans="1:28" ht="62.45" customHeight="1">
      <c r="A52" s="1758" t="s">
        <v>624</v>
      </c>
      <c r="B52" s="1759"/>
      <c r="C52" s="1759"/>
      <c r="D52" s="1759"/>
      <c r="E52" s="1759"/>
      <c r="F52" s="1824"/>
      <c r="G52" s="1824"/>
      <c r="H52" s="1824"/>
      <c r="I52" s="1824"/>
      <c r="J52" s="1824"/>
      <c r="K52" s="1824"/>
      <c r="L52" s="1824"/>
      <c r="M52" s="1824"/>
      <c r="N52" s="1824"/>
      <c r="O52" s="1824"/>
      <c r="P52" s="1824"/>
      <c r="Q52" s="1824"/>
      <c r="R52" s="1824"/>
      <c r="S52" s="1824"/>
      <c r="T52" s="1824"/>
      <c r="U52" s="1824"/>
      <c r="V52" s="1824"/>
      <c r="W52" s="1824"/>
      <c r="X52" s="1824"/>
      <c r="Y52" s="1824"/>
      <c r="Z52" s="1824"/>
      <c r="AA52" s="1824"/>
      <c r="AB52" s="1824"/>
    </row>
  </sheetData>
  <mergeCells count="20">
    <mergeCell ref="N29:S29"/>
    <mergeCell ref="E29:J29"/>
    <mergeCell ref="K3:M3"/>
    <mergeCell ref="T3:V3"/>
    <mergeCell ref="A52:AB52"/>
    <mergeCell ref="A51:AB51"/>
    <mergeCell ref="B31:AB31"/>
    <mergeCell ref="B5:AB5"/>
    <mergeCell ref="A1:AB1"/>
    <mergeCell ref="A27:AB27"/>
    <mergeCell ref="A28:AB28"/>
    <mergeCell ref="A2:AB2"/>
    <mergeCell ref="B29:D29"/>
    <mergeCell ref="K29:M29"/>
    <mergeCell ref="T29:V29"/>
    <mergeCell ref="B3:D3"/>
    <mergeCell ref="E3:J3"/>
    <mergeCell ref="N3:S3"/>
    <mergeCell ref="W3:AB3"/>
    <mergeCell ref="W29:AB29"/>
  </mergeCells>
  <pageMargins left="0.78740157480314965" right="0.66" top="0.78740157480314965" bottom="0.70866141732283472" header="0.51181102362204722" footer="0.51181102362204722"/>
  <pageSetup paperSize="9" scale="87" fitToHeight="0" orientation="portrait"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FFC000"/>
  </sheetPr>
  <dimension ref="A3"/>
  <sheetViews>
    <sheetView workbookViewId="0">
      <selection activeCell="B21" sqref="B21"/>
    </sheetView>
  </sheetViews>
  <sheetFormatPr baseColWidth="10" defaultRowHeight="12.75"/>
  <cols>
    <col min="1" max="16384" width="11.5546875" style="1364"/>
  </cols>
  <sheetData>
    <row r="3" spans="1:1" ht="18">
      <c r="A3" s="1365" t="s">
        <v>539</v>
      </c>
    </row>
  </sheetData>
  <pageMargins left="0.7" right="0.7" top="0.78740157499999996" bottom="0.78740157499999996"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FFC000"/>
  </sheetPr>
  <dimension ref="A1:H24"/>
  <sheetViews>
    <sheetView zoomScale="70" zoomScaleNormal="70" workbookViewId="0">
      <selection activeCell="B21" sqref="B21"/>
    </sheetView>
  </sheetViews>
  <sheetFormatPr baseColWidth="10" defaultColWidth="8.88671875" defaultRowHeight="12.75"/>
  <cols>
    <col min="1" max="1" width="16.33203125" style="1367" bestFit="1" customWidth="1"/>
    <col min="2" max="2" width="15.44140625" style="1366" customWidth="1"/>
    <col min="3" max="3" width="12.77734375" style="1366" customWidth="1"/>
    <col min="4" max="4" width="11.5546875" style="1366" customWidth="1"/>
    <col min="5" max="5" width="19.109375" style="1366" customWidth="1"/>
    <col min="6" max="8" width="11.5546875" style="1366" customWidth="1"/>
    <col min="9" max="16384" width="8.88671875" style="1366"/>
  </cols>
  <sheetData>
    <row r="1" spans="1:8" ht="20.25">
      <c r="A1" s="1843" t="s">
        <v>727</v>
      </c>
      <c r="B1" s="1844"/>
      <c r="C1" s="1844"/>
      <c r="D1" s="1844"/>
      <c r="E1" s="1844"/>
      <c r="F1" s="1844"/>
      <c r="G1" s="1844"/>
      <c r="H1" s="1844"/>
    </row>
    <row r="2" spans="1:8" s="1368" customFormat="1" ht="15" customHeight="1" thickBot="1">
      <c r="A2" s="1755" t="s">
        <v>726</v>
      </c>
      <c r="B2" s="1755"/>
      <c r="C2" s="1755"/>
      <c r="D2" s="1755"/>
      <c r="E2" s="1755"/>
      <c r="F2" s="1755"/>
      <c r="G2" s="1755"/>
      <c r="H2" s="1755"/>
    </row>
    <row r="3" spans="1:8" s="1368" customFormat="1" ht="45">
      <c r="A3" s="1378"/>
      <c r="B3" s="1377" t="s">
        <v>725</v>
      </c>
      <c r="C3" s="1376" t="s">
        <v>724</v>
      </c>
      <c r="D3" s="1376" t="s">
        <v>581</v>
      </c>
      <c r="E3" s="1377" t="s">
        <v>106</v>
      </c>
      <c r="F3" s="1377" t="s">
        <v>723</v>
      </c>
      <c r="G3" s="1377" t="s">
        <v>108</v>
      </c>
      <c r="H3" s="1376" t="s">
        <v>722</v>
      </c>
    </row>
    <row r="4" spans="1:8" s="1368" customFormat="1" ht="15">
      <c r="A4" s="1373"/>
      <c r="B4" s="1374">
        <v>6</v>
      </c>
      <c r="C4" s="1374">
        <v>3</v>
      </c>
      <c r="D4" s="1374">
        <v>4</v>
      </c>
      <c r="E4" s="1374" t="s">
        <v>93</v>
      </c>
      <c r="F4" s="1374" t="s">
        <v>721</v>
      </c>
      <c r="G4" s="1375" t="s">
        <v>161</v>
      </c>
      <c r="H4" s="1374" t="s">
        <v>109</v>
      </c>
    </row>
    <row r="5" spans="1:8" s="1368" customFormat="1" ht="15">
      <c r="A5" s="1373"/>
      <c r="B5" s="1845" t="s">
        <v>293</v>
      </c>
      <c r="C5" s="1845"/>
      <c r="D5" s="1845"/>
      <c r="E5" s="1845"/>
      <c r="F5" s="1845"/>
      <c r="G5" s="1845"/>
      <c r="H5" s="1845"/>
    </row>
    <row r="6" spans="1:8" s="1368" customFormat="1" ht="15" hidden="1">
      <c r="A6" s="1371">
        <v>2005</v>
      </c>
      <c r="B6" s="1372">
        <v>20694297</v>
      </c>
      <c r="C6" s="1372">
        <v>-19182466</v>
      </c>
      <c r="D6" s="1372">
        <v>-2274795</v>
      </c>
      <c r="E6" s="1372">
        <v>-21457261</v>
      </c>
      <c r="F6" s="1372">
        <v>-762964</v>
      </c>
      <c r="G6" s="1372">
        <v>-8238</v>
      </c>
      <c r="H6" s="1372">
        <v>-771202</v>
      </c>
    </row>
    <row r="7" spans="1:8" s="1368" customFormat="1" ht="15" hidden="1">
      <c r="A7" s="1371">
        <v>2006</v>
      </c>
      <c r="B7" s="1372">
        <v>20569922</v>
      </c>
      <c r="C7" s="1372">
        <v>-19307309</v>
      </c>
      <c r="D7" s="1372">
        <v>-2200969</v>
      </c>
      <c r="E7" s="1372">
        <v>-21508278</v>
      </c>
      <c r="F7" s="1372">
        <v>-938356</v>
      </c>
      <c r="G7" s="1372">
        <v>-3181</v>
      </c>
      <c r="H7" s="1372">
        <v>-941537</v>
      </c>
    </row>
    <row r="8" spans="1:8" s="1368" customFormat="1" ht="15" hidden="1">
      <c r="A8" s="1371">
        <v>2007</v>
      </c>
      <c r="B8" s="1372">
        <v>24084714.879999999</v>
      </c>
      <c r="C8" s="1372">
        <v>-20849998.149999999</v>
      </c>
      <c r="D8" s="1372">
        <v>-2277833.4300000002</v>
      </c>
      <c r="E8" s="1372">
        <v>-23127831.579999998</v>
      </c>
      <c r="F8" s="1372">
        <v>956883.30000000075</v>
      </c>
      <c r="G8" s="1372">
        <v>24572.41</v>
      </c>
      <c r="H8" s="1372">
        <v>981455.71000000101</v>
      </c>
    </row>
    <row r="9" spans="1:8" s="1368" customFormat="1" ht="15" hidden="1">
      <c r="A9" s="1371">
        <v>2008</v>
      </c>
      <c r="B9" s="1372">
        <v>23649604</v>
      </c>
      <c r="C9" s="1372">
        <v>-17146422</v>
      </c>
      <c r="D9" s="1372">
        <v>-2281352</v>
      </c>
      <c r="E9" s="1372">
        <v>-19427773</v>
      </c>
      <c r="F9" s="1372">
        <v>4221830</v>
      </c>
      <c r="G9" s="1372">
        <v>-603063</v>
      </c>
      <c r="H9" s="1372">
        <v>3618767</v>
      </c>
    </row>
    <row r="10" spans="1:8" s="1368" customFormat="1" ht="15" hidden="1">
      <c r="A10" s="1371">
        <v>2009</v>
      </c>
      <c r="B10" s="1372">
        <v>23255649.418631785</v>
      </c>
      <c r="C10" s="1372">
        <v>-21230086.175974146</v>
      </c>
      <c r="D10" s="1372">
        <v>-2613275.46802154</v>
      </c>
      <c r="E10" s="1372">
        <v>-23843361.643995687</v>
      </c>
      <c r="F10" s="1372">
        <v>-587712.22536390088</v>
      </c>
      <c r="G10" s="1372">
        <v>647399.96117093042</v>
      </c>
      <c r="H10" s="1372">
        <v>59687.73580702953</v>
      </c>
    </row>
    <row r="11" spans="1:8" s="1368" customFormat="1" ht="15" hidden="1">
      <c r="A11" s="1371">
        <v>2010</v>
      </c>
      <c r="B11" s="1372">
        <v>23239064.636704762</v>
      </c>
      <c r="C11" s="1372">
        <v>-20789752.869593903</v>
      </c>
      <c r="D11" s="1372">
        <v>-2744878.8424109686</v>
      </c>
      <c r="E11" s="1372">
        <v>-23534631.71200487</v>
      </c>
      <c r="F11" s="1372">
        <v>-295567.0753001105</v>
      </c>
      <c r="G11" s="1372">
        <v>180775.30786882504</v>
      </c>
      <c r="H11" s="1372">
        <v>-114791.76743128547</v>
      </c>
    </row>
    <row r="12" spans="1:8" s="1368" customFormat="1" ht="15">
      <c r="A12" s="1371">
        <v>2011</v>
      </c>
      <c r="B12" s="1372">
        <v>23280699.140229803</v>
      </c>
      <c r="C12" s="1372">
        <v>-21513769.477074802</v>
      </c>
      <c r="D12" s="1372">
        <v>-2815415.0603035232</v>
      </c>
      <c r="E12" s="1372">
        <v>-24329184.537378326</v>
      </c>
      <c r="F12" s="1372">
        <v>-1048485.3971485225</v>
      </c>
      <c r="G12" s="1372">
        <v>-206519.53483914465</v>
      </c>
      <c r="H12" s="1372">
        <v>-1255004.9319876672</v>
      </c>
    </row>
    <row r="13" spans="1:8" s="1368" customFormat="1" ht="15">
      <c r="A13" s="1371">
        <v>2012</v>
      </c>
      <c r="B13" s="1372">
        <v>25903653.708436318</v>
      </c>
      <c r="C13" s="1372">
        <v>-25091412.139058996</v>
      </c>
      <c r="D13" s="1372">
        <v>-2580146.9897892443</v>
      </c>
      <c r="E13" s="1372">
        <v>-27671559.12884824</v>
      </c>
      <c r="F13" s="1372">
        <v>-1767905.4204119225</v>
      </c>
      <c r="G13" s="1372">
        <v>225311.76201898215</v>
      </c>
      <c r="H13" s="1372">
        <v>-1542593.6583929404</v>
      </c>
    </row>
    <row r="14" spans="1:8" s="1368" customFormat="1" ht="15">
      <c r="A14" s="1371">
        <v>2013</v>
      </c>
      <c r="B14" s="1372">
        <v>26050648.447484948</v>
      </c>
      <c r="C14" s="1372">
        <v>-26523723.11811661</v>
      </c>
      <c r="D14" s="1372">
        <v>-2825390.4748343998</v>
      </c>
      <c r="E14" s="1372">
        <v>-29349113.592951011</v>
      </c>
      <c r="F14" s="1372">
        <v>-3298465.1454660618</v>
      </c>
      <c r="G14" s="1372">
        <v>172321.9090358564</v>
      </c>
      <c r="H14" s="1372">
        <v>-3126143.2364302054</v>
      </c>
    </row>
    <row r="15" spans="1:8" s="1368" customFormat="1" ht="15">
      <c r="A15" s="1371">
        <v>2014</v>
      </c>
      <c r="B15" s="1372">
        <v>27726940.598212939</v>
      </c>
      <c r="C15" s="1372">
        <v>-25416119.60066399</v>
      </c>
      <c r="D15" s="1372">
        <v>-2546399.599036966</v>
      </c>
      <c r="E15" s="1372">
        <v>-27962519.199700955</v>
      </c>
      <c r="F15" s="1372">
        <v>-235578.60148801701</v>
      </c>
      <c r="G15" s="1372">
        <v>891713.88254062273</v>
      </c>
      <c r="H15" s="1372">
        <v>656135.28105260571</v>
      </c>
    </row>
    <row r="16" spans="1:8" s="1368" customFormat="1" ht="15">
      <c r="A16" s="1371">
        <v>2015</v>
      </c>
      <c r="B16" s="1372">
        <v>28880595.894558761</v>
      </c>
      <c r="C16" s="1372">
        <v>-24420789.256259698</v>
      </c>
      <c r="D16" s="1372">
        <v>-2568393.7387742512</v>
      </c>
      <c r="E16" s="1372">
        <v>-26989182.99503395</v>
      </c>
      <c r="F16" s="1372">
        <v>1891412.8995248117</v>
      </c>
      <c r="G16" s="1372">
        <v>-627.0271675596814</v>
      </c>
      <c r="H16" s="1372">
        <v>1890785.8723572521</v>
      </c>
    </row>
    <row r="17" spans="1:8" s="1368" customFormat="1" ht="15">
      <c r="A17" s="1371">
        <v>2016</v>
      </c>
      <c r="B17" s="1372">
        <v>32864963.372579627</v>
      </c>
      <c r="C17" s="1372">
        <v>-26760681.610285092</v>
      </c>
      <c r="D17" s="1372">
        <v>-2903542.0316644646</v>
      </c>
      <c r="E17" s="1372">
        <v>-29664223.641949557</v>
      </c>
      <c r="F17" s="1372">
        <v>3200739.73063007</v>
      </c>
      <c r="G17" s="1372">
        <v>227191.59232719432</v>
      </c>
      <c r="H17" s="1372">
        <v>3427931.3229572643</v>
      </c>
    </row>
    <row r="18" spans="1:8" s="1368" customFormat="1" ht="15">
      <c r="A18" s="1371">
        <v>2017</v>
      </c>
      <c r="B18" s="1372">
        <v>35147920.537860878</v>
      </c>
      <c r="C18" s="1372">
        <v>-27980845.910409521</v>
      </c>
      <c r="D18" s="1372">
        <v>-2981371.2579358732</v>
      </c>
      <c r="E18" s="1372">
        <v>-30962217.168345395</v>
      </c>
      <c r="F18" s="1372">
        <v>4185703.3695154833</v>
      </c>
      <c r="G18" s="1372">
        <v>437661.46604852087</v>
      </c>
      <c r="H18" s="1372">
        <v>4623364.8355640043</v>
      </c>
    </row>
    <row r="19" spans="1:8" s="1368" customFormat="1" ht="15">
      <c r="A19" s="1371">
        <v>2018</v>
      </c>
      <c r="B19" s="1372">
        <v>37840935.754635327</v>
      </c>
      <c r="C19" s="1372">
        <v>-29237135.339098804</v>
      </c>
      <c r="D19" s="1372">
        <v>-3311484.9727325719</v>
      </c>
      <c r="E19" s="1372">
        <v>-32548620.311831377</v>
      </c>
      <c r="F19" s="1372">
        <v>5292315.442803951</v>
      </c>
      <c r="G19" s="1372">
        <v>-772714.15505128249</v>
      </c>
      <c r="H19" s="1372">
        <v>4519601.2877526684</v>
      </c>
    </row>
    <row r="20" spans="1:8" s="1368" customFormat="1" ht="15">
      <c r="A20" s="1371">
        <v>2019</v>
      </c>
      <c r="B20" s="1372">
        <v>39619392.246802911</v>
      </c>
      <c r="C20" s="1372">
        <v>-32303880.409904439</v>
      </c>
      <c r="D20" s="1372">
        <v>-3177128.4880714389</v>
      </c>
      <c r="E20" s="1372">
        <v>-35481008.897975877</v>
      </c>
      <c r="F20" s="1372">
        <v>4138383.3488270333</v>
      </c>
      <c r="G20" s="1372">
        <v>1339126.2760057147</v>
      </c>
      <c r="H20" s="1372">
        <v>5477509.6248327475</v>
      </c>
    </row>
    <row r="21" spans="1:8" s="1368" customFormat="1" ht="15">
      <c r="A21" s="1371">
        <v>2020</v>
      </c>
      <c r="B21" s="1372">
        <v>40369301.209146038</v>
      </c>
      <c r="C21" s="1372">
        <v>-32551891.042651609</v>
      </c>
      <c r="D21" s="1372">
        <v>-3536761.4338953486</v>
      </c>
      <c r="E21" s="1372">
        <v>-36088652.476546958</v>
      </c>
      <c r="F21" s="1372">
        <v>4280648.7325990805</v>
      </c>
      <c r="G21" s="1372">
        <v>737346.28269404278</v>
      </c>
      <c r="H21" s="1372">
        <v>5017995.0152931232</v>
      </c>
    </row>
    <row r="22" spans="1:8" s="1368" customFormat="1" ht="45">
      <c r="A22" s="1371" t="s">
        <v>617</v>
      </c>
      <c r="B22" s="1370">
        <v>1.892782599166793</v>
      </c>
      <c r="C22" s="1370">
        <v>0.76774254238240758</v>
      </c>
      <c r="D22" s="1370">
        <v>11.319433481338734</v>
      </c>
      <c r="E22" s="1370">
        <v>1.7125882195693265</v>
      </c>
      <c r="F22" s="1370">
        <v>3.4377043347705012</v>
      </c>
      <c r="G22" s="1033">
        <v>-44.938255943019357</v>
      </c>
      <c r="H22" s="1370">
        <v>-8.3891155107492068</v>
      </c>
    </row>
    <row r="23" spans="1:8" s="1368" customFormat="1" ht="45.75" thickBot="1">
      <c r="A23" s="1112" t="s">
        <v>616</v>
      </c>
      <c r="B23" s="1369">
        <v>6.3069578770052148</v>
      </c>
      <c r="C23" s="1369">
        <v>4.709096563467785</v>
      </c>
      <c r="D23" s="1369">
        <v>2.5668546320072094</v>
      </c>
      <c r="E23" s="1369">
        <v>4.4785201645262784</v>
      </c>
      <c r="F23" s="1030" t="s">
        <v>121</v>
      </c>
      <c r="G23" s="1369" t="s">
        <v>121</v>
      </c>
      <c r="H23" s="1030" t="s">
        <v>121</v>
      </c>
    </row>
    <row r="24" spans="1:8">
      <c r="H24" s="922" t="s">
        <v>474</v>
      </c>
    </row>
  </sheetData>
  <mergeCells count="3">
    <mergeCell ref="A1:H1"/>
    <mergeCell ref="A2:H2"/>
    <mergeCell ref="B5:H5"/>
  </mergeCells>
  <pageMargins left="0.78740157480314965" right="0.66" top="0.78740157480314965" bottom="0.70866141732283472" header="0.51181102362204722" footer="0.51181102362204722"/>
  <pageSetup paperSize="9" scale="65" fitToHeight="0" orientation="portrait"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FFC000"/>
  </sheetPr>
  <dimension ref="A1:H24"/>
  <sheetViews>
    <sheetView zoomScale="85" zoomScaleNormal="85" workbookViewId="0">
      <selection activeCell="B21" sqref="B21"/>
    </sheetView>
  </sheetViews>
  <sheetFormatPr baseColWidth="10" defaultColWidth="8.88671875" defaultRowHeight="12.75"/>
  <cols>
    <col min="1" max="1" width="16.33203125" style="1380" bestFit="1" customWidth="1"/>
    <col min="2" max="8" width="13.109375" style="1379" customWidth="1"/>
    <col min="9" max="16384" width="8.88671875" style="1379"/>
  </cols>
  <sheetData>
    <row r="1" spans="1:8" ht="20.25">
      <c r="A1" s="1846" t="s">
        <v>731</v>
      </c>
      <c r="B1" s="1846"/>
      <c r="C1" s="1846"/>
      <c r="D1" s="1846"/>
      <c r="E1" s="1846"/>
      <c r="F1" s="1846"/>
      <c r="G1" s="1846"/>
      <c r="H1" s="1846"/>
    </row>
    <row r="2" spans="1:8" ht="15" customHeight="1" thickBot="1">
      <c r="A2" s="1755" t="s">
        <v>730</v>
      </c>
      <c r="B2" s="1755"/>
      <c r="C2" s="1755"/>
      <c r="D2" s="1755"/>
      <c r="E2" s="1755"/>
      <c r="F2" s="1755"/>
      <c r="G2" s="1755"/>
      <c r="H2" s="1755"/>
    </row>
    <row r="3" spans="1:8" ht="15.75">
      <c r="A3" s="1389"/>
      <c r="B3" s="1847" t="s">
        <v>12</v>
      </c>
      <c r="C3" s="1848"/>
      <c r="D3" s="1848"/>
      <c r="E3" s="1847" t="s">
        <v>85</v>
      </c>
      <c r="F3" s="1848"/>
      <c r="G3" s="1848"/>
      <c r="H3" s="1848"/>
    </row>
    <row r="4" spans="1:8" ht="31.5">
      <c r="A4" s="1388"/>
      <c r="B4" s="1387" t="s">
        <v>30</v>
      </c>
      <c r="C4" s="1387" t="s">
        <v>729</v>
      </c>
      <c r="D4" s="1387" t="s">
        <v>14</v>
      </c>
      <c r="E4" s="1387" t="s">
        <v>30</v>
      </c>
      <c r="F4" s="1387" t="s">
        <v>15</v>
      </c>
      <c r="G4" s="1387" t="s">
        <v>728</v>
      </c>
      <c r="H4" s="1387" t="s">
        <v>14</v>
      </c>
    </row>
    <row r="5" spans="1:8" ht="15.75">
      <c r="A5" s="1386"/>
      <c r="B5" s="1849" t="s">
        <v>293</v>
      </c>
      <c r="C5" s="1849"/>
      <c r="D5" s="1849"/>
      <c r="E5" s="1849"/>
      <c r="F5" s="1849"/>
      <c r="G5" s="1849"/>
      <c r="H5" s="1849"/>
    </row>
    <row r="6" spans="1:8" ht="15" hidden="1">
      <c r="A6" s="1371">
        <v>2005</v>
      </c>
      <c r="B6" s="1385">
        <v>21495422</v>
      </c>
      <c r="C6" s="1385">
        <v>6337619</v>
      </c>
      <c r="D6" s="1385">
        <v>15157803</v>
      </c>
      <c r="E6" s="1385">
        <v>18585132</v>
      </c>
      <c r="F6" s="1385">
        <v>7136727</v>
      </c>
      <c r="G6" s="1385">
        <v>2828541</v>
      </c>
      <c r="H6" s="1385">
        <v>11448405</v>
      </c>
    </row>
    <row r="7" spans="1:8" ht="15" hidden="1">
      <c r="A7" s="1371">
        <v>2006</v>
      </c>
      <c r="B7" s="1385">
        <v>20938737</v>
      </c>
      <c r="C7" s="1385">
        <v>6778323</v>
      </c>
      <c r="D7" s="1385">
        <v>14160414</v>
      </c>
      <c r="E7" s="1385">
        <v>18546629</v>
      </c>
      <c r="F7" s="1385">
        <v>7683981</v>
      </c>
      <c r="G7" s="1385">
        <v>2721958</v>
      </c>
      <c r="H7" s="1385">
        <v>10862648</v>
      </c>
    </row>
    <row r="8" spans="1:8" ht="15" hidden="1">
      <c r="A8" s="1371">
        <v>2007</v>
      </c>
      <c r="B8" s="1385">
        <v>23692323</v>
      </c>
      <c r="C8" s="1385">
        <v>7301631</v>
      </c>
      <c r="D8" s="1385">
        <v>16390692</v>
      </c>
      <c r="E8" s="1385">
        <v>18913216</v>
      </c>
      <c r="F8" s="1385">
        <v>8086697</v>
      </c>
      <c r="G8" s="1385">
        <v>3463770</v>
      </c>
      <c r="H8" s="1385">
        <v>10826519</v>
      </c>
    </row>
    <row r="9" spans="1:8" ht="15" hidden="1">
      <c r="A9" s="1371">
        <v>2008</v>
      </c>
      <c r="B9" s="1385">
        <v>23616686.65086887</v>
      </c>
      <c r="C9" s="1385">
        <v>7590055.5208688686</v>
      </c>
      <c r="D9" s="1385">
        <v>16026631.129999999</v>
      </c>
      <c r="E9" s="1385">
        <v>17701110.550000001</v>
      </c>
      <c r="F9" s="1385">
        <v>7676426.1000000006</v>
      </c>
      <c r="G9" s="1385">
        <v>2747271.2</v>
      </c>
      <c r="H9" s="1385">
        <v>10024684.449999999</v>
      </c>
    </row>
    <row r="10" spans="1:8" ht="15" hidden="1">
      <c r="A10" s="1371">
        <v>2009</v>
      </c>
      <c r="B10" s="1385">
        <v>23361553.333346717</v>
      </c>
      <c r="C10" s="1385">
        <v>7824431.1648814436</v>
      </c>
      <c r="D10" s="1385">
        <v>15537122.168465273</v>
      </c>
      <c r="E10" s="1385">
        <v>19593785.605873153</v>
      </c>
      <c r="F10" s="1385">
        <v>8931611.5002465826</v>
      </c>
      <c r="G10" s="1385">
        <v>3512880.45</v>
      </c>
      <c r="H10" s="1385">
        <v>10662174.10562657</v>
      </c>
    </row>
    <row r="11" spans="1:8" ht="15" hidden="1">
      <c r="A11" s="1371">
        <v>2010</v>
      </c>
      <c r="B11" s="1384">
        <v>23055577.025175888</v>
      </c>
      <c r="C11" s="1385">
        <v>7798624.2755116588</v>
      </c>
      <c r="D11" s="1385">
        <v>15256952.749664232</v>
      </c>
      <c r="E11" s="1384">
        <v>20614359.341571491</v>
      </c>
      <c r="F11" s="1385">
        <v>8968172.0955217499</v>
      </c>
      <c r="G11" s="1385">
        <v>3577796.9</v>
      </c>
      <c r="H11" s="1385">
        <v>11646187.246049741</v>
      </c>
    </row>
    <row r="12" spans="1:8" ht="15">
      <c r="A12" s="1371">
        <v>2011</v>
      </c>
      <c r="B12" s="1384">
        <v>23443319.470949583</v>
      </c>
      <c r="C12" s="1385">
        <v>7207599.9953215588</v>
      </c>
      <c r="D12" s="1385">
        <v>16235719.475628022</v>
      </c>
      <c r="E12" s="1384">
        <v>21481909.704174679</v>
      </c>
      <c r="F12" s="1385">
        <v>10037151.289691119</v>
      </c>
      <c r="G12" s="1385">
        <v>3591995.4</v>
      </c>
      <c r="H12" s="1385">
        <v>11444758.414483562</v>
      </c>
    </row>
    <row r="13" spans="1:8" ht="15">
      <c r="A13" s="1371">
        <v>2012</v>
      </c>
      <c r="B13" s="1384">
        <v>25887184.243852824</v>
      </c>
      <c r="C13" s="1385">
        <v>8203309.2401450267</v>
      </c>
      <c r="D13" s="1385">
        <v>17683875.003707796</v>
      </c>
      <c r="E13" s="1384">
        <v>24630424.865210988</v>
      </c>
      <c r="F13" s="1385">
        <v>11375629.72313809</v>
      </c>
      <c r="G13" s="1385">
        <v>4246747.4000000004</v>
      </c>
      <c r="H13" s="1385">
        <v>13254795.142072899</v>
      </c>
    </row>
    <row r="14" spans="1:8" ht="15">
      <c r="A14" s="1371">
        <v>2013</v>
      </c>
      <c r="B14" s="1384">
        <v>26374025.247581482</v>
      </c>
      <c r="C14" s="1383">
        <v>8082688.2383900955</v>
      </c>
      <c r="D14" s="1383">
        <v>18291337.009191386</v>
      </c>
      <c r="E14" s="1384">
        <v>25904043.668293949</v>
      </c>
      <c r="F14" s="1383">
        <v>11007706.541613836</v>
      </c>
      <c r="G14" s="1383">
        <v>4179873.4</v>
      </c>
      <c r="H14" s="1383">
        <v>14896337.126680112</v>
      </c>
    </row>
    <row r="15" spans="1:8" ht="15">
      <c r="A15" s="1371">
        <v>2014</v>
      </c>
      <c r="B15" s="1384">
        <v>28149936</v>
      </c>
      <c r="C15" s="1383">
        <v>8368752.4134422829</v>
      </c>
      <c r="D15" s="1383">
        <v>19781183.58655772</v>
      </c>
      <c r="E15" s="1384">
        <v>25321541.492194224</v>
      </c>
      <c r="F15" s="1383">
        <v>12446007.578534178</v>
      </c>
      <c r="G15" s="1383">
        <v>4545661.05</v>
      </c>
      <c r="H15" s="1383">
        <v>12875533.913660044</v>
      </c>
    </row>
    <row r="16" spans="1:8" ht="15">
      <c r="A16" s="1371">
        <v>2015</v>
      </c>
      <c r="B16" s="1384">
        <v>29343372.890000001</v>
      </c>
      <c r="C16" s="1383">
        <v>8724723.0488425959</v>
      </c>
      <c r="D16" s="1383">
        <v>20618649.841157407</v>
      </c>
      <c r="E16" s="1384">
        <v>24209174.090998799</v>
      </c>
      <c r="F16" s="1383">
        <v>11583182.831318513</v>
      </c>
      <c r="G16" s="1383">
        <v>4231325.6499999994</v>
      </c>
      <c r="H16" s="1383">
        <v>12625991.259680286</v>
      </c>
    </row>
    <row r="17" spans="1:8" ht="15">
      <c r="A17" s="1371">
        <v>2016</v>
      </c>
      <c r="B17" s="1384">
        <v>33242615.5</v>
      </c>
      <c r="C17" s="1383">
        <v>10078006.809601886</v>
      </c>
      <c r="D17" s="1383">
        <v>23164608.690398112</v>
      </c>
      <c r="E17" s="1384">
        <v>26702511.357622698</v>
      </c>
      <c r="F17" s="1383">
        <v>13625430.324680524</v>
      </c>
      <c r="G17" s="1383">
        <v>5031620.75</v>
      </c>
      <c r="H17" s="1383">
        <v>13077081.032942172</v>
      </c>
    </row>
    <row r="18" spans="1:8" ht="15">
      <c r="A18" s="1371">
        <v>2017</v>
      </c>
      <c r="B18" s="1384">
        <v>35404162.700000003</v>
      </c>
      <c r="C18" s="1383">
        <v>10039914.136477349</v>
      </c>
      <c r="D18" s="1383">
        <v>25364248.563522648</v>
      </c>
      <c r="E18" s="1384">
        <v>27545320.296171792</v>
      </c>
      <c r="F18" s="1383">
        <v>12374142.051959233</v>
      </c>
      <c r="G18" s="1383">
        <v>4753744.1500000004</v>
      </c>
      <c r="H18" s="1383">
        <v>15171178.24421256</v>
      </c>
    </row>
    <row r="19" spans="1:8" ht="15">
      <c r="A19" s="1371">
        <v>2018</v>
      </c>
      <c r="B19" s="1384">
        <v>38144543.700000003</v>
      </c>
      <c r="C19" s="1383">
        <v>11070665.599490909</v>
      </c>
      <c r="D19" s="1383">
        <v>27073878.100509092</v>
      </c>
      <c r="E19" s="1384">
        <v>29446870.589098804</v>
      </c>
      <c r="F19" s="1383">
        <v>12729657.320308214</v>
      </c>
      <c r="G19" s="1383">
        <v>5005868.3499999996</v>
      </c>
      <c r="H19" s="1383">
        <v>16717213.268790592</v>
      </c>
    </row>
    <row r="20" spans="1:8" ht="15">
      <c r="A20" s="1371">
        <v>2019</v>
      </c>
      <c r="B20" s="1384">
        <v>39911576.470000006</v>
      </c>
      <c r="C20" s="1383">
        <v>11622225.429799052</v>
      </c>
      <c r="D20" s="1383">
        <v>28289351.040200952</v>
      </c>
      <c r="E20" s="1384">
        <v>31005213.00990444</v>
      </c>
      <c r="F20" s="1383">
        <v>13044319.816643463</v>
      </c>
      <c r="G20" s="1383">
        <v>5575385.4499999993</v>
      </c>
      <c r="H20" s="1383">
        <v>17960893.193260979</v>
      </c>
    </row>
    <row r="21" spans="1:8" ht="15">
      <c r="A21" s="1371">
        <v>2020</v>
      </c>
      <c r="B21" s="1384">
        <v>40647655.32</v>
      </c>
      <c r="C21" s="1383">
        <v>11743335.455279849</v>
      </c>
      <c r="D21" s="1383">
        <v>28904319.864720147</v>
      </c>
      <c r="E21" s="1384">
        <v>32030775.594392326</v>
      </c>
      <c r="F21" s="1383">
        <v>14927844.230869036</v>
      </c>
      <c r="G21" s="1383">
        <v>5689053.3499999996</v>
      </c>
      <c r="H21" s="1383">
        <v>17102931.363523293</v>
      </c>
    </row>
    <row r="22" spans="1:8" ht="45">
      <c r="A22" s="1371" t="s">
        <v>617</v>
      </c>
      <c r="B22" s="1382">
        <v>1.8442740555569799</v>
      </c>
      <c r="C22" s="1370">
        <v>1.0420553809795763</v>
      </c>
      <c r="D22" s="1370">
        <v>2.1738527110264414</v>
      </c>
      <c r="E22" s="1382">
        <v>3.3077101717065318</v>
      </c>
      <c r="F22" s="1370">
        <v>14.439422221328513</v>
      </c>
      <c r="G22" s="1370">
        <v>2.0387451418269222</v>
      </c>
      <c r="H22" s="1370">
        <v>-4.7768327582928691</v>
      </c>
    </row>
    <row r="23" spans="1:8" ht="45.75" thickBot="1">
      <c r="A23" s="1112" t="s">
        <v>616</v>
      </c>
      <c r="B23" s="1381">
        <v>6.3059020585455317</v>
      </c>
      <c r="C23" s="1369">
        <v>5.573675941435341</v>
      </c>
      <c r="D23" s="1369">
        <v>6.6184482244056708</v>
      </c>
      <c r="E23" s="1381">
        <v>4.5387190494823537</v>
      </c>
      <c r="F23" s="1369">
        <v>4.509090765492596</v>
      </c>
      <c r="G23" s="1369">
        <v>5.2420646185663555</v>
      </c>
      <c r="H23" s="1369">
        <v>4.5646481303828423</v>
      </c>
    </row>
    <row r="24" spans="1:8">
      <c r="H24" s="922" t="s">
        <v>474</v>
      </c>
    </row>
  </sheetData>
  <mergeCells count="5">
    <mergeCell ref="A1:H1"/>
    <mergeCell ref="A2:H2"/>
    <mergeCell ref="B3:D3"/>
    <mergeCell ref="E3:H3"/>
    <mergeCell ref="B5:H5"/>
  </mergeCells>
  <pageMargins left="0.78740157480314965" right="0.66" top="0.78740157480314965" bottom="0.70866141732283472" header="0.51181102362204722" footer="0.51181102362204722"/>
  <pageSetup paperSize="9" scale="65" fitToHeight="0" orientation="portrait"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FFC000"/>
  </sheetPr>
  <dimension ref="A1:H50"/>
  <sheetViews>
    <sheetView zoomScale="70" zoomScaleNormal="70" workbookViewId="0">
      <selection activeCell="B21" sqref="B21"/>
    </sheetView>
  </sheetViews>
  <sheetFormatPr baseColWidth="10" defaultColWidth="8.88671875" defaultRowHeight="12.75"/>
  <cols>
    <col min="1" max="1" width="19" style="1391" customWidth="1"/>
    <col min="2" max="8" width="11.44140625" style="1390" customWidth="1"/>
    <col min="9" max="16384" width="8.88671875" style="1390"/>
  </cols>
  <sheetData>
    <row r="1" spans="1:8" s="1368" customFormat="1" ht="27.6" customHeight="1">
      <c r="A1" s="1809" t="s">
        <v>746</v>
      </c>
      <c r="B1" s="1809"/>
      <c r="C1" s="1809"/>
      <c r="D1" s="1809"/>
      <c r="E1" s="1809"/>
      <c r="F1" s="1809"/>
      <c r="G1" s="1809"/>
      <c r="H1" s="1809"/>
    </row>
    <row r="2" spans="1:8" s="1368" customFormat="1" ht="15" customHeight="1" thickBot="1">
      <c r="A2" s="1755" t="s">
        <v>745</v>
      </c>
      <c r="B2" s="1755"/>
      <c r="C2" s="1755"/>
      <c r="D2" s="1755"/>
      <c r="E2" s="1755"/>
      <c r="F2" s="1755"/>
      <c r="G2" s="1755"/>
      <c r="H2" s="1755"/>
    </row>
    <row r="3" spans="1:8" s="1368" customFormat="1" ht="15" customHeight="1">
      <c r="A3" s="1412"/>
      <c r="B3" s="1411"/>
      <c r="C3" s="1857" t="s">
        <v>741</v>
      </c>
      <c r="D3" s="1858"/>
      <c r="E3" s="1858"/>
      <c r="F3" s="1858"/>
      <c r="G3" s="1858"/>
      <c r="H3" s="1858"/>
    </row>
    <row r="4" spans="1:8" s="1368" customFormat="1" ht="63">
      <c r="A4" s="1410"/>
      <c r="B4" s="1401" t="s">
        <v>740</v>
      </c>
      <c r="C4" s="1387" t="s">
        <v>739</v>
      </c>
      <c r="D4" s="1387" t="s">
        <v>738</v>
      </c>
      <c r="E4" s="1387" t="s">
        <v>737</v>
      </c>
      <c r="F4" s="1387" t="s">
        <v>736</v>
      </c>
      <c r="G4" s="1387" t="s">
        <v>735</v>
      </c>
      <c r="H4" s="1387" t="s">
        <v>734</v>
      </c>
    </row>
    <row r="5" spans="1:8" s="1368" customFormat="1" ht="15" hidden="1">
      <c r="A5" s="1371">
        <v>2005</v>
      </c>
      <c r="B5" s="1399">
        <v>167099</v>
      </c>
      <c r="C5" s="1400">
        <v>39852</v>
      </c>
      <c r="D5" s="1398">
        <v>84866</v>
      </c>
      <c r="E5" s="1398">
        <v>18796</v>
      </c>
      <c r="F5" s="1398">
        <v>13087</v>
      </c>
      <c r="G5" s="1398">
        <v>10470</v>
      </c>
      <c r="H5" s="1398">
        <v>28</v>
      </c>
    </row>
    <row r="6" spans="1:8" s="1368" customFormat="1" ht="15" hidden="1">
      <c r="A6" s="1371">
        <v>2006</v>
      </c>
      <c r="B6" s="1399">
        <v>162021</v>
      </c>
      <c r="C6" s="1400">
        <v>35324</v>
      </c>
      <c r="D6" s="1398">
        <v>85278</v>
      </c>
      <c r="E6" s="1398">
        <v>19060</v>
      </c>
      <c r="F6" s="1398">
        <v>12641</v>
      </c>
      <c r="G6" s="1398">
        <v>10081</v>
      </c>
      <c r="H6" s="1398">
        <v>-363</v>
      </c>
    </row>
    <row r="7" spans="1:8" s="1368" customFormat="1" ht="15" hidden="1">
      <c r="A7" s="1371">
        <v>2007</v>
      </c>
      <c r="B7" s="1399">
        <v>168627</v>
      </c>
      <c r="C7" s="1398">
        <v>36588</v>
      </c>
      <c r="D7" s="1398">
        <v>89372</v>
      </c>
      <c r="E7" s="1398">
        <v>15851</v>
      </c>
      <c r="F7" s="1398">
        <v>13918</v>
      </c>
      <c r="G7" s="1398">
        <v>11358</v>
      </c>
      <c r="H7" s="1398">
        <v>1540</v>
      </c>
    </row>
    <row r="8" spans="1:8" s="1368" customFormat="1" ht="15" hidden="1">
      <c r="A8" s="1371">
        <v>2008</v>
      </c>
      <c r="B8" s="1399">
        <v>154356.16</v>
      </c>
      <c r="C8" s="1398">
        <v>29167.16</v>
      </c>
      <c r="D8" s="1398">
        <v>86069</v>
      </c>
      <c r="E8" s="1398">
        <v>16580</v>
      </c>
      <c r="F8" s="1398">
        <v>14359</v>
      </c>
      <c r="G8" s="1398">
        <v>8108</v>
      </c>
      <c r="H8" s="1398">
        <v>73</v>
      </c>
    </row>
    <row r="9" spans="1:8" s="1368" customFormat="1" ht="15" hidden="1">
      <c r="A9" s="1371">
        <v>2009</v>
      </c>
      <c r="B9" s="1399">
        <v>167381.64000000001</v>
      </c>
      <c r="C9" s="1398">
        <v>24865.74</v>
      </c>
      <c r="D9" s="1398">
        <v>96330.85</v>
      </c>
      <c r="E9" s="1398">
        <v>22530.31</v>
      </c>
      <c r="F9" s="1398">
        <v>14100.74</v>
      </c>
      <c r="G9" s="1398">
        <v>9096</v>
      </c>
      <c r="H9" s="1398">
        <v>458</v>
      </c>
    </row>
    <row r="10" spans="1:8" s="1368" customFormat="1" ht="15">
      <c r="A10" s="1371">
        <v>2010</v>
      </c>
      <c r="B10" s="1399">
        <v>169123.03820203256</v>
      </c>
      <c r="C10" s="1398">
        <v>23504.368305046974</v>
      </c>
      <c r="D10" s="1398">
        <v>99645.938631430909</v>
      </c>
      <c r="E10" s="1398">
        <v>21288.802137815706</v>
      </c>
      <c r="F10" s="1398">
        <v>18383.929127738978</v>
      </c>
      <c r="G10" s="1398">
        <v>6394</v>
      </c>
      <c r="H10" s="1398">
        <v>-94</v>
      </c>
    </row>
    <row r="11" spans="1:8" s="1368" customFormat="1" ht="15">
      <c r="A11" s="1371">
        <v>2011</v>
      </c>
      <c r="B11" s="1399">
        <v>183130.05948323672</v>
      </c>
      <c r="C11" s="1398">
        <v>23665.399555011536</v>
      </c>
      <c r="D11" s="1398">
        <v>107555.43096533664</v>
      </c>
      <c r="E11" s="1398">
        <v>20809.017977815758</v>
      </c>
      <c r="F11" s="1398">
        <v>19977.210985072797</v>
      </c>
      <c r="G11" s="1398">
        <v>11079</v>
      </c>
      <c r="H11" s="1398">
        <v>44</v>
      </c>
    </row>
    <row r="12" spans="1:8" s="1368" customFormat="1" ht="15">
      <c r="A12" s="1371">
        <v>2012</v>
      </c>
      <c r="B12" s="1399">
        <v>208867.62437559711</v>
      </c>
      <c r="C12" s="1398">
        <v>22399.656780748242</v>
      </c>
      <c r="D12" s="1398">
        <v>130683.56874915856</v>
      </c>
      <c r="E12" s="1398">
        <v>20477.569181180355</v>
      </c>
      <c r="F12" s="1398">
        <v>20639.829664509951</v>
      </c>
      <c r="G12" s="1398">
        <v>14093</v>
      </c>
      <c r="H12" s="1398">
        <v>574</v>
      </c>
    </row>
    <row r="13" spans="1:8" s="1368" customFormat="1" ht="15">
      <c r="A13" s="1371">
        <v>2013</v>
      </c>
      <c r="B13" s="1399">
        <v>215726.64522827626</v>
      </c>
      <c r="C13" s="1398">
        <v>27621.216033592107</v>
      </c>
      <c r="D13" s="1398">
        <v>127757.80538296154</v>
      </c>
      <c r="E13" s="1398">
        <v>18774.286242244096</v>
      </c>
      <c r="F13" s="1398">
        <v>28270.337569478528</v>
      </c>
      <c r="G13" s="1398">
        <v>11870</v>
      </c>
      <c r="H13" s="1398">
        <v>1433</v>
      </c>
    </row>
    <row r="14" spans="1:8" s="1368" customFormat="1" ht="15">
      <c r="A14" s="1371">
        <v>2014</v>
      </c>
      <c r="B14" s="1399">
        <v>206251.43863198193</v>
      </c>
      <c r="C14" s="1398">
        <v>26204.997687077397</v>
      </c>
      <c r="D14" s="1398">
        <v>118222.61378408789</v>
      </c>
      <c r="E14" s="1398">
        <v>23337.864795401154</v>
      </c>
      <c r="F14" s="1398">
        <v>30348.9623654155</v>
      </c>
      <c r="G14" s="1398">
        <v>4528</v>
      </c>
      <c r="H14" s="1398">
        <v>3609</v>
      </c>
    </row>
    <row r="15" spans="1:8" s="1368" customFormat="1" ht="15">
      <c r="A15" s="1371">
        <v>2015</v>
      </c>
      <c r="B15" s="1399">
        <v>192153.5502324609</v>
      </c>
      <c r="C15" s="1398">
        <v>19439.920604459396</v>
      </c>
      <c r="D15" s="1398">
        <v>108736.17711997326</v>
      </c>
      <c r="E15" s="1398">
        <v>25154.413131998685</v>
      </c>
      <c r="F15" s="1398">
        <v>32278.039376029585</v>
      </c>
      <c r="G15" s="1398">
        <v>3545</v>
      </c>
      <c r="H15" s="1398">
        <v>3000</v>
      </c>
    </row>
    <row r="16" spans="1:8" s="1368" customFormat="1" ht="15">
      <c r="A16" s="1371">
        <v>2016</v>
      </c>
      <c r="B16" s="1399">
        <v>211623.81234941346</v>
      </c>
      <c r="C16" s="1398">
        <v>26746.712874534594</v>
      </c>
      <c r="D16" s="1398">
        <v>113044.74007416228</v>
      </c>
      <c r="E16" s="1398">
        <v>29130.31364053805</v>
      </c>
      <c r="F16" s="1398">
        <v>33399.045760178546</v>
      </c>
      <c r="G16" s="1398">
        <v>4560</v>
      </c>
      <c r="H16" s="1398">
        <v>4743</v>
      </c>
    </row>
    <row r="17" spans="1:8" s="1368" customFormat="1" ht="15">
      <c r="A17" s="1371">
        <v>2017</v>
      </c>
      <c r="B17" s="1399">
        <v>210485.15338004721</v>
      </c>
      <c r="C17" s="1398">
        <v>27519.583188126773</v>
      </c>
      <c r="D17" s="1398">
        <v>116415.71301882953</v>
      </c>
      <c r="E17" s="1398">
        <v>28082.629878138501</v>
      </c>
      <c r="F17" s="1398">
        <v>30447.227294952412</v>
      </c>
      <c r="G17" s="1398">
        <v>3751</v>
      </c>
      <c r="H17" s="1398">
        <v>4269</v>
      </c>
    </row>
    <row r="18" spans="1:8" s="1368" customFormat="1" ht="15">
      <c r="A18" s="1371">
        <v>2018</v>
      </c>
      <c r="B18" s="1399">
        <v>221697.54896922488</v>
      </c>
      <c r="C18" s="1398">
        <v>34521.332650788136</v>
      </c>
      <c r="D18" s="1398">
        <v>119255.28940891282</v>
      </c>
      <c r="E18" s="1398">
        <v>28242.857684916475</v>
      </c>
      <c r="F18" s="1398">
        <v>31975.069224607472</v>
      </c>
      <c r="G18" s="1398">
        <v>3570</v>
      </c>
      <c r="H18" s="1398">
        <v>4133</v>
      </c>
    </row>
    <row r="19" spans="1:8" s="1368" customFormat="1" ht="15">
      <c r="A19" s="1371">
        <v>2019</v>
      </c>
      <c r="B19" s="1399">
        <v>230411.70311716007</v>
      </c>
      <c r="C19" s="1398">
        <v>29183.07703035279</v>
      </c>
      <c r="D19" s="1398">
        <v>127465.64716936348</v>
      </c>
      <c r="E19" s="1398">
        <v>31388.282615957516</v>
      </c>
      <c r="F19" s="1398">
        <v>35839.696301486285</v>
      </c>
      <c r="G19" s="1398">
        <v>3477</v>
      </c>
      <c r="H19" s="1398">
        <v>3058</v>
      </c>
    </row>
    <row r="20" spans="1:8" s="1368" customFormat="1" ht="15">
      <c r="A20" s="1371">
        <v>2020</v>
      </c>
      <c r="B20" s="1399">
        <v>262251.82998552034</v>
      </c>
      <c r="C20" s="1398">
        <v>44427.967400982539</v>
      </c>
      <c r="D20" s="1398">
        <v>136068.7078835071</v>
      </c>
      <c r="E20" s="1398">
        <v>40228.224991596013</v>
      </c>
      <c r="F20" s="1398">
        <v>33977.929709434728</v>
      </c>
      <c r="G20" s="1398">
        <v>4452</v>
      </c>
      <c r="H20" s="1398">
        <v>3097</v>
      </c>
    </row>
    <row r="21" spans="1:8" s="1368" customFormat="1" ht="56.45" customHeight="1">
      <c r="A21" s="1371" t="s">
        <v>617</v>
      </c>
      <c r="B21" s="1397">
        <v>13.818797586062793</v>
      </c>
      <c r="C21" s="1103">
        <v>52.238803861477038</v>
      </c>
      <c r="D21" s="1103">
        <v>6.7493170945994052</v>
      </c>
      <c r="E21" s="1103">
        <v>28.163192245326442</v>
      </c>
      <c r="F21" s="1103">
        <v>-5.194705268678157</v>
      </c>
      <c r="G21" s="1103">
        <v>28.041415012942196</v>
      </c>
      <c r="H21" s="1103">
        <v>1.2753433616742971</v>
      </c>
    </row>
    <row r="22" spans="1:8" s="1368" customFormat="1" ht="45.75" thickBot="1">
      <c r="A22" s="1409" t="s">
        <v>616</v>
      </c>
      <c r="B22" s="1408">
        <v>4.4778464250675238</v>
      </c>
      <c r="C22" s="1407">
        <v>7.9740008105658351</v>
      </c>
      <c r="D22" s="1407">
        <v>2.9119763566646428</v>
      </c>
      <c r="E22" s="1407">
        <v>8.3590565226132068</v>
      </c>
      <c r="F22" s="1407">
        <v>6.6868195183899886</v>
      </c>
      <c r="G22" s="1407">
        <v>-10.59716951108406</v>
      </c>
      <c r="H22" s="1406">
        <v>66.469310315223382</v>
      </c>
    </row>
    <row r="23" spans="1:8" s="1368" customFormat="1" ht="15">
      <c r="A23" s="1405"/>
      <c r="B23" s="1405"/>
      <c r="C23" s="1405"/>
      <c r="D23" s="1405"/>
      <c r="E23" s="1405"/>
      <c r="F23" s="1405"/>
      <c r="G23" s="1405"/>
      <c r="H23" s="922" t="s">
        <v>744</v>
      </c>
    </row>
    <row r="24" spans="1:8" s="1368" customFormat="1" ht="15.75">
      <c r="A24" s="1850"/>
      <c r="B24" s="1557"/>
      <c r="C24" s="1557"/>
      <c r="D24" s="1557"/>
      <c r="E24" s="1557"/>
      <c r="F24" s="1557"/>
      <c r="G24" s="1557"/>
      <c r="H24" s="1557"/>
    </row>
    <row r="25" spans="1:8" s="1368" customFormat="1" ht="20.25">
      <c r="A25" s="1809" t="s">
        <v>743</v>
      </c>
      <c r="B25" s="1856"/>
      <c r="C25" s="1856"/>
      <c r="D25" s="1856"/>
      <c r="E25" s="1856"/>
      <c r="F25" s="1856"/>
      <c r="G25" s="1856"/>
      <c r="H25" s="1856"/>
    </row>
    <row r="26" spans="1:8" s="1368" customFormat="1" ht="15" customHeight="1" thickBot="1">
      <c r="A26" s="1755" t="s">
        <v>742</v>
      </c>
      <c r="B26" s="1755"/>
      <c r="C26" s="1755"/>
      <c r="D26" s="1755"/>
      <c r="E26" s="1755"/>
      <c r="F26" s="1755"/>
      <c r="G26" s="1755"/>
      <c r="H26" s="1755"/>
    </row>
    <row r="27" spans="1:8" s="1368" customFormat="1" ht="15" customHeight="1">
      <c r="A27" s="1404"/>
      <c r="B27" s="1403"/>
      <c r="C27" s="1853" t="s">
        <v>741</v>
      </c>
      <c r="D27" s="1854"/>
      <c r="E27" s="1854"/>
      <c r="F27" s="1854"/>
      <c r="G27" s="1854"/>
      <c r="H27" s="1854"/>
    </row>
    <row r="28" spans="1:8" s="1368" customFormat="1" ht="75.599999999999994" customHeight="1">
      <c r="A28" s="1402"/>
      <c r="B28" s="1401" t="s">
        <v>740</v>
      </c>
      <c r="C28" s="1387" t="s">
        <v>739</v>
      </c>
      <c r="D28" s="1387" t="s">
        <v>738</v>
      </c>
      <c r="E28" s="1387" t="s">
        <v>737</v>
      </c>
      <c r="F28" s="1387" t="s">
        <v>736</v>
      </c>
      <c r="G28" s="1387" t="s">
        <v>735</v>
      </c>
      <c r="H28" s="1387" t="s">
        <v>734</v>
      </c>
    </row>
    <row r="29" spans="1:8" s="1368" customFormat="1" ht="15.75">
      <c r="A29" s="1386"/>
      <c r="B29" s="1855" t="s">
        <v>293</v>
      </c>
      <c r="C29" s="1855"/>
      <c r="D29" s="1855"/>
      <c r="E29" s="1855"/>
      <c r="F29" s="1855"/>
      <c r="G29" s="1855"/>
      <c r="H29" s="1855"/>
    </row>
    <row r="30" spans="1:8" s="1368" customFormat="1" ht="15" hidden="1">
      <c r="A30" s="1371">
        <v>2005</v>
      </c>
      <c r="B30" s="1398">
        <v>18585132</v>
      </c>
      <c r="C30" s="1400">
        <v>3659934.4499999997</v>
      </c>
      <c r="D30" s="1398">
        <v>9684393.3999999985</v>
      </c>
      <c r="E30" s="1398">
        <v>2134128.7999999998</v>
      </c>
      <c r="F30" s="1398">
        <v>1840384.0999999999</v>
      </c>
      <c r="G30" s="1398">
        <v>1264946.2</v>
      </c>
      <c r="H30" s="1398">
        <v>1344</v>
      </c>
    </row>
    <row r="31" spans="1:8" s="1368" customFormat="1" ht="15" hidden="1">
      <c r="A31" s="1371">
        <v>2006</v>
      </c>
      <c r="B31" s="1398">
        <v>18546629</v>
      </c>
      <c r="C31" s="1400">
        <v>3392807.1</v>
      </c>
      <c r="D31" s="1398">
        <v>9704204.7499999981</v>
      </c>
      <c r="E31" s="1398">
        <v>2189619.4499999997</v>
      </c>
      <c r="F31" s="1398">
        <v>1907269.25</v>
      </c>
      <c r="G31" s="1398">
        <v>1357377.4</v>
      </c>
      <c r="H31" s="1398">
        <v>-4650</v>
      </c>
    </row>
    <row r="32" spans="1:8" s="1368" customFormat="1" ht="15" hidden="1">
      <c r="A32" s="1371">
        <v>2007</v>
      </c>
      <c r="B32" s="1398">
        <v>18913216</v>
      </c>
      <c r="C32" s="1398">
        <v>3239269</v>
      </c>
      <c r="D32" s="1398">
        <v>9896107.3500000015</v>
      </c>
      <c r="E32" s="1398">
        <v>1853828.6</v>
      </c>
      <c r="F32" s="1398">
        <v>2088604.85</v>
      </c>
      <c r="G32" s="1398">
        <v>1675209.8</v>
      </c>
      <c r="H32" s="1398">
        <v>160196.29999999999</v>
      </c>
    </row>
    <row r="33" spans="1:8" s="1368" customFormat="1" ht="15" hidden="1">
      <c r="A33" s="1371">
        <v>2008</v>
      </c>
      <c r="B33" s="1398">
        <v>17701110.050000001</v>
      </c>
      <c r="C33" s="1398">
        <v>2768744.85</v>
      </c>
      <c r="D33" s="1398">
        <v>9550148.0999999996</v>
      </c>
      <c r="E33" s="1398">
        <v>2202699.9500000002</v>
      </c>
      <c r="F33" s="1398">
        <v>2070582.55</v>
      </c>
      <c r="G33" s="1398">
        <v>1100174.6000000001</v>
      </c>
      <c r="H33" s="1398">
        <v>8760</v>
      </c>
    </row>
    <row r="34" spans="1:8" s="1368" customFormat="1" ht="15" hidden="1">
      <c r="A34" s="1371">
        <v>2009</v>
      </c>
      <c r="B34" s="1398">
        <v>19593785.505873155</v>
      </c>
      <c r="C34" s="1398">
        <v>2349386.0753986519</v>
      </c>
      <c r="D34" s="1398">
        <v>10729977.811691275</v>
      </c>
      <c r="E34" s="1398">
        <v>2971154.9654014795</v>
      </c>
      <c r="F34" s="1398">
        <v>2201769.8033817452</v>
      </c>
      <c r="G34" s="1398">
        <v>1265329.8499999999</v>
      </c>
      <c r="H34" s="1398">
        <v>76167</v>
      </c>
    </row>
    <row r="35" spans="1:8" s="1368" customFormat="1" ht="15">
      <c r="A35" s="1371">
        <v>2010</v>
      </c>
      <c r="B35" s="1399">
        <v>20614359.791571487</v>
      </c>
      <c r="C35" s="1398">
        <v>2282658.1520352876</v>
      </c>
      <c r="D35" s="1398">
        <v>11776276.665606372</v>
      </c>
      <c r="E35" s="1398">
        <v>2909463.2668969086</v>
      </c>
      <c r="F35" s="1398">
        <v>2522175.9570329185</v>
      </c>
      <c r="G35" s="1398">
        <v>1153392.75</v>
      </c>
      <c r="H35" s="1398">
        <v>-29607</v>
      </c>
    </row>
    <row r="36" spans="1:8" s="1368" customFormat="1" ht="15">
      <c r="A36" s="1371">
        <v>2011</v>
      </c>
      <c r="B36" s="1399">
        <v>21481909.704174679</v>
      </c>
      <c r="C36" s="1398">
        <v>2711854.7445719391</v>
      </c>
      <c r="D36" s="1398">
        <v>12213765.852967359</v>
      </c>
      <c r="E36" s="1398">
        <v>2684229.0482895896</v>
      </c>
      <c r="F36" s="1398">
        <v>2409757.9083457934</v>
      </c>
      <c r="G36" s="1398">
        <v>1447713.15</v>
      </c>
      <c r="H36" s="1398">
        <v>14589</v>
      </c>
    </row>
    <row r="37" spans="1:8" s="1368" customFormat="1" ht="15">
      <c r="A37" s="1371">
        <v>2012</v>
      </c>
      <c r="B37" s="1399">
        <v>24630424.365210988</v>
      </c>
      <c r="C37" s="1398">
        <v>3305560.3958878773</v>
      </c>
      <c r="D37" s="1398">
        <v>14427364.009334585</v>
      </c>
      <c r="E37" s="1398">
        <v>2540891.4469421431</v>
      </c>
      <c r="F37" s="1398">
        <v>2456073.363046383</v>
      </c>
      <c r="G37" s="1398">
        <v>1821954.55</v>
      </c>
      <c r="H37" s="1398">
        <v>78580.600000000006</v>
      </c>
    </row>
    <row r="38" spans="1:8" s="1368" customFormat="1" ht="15">
      <c r="A38" s="1371">
        <v>2013</v>
      </c>
      <c r="B38" s="1399">
        <v>25904043.668293945</v>
      </c>
      <c r="C38" s="1398">
        <v>3827755.8632636154</v>
      </c>
      <c r="D38" s="1398">
        <v>14728298.601904308</v>
      </c>
      <c r="E38" s="1398">
        <v>2412006.199343598</v>
      </c>
      <c r="F38" s="1398">
        <v>3161171.7537824246</v>
      </c>
      <c r="G38" s="1398">
        <v>1624079.2999999998</v>
      </c>
      <c r="H38" s="1398">
        <v>150731.95000000001</v>
      </c>
    </row>
    <row r="39" spans="1:8" s="1368" customFormat="1" ht="15">
      <c r="A39" s="1371">
        <v>2014</v>
      </c>
      <c r="B39" s="1399">
        <v>25321541.592194222</v>
      </c>
      <c r="C39" s="1398">
        <v>3438932.469839057</v>
      </c>
      <c r="D39" s="1398">
        <v>13216506.624838974</v>
      </c>
      <c r="E39" s="1398">
        <v>3218530.8522533514</v>
      </c>
      <c r="F39" s="1398">
        <v>3774416.0952628367</v>
      </c>
      <c r="G39" s="1398">
        <v>493319.55000000005</v>
      </c>
      <c r="H39" s="1398">
        <v>1179836</v>
      </c>
    </row>
    <row r="40" spans="1:8" s="1368" customFormat="1" ht="15">
      <c r="A40" s="1371">
        <v>2015</v>
      </c>
      <c r="B40" s="1399">
        <v>24209174.090998806</v>
      </c>
      <c r="C40" s="1398">
        <v>3201915.0191841759</v>
      </c>
      <c r="D40" s="1398">
        <v>12325552.312704582</v>
      </c>
      <c r="E40" s="1398">
        <v>3433411.970190159</v>
      </c>
      <c r="F40" s="1398">
        <v>3720477.8389198831</v>
      </c>
      <c r="G40" s="1398">
        <v>369559.12</v>
      </c>
      <c r="H40" s="1398">
        <v>1158257.83</v>
      </c>
    </row>
    <row r="41" spans="1:8" s="1368" customFormat="1" ht="15">
      <c r="A41" s="1371">
        <v>2016</v>
      </c>
      <c r="B41" s="1399">
        <v>26702511.357622698</v>
      </c>
      <c r="C41" s="1398">
        <v>3714544.180258235</v>
      </c>
      <c r="D41" s="1398">
        <v>13240880.831182802</v>
      </c>
      <c r="E41" s="1398">
        <v>4016996.5179777639</v>
      </c>
      <c r="F41" s="1398">
        <v>3782749.7782038986</v>
      </c>
      <c r="G41" s="1398">
        <v>493753.3</v>
      </c>
      <c r="H41" s="1398">
        <v>1453586.75</v>
      </c>
    </row>
    <row r="42" spans="1:8" s="1368" customFormat="1" ht="15">
      <c r="A42" s="1371">
        <v>2017</v>
      </c>
      <c r="B42" s="1399">
        <v>27545320.14617179</v>
      </c>
      <c r="C42" s="1398">
        <v>5098069.2155356901</v>
      </c>
      <c r="D42" s="1398">
        <v>13209678.611657185</v>
      </c>
      <c r="E42" s="1398">
        <v>4405537.4631459899</v>
      </c>
      <c r="F42" s="1398">
        <v>3755382.005832925</v>
      </c>
      <c r="G42" s="1398">
        <v>494882.89999999997</v>
      </c>
      <c r="H42" s="1398">
        <v>581769.94999999995</v>
      </c>
    </row>
    <row r="43" spans="1:8" s="1368" customFormat="1" ht="15">
      <c r="A43" s="1371">
        <v>2018</v>
      </c>
      <c r="B43" s="1399">
        <v>29446870.589098807</v>
      </c>
      <c r="C43" s="1398">
        <v>6001616.6439176146</v>
      </c>
      <c r="D43" s="1398">
        <v>14057342.06291635</v>
      </c>
      <c r="E43" s="1398">
        <v>4519240.2926655291</v>
      </c>
      <c r="F43" s="1398">
        <v>3943275.1895993114</v>
      </c>
      <c r="G43" s="1398">
        <v>516972.60000000003</v>
      </c>
      <c r="H43" s="1398">
        <v>408423.8</v>
      </c>
    </row>
    <row r="44" spans="1:8" s="1368" customFormat="1" ht="15">
      <c r="A44" s="1371">
        <v>2019</v>
      </c>
      <c r="B44" s="1399">
        <v>31005213.20990444</v>
      </c>
      <c r="C44" s="1398">
        <v>5644776.3849474806</v>
      </c>
      <c r="D44" s="1398">
        <v>14722418.004480239</v>
      </c>
      <c r="E44" s="1398">
        <v>5474624.465369503</v>
      </c>
      <c r="F44" s="1398">
        <v>4438231.6551072188</v>
      </c>
      <c r="G44" s="1398">
        <v>412749.6</v>
      </c>
      <c r="H44" s="1398">
        <v>312413.09999999998</v>
      </c>
    </row>
    <row r="45" spans="1:8" s="1368" customFormat="1" ht="15">
      <c r="A45" s="1371">
        <v>2020</v>
      </c>
      <c r="B45" s="1399">
        <v>32030775.594392329</v>
      </c>
      <c r="C45" s="1398">
        <v>5596514.7512265574</v>
      </c>
      <c r="D45" s="1398">
        <v>15575107.002409365</v>
      </c>
      <c r="E45" s="1398">
        <v>5507151.8607823281</v>
      </c>
      <c r="F45" s="1398">
        <v>4362773.8299740776</v>
      </c>
      <c r="G45" s="1398">
        <v>604451.1</v>
      </c>
      <c r="H45" s="1398">
        <v>384777.05</v>
      </c>
    </row>
    <row r="46" spans="1:8" s="1368" customFormat="1" ht="52.15" customHeight="1">
      <c r="A46" s="1371" t="s">
        <v>617</v>
      </c>
      <c r="B46" s="1397">
        <v>3.3077095053172467</v>
      </c>
      <c r="C46" s="1103">
        <v>-0.8549786639842627</v>
      </c>
      <c r="D46" s="1103">
        <v>5.7917727758418636</v>
      </c>
      <c r="E46" s="1103">
        <v>0.59414843188938526</v>
      </c>
      <c r="F46" s="1103">
        <v>-1.7001777058281653</v>
      </c>
      <c r="G46" s="1103">
        <v>46.444987469400331</v>
      </c>
      <c r="H46" s="1103">
        <v>23.162905140661529</v>
      </c>
    </row>
    <row r="47" spans="1:8" s="1368" customFormat="1" ht="46.15" customHeight="1" thickBot="1">
      <c r="A47" s="1112" t="s">
        <v>616</v>
      </c>
      <c r="B47" s="1396">
        <v>4.5387190494823537</v>
      </c>
      <c r="C47" s="1395">
        <v>8.3830198991262872</v>
      </c>
      <c r="D47" s="1395">
        <v>2.7380390442272473</v>
      </c>
      <c r="E47" s="1395">
        <v>8.3125072038398038</v>
      </c>
      <c r="F47" s="1395">
        <v>6.8177077244502726</v>
      </c>
      <c r="G47" s="1395">
        <v>-9.2486313125136341</v>
      </c>
      <c r="H47" s="1394">
        <v>48.234791120546525</v>
      </c>
    </row>
    <row r="48" spans="1:8" ht="15">
      <c r="A48" s="1393"/>
      <c r="B48" s="1392"/>
      <c r="C48" s="1392"/>
      <c r="D48" s="1392"/>
      <c r="E48" s="1392"/>
      <c r="F48" s="1392"/>
      <c r="G48" s="1392"/>
      <c r="H48" s="922" t="s">
        <v>474</v>
      </c>
    </row>
    <row r="49" spans="1:8" ht="15.75">
      <c r="A49" s="1850" t="s">
        <v>733</v>
      </c>
      <c r="B49" s="1851"/>
      <c r="C49" s="1851"/>
      <c r="D49" s="1851"/>
      <c r="E49" s="1851"/>
      <c r="F49" s="1851"/>
      <c r="G49" s="1851"/>
      <c r="H49" s="1851"/>
    </row>
    <row r="50" spans="1:8" ht="65.45" customHeight="1">
      <c r="A50" s="1852" t="s">
        <v>732</v>
      </c>
      <c r="B50" s="1851"/>
      <c r="C50" s="1851"/>
      <c r="D50" s="1851"/>
      <c r="E50" s="1851"/>
      <c r="F50" s="1851"/>
      <c r="G50" s="1851"/>
      <c r="H50" s="1851"/>
    </row>
  </sheetData>
  <mergeCells count="10">
    <mergeCell ref="A49:H49"/>
    <mergeCell ref="A50:H50"/>
    <mergeCell ref="C27:H27"/>
    <mergeCell ref="B29:H29"/>
    <mergeCell ref="A1:H1"/>
    <mergeCell ref="A2:H2"/>
    <mergeCell ref="A25:H25"/>
    <mergeCell ref="A26:H26"/>
    <mergeCell ref="A24:H24"/>
    <mergeCell ref="C3:H3"/>
  </mergeCells>
  <pageMargins left="0.78740157480314965" right="0.66" top="0.78740157480314965" bottom="0.70866141732283472" header="0.51181102362204722" footer="0.51181102362204722"/>
  <pageSetup paperSize="9" fitToHeight="0" orientation="portrait"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FFC000"/>
  </sheetPr>
  <dimension ref="A3"/>
  <sheetViews>
    <sheetView workbookViewId="0">
      <selection activeCell="B21" sqref="B21"/>
    </sheetView>
  </sheetViews>
  <sheetFormatPr baseColWidth="10" defaultRowHeight="12.75"/>
  <cols>
    <col min="1" max="16384" width="11.5546875" style="1413"/>
  </cols>
  <sheetData>
    <row r="3" spans="1:1" ht="18">
      <c r="A3" s="1414" t="s">
        <v>534</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3">
    <tabColor rgb="FFFFE389"/>
    <pageSetUpPr fitToPage="1"/>
  </sheetPr>
  <dimension ref="A1:G51"/>
  <sheetViews>
    <sheetView zoomScale="78" zoomScaleNormal="78" workbookViewId="0">
      <pane ySplit="3" topLeftCell="A25" activePane="bottomLeft" state="frozen"/>
      <selection activeCell="A8" sqref="A8:G8"/>
      <selection pane="bottomLeft" activeCell="A4" sqref="A4:C41"/>
    </sheetView>
  </sheetViews>
  <sheetFormatPr baseColWidth="10" defaultColWidth="8.88671875" defaultRowHeight="15"/>
  <cols>
    <col min="1" max="1" width="39.5546875" style="19" customWidth="1"/>
    <col min="2" max="2" width="15.77734375" style="20" customWidth="1"/>
    <col min="3" max="3" width="13.44140625" style="26" customWidth="1"/>
    <col min="4" max="16384" width="8.88671875" style="21"/>
  </cols>
  <sheetData>
    <row r="1" spans="1:3" ht="24.75" customHeight="1">
      <c r="A1" s="1565" t="s">
        <v>479</v>
      </c>
      <c r="B1" s="1565"/>
      <c r="C1" s="1566"/>
    </row>
    <row r="2" spans="1:3" s="22" customFormat="1" ht="25.5" customHeight="1">
      <c r="A2" s="1567" t="s">
        <v>207</v>
      </c>
      <c r="B2" s="1567"/>
      <c r="C2" s="1567"/>
    </row>
    <row r="3" spans="1:3" s="11" customFormat="1" ht="33.75" customHeight="1" thickBot="1">
      <c r="A3" s="756" t="s">
        <v>34</v>
      </c>
      <c r="B3" s="757" t="s">
        <v>33</v>
      </c>
      <c r="C3" s="757" t="s">
        <v>293</v>
      </c>
    </row>
    <row r="4" spans="1:3" s="11" customFormat="1" ht="18" customHeight="1">
      <c r="A4" s="212" t="s">
        <v>60</v>
      </c>
      <c r="B4" s="211"/>
      <c r="C4" s="287"/>
    </row>
    <row r="5" spans="1:3" s="23" customFormat="1" ht="17.25" customHeight="1">
      <c r="A5" s="277" t="s">
        <v>12</v>
      </c>
      <c r="B5" s="278" t="s">
        <v>116</v>
      </c>
      <c r="C5" s="288">
        <v>128195304.55000001</v>
      </c>
    </row>
    <row r="6" spans="1:3" s="23" customFormat="1" ht="17.25" customHeight="1">
      <c r="A6" s="277" t="s">
        <v>63</v>
      </c>
      <c r="B6" s="278">
        <v>64</v>
      </c>
      <c r="C6" s="288">
        <v>-164783.91999999998</v>
      </c>
    </row>
    <row r="7" spans="1:3" s="23" customFormat="1" ht="17.25" customHeight="1">
      <c r="A7" s="277" t="s">
        <v>0</v>
      </c>
      <c r="B7" s="278">
        <v>65</v>
      </c>
      <c r="C7" s="288">
        <v>-12701.849999999999</v>
      </c>
    </row>
    <row r="8" spans="1:3" s="23" customFormat="1" ht="17.25" customHeight="1">
      <c r="A8" s="277" t="s">
        <v>32</v>
      </c>
      <c r="B8" s="279" t="s">
        <v>86</v>
      </c>
      <c r="C8" s="288">
        <v>128017818.78</v>
      </c>
    </row>
    <row r="9" spans="1:3" s="23" customFormat="1" ht="17.25" customHeight="1">
      <c r="A9" s="277" t="s">
        <v>62</v>
      </c>
      <c r="B9" s="278">
        <v>66</v>
      </c>
      <c r="C9" s="288">
        <v>-87698.05</v>
      </c>
    </row>
    <row r="10" spans="1:3" s="24" customFormat="1" ht="17.25" customHeight="1">
      <c r="A10" s="277" t="s">
        <v>1</v>
      </c>
      <c r="B10" s="279" t="s">
        <v>87</v>
      </c>
      <c r="C10" s="288">
        <v>127930120.73</v>
      </c>
    </row>
    <row r="11" spans="1:3" s="23" customFormat="1" ht="17.25" customHeight="1">
      <c r="A11" s="277" t="s">
        <v>2</v>
      </c>
      <c r="B11" s="278">
        <v>67</v>
      </c>
      <c r="C11" s="288">
        <v>41775497</v>
      </c>
    </row>
    <row r="12" spans="1:3" s="23" customFormat="1" ht="17.25" customHeight="1">
      <c r="A12" s="289" t="s">
        <v>38</v>
      </c>
      <c r="B12" s="290">
        <v>69</v>
      </c>
      <c r="C12" s="291">
        <v>971.01004941790404</v>
      </c>
    </row>
    <row r="13" spans="1:3" s="25" customFormat="1" ht="17.25" customHeight="1">
      <c r="A13" s="280" t="s">
        <v>101</v>
      </c>
      <c r="B13" s="279" t="s">
        <v>88</v>
      </c>
      <c r="C13" s="288">
        <v>169706588.74004945</v>
      </c>
    </row>
    <row r="14" spans="1:3" s="23" customFormat="1" ht="21" customHeight="1">
      <c r="A14" s="212" t="s">
        <v>61</v>
      </c>
      <c r="B14" s="278"/>
      <c r="C14" s="288"/>
    </row>
    <row r="15" spans="1:3" s="23" customFormat="1" ht="17.25" customHeight="1">
      <c r="A15" s="277" t="s">
        <v>3</v>
      </c>
      <c r="B15" s="278" t="s">
        <v>117</v>
      </c>
      <c r="C15" s="288">
        <v>-179837282.58000001</v>
      </c>
    </row>
    <row r="16" spans="1:3" s="23" customFormat="1" ht="17.25" customHeight="1">
      <c r="A16" s="277" t="s">
        <v>54</v>
      </c>
      <c r="B16" s="278">
        <v>302</v>
      </c>
      <c r="C16" s="288">
        <v>20604477.82</v>
      </c>
    </row>
    <row r="17" spans="1:3" s="23" customFormat="1" ht="17.25" customHeight="1">
      <c r="A17" s="277" t="s">
        <v>85</v>
      </c>
      <c r="B17" s="279" t="s">
        <v>89</v>
      </c>
      <c r="C17" s="288">
        <v>-159232804.76000002</v>
      </c>
    </row>
    <row r="18" spans="1:3" s="23" customFormat="1" ht="36" customHeight="1">
      <c r="A18" s="281" t="s">
        <v>115</v>
      </c>
      <c r="B18" s="278">
        <v>35</v>
      </c>
      <c r="C18" s="288">
        <v>1144255</v>
      </c>
    </row>
    <row r="19" spans="1:3" s="23" customFormat="1" ht="17.25" customHeight="1">
      <c r="A19" s="277" t="s">
        <v>102</v>
      </c>
      <c r="B19" s="279" t="s">
        <v>90</v>
      </c>
      <c r="C19" s="288">
        <v>-158088549.76000002</v>
      </c>
    </row>
    <row r="20" spans="1:3" s="23" customFormat="1" ht="17.25" customHeight="1">
      <c r="A20" s="277" t="s">
        <v>40</v>
      </c>
      <c r="B20" s="278">
        <v>36</v>
      </c>
      <c r="C20" s="288">
        <v>218560.65</v>
      </c>
    </row>
    <row r="21" spans="1:3" s="23" customFormat="1" ht="17.25" customHeight="1">
      <c r="A21" s="277" t="s">
        <v>4</v>
      </c>
      <c r="B21" s="278">
        <v>37</v>
      </c>
      <c r="C21" s="288">
        <v>-365801.04999999981</v>
      </c>
    </row>
    <row r="22" spans="1:3" s="23" customFormat="1" ht="17.25" customHeight="1">
      <c r="A22" s="289" t="s">
        <v>5</v>
      </c>
      <c r="B22" s="292">
        <v>38</v>
      </c>
      <c r="C22" s="291">
        <v>-379500</v>
      </c>
    </row>
    <row r="23" spans="1:3" s="25" customFormat="1" ht="17.25" customHeight="1">
      <c r="A23" s="277" t="s">
        <v>104</v>
      </c>
      <c r="B23" s="279" t="s">
        <v>91</v>
      </c>
      <c r="C23" s="288">
        <v>-158615290.16000003</v>
      </c>
    </row>
    <row r="24" spans="1:3" s="23" customFormat="1" ht="18" customHeight="1">
      <c r="A24" s="282" t="s">
        <v>164</v>
      </c>
      <c r="B24" s="283">
        <v>400</v>
      </c>
      <c r="C24" s="288">
        <v>-5527396.1299999999</v>
      </c>
    </row>
    <row r="25" spans="1:3" s="23" customFormat="1" ht="17.25" customHeight="1">
      <c r="A25" s="284" t="s">
        <v>137</v>
      </c>
      <c r="B25" s="283">
        <v>410</v>
      </c>
      <c r="C25" s="288">
        <v>-531204.46</v>
      </c>
    </row>
    <row r="26" spans="1:3" s="23" customFormat="1" ht="18" customHeight="1">
      <c r="A26" s="282" t="s">
        <v>42</v>
      </c>
      <c r="B26" s="283">
        <v>420</v>
      </c>
      <c r="C26" s="288">
        <v>-826285.04</v>
      </c>
    </row>
    <row r="27" spans="1:3" s="23" customFormat="1" ht="18" customHeight="1">
      <c r="A27" s="282" t="s">
        <v>83</v>
      </c>
      <c r="B27" s="283">
        <v>430</v>
      </c>
      <c r="C27" s="288">
        <v>-89256.159999999989</v>
      </c>
    </row>
    <row r="28" spans="1:3" s="23" customFormat="1" ht="18" customHeight="1">
      <c r="A28" s="282" t="s">
        <v>43</v>
      </c>
      <c r="B28" s="283">
        <v>440</v>
      </c>
      <c r="C28" s="288">
        <v>-769183.32000000007</v>
      </c>
    </row>
    <row r="29" spans="1:3" s="23" customFormat="1" ht="18" customHeight="1">
      <c r="A29" s="282" t="s">
        <v>44</v>
      </c>
      <c r="B29" s="283">
        <v>450</v>
      </c>
      <c r="C29" s="288">
        <v>-689197.22</v>
      </c>
    </row>
    <row r="30" spans="1:3" s="23" customFormat="1" ht="18" customHeight="1">
      <c r="A30" s="282" t="s">
        <v>45</v>
      </c>
      <c r="B30" s="283">
        <v>460</v>
      </c>
      <c r="C30" s="288">
        <v>59687.48</v>
      </c>
    </row>
    <row r="31" spans="1:3" s="23" customFormat="1" ht="17.25" customHeight="1">
      <c r="A31" s="282" t="s">
        <v>84</v>
      </c>
      <c r="B31" s="279" t="s">
        <v>120</v>
      </c>
      <c r="C31" s="288">
        <v>-8372834.8499999996</v>
      </c>
    </row>
    <row r="32" spans="1:3" s="23" customFormat="1" ht="17.25" customHeight="1">
      <c r="A32" s="277" t="s">
        <v>46</v>
      </c>
      <c r="B32" s="283" t="s">
        <v>114</v>
      </c>
      <c r="C32" s="288">
        <v>-278781.01</v>
      </c>
    </row>
    <row r="33" spans="1:7" s="23" customFormat="1" ht="17.25" customHeight="1">
      <c r="A33" s="277" t="s">
        <v>47</v>
      </c>
      <c r="B33" s="285" t="s">
        <v>118</v>
      </c>
      <c r="C33" s="288">
        <v>-64148.5</v>
      </c>
    </row>
    <row r="34" spans="1:7" s="23" customFormat="1" ht="17.25" customHeight="1">
      <c r="A34" s="289" t="s">
        <v>48</v>
      </c>
      <c r="B34" s="293">
        <v>49</v>
      </c>
      <c r="C34" s="294">
        <v>-3881.8507399036816</v>
      </c>
    </row>
    <row r="35" spans="1:7" s="25" customFormat="1" ht="19.149999999999999" customHeight="1">
      <c r="A35" s="277" t="s">
        <v>105</v>
      </c>
      <c r="B35" s="279" t="s">
        <v>92</v>
      </c>
      <c r="C35" s="288">
        <v>-8719646.2107399032</v>
      </c>
    </row>
    <row r="36" spans="1:7" s="24" customFormat="1" ht="17.25" customHeight="1">
      <c r="A36" s="280" t="s">
        <v>106</v>
      </c>
      <c r="B36" s="279" t="s">
        <v>93</v>
      </c>
      <c r="C36" s="288">
        <v>-167334936.37073994</v>
      </c>
    </row>
    <row r="37" spans="1:7" s="24" customFormat="1" ht="17.25" customHeight="1">
      <c r="A37" s="286" t="s">
        <v>6</v>
      </c>
      <c r="B37" s="279" t="s">
        <v>94</v>
      </c>
      <c r="C37" s="288">
        <v>2371652.3693095222</v>
      </c>
    </row>
    <row r="38" spans="1:7" s="23" customFormat="1" ht="16.899999999999999" customHeight="1">
      <c r="A38" s="295" t="s">
        <v>108</v>
      </c>
      <c r="B38" s="292">
        <v>7</v>
      </c>
      <c r="C38" s="291">
        <v>-1569088.9491485397</v>
      </c>
    </row>
    <row r="39" spans="1:7" s="24" customFormat="1" ht="16.899999999999999" customHeight="1">
      <c r="A39" s="212" t="s">
        <v>7</v>
      </c>
      <c r="B39" s="279" t="s">
        <v>109</v>
      </c>
      <c r="C39" s="288">
        <v>802563.42016098252</v>
      </c>
    </row>
    <row r="40" spans="1:7" s="23" customFormat="1" ht="16.899999999999999" customHeight="1">
      <c r="A40" s="212" t="s">
        <v>199</v>
      </c>
      <c r="B40" s="278" t="s">
        <v>10</v>
      </c>
      <c r="C40" s="288">
        <v>75569673.019187272</v>
      </c>
    </row>
    <row r="41" spans="1:7" s="23" customFormat="1" ht="16.899999999999999" customHeight="1" thickBot="1">
      <c r="A41" s="212" t="s">
        <v>200</v>
      </c>
      <c r="B41" s="278" t="s">
        <v>10</v>
      </c>
      <c r="C41" s="288">
        <v>56620471</v>
      </c>
    </row>
    <row r="42" spans="1:7">
      <c r="A42" s="1568" t="s">
        <v>475</v>
      </c>
      <c r="B42" s="1569"/>
      <c r="C42" s="1569"/>
      <c r="D42" s="23"/>
      <c r="E42" s="23"/>
      <c r="F42" s="23"/>
      <c r="G42" s="23"/>
    </row>
    <row r="43" spans="1:7">
      <c r="A43" s="150"/>
      <c r="C43" s="10"/>
    </row>
    <row r="44" spans="1:7">
      <c r="B44" s="2"/>
      <c r="C44" s="10"/>
    </row>
    <row r="45" spans="1:7">
      <c r="B45" s="2"/>
      <c r="C45" s="10"/>
    </row>
    <row r="46" spans="1:7">
      <c r="B46" s="2"/>
      <c r="C46" s="10"/>
    </row>
    <row r="47" spans="1:7">
      <c r="B47" s="2"/>
      <c r="C47" s="10"/>
    </row>
    <row r="48" spans="1:7">
      <c r="B48" s="2"/>
      <c r="C48" s="10"/>
    </row>
    <row r="49" spans="2:3">
      <c r="B49" s="2"/>
    </row>
    <row r="50" spans="2:3">
      <c r="B50" s="2"/>
    </row>
    <row r="51" spans="2:3" ht="18">
      <c r="B51" s="27"/>
      <c r="C51" s="10"/>
    </row>
  </sheetData>
  <mergeCells count="3">
    <mergeCell ref="A1:C1"/>
    <mergeCell ref="A2:C2"/>
    <mergeCell ref="A42:C42"/>
  </mergeCells>
  <phoneticPr fontId="3" type="noConversion"/>
  <pageMargins left="0.78740157499999996" right="0.78740157499999996" top="0.984251969" bottom="0.984251969" header="0.4921259845" footer="0.4921259845"/>
  <pageSetup paperSize="9" scale="93" fitToWidth="0" orientation="portrait" r:id="rId1"/>
  <headerFooter alignWithMargins="0"/>
  <drawing r:id="rId2"/>
  <legacyDrawing r:id="rId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FFC000"/>
    <pageSetUpPr fitToPage="1"/>
  </sheetPr>
  <dimension ref="A1:H24"/>
  <sheetViews>
    <sheetView zoomScale="70" zoomScaleNormal="70" workbookViewId="0">
      <selection activeCell="B21" sqref="B21"/>
    </sheetView>
  </sheetViews>
  <sheetFormatPr baseColWidth="10" defaultColWidth="8.88671875" defaultRowHeight="12.75"/>
  <cols>
    <col min="1" max="1" width="16.33203125" style="1416" bestFit="1" customWidth="1"/>
    <col min="2" max="8" width="16.21875" style="1415" customWidth="1"/>
    <col min="9" max="16384" width="8.88671875" style="1415"/>
  </cols>
  <sheetData>
    <row r="1" spans="1:8" s="1417" customFormat="1" ht="15.75">
      <c r="A1" s="1859" t="s">
        <v>748</v>
      </c>
      <c r="B1" s="1860"/>
      <c r="C1" s="1860"/>
      <c r="D1" s="1860"/>
      <c r="E1" s="1860"/>
      <c r="F1" s="1860"/>
      <c r="G1" s="1860"/>
      <c r="H1" s="1860"/>
    </row>
    <row r="2" spans="1:8" s="1417" customFormat="1" ht="25.15" customHeight="1" thickBot="1">
      <c r="A2" s="1755" t="s">
        <v>747</v>
      </c>
      <c r="B2" s="1755"/>
      <c r="C2" s="1755"/>
      <c r="D2" s="1755"/>
      <c r="E2" s="1755"/>
      <c r="F2" s="1755"/>
      <c r="G2" s="1755"/>
      <c r="H2" s="1755"/>
    </row>
    <row r="3" spans="1:8" s="1417" customFormat="1" ht="47.25">
      <c r="A3" s="1425"/>
      <c r="B3" s="1424" t="s">
        <v>725</v>
      </c>
      <c r="C3" s="1423" t="s">
        <v>724</v>
      </c>
      <c r="D3" s="1423" t="s">
        <v>581</v>
      </c>
      <c r="E3" s="1424" t="s">
        <v>106</v>
      </c>
      <c r="F3" s="1424" t="s">
        <v>723</v>
      </c>
      <c r="G3" s="1424" t="s">
        <v>108</v>
      </c>
      <c r="H3" s="1423" t="s">
        <v>722</v>
      </c>
    </row>
    <row r="4" spans="1:8" s="1417" customFormat="1" ht="15.75">
      <c r="A4" s="1422"/>
      <c r="B4" s="1421">
        <v>6</v>
      </c>
      <c r="C4" s="1421">
        <v>3</v>
      </c>
      <c r="D4" s="1421">
        <v>4</v>
      </c>
      <c r="E4" s="1421" t="s">
        <v>93</v>
      </c>
      <c r="F4" s="1421" t="s">
        <v>721</v>
      </c>
      <c r="G4" s="1421" t="s">
        <v>161</v>
      </c>
      <c r="H4" s="1421" t="s">
        <v>109</v>
      </c>
    </row>
    <row r="5" spans="1:8" s="1417" customFormat="1" ht="15.75">
      <c r="A5" s="1420"/>
      <c r="B5" s="1861" t="s">
        <v>293</v>
      </c>
      <c r="C5" s="1861"/>
      <c r="D5" s="1861"/>
      <c r="E5" s="1861"/>
      <c r="F5" s="1861"/>
      <c r="G5" s="1861"/>
      <c r="H5" s="1861"/>
    </row>
    <row r="6" spans="1:8" s="1417" customFormat="1" ht="15" hidden="1">
      <c r="A6" s="1419">
        <v>2005</v>
      </c>
      <c r="B6" s="1372">
        <v>33789920</v>
      </c>
      <c r="C6" s="1372">
        <v>-24189768</v>
      </c>
      <c r="D6" s="1372">
        <v>-5787486</v>
      </c>
      <c r="E6" s="1372">
        <v>-29977254</v>
      </c>
      <c r="F6" s="1372">
        <v>3812666</v>
      </c>
      <c r="G6" s="1372">
        <v>-84767</v>
      </c>
      <c r="H6" s="1372">
        <v>3727899</v>
      </c>
    </row>
    <row r="7" spans="1:8" s="1417" customFormat="1" ht="15" hidden="1">
      <c r="A7" s="1419">
        <v>2006</v>
      </c>
      <c r="B7" s="1372">
        <v>34348130</v>
      </c>
      <c r="C7" s="1372">
        <v>-25859491</v>
      </c>
      <c r="D7" s="1372">
        <v>-6243849</v>
      </c>
      <c r="E7" s="1372">
        <v>-32103340</v>
      </c>
      <c r="F7" s="1372">
        <v>2244790</v>
      </c>
      <c r="G7" s="1372">
        <v>-5437</v>
      </c>
      <c r="H7" s="1372">
        <v>2239353</v>
      </c>
    </row>
    <row r="8" spans="1:8" s="1417" customFormat="1" ht="15" hidden="1">
      <c r="A8" s="1419">
        <v>2007</v>
      </c>
      <c r="B8" s="1372">
        <v>35016160.410000004</v>
      </c>
      <c r="C8" s="1372">
        <v>-26207597.630000003</v>
      </c>
      <c r="D8" s="1372">
        <v>-6397280.5000000009</v>
      </c>
      <c r="E8" s="1372">
        <v>-32604878.130000003</v>
      </c>
      <c r="F8" s="1372">
        <v>2411282.2799999998</v>
      </c>
      <c r="G8" s="1372">
        <v>-168921.63</v>
      </c>
      <c r="H8" s="1372">
        <v>2242360.65</v>
      </c>
    </row>
    <row r="9" spans="1:8" s="1417" customFormat="1" ht="15" hidden="1">
      <c r="A9" s="1419">
        <v>2008</v>
      </c>
      <c r="B9" s="1372">
        <v>35396842</v>
      </c>
      <c r="C9" s="1372">
        <v>-26940438</v>
      </c>
      <c r="D9" s="1372">
        <v>-7544242</v>
      </c>
      <c r="E9" s="1372">
        <v>-34484681</v>
      </c>
      <c r="F9" s="1372">
        <v>912161</v>
      </c>
      <c r="G9" s="1372">
        <v>-1062004</v>
      </c>
      <c r="H9" s="1372">
        <v>-149842</v>
      </c>
    </row>
    <row r="10" spans="1:8" s="1417" customFormat="1" ht="15" hidden="1">
      <c r="A10" s="1419">
        <v>2009</v>
      </c>
      <c r="B10" s="1372">
        <v>36026881.790190503</v>
      </c>
      <c r="C10" s="1372">
        <v>-31528811.969706856</v>
      </c>
      <c r="D10" s="1372">
        <v>-8318706.2371247374</v>
      </c>
      <c r="E10" s="1372">
        <v>-39847518.206831589</v>
      </c>
      <c r="F10" s="1372">
        <v>-3820636.4166410901</v>
      </c>
      <c r="G10" s="1372">
        <v>1565535.1182092077</v>
      </c>
      <c r="H10" s="1372">
        <v>-2255101.2984318826</v>
      </c>
    </row>
    <row r="11" spans="1:8" s="1417" customFormat="1" ht="27.6" hidden="1" customHeight="1">
      <c r="A11" s="1419">
        <v>2010</v>
      </c>
      <c r="B11" s="1372">
        <v>41982750.027852148</v>
      </c>
      <c r="C11" s="1372">
        <v>-32245542.174501885</v>
      </c>
      <c r="D11" s="1372">
        <v>-11065417.106282774</v>
      </c>
      <c r="E11" s="1372">
        <v>-43310959.280784659</v>
      </c>
      <c r="F11" s="1372">
        <v>-1328209.2529325113</v>
      </c>
      <c r="G11" s="1372">
        <v>466970.02938669699</v>
      </c>
      <c r="H11" s="1372">
        <v>-861239.22354581428</v>
      </c>
    </row>
    <row r="12" spans="1:8" s="1417" customFormat="1" ht="27.6" customHeight="1">
      <c r="A12" s="1419">
        <v>2011</v>
      </c>
      <c r="B12" s="1372">
        <v>43135649.06082508</v>
      </c>
      <c r="C12" s="1372">
        <v>-32863952.693544481</v>
      </c>
      <c r="D12" s="1372">
        <v>-8982855.6635439135</v>
      </c>
      <c r="E12" s="1372">
        <v>-41846808.357088394</v>
      </c>
      <c r="F12" s="1372">
        <v>1288840.7037366852</v>
      </c>
      <c r="G12" s="1372">
        <v>-647924.05446692184</v>
      </c>
      <c r="H12" s="1372">
        <v>640916.64926976338</v>
      </c>
    </row>
    <row r="13" spans="1:8" s="1417" customFormat="1" ht="27.6" customHeight="1">
      <c r="A13" s="1419">
        <v>2012</v>
      </c>
      <c r="B13" s="1372">
        <v>45749812.865841925</v>
      </c>
      <c r="C13" s="1372">
        <v>-33000069.716389336</v>
      </c>
      <c r="D13" s="1372">
        <v>-9695416.4732564408</v>
      </c>
      <c r="E13" s="1372">
        <v>-42695486.189645775</v>
      </c>
      <c r="F13" s="1372">
        <v>3054326.6761961486</v>
      </c>
      <c r="G13" s="1372">
        <v>594758.05294986954</v>
      </c>
      <c r="H13" s="1372">
        <v>3649084.7291460182</v>
      </c>
    </row>
    <row r="14" spans="1:8" s="1417" customFormat="1" ht="27.6" customHeight="1">
      <c r="A14" s="1419">
        <v>2013</v>
      </c>
      <c r="B14" s="1372">
        <v>48325428.804081753</v>
      </c>
      <c r="C14" s="1372">
        <v>-37866213.979237951</v>
      </c>
      <c r="D14" s="1372">
        <v>-9877745.4480791148</v>
      </c>
      <c r="E14" s="1372">
        <v>-47743959.427317068</v>
      </c>
      <c r="F14" s="1372">
        <v>581469.37676468678</v>
      </c>
      <c r="G14" s="1372">
        <v>269496.77167529374</v>
      </c>
      <c r="H14" s="1372">
        <v>850966.14843998058</v>
      </c>
    </row>
    <row r="15" spans="1:8" s="1417" customFormat="1" ht="27.6" customHeight="1">
      <c r="A15" s="1419" t="s">
        <v>605</v>
      </c>
      <c r="B15" s="1372">
        <v>46236904.806541011</v>
      </c>
      <c r="C15" s="1372">
        <v>-36560593.681356333</v>
      </c>
      <c r="D15" s="1372">
        <v>-8624078.5934518278</v>
      </c>
      <c r="E15" s="1372">
        <v>-45184672.274808161</v>
      </c>
      <c r="F15" s="1372">
        <v>1052232.5317328498</v>
      </c>
      <c r="G15" s="1372">
        <v>1556660.7264548573</v>
      </c>
      <c r="H15" s="1372">
        <v>2608893.258187707</v>
      </c>
    </row>
    <row r="16" spans="1:8" s="1417" customFormat="1" ht="27.6" customHeight="1">
      <c r="A16" s="1419" t="s">
        <v>604</v>
      </c>
      <c r="B16" s="1372">
        <v>47464465.521920577</v>
      </c>
      <c r="C16" s="1372">
        <v>-35694548.654029809</v>
      </c>
      <c r="D16" s="1372">
        <v>-8629221.719734177</v>
      </c>
      <c r="E16" s="1372">
        <v>-44323770.373763986</v>
      </c>
      <c r="F16" s="1372">
        <v>3140695.1481565908</v>
      </c>
      <c r="G16" s="1372">
        <v>-44500.403600705926</v>
      </c>
      <c r="H16" s="1372">
        <v>3096194.744555885</v>
      </c>
    </row>
    <row r="17" spans="1:8" s="1417" customFormat="1" ht="27.6" customHeight="1">
      <c r="A17" s="1419" t="s">
        <v>603</v>
      </c>
      <c r="B17" s="1372">
        <v>49990013.377249099</v>
      </c>
      <c r="C17" s="1372">
        <v>-37114381.695994914</v>
      </c>
      <c r="D17" s="1372">
        <v>-9217691.5374459438</v>
      </c>
      <c r="E17" s="1372">
        <v>-46332073.233440861</v>
      </c>
      <c r="F17" s="1372">
        <v>3657940.1438082419</v>
      </c>
      <c r="G17" s="1372">
        <v>340080.73691281927</v>
      </c>
      <c r="H17" s="1372">
        <v>3998020.880721061</v>
      </c>
    </row>
    <row r="18" spans="1:8" s="1417" customFormat="1" ht="27.6" customHeight="1">
      <c r="A18" s="1419" t="s">
        <v>602</v>
      </c>
      <c r="B18" s="1372">
        <v>52542685.45392938</v>
      </c>
      <c r="C18" s="1372">
        <v>-37412976.177304134</v>
      </c>
      <c r="D18" s="1372">
        <v>-9531174.2475097571</v>
      </c>
      <c r="E18" s="1372">
        <v>-46944150.424813889</v>
      </c>
      <c r="F18" s="1372">
        <v>5598535.0291154888</v>
      </c>
      <c r="G18" s="1372">
        <v>504042.64509248396</v>
      </c>
      <c r="H18" s="1372">
        <v>6102577.6742079724</v>
      </c>
    </row>
    <row r="19" spans="1:8" s="1417" customFormat="1" ht="27.6" customHeight="1">
      <c r="A19" s="1419" t="s">
        <v>601</v>
      </c>
      <c r="B19" s="1372">
        <v>54376802.899901561</v>
      </c>
      <c r="C19" s="1372">
        <v>-35135355.984245375</v>
      </c>
      <c r="D19" s="1372">
        <v>-9899186.078078365</v>
      </c>
      <c r="E19" s="1372">
        <v>-45034542.062323742</v>
      </c>
      <c r="F19" s="1372">
        <v>9342260.8375778217</v>
      </c>
      <c r="G19" s="1372">
        <v>-1584473.0586439958</v>
      </c>
      <c r="H19" s="1372">
        <v>7757787.7789338259</v>
      </c>
    </row>
    <row r="20" spans="1:8" s="1417" customFormat="1" ht="27.6" customHeight="1">
      <c r="A20" s="1419" t="s">
        <v>600</v>
      </c>
      <c r="B20" s="1372">
        <v>55392954.338746324</v>
      </c>
      <c r="C20" s="1372">
        <v>-37746211.671189114</v>
      </c>
      <c r="D20" s="1372">
        <v>-10822056.762196422</v>
      </c>
      <c r="E20" s="1372">
        <v>-48568268.433385536</v>
      </c>
      <c r="F20" s="1372">
        <v>6824685.9053607881</v>
      </c>
      <c r="G20" s="1372">
        <v>2348996.6841916596</v>
      </c>
      <c r="H20" s="1372">
        <v>9173682.5895524472</v>
      </c>
    </row>
    <row r="21" spans="1:8" s="1417" customFormat="1" ht="27.6" customHeight="1">
      <c r="A21" s="1419" t="s">
        <v>599</v>
      </c>
      <c r="B21" s="1372">
        <v>55290699.599426739</v>
      </c>
      <c r="C21" s="1372">
        <v>-35334216.549255028</v>
      </c>
      <c r="D21" s="1372">
        <v>-10968608.632219713</v>
      </c>
      <c r="E21" s="1372">
        <v>-46302825.181474745</v>
      </c>
      <c r="F21" s="1372">
        <v>8987874.4179519974</v>
      </c>
      <c r="G21" s="1372">
        <v>1347482.511407187</v>
      </c>
      <c r="H21" s="1372">
        <v>10335356.929359185</v>
      </c>
    </row>
    <row r="22" spans="1:8" s="1417" customFormat="1" ht="45">
      <c r="A22" s="1419" t="s">
        <v>617</v>
      </c>
      <c r="B22" s="1103">
        <v>-0.18459881864083538</v>
      </c>
      <c r="C22" s="1103">
        <v>-6.3900323109116419</v>
      </c>
      <c r="D22" s="1103">
        <v>1.3541960945467002</v>
      </c>
      <c r="E22" s="1103">
        <v>-4.664451348554854</v>
      </c>
      <c r="F22" s="1103">
        <v>31.69652849359743</v>
      </c>
      <c r="G22" s="1103">
        <v>-42.635827437496587</v>
      </c>
      <c r="H22" s="1103">
        <v>12.663118965220388</v>
      </c>
    </row>
    <row r="23" spans="1:8" s="1417" customFormat="1" ht="45.75" thickBot="1">
      <c r="A23" s="1418" t="s">
        <v>616</v>
      </c>
      <c r="B23" s="1395">
        <v>2.7967839024328534</v>
      </c>
      <c r="C23" s="1395">
        <v>0.80853342482676283</v>
      </c>
      <c r="D23" s="1395">
        <v>2.2439119612526426</v>
      </c>
      <c r="E23" s="1395">
        <v>1.1306490406763903</v>
      </c>
      <c r="F23" s="1069">
        <v>24.084497996248544</v>
      </c>
      <c r="G23" s="1395" t="s">
        <v>121</v>
      </c>
      <c r="H23" s="1069">
        <v>36.197559345545869</v>
      </c>
    </row>
    <row r="24" spans="1:8">
      <c r="H24" s="922" t="s">
        <v>474</v>
      </c>
    </row>
  </sheetData>
  <mergeCells count="3">
    <mergeCell ref="A1:H1"/>
    <mergeCell ref="A2:H2"/>
    <mergeCell ref="B5:H5"/>
  </mergeCells>
  <pageMargins left="0.78740157480314965" right="0.66" top="0.78740157480314965" bottom="0.70866141732283472" header="0.51181102362204722" footer="0.51181102362204722"/>
  <pageSetup paperSize="9" scale="78" fitToHeight="0" orientation="portrait"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rgb="FFFFC000"/>
    <pageSetUpPr fitToPage="1"/>
  </sheetPr>
  <dimension ref="A1:H27"/>
  <sheetViews>
    <sheetView zoomScale="70" zoomScaleNormal="70" workbookViewId="0">
      <selection activeCell="B21" sqref="B21"/>
    </sheetView>
  </sheetViews>
  <sheetFormatPr baseColWidth="10" defaultColWidth="8.88671875" defaultRowHeight="12.75"/>
  <cols>
    <col min="1" max="1" width="21.21875" style="1427" customWidth="1"/>
    <col min="2" max="8" width="17.5546875" style="1426" customWidth="1"/>
    <col min="9" max="16384" width="8.88671875" style="1426"/>
  </cols>
  <sheetData>
    <row r="1" spans="1:8" s="1417" customFormat="1" ht="35.450000000000003" customHeight="1">
      <c r="A1" s="1846" t="s">
        <v>750</v>
      </c>
      <c r="B1" s="1846"/>
      <c r="C1" s="1846"/>
      <c r="D1" s="1846"/>
      <c r="E1" s="1846"/>
      <c r="F1" s="1846"/>
      <c r="G1" s="1846"/>
      <c r="H1" s="1862"/>
    </row>
    <row r="2" spans="1:8" s="1417" customFormat="1" ht="15" customHeight="1" thickBot="1">
      <c r="A2" s="1755" t="s">
        <v>749</v>
      </c>
      <c r="B2" s="1755"/>
      <c r="C2" s="1755"/>
      <c r="D2" s="1755"/>
      <c r="E2" s="1755"/>
      <c r="F2" s="1755"/>
      <c r="G2" s="1755"/>
      <c r="H2" s="1755"/>
    </row>
    <row r="3" spans="1:8" s="1417" customFormat="1" ht="15.75">
      <c r="A3" s="1432"/>
      <c r="B3" s="1863" t="s">
        <v>12</v>
      </c>
      <c r="C3" s="1864"/>
      <c r="D3" s="1864"/>
      <c r="E3" s="1863" t="s">
        <v>3</v>
      </c>
      <c r="F3" s="1864"/>
      <c r="G3" s="1864"/>
      <c r="H3" s="1864"/>
    </row>
    <row r="4" spans="1:8" s="1417" customFormat="1" ht="15.75">
      <c r="A4" s="1430"/>
      <c r="B4" s="1431" t="s">
        <v>30</v>
      </c>
      <c r="C4" s="1387" t="s">
        <v>15</v>
      </c>
      <c r="D4" s="1387" t="s">
        <v>14</v>
      </c>
      <c r="E4" s="1431" t="s">
        <v>30</v>
      </c>
      <c r="F4" s="1387" t="s">
        <v>15</v>
      </c>
      <c r="G4" s="1387" t="s">
        <v>179</v>
      </c>
      <c r="H4" s="1387" t="s">
        <v>14</v>
      </c>
    </row>
    <row r="5" spans="1:8" s="1417" customFormat="1" ht="15.75">
      <c r="A5" s="1430"/>
      <c r="B5" s="1849" t="s">
        <v>293</v>
      </c>
      <c r="C5" s="1849"/>
      <c r="D5" s="1849"/>
      <c r="E5" s="1849"/>
      <c r="F5" s="1849"/>
      <c r="G5" s="1849"/>
      <c r="H5" s="1849"/>
    </row>
    <row r="6" spans="1:8" s="1417" customFormat="1" ht="15" hidden="1">
      <c r="A6" s="1371">
        <v>2005</v>
      </c>
      <c r="B6" s="1383">
        <v>34143788</v>
      </c>
      <c r="C6" s="1383">
        <v>17970517</v>
      </c>
      <c r="D6" s="1383">
        <v>16173271</v>
      </c>
      <c r="E6" s="1383">
        <v>22804295</v>
      </c>
      <c r="F6" s="1383">
        <v>13291708</v>
      </c>
      <c r="G6" s="1383">
        <v>840922</v>
      </c>
      <c r="H6" s="1383">
        <v>9512587</v>
      </c>
    </row>
    <row r="7" spans="1:8" s="1417" customFormat="1" ht="15" hidden="1">
      <c r="A7" s="1371">
        <v>2006</v>
      </c>
      <c r="B7" s="1383">
        <v>34353903</v>
      </c>
      <c r="C7" s="1383">
        <v>18078599</v>
      </c>
      <c r="D7" s="1383">
        <v>16275304</v>
      </c>
      <c r="E7" s="1383">
        <v>25015399</v>
      </c>
      <c r="F7" s="1383">
        <v>14247133</v>
      </c>
      <c r="G7" s="1383">
        <v>910461</v>
      </c>
      <c r="H7" s="1383">
        <v>10768266</v>
      </c>
    </row>
    <row r="8" spans="1:8" s="1417" customFormat="1" ht="15" hidden="1">
      <c r="A8" s="1371">
        <v>2007</v>
      </c>
      <c r="B8" s="1383">
        <v>35041312</v>
      </c>
      <c r="C8" s="1383">
        <v>18573810</v>
      </c>
      <c r="D8" s="1383">
        <v>16467502</v>
      </c>
      <c r="E8" s="1383">
        <v>25601084</v>
      </c>
      <c r="F8" s="1383">
        <v>15100861</v>
      </c>
      <c r="G8" s="1383">
        <v>909522.2</v>
      </c>
      <c r="H8" s="1383">
        <v>10500224</v>
      </c>
    </row>
    <row r="9" spans="1:8" s="1417" customFormat="1" ht="15" hidden="1">
      <c r="A9" s="1371">
        <v>2008</v>
      </c>
      <c r="B9" s="1383">
        <v>35648138</v>
      </c>
      <c r="C9" s="1383">
        <v>17031712</v>
      </c>
      <c r="D9" s="1383">
        <v>18616426</v>
      </c>
      <c r="E9" s="1383">
        <v>29090395</v>
      </c>
      <c r="F9" s="1383">
        <v>16620484</v>
      </c>
      <c r="G9" s="1383">
        <v>903786</v>
      </c>
      <c r="H9" s="1383">
        <v>12469911</v>
      </c>
    </row>
    <row r="10" spans="1:8" s="1417" customFormat="1" ht="13.15" hidden="1" customHeight="1">
      <c r="A10" s="1371">
        <v>2009</v>
      </c>
      <c r="B10" s="1383">
        <v>36328105.049999997</v>
      </c>
      <c r="C10" s="1383">
        <v>19332610.899999999</v>
      </c>
      <c r="D10" s="1383">
        <v>16995494.649999999</v>
      </c>
      <c r="E10" s="1383">
        <v>31390930.838535175</v>
      </c>
      <c r="F10" s="1383">
        <v>17369621.183733329</v>
      </c>
      <c r="G10" s="1383">
        <v>945902.5</v>
      </c>
      <c r="H10" s="1383">
        <v>14021309.654801849</v>
      </c>
    </row>
    <row r="11" spans="1:8" s="1417" customFormat="1" ht="40.9" hidden="1" customHeight="1">
      <c r="A11" s="1371">
        <v>2010</v>
      </c>
      <c r="B11" s="1383">
        <v>40584400.700000003</v>
      </c>
      <c r="C11" s="1383">
        <v>21593838.443639502</v>
      </c>
      <c r="D11" s="1383">
        <v>18990562.256360501</v>
      </c>
      <c r="E11" s="1383">
        <v>32104940.306228679</v>
      </c>
      <c r="F11" s="1383">
        <v>18046611.106626179</v>
      </c>
      <c r="G11" s="1383">
        <v>811486.95</v>
      </c>
      <c r="H11" s="1383">
        <v>14058329.199602501</v>
      </c>
    </row>
    <row r="12" spans="1:8" s="1417" customFormat="1" ht="40.9" customHeight="1">
      <c r="A12" s="1371">
        <v>2011</v>
      </c>
      <c r="B12" s="1383">
        <v>43520901.219999999</v>
      </c>
      <c r="C12" s="1383">
        <v>23165440.971128747</v>
      </c>
      <c r="D12" s="1383">
        <v>20355460.248871248</v>
      </c>
      <c r="E12" s="1383">
        <v>32270945.550701372</v>
      </c>
      <c r="F12" s="1383">
        <v>18522838.892215803</v>
      </c>
      <c r="G12" s="1383">
        <v>951540.97</v>
      </c>
      <c r="H12" s="1383">
        <v>13748106.658485569</v>
      </c>
    </row>
    <row r="13" spans="1:8" s="1417" customFormat="1" ht="40.9" customHeight="1">
      <c r="A13" s="1371">
        <v>2012</v>
      </c>
      <c r="B13" s="1383">
        <v>46008345.599999994</v>
      </c>
      <c r="C13" s="1383">
        <v>24509808.029999997</v>
      </c>
      <c r="D13" s="1383">
        <v>21498537.57</v>
      </c>
      <c r="E13" s="1383">
        <v>31930871.435689148</v>
      </c>
      <c r="F13" s="1383">
        <v>18076483.35028109</v>
      </c>
      <c r="G13" s="1383">
        <v>884044.34999999986</v>
      </c>
      <c r="H13" s="1383">
        <v>13854388.085408054</v>
      </c>
    </row>
    <row r="14" spans="1:8" s="1417" customFormat="1" ht="40.9" customHeight="1">
      <c r="A14" s="1371">
        <v>2013</v>
      </c>
      <c r="B14" s="1372">
        <v>48657719.71741116</v>
      </c>
      <c r="C14" s="1372">
        <v>25928597.487312101</v>
      </c>
      <c r="D14" s="1372">
        <v>22729122.230099052</v>
      </c>
      <c r="E14" s="1372">
        <v>36846226.434492536</v>
      </c>
      <c r="F14" s="1372">
        <v>19824866.201921597</v>
      </c>
      <c r="G14" s="1372">
        <v>842421.15</v>
      </c>
      <c r="H14" s="1429">
        <v>17021360.232570939</v>
      </c>
    </row>
    <row r="15" spans="1:8" s="1417" customFormat="1" ht="40.9" customHeight="1">
      <c r="A15" s="1371">
        <v>2014</v>
      </c>
      <c r="B15" s="1372">
        <v>46625078</v>
      </c>
      <c r="C15" s="1372">
        <v>24725469.25</v>
      </c>
      <c r="D15" s="1372">
        <v>21899608.75</v>
      </c>
      <c r="E15" s="1372">
        <v>36272441.019806698</v>
      </c>
      <c r="F15" s="1372">
        <v>20426283.04970124</v>
      </c>
      <c r="G15" s="1372">
        <v>954478.2</v>
      </c>
      <c r="H15" s="1429">
        <v>15846157.970105458</v>
      </c>
    </row>
    <row r="16" spans="1:8" s="1417" customFormat="1" ht="40.9" customHeight="1">
      <c r="A16" s="1371">
        <v>2015</v>
      </c>
      <c r="B16" s="1372">
        <v>47906780.049999997</v>
      </c>
      <c r="C16" s="1372">
        <v>25429986.149999999</v>
      </c>
      <c r="D16" s="1372">
        <v>22476793.900000002</v>
      </c>
      <c r="E16" s="1372">
        <v>36106251.721585378</v>
      </c>
      <c r="F16" s="1372">
        <v>19759495.305982515</v>
      </c>
      <c r="G16" s="1372">
        <v>733838</v>
      </c>
      <c r="H16" s="1372">
        <v>16346756.415602861</v>
      </c>
    </row>
    <row r="17" spans="1:8" s="1417" customFormat="1" ht="40.9" customHeight="1">
      <c r="A17" s="1371">
        <v>2016</v>
      </c>
      <c r="B17" s="1372">
        <v>50486782.99000001</v>
      </c>
      <c r="C17" s="1372">
        <v>26812084.189999998</v>
      </c>
      <c r="D17" s="1372">
        <v>23674698.800000004</v>
      </c>
      <c r="E17" s="1372">
        <v>37895838.802907325</v>
      </c>
      <c r="F17" s="1372">
        <v>20926762.272548817</v>
      </c>
      <c r="G17" s="1372">
        <v>866503.65</v>
      </c>
      <c r="H17" s="1372">
        <v>16969076.530358505</v>
      </c>
    </row>
    <row r="18" spans="1:8" s="1417" customFormat="1" ht="40.9" customHeight="1">
      <c r="A18" s="1371">
        <v>2017</v>
      </c>
      <c r="B18" s="1372">
        <v>52922614.100000001</v>
      </c>
      <c r="C18" s="1372">
        <v>28149496.25</v>
      </c>
      <c r="D18" s="1372">
        <v>24773117.850000001</v>
      </c>
      <c r="E18" s="1372">
        <v>36680087.137256265</v>
      </c>
      <c r="F18" s="1372">
        <v>20090690.112465493</v>
      </c>
      <c r="G18" s="1372">
        <v>764844.2</v>
      </c>
      <c r="H18" s="1372">
        <v>16589397.024790771</v>
      </c>
    </row>
    <row r="19" spans="1:8" s="1417" customFormat="1" ht="40.9" customHeight="1">
      <c r="A19" s="1371">
        <v>2018</v>
      </c>
      <c r="B19" s="1372">
        <v>54720534.5</v>
      </c>
      <c r="C19" s="1372">
        <v>29139353.950000003</v>
      </c>
      <c r="D19" s="1372">
        <v>25581180.549999997</v>
      </c>
      <c r="E19" s="1372">
        <v>34764838.787985846</v>
      </c>
      <c r="F19" s="1372">
        <v>18433629.348000173</v>
      </c>
      <c r="G19" s="1372">
        <v>797566.95</v>
      </c>
      <c r="H19" s="1372">
        <v>16331209.439985674</v>
      </c>
    </row>
    <row r="20" spans="1:8" s="1417" customFormat="1" ht="40.9" customHeight="1">
      <c r="A20" s="1371">
        <v>2019</v>
      </c>
      <c r="B20" s="1372">
        <v>55569500.599999994</v>
      </c>
      <c r="C20" s="1372">
        <v>29579440.84</v>
      </c>
      <c r="D20" s="1372">
        <v>25990059.759999998</v>
      </c>
      <c r="E20" s="1372">
        <v>35935213.844677791</v>
      </c>
      <c r="F20" s="1372">
        <v>19707537.363067396</v>
      </c>
      <c r="G20" s="1372">
        <v>753399.7</v>
      </c>
      <c r="H20" s="1372">
        <v>16227676.481610395</v>
      </c>
    </row>
    <row r="21" spans="1:8" s="1417" customFormat="1" ht="40.9" customHeight="1">
      <c r="A21" s="1371">
        <v>2020</v>
      </c>
      <c r="B21" s="1372">
        <v>55547885.399999999</v>
      </c>
      <c r="C21" s="1372">
        <v>29558257.449999996</v>
      </c>
      <c r="D21" s="1372">
        <v>25989627.950000003</v>
      </c>
      <c r="E21" s="1372">
        <v>33583343.199513599</v>
      </c>
      <c r="F21" s="1372">
        <v>17855965.397411082</v>
      </c>
      <c r="G21" s="1372">
        <v>550299.85000000009</v>
      </c>
      <c r="H21" s="1372">
        <v>15727377.802102515</v>
      </c>
    </row>
    <row r="22" spans="1:8" s="1417" customFormat="1" ht="40.9" customHeight="1">
      <c r="A22" s="1371" t="s">
        <v>617</v>
      </c>
      <c r="B22" s="1103">
        <v>-3.8897596283227198E-2</v>
      </c>
      <c r="C22" s="1103">
        <v>-7.1615248288803279E-2</v>
      </c>
      <c r="D22" s="1103">
        <v>-1.6614428900219025E-3</v>
      </c>
      <c r="E22" s="1103">
        <v>-6.5447520510929618</v>
      </c>
      <c r="F22" s="1103">
        <v>-9.3952477752305299</v>
      </c>
      <c r="G22" s="1103">
        <v>-26.957782170606105</v>
      </c>
      <c r="H22" s="1103">
        <v>-3.0829963862961551</v>
      </c>
    </row>
    <row r="23" spans="1:8" s="1417" customFormat="1" ht="40.9" customHeight="1" thickBot="1">
      <c r="A23" s="1112" t="s">
        <v>616</v>
      </c>
      <c r="B23" s="1395">
        <v>2.7482433524581129</v>
      </c>
      <c r="C23" s="1395">
        <v>2.7447893767647891</v>
      </c>
      <c r="D23" s="1395">
        <v>2.752173004404046</v>
      </c>
      <c r="E23" s="1395">
        <v>0.44390344615279353</v>
      </c>
      <c r="F23" s="1395">
        <v>-0.40658073618444757</v>
      </c>
      <c r="G23" s="1395">
        <v>-5.903243028265881</v>
      </c>
      <c r="H23" s="1395">
        <v>1.5056883685412137</v>
      </c>
    </row>
    <row r="24" spans="1:8">
      <c r="H24" s="922" t="s">
        <v>474</v>
      </c>
    </row>
    <row r="26" spans="1:8">
      <c r="B26" s="1428"/>
      <c r="C26" s="1428"/>
      <c r="F26" s="1428"/>
      <c r="H26" s="1428"/>
    </row>
    <row r="27" spans="1:8">
      <c r="H27" s="1428"/>
    </row>
  </sheetData>
  <mergeCells count="5">
    <mergeCell ref="A1:H1"/>
    <mergeCell ref="A2:H2"/>
    <mergeCell ref="B3:D3"/>
    <mergeCell ref="E3:H3"/>
    <mergeCell ref="B5:H5"/>
  </mergeCells>
  <pageMargins left="0.78740157480314965" right="0.66" top="0.78740157480314965" bottom="0.70866141732283472" header="0.51181102362204722" footer="0.51181102362204722"/>
  <pageSetup paperSize="9" scale="77" fitToHeight="0" orientation="portrait"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FFC000"/>
  </sheetPr>
  <dimension ref="A3"/>
  <sheetViews>
    <sheetView workbookViewId="0">
      <selection activeCell="B21" sqref="B21"/>
    </sheetView>
  </sheetViews>
  <sheetFormatPr baseColWidth="10" defaultRowHeight="12.75"/>
  <cols>
    <col min="1" max="16384" width="11.5546875" style="1413"/>
  </cols>
  <sheetData>
    <row r="3" spans="1:1" ht="18">
      <c r="A3" s="1414" t="s">
        <v>531</v>
      </c>
    </row>
  </sheetData>
  <pageMargins left="0.7" right="0.7" top="0.78740157499999996" bottom="0.78740157499999996"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FFC000"/>
  </sheetPr>
  <dimension ref="A1:U47"/>
  <sheetViews>
    <sheetView topLeftCell="A28" zoomScale="70" zoomScaleNormal="70" workbookViewId="0">
      <selection activeCell="B21" sqref="B21"/>
    </sheetView>
  </sheetViews>
  <sheetFormatPr baseColWidth="10" defaultColWidth="8.88671875" defaultRowHeight="12.75"/>
  <cols>
    <col min="1" max="1" width="33.77734375" style="1437" bestFit="1" customWidth="1"/>
    <col min="2" max="2" width="10.33203125" style="1434" customWidth="1"/>
    <col min="3" max="3" width="10.21875" style="1434" hidden="1" customWidth="1"/>
    <col min="4" max="4" width="10.33203125" style="1434" hidden="1" customWidth="1"/>
    <col min="5" max="7" width="12.33203125" style="1434" hidden="1" customWidth="1"/>
    <col min="8" max="13" width="12.33203125" style="1434" customWidth="1"/>
    <col min="14" max="14" width="1.77734375" style="1436" customWidth="1"/>
    <col min="15" max="15" width="33.77734375" style="1435" bestFit="1" customWidth="1"/>
    <col min="16" max="16" width="8.44140625" style="1434" bestFit="1" customWidth="1"/>
    <col min="17" max="21" width="13" style="1433" customWidth="1"/>
    <col min="22" max="16384" width="8.88671875" style="1433"/>
  </cols>
  <sheetData>
    <row r="1" spans="1:21" ht="29.45" customHeight="1">
      <c r="A1" s="1865" t="s">
        <v>758</v>
      </c>
      <c r="B1" s="1866"/>
      <c r="C1" s="1866"/>
      <c r="D1" s="1866"/>
      <c r="E1" s="1866"/>
      <c r="F1" s="1866"/>
      <c r="G1" s="1866"/>
      <c r="H1" s="1866"/>
      <c r="I1" s="1866"/>
      <c r="J1" s="1866"/>
      <c r="K1" s="1866"/>
      <c r="L1" s="1866"/>
      <c r="M1" s="1866"/>
      <c r="N1" s="1486"/>
      <c r="O1" s="1865" t="s">
        <v>757</v>
      </c>
      <c r="P1" s="1866"/>
      <c r="Q1" s="1866"/>
      <c r="R1" s="1866"/>
      <c r="S1" s="1866"/>
      <c r="T1" s="1485"/>
    </row>
    <row r="2" spans="1:21" s="1443" customFormat="1" ht="26.45" customHeight="1" thickBot="1">
      <c r="A2" s="1867" t="s">
        <v>756</v>
      </c>
      <c r="B2" s="1867"/>
      <c r="C2" s="1867"/>
      <c r="D2" s="1867"/>
      <c r="E2" s="1867"/>
      <c r="F2" s="1867"/>
      <c r="G2" s="1867"/>
      <c r="H2" s="1867"/>
      <c r="I2" s="1867"/>
      <c r="J2" s="1867"/>
      <c r="K2" s="1867"/>
      <c r="L2" s="1867"/>
      <c r="M2" s="1867"/>
      <c r="N2" s="1484"/>
      <c r="O2" s="1867" t="s">
        <v>755</v>
      </c>
      <c r="P2" s="1867"/>
      <c r="Q2" s="1867"/>
      <c r="R2" s="1867"/>
      <c r="S2" s="1867"/>
      <c r="T2" s="1867"/>
      <c r="U2" s="1647"/>
    </row>
    <row r="3" spans="1:21" s="1443" customFormat="1" ht="15.75">
      <c r="A3" s="1481"/>
      <c r="B3" s="1481"/>
      <c r="C3" s="1480">
        <v>2005</v>
      </c>
      <c r="D3" s="1480">
        <v>2006</v>
      </c>
      <c r="E3" s="1480">
        <v>2007</v>
      </c>
      <c r="F3" s="1480">
        <v>2008</v>
      </c>
      <c r="G3" s="1480">
        <v>2009</v>
      </c>
      <c r="H3" s="1480">
        <v>2010</v>
      </c>
      <c r="I3" s="1480">
        <v>2011</v>
      </c>
      <c r="J3" s="1480">
        <v>2012</v>
      </c>
      <c r="K3" s="1480">
        <v>2013</v>
      </c>
      <c r="L3" s="1480">
        <v>2014</v>
      </c>
      <c r="M3" s="1480">
        <v>2015</v>
      </c>
      <c r="N3" s="1483"/>
      <c r="O3" s="1482"/>
      <c r="P3" s="1481"/>
      <c r="Q3" s="1480">
        <v>2016</v>
      </c>
      <c r="R3" s="1480">
        <v>2017</v>
      </c>
      <c r="S3" s="1480">
        <v>2018</v>
      </c>
      <c r="T3" s="1480">
        <v>2019</v>
      </c>
      <c r="U3" s="1480">
        <v>2020</v>
      </c>
    </row>
    <row r="4" spans="1:21" s="1443" customFormat="1" ht="15.75">
      <c r="A4" s="1479" t="s">
        <v>232</v>
      </c>
      <c r="B4" s="1477" t="s">
        <v>33</v>
      </c>
      <c r="C4" s="1868" t="s">
        <v>293</v>
      </c>
      <c r="D4" s="1869"/>
      <c r="E4" s="1869"/>
      <c r="F4" s="1869"/>
      <c r="G4" s="1869"/>
      <c r="H4" s="1869"/>
      <c r="I4" s="1869"/>
      <c r="J4" s="1869"/>
      <c r="K4" s="1869"/>
      <c r="L4" s="1869"/>
      <c r="M4" s="1869"/>
      <c r="N4" s="926"/>
      <c r="O4" s="1478" t="s">
        <v>232</v>
      </c>
      <c r="P4" s="1477" t="s">
        <v>33</v>
      </c>
      <c r="Q4" s="1869"/>
      <c r="R4" s="1869"/>
      <c r="S4" s="1869"/>
      <c r="T4" s="1869"/>
      <c r="U4" s="1737"/>
    </row>
    <row r="5" spans="1:21" s="1443" customFormat="1" ht="15.75">
      <c r="A5" s="1466" t="s">
        <v>60</v>
      </c>
      <c r="B5" s="1475"/>
      <c r="C5" s="1474"/>
      <c r="D5" s="1474"/>
      <c r="E5" s="1474"/>
      <c r="F5" s="1474"/>
      <c r="G5" s="1474"/>
      <c r="H5" s="1474"/>
      <c r="I5" s="1474"/>
      <c r="J5" s="1474"/>
      <c r="K5" s="1474"/>
      <c r="L5" s="1474"/>
      <c r="M5" s="1474"/>
      <c r="N5" s="1476"/>
      <c r="O5" s="1466" t="s">
        <v>60</v>
      </c>
      <c r="P5" s="1475"/>
      <c r="Q5" s="1474"/>
      <c r="R5" s="1474"/>
      <c r="S5" s="1473"/>
      <c r="T5" s="1473"/>
      <c r="U5" s="1472"/>
    </row>
    <row r="6" spans="1:21" s="1443" customFormat="1" ht="30">
      <c r="A6" s="1456" t="s">
        <v>165</v>
      </c>
      <c r="B6" s="1450" t="s">
        <v>116</v>
      </c>
      <c r="C6" s="1447">
        <v>67844388</v>
      </c>
      <c r="D6" s="1447">
        <v>68771549</v>
      </c>
      <c r="E6" s="1447">
        <v>70330881.400000006</v>
      </c>
      <c r="F6" s="1447">
        <v>75659210.199999988</v>
      </c>
      <c r="G6" s="1447">
        <v>79878008.299999982</v>
      </c>
      <c r="H6" s="1447">
        <v>83487554.400000006</v>
      </c>
      <c r="I6" s="1447">
        <v>90058786.400000006</v>
      </c>
      <c r="J6" s="1447">
        <v>93498156</v>
      </c>
      <c r="K6" s="1447">
        <v>97164302</v>
      </c>
      <c r="L6" s="1447">
        <v>114437482.85000001</v>
      </c>
      <c r="M6" s="1447">
        <v>130396838.44999999</v>
      </c>
      <c r="N6" s="1442"/>
      <c r="O6" s="1456" t="s">
        <v>165</v>
      </c>
      <c r="P6" s="1450" t="s">
        <v>116</v>
      </c>
      <c r="Q6" s="1447">
        <v>137296400.60000002</v>
      </c>
      <c r="R6" s="1447">
        <v>128355831.75</v>
      </c>
      <c r="S6" s="1447">
        <v>129595263.7</v>
      </c>
      <c r="T6" s="1447">
        <v>130328007.25</v>
      </c>
      <c r="U6" s="1447">
        <v>128195304.55000001</v>
      </c>
    </row>
    <row r="7" spans="1:21" s="1443" customFormat="1" ht="30">
      <c r="A7" s="1456" t="s">
        <v>166</v>
      </c>
      <c r="B7" s="1450" t="s">
        <v>154</v>
      </c>
      <c r="C7" s="1447">
        <v>21495422</v>
      </c>
      <c r="D7" s="1447">
        <v>20938736</v>
      </c>
      <c r="E7" s="1447">
        <v>23692323.329999998</v>
      </c>
      <c r="F7" s="1447">
        <v>23616686.350868873</v>
      </c>
      <c r="G7" s="1447">
        <v>23361553.443346716</v>
      </c>
      <c r="H7" s="1447">
        <v>23055576.725175887</v>
      </c>
      <c r="I7" s="1447">
        <v>23443319.470949579</v>
      </c>
      <c r="J7" s="1447">
        <v>25887184.24385282</v>
      </c>
      <c r="K7" s="1447">
        <v>26374025.247581478</v>
      </c>
      <c r="L7" s="1447">
        <v>28149935.900000002</v>
      </c>
      <c r="M7" s="1447">
        <v>29343372.890000001</v>
      </c>
      <c r="N7" s="1442"/>
      <c r="O7" s="1456" t="s">
        <v>166</v>
      </c>
      <c r="P7" s="1450" t="s">
        <v>154</v>
      </c>
      <c r="Q7" s="1447">
        <v>33242615.5</v>
      </c>
      <c r="R7" s="1447">
        <v>35404162.700000003</v>
      </c>
      <c r="S7" s="1447">
        <v>38144543.700000003</v>
      </c>
      <c r="T7" s="1447">
        <v>39911576.420000002</v>
      </c>
      <c r="U7" s="1447">
        <v>40647655.32</v>
      </c>
    </row>
    <row r="8" spans="1:21" s="1443" customFormat="1" ht="15">
      <c r="A8" s="1456" t="s">
        <v>754</v>
      </c>
      <c r="B8" s="1450" t="s">
        <v>155</v>
      </c>
      <c r="C8" s="1447">
        <v>34143787</v>
      </c>
      <c r="D8" s="1447">
        <v>34353903</v>
      </c>
      <c r="E8" s="1447">
        <v>35041311.75</v>
      </c>
      <c r="F8" s="1447">
        <v>35648137.870635696</v>
      </c>
      <c r="G8" s="1447">
        <v>36328105.049999997</v>
      </c>
      <c r="H8" s="1447">
        <v>40584400.700000003</v>
      </c>
      <c r="I8" s="1447">
        <v>43520901.219999999</v>
      </c>
      <c r="J8" s="1447">
        <v>46008345.599999994</v>
      </c>
      <c r="K8" s="1447">
        <v>48657719.717411153</v>
      </c>
      <c r="L8" s="1447">
        <v>46625078</v>
      </c>
      <c r="M8" s="1447">
        <v>47906780.049999997</v>
      </c>
      <c r="N8" s="1442"/>
      <c r="O8" s="1456" t="s">
        <v>754</v>
      </c>
      <c r="P8" s="1450" t="s">
        <v>155</v>
      </c>
      <c r="Q8" s="1447">
        <v>50486782.99000001</v>
      </c>
      <c r="R8" s="1447">
        <v>52922614.100000001</v>
      </c>
      <c r="S8" s="1447">
        <v>54720534.5</v>
      </c>
      <c r="T8" s="1447">
        <v>55569500.600000001</v>
      </c>
      <c r="U8" s="1447">
        <v>55547885.399999999</v>
      </c>
    </row>
    <row r="9" spans="1:21" s="1443" customFormat="1" ht="15">
      <c r="A9" s="1456" t="s">
        <v>12</v>
      </c>
      <c r="B9" s="1450" t="s">
        <v>119</v>
      </c>
      <c r="C9" s="1447">
        <v>123483597</v>
      </c>
      <c r="D9" s="1447">
        <v>124064188</v>
      </c>
      <c r="E9" s="1447">
        <v>129064516.48</v>
      </c>
      <c r="F9" s="1447">
        <v>134924034.42150456</v>
      </c>
      <c r="G9" s="1447">
        <v>139567666.7933467</v>
      </c>
      <c r="H9" s="1447">
        <v>147127531.82517588</v>
      </c>
      <c r="I9" s="1447">
        <v>157023007.09094959</v>
      </c>
      <c r="J9" s="1447">
        <v>165393685.84385282</v>
      </c>
      <c r="K9" s="1447">
        <v>172196047.01499262</v>
      </c>
      <c r="L9" s="1447">
        <v>189212496.75</v>
      </c>
      <c r="M9" s="1447">
        <v>207646991.38999999</v>
      </c>
      <c r="N9" s="1442"/>
      <c r="O9" s="1456" t="s">
        <v>12</v>
      </c>
      <c r="P9" s="1450" t="s">
        <v>119</v>
      </c>
      <c r="Q9" s="1447">
        <v>221025799.09000003</v>
      </c>
      <c r="R9" s="1447">
        <v>216682608.54999998</v>
      </c>
      <c r="S9" s="1447">
        <v>222460341.90000001</v>
      </c>
      <c r="T9" s="1447">
        <v>225809084.27000001</v>
      </c>
      <c r="U9" s="1447">
        <v>224390845.27000001</v>
      </c>
    </row>
    <row r="10" spans="1:21" s="1443" customFormat="1" ht="15">
      <c r="A10" s="1456" t="s">
        <v>36</v>
      </c>
      <c r="B10" s="1450" t="s">
        <v>156</v>
      </c>
      <c r="C10" s="1447">
        <v>-1271308</v>
      </c>
      <c r="D10" s="1447">
        <v>-551331</v>
      </c>
      <c r="E10" s="1447">
        <v>765941.86</v>
      </c>
      <c r="F10" s="1447">
        <v>128089.58482335962</v>
      </c>
      <c r="G10" s="1447">
        <v>-371087.76239408122</v>
      </c>
      <c r="H10" s="1447">
        <v>-269497.21586950414</v>
      </c>
      <c r="I10" s="1447">
        <v>-350160.34939691745</v>
      </c>
      <c r="J10" s="1447">
        <v>-215631.56475600944</v>
      </c>
      <c r="K10" s="1447">
        <v>-619724.1053354051</v>
      </c>
      <c r="L10" s="1447">
        <v>-807275.79699280579</v>
      </c>
      <c r="M10" s="1447">
        <v>-1330015.1884006597</v>
      </c>
      <c r="N10" s="1442"/>
      <c r="O10" s="1456" t="s">
        <v>36</v>
      </c>
      <c r="P10" s="1450" t="s">
        <v>156</v>
      </c>
      <c r="Q10" s="1447">
        <v>-839921.61718700209</v>
      </c>
      <c r="R10" s="1447">
        <v>-723426.33668861329</v>
      </c>
      <c r="S10" s="1447">
        <v>-221901.67691061067</v>
      </c>
      <c r="T10" s="1447">
        <v>-48375.833065265819</v>
      </c>
      <c r="U10" s="1447">
        <v>-200956.32055835146</v>
      </c>
    </row>
    <row r="11" spans="1:21" s="1443" customFormat="1" ht="15">
      <c r="A11" s="1456" t="s">
        <v>0</v>
      </c>
      <c r="B11" s="1450" t="s">
        <v>157</v>
      </c>
      <c r="C11" s="1447">
        <v>-238203</v>
      </c>
      <c r="D11" s="1447">
        <v>-84740</v>
      </c>
      <c r="E11" s="1447">
        <v>248505.65</v>
      </c>
      <c r="F11" s="1447">
        <v>-29309.5</v>
      </c>
      <c r="G11" s="1447">
        <v>-38685.9</v>
      </c>
      <c r="H11" s="1447">
        <v>-394080.83</v>
      </c>
      <c r="I11" s="1447">
        <v>118427.13</v>
      </c>
      <c r="J11" s="1447">
        <v>-34818.369999999995</v>
      </c>
      <c r="K11" s="1447">
        <v>-65111</v>
      </c>
      <c r="L11" s="1447">
        <v>-157984.1</v>
      </c>
      <c r="M11" s="1447">
        <v>-96934.02</v>
      </c>
      <c r="N11" s="1442"/>
      <c r="O11" s="1456" t="s">
        <v>0</v>
      </c>
      <c r="P11" s="1450" t="s">
        <v>157</v>
      </c>
      <c r="Q11" s="1447">
        <v>-31719.500000000004</v>
      </c>
      <c r="R11" s="1447">
        <v>-66614.700000000012</v>
      </c>
      <c r="S11" s="1447">
        <v>-65837.7</v>
      </c>
      <c r="T11" s="1447">
        <v>-22869.509999999995</v>
      </c>
      <c r="U11" s="1447">
        <v>-21757.1</v>
      </c>
    </row>
    <row r="12" spans="1:21" s="1443" customFormat="1" ht="15">
      <c r="A12" s="1456" t="s">
        <v>32</v>
      </c>
      <c r="B12" s="1450" t="s">
        <v>86</v>
      </c>
      <c r="C12" s="1447">
        <v>121974086</v>
      </c>
      <c r="D12" s="1447">
        <v>123428117</v>
      </c>
      <c r="E12" s="1447">
        <v>130078963.99000001</v>
      </c>
      <c r="F12" s="1447">
        <v>135022814.50632793</v>
      </c>
      <c r="G12" s="1447">
        <v>139157893.13095263</v>
      </c>
      <c r="H12" s="1447">
        <v>146463953.77930635</v>
      </c>
      <c r="I12" s="1447">
        <v>156791273.87155268</v>
      </c>
      <c r="J12" s="1447">
        <v>165143235.90909681</v>
      </c>
      <c r="K12" s="1447">
        <v>171511212</v>
      </c>
      <c r="L12" s="1447">
        <v>188247236.8530072</v>
      </c>
      <c r="M12" s="1447">
        <v>206220042.18159932</v>
      </c>
      <c r="N12" s="1442"/>
      <c r="O12" s="1456" t="s">
        <v>32</v>
      </c>
      <c r="P12" s="1450" t="s">
        <v>86</v>
      </c>
      <c r="Q12" s="1447">
        <v>220154157.97281304</v>
      </c>
      <c r="R12" s="1447">
        <v>215892567.51331139</v>
      </c>
      <c r="S12" s="1447">
        <v>222172602.52308941</v>
      </c>
      <c r="T12" s="1447">
        <v>225737838.92693475</v>
      </c>
      <c r="U12" s="1447">
        <v>224168131.84944168</v>
      </c>
    </row>
    <row r="13" spans="1:21" s="1443" customFormat="1" ht="15">
      <c r="A13" s="1456" t="s">
        <v>62</v>
      </c>
      <c r="B13" s="1450" t="s">
        <v>158</v>
      </c>
      <c r="C13" s="1447">
        <v>-593513</v>
      </c>
      <c r="D13" s="1447">
        <v>-362166</v>
      </c>
      <c r="E13" s="1447">
        <v>-365195.65</v>
      </c>
      <c r="F13" s="1447">
        <v>-264585.65000000002</v>
      </c>
      <c r="G13" s="1447">
        <v>-220417.05</v>
      </c>
      <c r="H13" s="1447">
        <v>-421428.6</v>
      </c>
      <c r="I13" s="1447">
        <v>-466251.56044141442</v>
      </c>
      <c r="J13" s="1447">
        <v>-260819.91572064365</v>
      </c>
      <c r="K13" s="1447">
        <v>-335203.28637381748</v>
      </c>
      <c r="L13" s="1447">
        <v>-426432.65723747446</v>
      </c>
      <c r="M13" s="1447">
        <v>-400595.15735553019</v>
      </c>
      <c r="N13" s="1442"/>
      <c r="O13" s="1456" t="s">
        <v>62</v>
      </c>
      <c r="P13" s="1450" t="s">
        <v>158</v>
      </c>
      <c r="Q13" s="1447">
        <v>-594473.67425152753</v>
      </c>
      <c r="R13" s="1447">
        <v>-408808.8</v>
      </c>
      <c r="S13" s="1447">
        <v>-649939.80000000005</v>
      </c>
      <c r="T13" s="1447">
        <v>-532492.25</v>
      </c>
      <c r="U13" s="1447">
        <v>-578311.14999999991</v>
      </c>
    </row>
    <row r="14" spans="1:21" s="1438" customFormat="1" ht="15">
      <c r="A14" s="1456" t="s">
        <v>37</v>
      </c>
      <c r="B14" s="1450" t="s">
        <v>87</v>
      </c>
      <c r="C14" s="1447">
        <v>121380573</v>
      </c>
      <c r="D14" s="1447">
        <v>123065951</v>
      </c>
      <c r="E14" s="1447">
        <v>129713768.34</v>
      </c>
      <c r="F14" s="1447">
        <v>134758228.85632792</v>
      </c>
      <c r="G14" s="1447">
        <v>138937476.08095261</v>
      </c>
      <c r="H14" s="1447">
        <v>146042525.17930636</v>
      </c>
      <c r="I14" s="1447">
        <v>156325022.31111127</v>
      </c>
      <c r="J14" s="1447">
        <v>164882415.99337617</v>
      </c>
      <c r="K14" s="1447">
        <v>171176008</v>
      </c>
      <c r="L14" s="1447">
        <v>187820804.19576973</v>
      </c>
      <c r="M14" s="1447">
        <v>205819447.0242438</v>
      </c>
      <c r="N14" s="1442"/>
      <c r="O14" s="1456" t="s">
        <v>37</v>
      </c>
      <c r="P14" s="1450" t="s">
        <v>87</v>
      </c>
      <c r="Q14" s="1447">
        <v>219559684.29856151</v>
      </c>
      <c r="R14" s="1447">
        <v>215483758.71331137</v>
      </c>
      <c r="S14" s="1447">
        <v>221522662.7230894</v>
      </c>
      <c r="T14" s="1447">
        <v>225205346.67693475</v>
      </c>
      <c r="U14" s="1447">
        <v>223589820.69944167</v>
      </c>
    </row>
    <row r="15" spans="1:21" s="1443" customFormat="1" ht="15">
      <c r="A15" s="1456" t="s">
        <v>2</v>
      </c>
      <c r="B15" s="1450" t="s">
        <v>159</v>
      </c>
      <c r="C15" s="1447">
        <v>49574890</v>
      </c>
      <c r="D15" s="1447">
        <v>50618986</v>
      </c>
      <c r="E15" s="1447">
        <v>52565166</v>
      </c>
      <c r="F15" s="1447">
        <v>54131220</v>
      </c>
      <c r="G15" s="1447">
        <v>59030287</v>
      </c>
      <c r="H15" s="1447">
        <v>64914687</v>
      </c>
      <c r="I15" s="1447">
        <v>61131675</v>
      </c>
      <c r="J15" s="1447">
        <v>62819694.939999998</v>
      </c>
      <c r="K15" s="1447">
        <v>60723480</v>
      </c>
      <c r="L15" s="1447">
        <v>49490955</v>
      </c>
      <c r="M15" s="1447">
        <v>39679595</v>
      </c>
      <c r="N15" s="1442"/>
      <c r="O15" s="1456" t="s">
        <v>2</v>
      </c>
      <c r="P15" s="1450" t="s">
        <v>159</v>
      </c>
      <c r="Q15" s="1447">
        <v>41955551</v>
      </c>
      <c r="R15" s="1447">
        <v>39264048</v>
      </c>
      <c r="S15" s="1447">
        <v>36102068</v>
      </c>
      <c r="T15" s="1447">
        <v>36580997</v>
      </c>
      <c r="U15" s="1447">
        <v>41775497</v>
      </c>
    </row>
    <row r="16" spans="1:21" s="1443" customFormat="1" ht="15">
      <c r="A16" s="1456" t="s">
        <v>38</v>
      </c>
      <c r="B16" s="1450" t="s">
        <v>160</v>
      </c>
      <c r="C16" s="1447">
        <v>58843</v>
      </c>
      <c r="D16" s="1447">
        <v>104542</v>
      </c>
      <c r="E16" s="1447">
        <v>19882.2</v>
      </c>
      <c r="F16" s="1447">
        <v>3729</v>
      </c>
      <c r="G16" s="1447">
        <v>-1388.9201046033777</v>
      </c>
      <c r="H16" s="1447">
        <v>4903319.0652505159</v>
      </c>
      <c r="I16" s="1447">
        <v>9005</v>
      </c>
      <c r="J16" s="1447">
        <v>232.58090208065181</v>
      </c>
      <c r="K16" s="1447">
        <v>1843.8882832933464</v>
      </c>
      <c r="L16" s="1447">
        <v>488.0389842351434</v>
      </c>
      <c r="M16" s="1447">
        <v>1796.2222355267245</v>
      </c>
      <c r="N16" s="1442"/>
      <c r="O16" s="1456" t="s">
        <v>38</v>
      </c>
      <c r="P16" s="1450" t="s">
        <v>160</v>
      </c>
      <c r="Q16" s="1447">
        <v>2816.7912672489629</v>
      </c>
      <c r="R16" s="1447">
        <v>2495.5638473351855</v>
      </c>
      <c r="S16" s="1447">
        <v>2018.2214475003393</v>
      </c>
      <c r="T16" s="1447">
        <v>2546.0989415773911</v>
      </c>
      <c r="U16" s="1447">
        <v>1271.8491805417252</v>
      </c>
    </row>
    <row r="17" spans="1:21" s="1438" customFormat="1" ht="15">
      <c r="A17" s="1470" t="s">
        <v>101</v>
      </c>
      <c r="B17" s="1469" t="str">
        <f>+"= 6"</f>
        <v>= 6</v>
      </c>
      <c r="C17" s="1451">
        <v>171014306</v>
      </c>
      <c r="D17" s="1451">
        <v>173789479</v>
      </c>
      <c r="E17" s="1451">
        <v>182298816.53999999</v>
      </c>
      <c r="F17" s="1451">
        <v>188893178</v>
      </c>
      <c r="G17" s="1451">
        <v>197966374.16084802</v>
      </c>
      <c r="H17" s="1451">
        <v>215860531.24455687</v>
      </c>
      <c r="I17" s="1451">
        <v>217465702.31111127</v>
      </c>
      <c r="J17" s="1451">
        <v>227702343.51427823</v>
      </c>
      <c r="K17" s="1451">
        <v>231901332</v>
      </c>
      <c r="L17" s="1451">
        <v>237312247.23475397</v>
      </c>
      <c r="M17" s="1451">
        <v>245500838.24647933</v>
      </c>
      <c r="N17" s="1471"/>
      <c r="O17" s="1470" t="s">
        <v>101</v>
      </c>
      <c r="P17" s="1469" t="str">
        <f>+"= 6"</f>
        <v>= 6</v>
      </c>
      <c r="Q17" s="1451">
        <v>261518052.08982876</v>
      </c>
      <c r="R17" s="1451">
        <v>254750302.27715871</v>
      </c>
      <c r="S17" s="1451">
        <v>257626748.94453689</v>
      </c>
      <c r="T17" s="1451">
        <v>261788889.77587631</v>
      </c>
      <c r="U17" s="1451">
        <v>265366589.54862222</v>
      </c>
    </row>
    <row r="18" spans="1:21" s="1443" customFormat="1" ht="15.75">
      <c r="A18" s="1466" t="s">
        <v>61</v>
      </c>
      <c r="B18" s="1465"/>
      <c r="C18" s="1468"/>
      <c r="D18" s="1468"/>
      <c r="E18" s="1468"/>
      <c r="F18" s="1468"/>
      <c r="G18" s="1468"/>
      <c r="H18" s="1468"/>
      <c r="I18" s="1468"/>
      <c r="J18" s="1468"/>
      <c r="K18" s="1468"/>
      <c r="L18" s="1468"/>
      <c r="M18" s="1468"/>
      <c r="N18" s="1467"/>
      <c r="O18" s="1466" t="s">
        <v>61</v>
      </c>
      <c r="P18" s="1465"/>
      <c r="Q18" s="1447"/>
      <c r="R18" s="1447"/>
      <c r="S18" s="1447"/>
      <c r="T18" s="1447"/>
      <c r="U18" s="1447"/>
    </row>
    <row r="19" spans="1:21" s="1443" customFormat="1" ht="30">
      <c r="A19" s="1456" t="s">
        <v>753</v>
      </c>
      <c r="B19" s="1450" t="s">
        <v>117</v>
      </c>
      <c r="C19" s="1447">
        <v>-109458833</v>
      </c>
      <c r="D19" s="1447">
        <v>-115501613</v>
      </c>
      <c r="E19" s="1447">
        <v>-126638061.41</v>
      </c>
      <c r="F19" s="1447">
        <v>-130780655.2</v>
      </c>
      <c r="G19" s="1447">
        <v>-135556262.81999999</v>
      </c>
      <c r="H19" s="1447">
        <v>-137542776.88</v>
      </c>
      <c r="I19" s="1447">
        <v>-143240060.84999999</v>
      </c>
      <c r="J19" s="1447">
        <v>-143289471.01999998</v>
      </c>
      <c r="K19" s="1447">
        <v>-164063244.60000002</v>
      </c>
      <c r="L19" s="1447">
        <v>-166225894.79999998</v>
      </c>
      <c r="M19" s="1447">
        <v>-167317274.65000001</v>
      </c>
      <c r="N19" s="1442"/>
      <c r="O19" s="1456" t="s">
        <v>753</v>
      </c>
      <c r="P19" s="1450" t="s">
        <v>117</v>
      </c>
      <c r="Q19" s="1447">
        <v>-170108926.5</v>
      </c>
      <c r="R19" s="1447">
        <v>-171919011.77000001</v>
      </c>
      <c r="S19" s="1447">
        <v>-168248513.08000001</v>
      </c>
      <c r="T19" s="1447">
        <v>-177743492.29000002</v>
      </c>
      <c r="U19" s="1447">
        <v>-179837282.58000001</v>
      </c>
    </row>
    <row r="20" spans="1:21" s="1443" customFormat="1" ht="30">
      <c r="A20" s="1456" t="s">
        <v>752</v>
      </c>
      <c r="B20" s="1450" t="s">
        <v>138</v>
      </c>
      <c r="C20" s="1447">
        <v>8212440</v>
      </c>
      <c r="D20" s="1447">
        <v>8469289</v>
      </c>
      <c r="E20" s="1447">
        <v>8828380.629999999</v>
      </c>
      <c r="F20" s="1447">
        <v>9060586.3100000005</v>
      </c>
      <c r="G20" s="1447">
        <v>9164046.5300000012</v>
      </c>
      <c r="H20" s="1447">
        <v>9351883.4000000004</v>
      </c>
      <c r="I20" s="1447">
        <v>9596017.8100000005</v>
      </c>
      <c r="J20" s="1447">
        <v>9751258.5300000012</v>
      </c>
      <c r="K20" s="1447">
        <v>10349300.630000001</v>
      </c>
      <c r="L20" s="1447">
        <v>10440952.970000001</v>
      </c>
      <c r="M20" s="1447">
        <v>10636289.539999999</v>
      </c>
      <c r="N20" s="1442"/>
      <c r="O20" s="1456" t="s">
        <v>752</v>
      </c>
      <c r="P20" s="1450" t="s">
        <v>138</v>
      </c>
      <c r="Q20" s="1447">
        <v>10679956.139999999</v>
      </c>
      <c r="R20" s="1447">
        <v>19207280.390000001</v>
      </c>
      <c r="S20" s="1447">
        <v>19928803.199999999</v>
      </c>
      <c r="T20" s="1447">
        <v>20832876.099999998</v>
      </c>
      <c r="U20" s="1447">
        <v>20604477.82</v>
      </c>
    </row>
    <row r="21" spans="1:21" s="1443" customFormat="1" ht="15">
      <c r="A21" s="1456" t="s">
        <v>35</v>
      </c>
      <c r="B21" s="1450" t="s">
        <v>139</v>
      </c>
      <c r="C21" s="1447">
        <v>-18585132</v>
      </c>
      <c r="D21" s="1447">
        <v>-18546629</v>
      </c>
      <c r="E21" s="1447">
        <v>-18913215.899999999</v>
      </c>
      <c r="F21" s="1447">
        <v>-17701110.050000001</v>
      </c>
      <c r="G21" s="1447">
        <v>-19593785.505873151</v>
      </c>
      <c r="H21" s="1447">
        <v>-20614359.591571487</v>
      </c>
      <c r="I21" s="1447">
        <v>-21481909.704174682</v>
      </c>
      <c r="J21" s="1447">
        <v>-24630424.865210984</v>
      </c>
      <c r="K21" s="1447">
        <v>-25904043.668293949</v>
      </c>
      <c r="L21" s="1447">
        <v>-25321541.49219422</v>
      </c>
      <c r="M21" s="1447">
        <v>-24209174.090998799</v>
      </c>
      <c r="N21" s="1442"/>
      <c r="O21" s="1456" t="s">
        <v>35</v>
      </c>
      <c r="P21" s="1450" t="s">
        <v>139</v>
      </c>
      <c r="Q21" s="1447">
        <v>-26702511.357622702</v>
      </c>
      <c r="R21" s="1447">
        <v>-27545320.296171792</v>
      </c>
      <c r="S21" s="1447">
        <v>-29446870.589098804</v>
      </c>
      <c r="T21" s="1447">
        <v>-31005213.00990444</v>
      </c>
      <c r="U21" s="1447">
        <v>-32030775.594392326</v>
      </c>
    </row>
    <row r="22" spans="1:21" s="1443" customFormat="1" ht="15">
      <c r="A22" s="1456" t="s">
        <v>55</v>
      </c>
      <c r="B22" s="1450" t="s">
        <v>140</v>
      </c>
      <c r="C22" s="1447">
        <v>-22804296</v>
      </c>
      <c r="D22" s="1447">
        <v>-25015400</v>
      </c>
      <c r="E22" s="1447">
        <v>-25601084.350000001</v>
      </c>
      <c r="F22" s="1447">
        <v>-29090393.821444407</v>
      </c>
      <c r="G22" s="1447">
        <v>-31390931.438535176</v>
      </c>
      <c r="H22" s="1447">
        <v>-32104940.306228679</v>
      </c>
      <c r="I22" s="1447">
        <v>-32270945.550701372</v>
      </c>
      <c r="J22" s="1447">
        <v>-31930871.435689148</v>
      </c>
      <c r="K22" s="1447">
        <v>-36846226.434492536</v>
      </c>
      <c r="L22" s="1447">
        <v>-36272441.019806698</v>
      </c>
      <c r="M22" s="1447">
        <v>-36106251.721585378</v>
      </c>
      <c r="N22" s="1442"/>
      <c r="O22" s="1456" t="s">
        <v>55</v>
      </c>
      <c r="P22" s="1450" t="s">
        <v>140</v>
      </c>
      <c r="Q22" s="1447">
        <v>-37895838.802907318</v>
      </c>
      <c r="R22" s="1447">
        <v>-36680087.137256265</v>
      </c>
      <c r="S22" s="1447">
        <v>-34764838.787985846</v>
      </c>
      <c r="T22" s="1447">
        <v>-35935213.844677791</v>
      </c>
      <c r="U22" s="1447">
        <v>-33583343.199513592</v>
      </c>
    </row>
    <row r="23" spans="1:21" s="1443" customFormat="1" ht="30">
      <c r="A23" s="1456" t="s">
        <v>39</v>
      </c>
      <c r="B23" s="1450" t="s">
        <v>141</v>
      </c>
      <c r="C23" s="1447">
        <v>70193</v>
      </c>
      <c r="D23" s="1447">
        <v>54683</v>
      </c>
      <c r="E23" s="1447">
        <v>78473.149999999994</v>
      </c>
      <c r="F23" s="1447">
        <v>71001</v>
      </c>
      <c r="G23" s="1447">
        <v>94368.3</v>
      </c>
      <c r="H23" s="1447">
        <v>86657.05</v>
      </c>
      <c r="I23" s="1447">
        <v>93566.450000000012</v>
      </c>
      <c r="J23" s="1447">
        <v>107274.35</v>
      </c>
      <c r="K23" s="1447">
        <v>93184.000000000015</v>
      </c>
      <c r="L23" s="1447">
        <v>111219.07999999999</v>
      </c>
      <c r="M23" s="1447">
        <v>118221.2</v>
      </c>
      <c r="N23" s="1442"/>
      <c r="O23" s="1456" t="s">
        <v>39</v>
      </c>
      <c r="P23" s="1450" t="s">
        <v>141</v>
      </c>
      <c r="Q23" s="1447">
        <v>124026.74999999997</v>
      </c>
      <c r="R23" s="1447">
        <v>140138.70000000001</v>
      </c>
      <c r="S23" s="1447">
        <v>169644.45</v>
      </c>
      <c r="T23" s="1447">
        <v>196845.3</v>
      </c>
      <c r="U23" s="1447">
        <v>200677.35</v>
      </c>
    </row>
    <row r="24" spans="1:21" s="1443" customFormat="1" ht="15">
      <c r="A24" s="1456" t="s">
        <v>85</v>
      </c>
      <c r="B24" s="1450" t="s">
        <v>89</v>
      </c>
      <c r="C24" s="1447">
        <v>-142565628</v>
      </c>
      <c r="D24" s="1447">
        <v>-150539670</v>
      </c>
      <c r="E24" s="1447">
        <v>-162245507.88</v>
      </c>
      <c r="F24" s="1447">
        <v>-168440571.76144439</v>
      </c>
      <c r="G24" s="1447">
        <v>-177282564.93440831</v>
      </c>
      <c r="H24" s="1447">
        <v>-180823536.32780012</v>
      </c>
      <c r="I24" s="1447">
        <v>-187303331.84487605</v>
      </c>
      <c r="J24" s="1447">
        <v>-189992234.44090012</v>
      </c>
      <c r="K24" s="1447">
        <v>-216371030.07278651</v>
      </c>
      <c r="L24" s="1447">
        <v>-217267705.26200089</v>
      </c>
      <c r="M24" s="1447">
        <v>-216878189.72258419</v>
      </c>
      <c r="N24" s="1442"/>
      <c r="O24" s="1456" t="s">
        <v>85</v>
      </c>
      <c r="P24" s="1450" t="s">
        <v>89</v>
      </c>
      <c r="Q24" s="1447">
        <v>-223903293.77053005</v>
      </c>
      <c r="R24" s="1447">
        <v>-216797000.11342806</v>
      </c>
      <c r="S24" s="1447">
        <v>-212361774.80708468</v>
      </c>
      <c r="T24" s="1447">
        <v>-223654197.74458224</v>
      </c>
      <c r="U24" s="1447">
        <v>-224646246.20390594</v>
      </c>
    </row>
    <row r="25" spans="1:21" s="1443" customFormat="1" ht="30">
      <c r="A25" s="1456" t="s">
        <v>598</v>
      </c>
      <c r="B25" s="1450" t="s">
        <v>142</v>
      </c>
      <c r="C25" s="1447">
        <v>-5878091</v>
      </c>
      <c r="D25" s="1447">
        <v>-7110638</v>
      </c>
      <c r="E25" s="1447">
        <v>-3774856.63</v>
      </c>
      <c r="F25" s="1447">
        <v>2574830.6174425059</v>
      </c>
      <c r="G25" s="1447">
        <v>1783831.3487273213</v>
      </c>
      <c r="H25" s="1447">
        <v>-3383793.8462956236</v>
      </c>
      <c r="I25" s="1447">
        <v>-8150069.9557432327</v>
      </c>
      <c r="J25" s="1447">
        <v>-3195711.5145481974</v>
      </c>
      <c r="K25" s="1447">
        <v>-6854789.6345680812</v>
      </c>
      <c r="L25" s="1447">
        <v>37124.899980600108</v>
      </c>
      <c r="M25" s="1447">
        <v>-3577392.7477053301</v>
      </c>
      <c r="N25" s="1442"/>
      <c r="O25" s="1456" t="s">
        <v>598</v>
      </c>
      <c r="P25" s="1450" t="s">
        <v>142</v>
      </c>
      <c r="Q25" s="1447">
        <v>-203279.19574998773</v>
      </c>
      <c r="R25" s="1447">
        <v>314696.69571439619</v>
      </c>
      <c r="S25" s="1447">
        <v>-129214.74625952996</v>
      </c>
      <c r="T25" s="1447">
        <v>-6287611.0765113141</v>
      </c>
      <c r="U25" s="1447">
        <v>-1551395.2480007196</v>
      </c>
    </row>
    <row r="26" spans="1:21" s="1443" customFormat="1" ht="15">
      <c r="A26" s="1456" t="s">
        <v>102</v>
      </c>
      <c r="B26" s="1450" t="s">
        <v>90</v>
      </c>
      <c r="C26" s="1447">
        <v>-148443719</v>
      </c>
      <c r="D26" s="1447">
        <v>-157650308</v>
      </c>
      <c r="E26" s="1447">
        <v>-166020364.50999999</v>
      </c>
      <c r="F26" s="1447">
        <v>-165865741.14400187</v>
      </c>
      <c r="G26" s="1447">
        <v>-175498733.58568099</v>
      </c>
      <c r="H26" s="1447">
        <v>-184207330.17409575</v>
      </c>
      <c r="I26" s="1447">
        <v>-195453401.80061927</v>
      </c>
      <c r="J26" s="1447">
        <v>-193187945.95544833</v>
      </c>
      <c r="K26" s="1447">
        <v>-223225819.70735461</v>
      </c>
      <c r="L26" s="1447">
        <v>-217230580.36202028</v>
      </c>
      <c r="M26" s="1447">
        <v>-220455582.47028953</v>
      </c>
      <c r="N26" s="1442"/>
      <c r="O26" s="1456" t="s">
        <v>102</v>
      </c>
      <c r="P26" s="1450" t="s">
        <v>90</v>
      </c>
      <c r="Q26" s="1447">
        <v>-224106572.96628004</v>
      </c>
      <c r="R26" s="1447">
        <v>-216482303.41771367</v>
      </c>
      <c r="S26" s="1447">
        <v>-212490989.55334422</v>
      </c>
      <c r="T26" s="1447">
        <v>-229941808.82109356</v>
      </c>
      <c r="U26" s="1447">
        <v>-226197641.45190665</v>
      </c>
    </row>
    <row r="27" spans="1:21" s="1443" customFormat="1" ht="15">
      <c r="A27" s="1456" t="s">
        <v>40</v>
      </c>
      <c r="B27" s="1450" t="s">
        <v>143</v>
      </c>
      <c r="C27" s="1455" t="s">
        <v>495</v>
      </c>
      <c r="D27" s="1447">
        <v>35175</v>
      </c>
      <c r="E27" s="1447">
        <v>52206.8</v>
      </c>
      <c r="F27" s="1447">
        <v>166692.1</v>
      </c>
      <c r="G27" s="1447">
        <v>74571.149999999994</v>
      </c>
      <c r="H27" s="1447">
        <v>312541.65000000002</v>
      </c>
      <c r="I27" s="1447">
        <v>269661.84999999998</v>
      </c>
      <c r="J27" s="1447">
        <v>93308.95</v>
      </c>
      <c r="K27" s="1447">
        <v>204281</v>
      </c>
      <c r="L27" s="1447">
        <v>161826.24999999997</v>
      </c>
      <c r="M27" s="1447">
        <v>258280.45</v>
      </c>
      <c r="N27" s="1442"/>
      <c r="O27" s="1456" t="s">
        <v>40</v>
      </c>
      <c r="P27" s="1450" t="s">
        <v>143</v>
      </c>
      <c r="Q27" s="1447">
        <v>442032.2</v>
      </c>
      <c r="R27" s="1447">
        <v>288711.25</v>
      </c>
      <c r="S27" s="1447">
        <v>393553.64999999997</v>
      </c>
      <c r="T27" s="1447">
        <v>316239.25</v>
      </c>
      <c r="U27" s="1447">
        <v>441544.75</v>
      </c>
    </row>
    <row r="28" spans="1:21" s="1443" customFormat="1" ht="15">
      <c r="A28" s="1456" t="s">
        <v>4</v>
      </c>
      <c r="B28" s="1450" t="s">
        <v>144</v>
      </c>
      <c r="C28" s="1447">
        <v>323127</v>
      </c>
      <c r="D28" s="1447">
        <v>-142376</v>
      </c>
      <c r="E28" s="1447">
        <v>152414</v>
      </c>
      <c r="F28" s="1447">
        <v>493588</v>
      </c>
      <c r="G28" s="1447">
        <v>-88558</v>
      </c>
      <c r="H28" s="1447">
        <v>-103374</v>
      </c>
      <c r="I28" s="1447">
        <v>124058</v>
      </c>
      <c r="J28" s="1447">
        <v>-25881.000000000087</v>
      </c>
      <c r="K28" s="1447">
        <v>244598.99999999997</v>
      </c>
      <c r="L28" s="1447">
        <v>-251371</v>
      </c>
      <c r="M28" s="1447">
        <v>-1944.9999999997649</v>
      </c>
      <c r="N28" s="1442"/>
      <c r="O28" s="1456" t="s">
        <v>4</v>
      </c>
      <c r="P28" s="1450" t="s">
        <v>144</v>
      </c>
      <c r="Q28" s="1447">
        <v>-100678.99999999994</v>
      </c>
      <c r="R28" s="1447">
        <v>1401143</v>
      </c>
      <c r="S28" s="1447">
        <v>-827327.00000000023</v>
      </c>
      <c r="T28" s="1447">
        <v>403279.00000000081</v>
      </c>
      <c r="U28" s="1447">
        <v>-365801.04999999981</v>
      </c>
    </row>
    <row r="29" spans="1:21" s="1443" customFormat="1" ht="30">
      <c r="A29" s="1463" t="s">
        <v>5</v>
      </c>
      <c r="B29" s="1445" t="s">
        <v>145</v>
      </c>
      <c r="C29" s="1444">
        <v>-88600</v>
      </c>
      <c r="D29" s="1444">
        <v>788508</v>
      </c>
      <c r="E29" s="1444">
        <v>-28300</v>
      </c>
      <c r="F29" s="1444">
        <v>-1019400</v>
      </c>
      <c r="G29" s="1444">
        <v>-3358200</v>
      </c>
      <c r="H29" s="1444">
        <v>-181400</v>
      </c>
      <c r="I29" s="1444" t="s">
        <v>495</v>
      </c>
      <c r="J29" s="1444">
        <v>-750300</v>
      </c>
      <c r="K29" s="1444">
        <v>-130800</v>
      </c>
      <c r="L29" s="1444">
        <v>-2237800</v>
      </c>
      <c r="M29" s="1462">
        <v>0</v>
      </c>
      <c r="N29" s="1464"/>
      <c r="O29" s="1463" t="s">
        <v>5</v>
      </c>
      <c r="P29" s="1445" t="s">
        <v>145</v>
      </c>
      <c r="Q29" s="1444">
        <v>-526098.87</v>
      </c>
      <c r="R29" s="1444">
        <v>-248300</v>
      </c>
      <c r="S29" s="1462">
        <v>-849600</v>
      </c>
      <c r="T29" s="1462">
        <v>-417000</v>
      </c>
      <c r="U29" s="1444">
        <v>-379500</v>
      </c>
    </row>
    <row r="30" spans="1:21" s="1438" customFormat="1" ht="15">
      <c r="A30" s="1456" t="s">
        <v>104</v>
      </c>
      <c r="B30" s="1450" t="s">
        <v>91</v>
      </c>
      <c r="C30" s="1447">
        <v>-148209192</v>
      </c>
      <c r="D30" s="1447">
        <v>-156969001</v>
      </c>
      <c r="E30" s="1447">
        <v>-165844043.70999998</v>
      </c>
      <c r="F30" s="1447">
        <v>-166224861</v>
      </c>
      <c r="G30" s="1447">
        <v>-178870920.43568099</v>
      </c>
      <c r="H30" s="1447">
        <v>-184179562.52409574</v>
      </c>
      <c r="I30" s="1447">
        <v>-195059681.95061928</v>
      </c>
      <c r="J30" s="1447">
        <v>-193870818.00544834</v>
      </c>
      <c r="K30" s="1447">
        <v>-222907739</v>
      </c>
      <c r="L30" s="1447">
        <v>-219557925.11202028</v>
      </c>
      <c r="M30" s="1447">
        <v>-220199247.02028954</v>
      </c>
      <c r="N30" s="1442"/>
      <c r="O30" s="1456" t="s">
        <v>104</v>
      </c>
      <c r="P30" s="1450" t="s">
        <v>91</v>
      </c>
      <c r="Q30" s="1447">
        <v>-224291318.63628006</v>
      </c>
      <c r="R30" s="1447">
        <v>-215040749.16771367</v>
      </c>
      <c r="S30" s="1447">
        <v>-213774362.90334421</v>
      </c>
      <c r="T30" s="1447">
        <v>-229639290.57109356</v>
      </c>
      <c r="U30" s="1447">
        <v>-226501397.75190666</v>
      </c>
    </row>
    <row r="31" spans="1:21" s="1443" customFormat="1" ht="15">
      <c r="A31" s="1456" t="s">
        <v>41</v>
      </c>
      <c r="B31" s="1450" t="s">
        <v>146</v>
      </c>
      <c r="C31" s="1447">
        <v>-3018312</v>
      </c>
      <c r="D31" s="1447">
        <v>-3058926.4</v>
      </c>
      <c r="E31" s="1447">
        <v>-3030977.9385176506</v>
      </c>
      <c r="F31" s="1447">
        <v>-3225761.6084268857</v>
      </c>
      <c r="G31" s="1447">
        <v>-3753060.6880959803</v>
      </c>
      <c r="H31" s="1447">
        <v>-3531428.1267872094</v>
      </c>
      <c r="I31" s="1447">
        <v>-3803774.2250440293</v>
      </c>
      <c r="J31" s="1447">
        <v>-3713964.7597876191</v>
      </c>
      <c r="K31" s="1447">
        <v>-12910935.612745509</v>
      </c>
      <c r="L31" s="1447">
        <v>-11499587.815249939</v>
      </c>
      <c r="M31" s="1447">
        <v>-11684782.162491113</v>
      </c>
      <c r="N31" s="1442"/>
      <c r="O31" s="1456" t="s">
        <v>41</v>
      </c>
      <c r="P31" s="1450" t="s">
        <v>146</v>
      </c>
      <c r="Q31" s="1447">
        <v>-12534395.422529232</v>
      </c>
      <c r="R31" s="1447">
        <v>-13186573.400861047</v>
      </c>
      <c r="S31" s="1447">
        <v>-13041264.048508406</v>
      </c>
      <c r="T31" s="1447">
        <v>-13881134.608681723</v>
      </c>
      <c r="U31" s="1447">
        <v>-13841679.430887103</v>
      </c>
    </row>
    <row r="32" spans="1:21" s="1443" customFormat="1" ht="45">
      <c r="A32" s="1456" t="s">
        <v>751</v>
      </c>
      <c r="B32" s="1450" t="s">
        <v>147</v>
      </c>
      <c r="C32" s="1447">
        <v>-258020</v>
      </c>
      <c r="D32" s="1447">
        <v>-343977</v>
      </c>
      <c r="E32" s="1447">
        <v>-274920.27889320673</v>
      </c>
      <c r="F32" s="1447">
        <v>-355293.73371118552</v>
      </c>
      <c r="G32" s="1447">
        <v>-339710.99931789684</v>
      </c>
      <c r="H32" s="1447">
        <v>-313927.03712124983</v>
      </c>
      <c r="I32" s="1447">
        <v>-324406.82725827221</v>
      </c>
      <c r="J32" s="1447">
        <v>-328266.80142841022</v>
      </c>
      <c r="K32" s="1447">
        <v>-1066679.418595745</v>
      </c>
      <c r="L32" s="1447">
        <v>-1218736.0180122703</v>
      </c>
      <c r="M32" s="1447">
        <v>-1043970.6118079335</v>
      </c>
      <c r="N32" s="1442"/>
      <c r="O32" s="1456" t="s">
        <v>751</v>
      </c>
      <c r="P32" s="1450" t="s">
        <v>147</v>
      </c>
      <c r="Q32" s="1447">
        <v>-1309834.4761513267</v>
      </c>
      <c r="R32" s="1447">
        <v>-1311349.612391422</v>
      </c>
      <c r="S32" s="1447">
        <v>-1289915.8028595741</v>
      </c>
      <c r="T32" s="1447">
        <v>-1354945.1772917223</v>
      </c>
      <c r="U32" s="1447">
        <v>-1326890.3911681087</v>
      </c>
    </row>
    <row r="33" spans="1:21" s="1443" customFormat="1" ht="15">
      <c r="A33" s="1456" t="s">
        <v>42</v>
      </c>
      <c r="B33" s="1450" t="s">
        <v>148</v>
      </c>
      <c r="C33" s="1447">
        <v>-563241</v>
      </c>
      <c r="D33" s="1447">
        <v>-656118</v>
      </c>
      <c r="E33" s="1447">
        <v>-1812471.2411991237</v>
      </c>
      <c r="F33" s="1447">
        <v>-1301889.6261915178</v>
      </c>
      <c r="G33" s="1447">
        <v>-1264856.8555313223</v>
      </c>
      <c r="H33" s="1447">
        <v>-1208561.7262484878</v>
      </c>
      <c r="I33" s="1447">
        <v>-1174708.1460867648</v>
      </c>
      <c r="J33" s="1447">
        <v>-1189470.9174694191</v>
      </c>
      <c r="K33" s="1447">
        <v>-1123106.1222456465</v>
      </c>
      <c r="L33" s="1447">
        <v>-1135329.6478995341</v>
      </c>
      <c r="M33" s="1447">
        <v>-1139419.0712535849</v>
      </c>
      <c r="N33" s="1442"/>
      <c r="O33" s="1456" t="s">
        <v>42</v>
      </c>
      <c r="P33" s="1450" t="s">
        <v>148</v>
      </c>
      <c r="Q33" s="1447">
        <v>-1256986.6419371092</v>
      </c>
      <c r="R33" s="1447">
        <v>-1535431.8041844694</v>
      </c>
      <c r="S33" s="1447">
        <v>-1601793.5677575557</v>
      </c>
      <c r="T33" s="1447">
        <v>-2003033.0486172002</v>
      </c>
      <c r="U33" s="1447">
        <v>-2011210.5412100344</v>
      </c>
    </row>
    <row r="34" spans="1:21" s="1443" customFormat="1" ht="30">
      <c r="A34" s="1456" t="s">
        <v>83</v>
      </c>
      <c r="B34" s="1450" t="s">
        <v>149</v>
      </c>
      <c r="C34" s="1447">
        <v>-91427</v>
      </c>
      <c r="D34" s="1447">
        <v>-96749</v>
      </c>
      <c r="E34" s="1447">
        <v>-88061.352922109989</v>
      </c>
      <c r="F34" s="1447">
        <v>-88983.300354317995</v>
      </c>
      <c r="G34" s="1447">
        <v>-120299.92991762148</v>
      </c>
      <c r="H34" s="1447">
        <v>-122083.70940253703</v>
      </c>
      <c r="I34" s="1447">
        <v>-126433.71569471832</v>
      </c>
      <c r="J34" s="1447">
        <v>-124404.1</v>
      </c>
      <c r="K34" s="1447">
        <v>-86685.24</v>
      </c>
      <c r="L34" s="1447">
        <v>-183976.25</v>
      </c>
      <c r="M34" s="1447">
        <v>-182299.01</v>
      </c>
      <c r="N34" s="1442"/>
      <c r="O34" s="1456" t="s">
        <v>83</v>
      </c>
      <c r="P34" s="1450" t="s">
        <v>149</v>
      </c>
      <c r="Q34" s="1447">
        <v>-186240.44</v>
      </c>
      <c r="R34" s="1447">
        <v>-172439.95</v>
      </c>
      <c r="S34" s="1447">
        <v>-212138.71000000002</v>
      </c>
      <c r="T34" s="1447">
        <v>-251104.28999999998</v>
      </c>
      <c r="U34" s="1447">
        <v>-201706.83000000002</v>
      </c>
    </row>
    <row r="35" spans="1:21" s="1443" customFormat="1" ht="15">
      <c r="A35" s="1456" t="s">
        <v>43</v>
      </c>
      <c r="B35" s="1450" t="s">
        <v>150</v>
      </c>
      <c r="C35" s="1447">
        <v>-10365018</v>
      </c>
      <c r="D35" s="1447">
        <v>-10528934.4</v>
      </c>
      <c r="E35" s="1447">
        <v>-10214704.994431863</v>
      </c>
      <c r="F35" s="1447">
        <v>-10600568.235711897</v>
      </c>
      <c r="G35" s="1447">
        <v>-12555855.538699392</v>
      </c>
      <c r="H35" s="1447">
        <v>-12681472.942448549</v>
      </c>
      <c r="I35" s="1447">
        <v>-12809626.332737058</v>
      </c>
      <c r="J35" s="1447">
        <v>-13085138.885921123</v>
      </c>
      <c r="K35" s="1447">
        <v>-3787484.7616548687</v>
      </c>
      <c r="L35" s="1447">
        <v>-3723487.1530348118</v>
      </c>
      <c r="M35" s="1447">
        <v>-3561887.9288022113</v>
      </c>
      <c r="N35" s="1442"/>
      <c r="O35" s="1456" t="s">
        <v>43</v>
      </c>
      <c r="P35" s="1450" t="s">
        <v>150</v>
      </c>
      <c r="Q35" s="1447">
        <v>-3421635.3793229861</v>
      </c>
      <c r="R35" s="1447">
        <v>-3587348.4453603718</v>
      </c>
      <c r="S35" s="1447">
        <v>-3588033.7899369458</v>
      </c>
      <c r="T35" s="1447">
        <v>-2039129.4854572921</v>
      </c>
      <c r="U35" s="1447">
        <v>-1916139.6611187879</v>
      </c>
    </row>
    <row r="36" spans="1:21" s="1443" customFormat="1" ht="15">
      <c r="A36" s="1456" t="s">
        <v>44</v>
      </c>
      <c r="B36" s="1450" t="s">
        <v>151</v>
      </c>
      <c r="C36" s="1447">
        <v>-127098</v>
      </c>
      <c r="D36" s="1447">
        <v>-251582</v>
      </c>
      <c r="E36" s="1447">
        <v>-200510.47232199481</v>
      </c>
      <c r="F36" s="1447">
        <v>-442866.56187114847</v>
      </c>
      <c r="G36" s="1447">
        <v>-382099.95727649092</v>
      </c>
      <c r="H36" s="1447">
        <v>-288860.84023136809</v>
      </c>
      <c r="I36" s="1447">
        <v>-237594.63344197246</v>
      </c>
      <c r="J36" s="1447">
        <v>-344931.14939860342</v>
      </c>
      <c r="K36" s="1447">
        <v>-1898194.5758616352</v>
      </c>
      <c r="L36" s="1447">
        <v>-1761193.4246024396</v>
      </c>
      <c r="M36" s="1447">
        <v>-2096242.8017857056</v>
      </c>
      <c r="N36" s="1442"/>
      <c r="O36" s="1456" t="s">
        <v>44</v>
      </c>
      <c r="P36" s="1450" t="s">
        <v>151</v>
      </c>
      <c r="Q36" s="1447">
        <v>-2444469.625330532</v>
      </c>
      <c r="R36" s="1447">
        <v>-2340928.7370900279</v>
      </c>
      <c r="S36" s="1447">
        <v>-2987784.2910584565</v>
      </c>
      <c r="T36" s="1447">
        <v>-3241110.9350384236</v>
      </c>
      <c r="U36" s="1447">
        <v>-3563530.8330850657</v>
      </c>
    </row>
    <row r="37" spans="1:21" s="1443" customFormat="1" ht="15">
      <c r="A37" s="1456" t="s">
        <v>45</v>
      </c>
      <c r="B37" s="1450" t="s">
        <v>152</v>
      </c>
      <c r="C37" s="1447">
        <v>22266</v>
      </c>
      <c r="D37" s="1447">
        <v>28413</v>
      </c>
      <c r="E37" s="1447">
        <v>31117.257173453636</v>
      </c>
      <c r="F37" s="1447">
        <v>-23078.567291781888</v>
      </c>
      <c r="G37" s="1447">
        <v>58104.050618643778</v>
      </c>
      <c r="H37" s="1447">
        <v>49764.01089512249</v>
      </c>
      <c r="I37" s="1447">
        <v>54566.283894026994</v>
      </c>
      <c r="J37" s="1447">
        <v>53103.197144392165</v>
      </c>
      <c r="K37" s="1447">
        <v>105108.14668011178</v>
      </c>
      <c r="L37" s="1447">
        <v>118669.86704120155</v>
      </c>
      <c r="M37" s="1447">
        <v>157289.6846724973</v>
      </c>
      <c r="N37" s="1442"/>
      <c r="O37" s="1456" t="s">
        <v>45</v>
      </c>
      <c r="P37" s="1450" t="s">
        <v>152</v>
      </c>
      <c r="Q37" s="1447">
        <v>310987.8212838028</v>
      </c>
      <c r="R37" s="1447">
        <v>330561.87223928631</v>
      </c>
      <c r="S37" s="1447">
        <v>225698.60941879911</v>
      </c>
      <c r="T37" s="1447">
        <v>205004.8809631906</v>
      </c>
      <c r="U37" s="1447">
        <v>282464.18128493172</v>
      </c>
    </row>
    <row r="38" spans="1:21" s="1443" customFormat="1" ht="15">
      <c r="A38" s="1456" t="s">
        <v>180</v>
      </c>
      <c r="B38" s="1450" t="s">
        <v>120</v>
      </c>
      <c r="C38" s="1447">
        <v>-14400850</v>
      </c>
      <c r="D38" s="1447">
        <v>-14907873.800000001</v>
      </c>
      <c r="E38" s="1447">
        <v>-15590529.021112494</v>
      </c>
      <c r="F38" s="1447">
        <v>-16038441.633558735</v>
      </c>
      <c r="G38" s="1447">
        <v>-18357779.918220058</v>
      </c>
      <c r="H38" s="1447">
        <v>-18096570.371344276</v>
      </c>
      <c r="I38" s="1447">
        <v>-18421977.59636879</v>
      </c>
      <c r="J38" s="1447">
        <v>-18733073.416860778</v>
      </c>
      <c r="K38" s="1447">
        <v>-20767977.584423296</v>
      </c>
      <c r="L38" s="1447">
        <v>-19403640.441757794</v>
      </c>
      <c r="M38" s="1447">
        <v>-19551311.901468053</v>
      </c>
      <c r="N38" s="1442"/>
      <c r="O38" s="1456" t="s">
        <v>180</v>
      </c>
      <c r="P38" s="1450" t="s">
        <v>120</v>
      </c>
      <c r="Q38" s="1447">
        <v>-20842574.163987383</v>
      </c>
      <c r="R38" s="1447">
        <v>-21803510.077648051</v>
      </c>
      <c r="S38" s="1447">
        <v>-22495231.600702137</v>
      </c>
      <c r="T38" s="1447">
        <v>-22565452.664123174</v>
      </c>
      <c r="U38" s="1447">
        <v>-22578693.506184168</v>
      </c>
    </row>
    <row r="39" spans="1:21" s="1443" customFormat="1" ht="15">
      <c r="A39" s="1456" t="s">
        <v>46</v>
      </c>
      <c r="B39" s="1450" t="s">
        <v>114</v>
      </c>
      <c r="C39" s="1447">
        <v>-139314</v>
      </c>
      <c r="D39" s="1447">
        <v>-141492</v>
      </c>
      <c r="E39" s="1447">
        <v>-137696.21</v>
      </c>
      <c r="F39" s="1447">
        <v>-160725.82999999999</v>
      </c>
      <c r="G39" s="1447">
        <v>-232459.11</v>
      </c>
      <c r="H39" s="1447">
        <v>-225532.96</v>
      </c>
      <c r="I39" s="1447">
        <v>-229896.49</v>
      </c>
      <c r="J39" s="1447">
        <v>-394041.38</v>
      </c>
      <c r="K39" s="1447">
        <v>-445326.96359750512</v>
      </c>
      <c r="L39" s="1447">
        <v>-410874.03603755112</v>
      </c>
      <c r="M39" s="1447">
        <v>-243610.65254477228</v>
      </c>
      <c r="N39" s="1442"/>
      <c r="O39" s="1456" t="s">
        <v>46</v>
      </c>
      <c r="P39" s="1450" t="s">
        <v>114</v>
      </c>
      <c r="Q39" s="1447">
        <v>-472713.37659180135</v>
      </c>
      <c r="R39" s="1447">
        <v>-553779.43222782412</v>
      </c>
      <c r="S39" s="1447">
        <v>-340556.19880962954</v>
      </c>
      <c r="T39" s="1447">
        <v>-450509.13674154785</v>
      </c>
      <c r="U39" s="1447">
        <v>-502597.58134905406</v>
      </c>
    </row>
    <row r="40" spans="1:21" s="1443" customFormat="1" ht="15">
      <c r="A40" s="1456" t="s">
        <v>47</v>
      </c>
      <c r="B40" s="1450" t="s">
        <v>118</v>
      </c>
      <c r="C40" s="1447">
        <v>-557083</v>
      </c>
      <c r="D40" s="1447">
        <v>-973838</v>
      </c>
      <c r="E40" s="1447">
        <v>-425419.73888750526</v>
      </c>
      <c r="F40" s="1447">
        <v>-779106.94019187975</v>
      </c>
      <c r="G40" s="1447">
        <v>-319294.74630516494</v>
      </c>
      <c r="H40" s="1447">
        <v>-357679.79734946496</v>
      </c>
      <c r="I40" s="1447">
        <v>-649086.01747864787</v>
      </c>
      <c r="J40" s="1447">
        <v>-590645.58618490328</v>
      </c>
      <c r="K40" s="1447">
        <v>-35469.01489271428</v>
      </c>
      <c r="L40" s="1447">
        <v>-30513.06469344877</v>
      </c>
      <c r="M40" s="1447">
        <v>-27396.684495603702</v>
      </c>
      <c r="N40" s="1442"/>
      <c r="O40" s="1456" t="s">
        <v>47</v>
      </c>
      <c r="P40" s="1450" t="s">
        <v>118</v>
      </c>
      <c r="Q40" s="1447">
        <v>-31166.238531222392</v>
      </c>
      <c r="R40" s="1447">
        <v>-47557.483068597961</v>
      </c>
      <c r="S40" s="1447">
        <v>-57203.157418934039</v>
      </c>
      <c r="T40" s="1447">
        <v>-116405.41777306245</v>
      </c>
      <c r="U40" s="1447">
        <v>-135162.73257377133</v>
      </c>
    </row>
    <row r="41" spans="1:21" s="1443" customFormat="1" ht="15">
      <c r="A41" s="1461" t="s">
        <v>48</v>
      </c>
      <c r="B41" s="1460" t="s">
        <v>153</v>
      </c>
      <c r="C41" s="1459">
        <v>-22224</v>
      </c>
      <c r="D41" s="1459">
        <v>-30622</v>
      </c>
      <c r="E41" s="1459">
        <v>-36863.31</v>
      </c>
      <c r="F41" s="1459">
        <v>-48043.72</v>
      </c>
      <c r="G41" s="1459">
        <v>-34784.85</v>
      </c>
      <c r="H41" s="1459">
        <v>-2400000</v>
      </c>
      <c r="I41" s="1458" t="s">
        <v>495</v>
      </c>
      <c r="J41" s="1458" t="s">
        <v>495</v>
      </c>
      <c r="K41" s="1458" t="s">
        <v>495</v>
      </c>
      <c r="L41" s="1458" t="s">
        <v>495</v>
      </c>
      <c r="M41" s="1457">
        <v>0</v>
      </c>
      <c r="N41" s="1442"/>
      <c r="O41" s="1456" t="s">
        <v>48</v>
      </c>
      <c r="P41" s="1450" t="s">
        <v>153</v>
      </c>
      <c r="Q41" s="1455">
        <v>0</v>
      </c>
      <c r="R41" s="1455">
        <v>-3636.0844804156231</v>
      </c>
      <c r="S41" s="1454">
        <v>-20971.573880234497</v>
      </c>
      <c r="T41" s="1454">
        <v>-10058.130135028368</v>
      </c>
      <c r="U41" s="1454">
        <v>-8562.4567479736052</v>
      </c>
    </row>
    <row r="42" spans="1:21" s="1438" customFormat="1" ht="15">
      <c r="A42" s="1453" t="s">
        <v>105</v>
      </c>
      <c r="B42" s="1452" t="s">
        <v>92</v>
      </c>
      <c r="C42" s="1451">
        <v>-15119471</v>
      </c>
      <c r="D42" s="1451">
        <v>-16053825.800000001</v>
      </c>
      <c r="E42" s="1451">
        <v>-16190508.280000001</v>
      </c>
      <c r="F42" s="1451">
        <v>-17026318</v>
      </c>
      <c r="G42" s="1451">
        <v>-18944318.624525223</v>
      </c>
      <c r="H42" s="1451">
        <v>-21079783.128693741</v>
      </c>
      <c r="I42" s="1451">
        <v>-19300960.103847437</v>
      </c>
      <c r="J42" s="1451">
        <v>-19717760.383045681</v>
      </c>
      <c r="K42" s="1451">
        <v>-21248774</v>
      </c>
      <c r="L42" s="1451">
        <v>-19845027.542488798</v>
      </c>
      <c r="M42" s="1451">
        <v>-19822319.238508433</v>
      </c>
      <c r="N42" s="1442"/>
      <c r="O42" s="1453" t="s">
        <v>105</v>
      </c>
      <c r="P42" s="1452" t="s">
        <v>92</v>
      </c>
      <c r="Q42" s="1451">
        <v>-21346453.779110406</v>
      </c>
      <c r="R42" s="1451">
        <v>-22408483.077424888</v>
      </c>
      <c r="S42" s="1451">
        <v>-22913962.530810934</v>
      </c>
      <c r="T42" s="1451">
        <v>-23142425.348772816</v>
      </c>
      <c r="U42" s="1451">
        <v>-23225016.276854966</v>
      </c>
    </row>
    <row r="43" spans="1:21" s="1438" customFormat="1" ht="15">
      <c r="A43" s="1449" t="s">
        <v>106</v>
      </c>
      <c r="B43" s="1450" t="s">
        <v>93</v>
      </c>
      <c r="C43" s="1447">
        <v>-163328663</v>
      </c>
      <c r="D43" s="1447">
        <v>-173022826.80000001</v>
      </c>
      <c r="E43" s="1447">
        <v>-182034551.98999998</v>
      </c>
      <c r="F43" s="1447">
        <v>-183251179</v>
      </c>
      <c r="G43" s="1447">
        <v>-197815239.0602062</v>
      </c>
      <c r="H43" s="1447">
        <v>-205259345.65278947</v>
      </c>
      <c r="I43" s="1447">
        <v>-214360642.05446672</v>
      </c>
      <c r="J43" s="1447">
        <v>-213588578.38849401</v>
      </c>
      <c r="K43" s="1447">
        <v>-244156513</v>
      </c>
      <c r="L43" s="1447">
        <v>-239402952.65450907</v>
      </c>
      <c r="M43" s="1447">
        <v>-240021566.25879797</v>
      </c>
      <c r="N43" s="1442"/>
      <c r="O43" s="1449" t="s">
        <v>106</v>
      </c>
      <c r="P43" s="1450" t="s">
        <v>93</v>
      </c>
      <c r="Q43" s="1447">
        <v>-245637772.41539046</v>
      </c>
      <c r="R43" s="1447">
        <v>-237449232.24513856</v>
      </c>
      <c r="S43" s="1447">
        <v>-236688325.43415514</v>
      </c>
      <c r="T43" s="1447">
        <v>-252781715.91986638</v>
      </c>
      <c r="U43" s="1447">
        <v>-249726414.02876163</v>
      </c>
    </row>
    <row r="44" spans="1:21" s="1443" customFormat="1" ht="15">
      <c r="A44" s="1449" t="s">
        <v>6</v>
      </c>
      <c r="B44" s="1448" t="s">
        <v>721</v>
      </c>
      <c r="C44" s="1447">
        <f>C17+C30+C42</f>
        <v>7685643</v>
      </c>
      <c r="D44" s="1447">
        <f>D17+D30+D42</f>
        <v>766652.19999999925</v>
      </c>
      <c r="E44" s="1447">
        <f>E17+E30+E42</f>
        <v>264264.55000001192</v>
      </c>
      <c r="F44" s="1447">
        <f>F17+F30+F42</f>
        <v>5641999</v>
      </c>
      <c r="G44" s="1447">
        <v>151135.10064181313</v>
      </c>
      <c r="H44" s="1447">
        <v>10601185.591767389</v>
      </c>
      <c r="I44" s="1447">
        <v>3105060.2566445544</v>
      </c>
      <c r="J44" s="1447">
        <v>14113765.125784211</v>
      </c>
      <c r="K44" s="1447">
        <v>-12255181</v>
      </c>
      <c r="L44" s="1447">
        <v>-2090705.4197551161</v>
      </c>
      <c r="M44" s="1447">
        <v>5479271.9876813591</v>
      </c>
      <c r="N44" s="1442"/>
      <c r="O44" s="1449" t="s">
        <v>6</v>
      </c>
      <c r="P44" s="1448" t="s">
        <v>721</v>
      </c>
      <c r="Q44" s="1447">
        <v>15880279.674438294</v>
      </c>
      <c r="R44" s="1447">
        <v>17301070.032020148</v>
      </c>
      <c r="S44" s="1447">
        <v>20938423.510381747</v>
      </c>
      <c r="T44" s="1447">
        <v>9007173.8560099378</v>
      </c>
      <c r="U44" s="1447">
        <v>15640175.519860592</v>
      </c>
    </row>
    <row r="45" spans="1:21" s="1443" customFormat="1" ht="15">
      <c r="A45" s="1446" t="s">
        <v>108</v>
      </c>
      <c r="B45" s="1445" t="s">
        <v>161</v>
      </c>
      <c r="C45" s="1444">
        <v>-284477</v>
      </c>
      <c r="D45" s="1444">
        <v>-26400</v>
      </c>
      <c r="E45" s="1444">
        <v>-433986.7</v>
      </c>
      <c r="F45" s="1444">
        <v>-3667228.1573636625</v>
      </c>
      <c r="G45" s="1444">
        <v>5018177.2840429349</v>
      </c>
      <c r="H45" s="1444">
        <v>1753366.9972555218</v>
      </c>
      <c r="I45" s="1444">
        <v>-2484074.0993060665</v>
      </c>
      <c r="J45" s="1444">
        <v>2337985.2549688518</v>
      </c>
      <c r="K45" s="1444">
        <v>1268877.01071115</v>
      </c>
      <c r="L45" s="1444">
        <v>7635055.3189954795</v>
      </c>
      <c r="M45" s="1444">
        <v>-93688.697853402642</v>
      </c>
      <c r="N45" s="1442"/>
      <c r="O45" s="1446" t="s">
        <v>108</v>
      </c>
      <c r="P45" s="1445" t="s">
        <v>161</v>
      </c>
      <c r="Q45" s="1444">
        <v>1810336.1392400137</v>
      </c>
      <c r="R45" s="1444">
        <v>2734099.3316179318</v>
      </c>
      <c r="S45" s="1444">
        <v>-13646392</v>
      </c>
      <c r="T45" s="1444">
        <v>8494382.4375625178</v>
      </c>
      <c r="U45" s="1444">
        <v>515739.84495269007</v>
      </c>
    </row>
    <row r="46" spans="1:21" s="1438" customFormat="1" ht="15.75" thickBot="1">
      <c r="A46" s="1441" t="s">
        <v>7</v>
      </c>
      <c r="B46" s="1440"/>
      <c r="C46" s="1439">
        <v>7401166</v>
      </c>
      <c r="D46" s="1439">
        <v>740252.19999998808</v>
      </c>
      <c r="E46" s="1439">
        <v>-169723.14999998809</v>
      </c>
      <c r="F46" s="1439">
        <v>1974771</v>
      </c>
      <c r="G46" s="1439">
        <v>5169312.3846847517</v>
      </c>
      <c r="H46" s="1439">
        <v>12354552.589022923</v>
      </c>
      <c r="I46" s="1439">
        <v>620986.65728212427</v>
      </c>
      <c r="J46" s="1439">
        <v>16451750.38075307</v>
      </c>
      <c r="K46" s="1439">
        <v>-10986304</v>
      </c>
      <c r="L46" s="1439">
        <v>5544349.8992403783</v>
      </c>
      <c r="M46" s="1439">
        <v>5385583.2898279568</v>
      </c>
      <c r="N46" s="1442"/>
      <c r="O46" s="1441" t="s">
        <v>7</v>
      </c>
      <c r="P46" s="1440"/>
      <c r="Q46" s="1439">
        <v>17690615.813678313</v>
      </c>
      <c r="R46" s="1439">
        <v>20035169.363638084</v>
      </c>
      <c r="S46" s="1439">
        <v>7292031.2066864707</v>
      </c>
      <c r="T46" s="1439">
        <v>17501556.293572456</v>
      </c>
      <c r="U46" s="1439">
        <v>16155915.364813281</v>
      </c>
    </row>
    <row r="47" spans="1:21">
      <c r="U47" s="269" t="s">
        <v>474</v>
      </c>
    </row>
  </sheetData>
  <mergeCells count="6">
    <mergeCell ref="A1:M1"/>
    <mergeCell ref="O1:S1"/>
    <mergeCell ref="A2:M2"/>
    <mergeCell ref="C4:M4"/>
    <mergeCell ref="Q4:U4"/>
    <mergeCell ref="O2:U2"/>
  </mergeCells>
  <pageMargins left="0.78740157480314965" right="0.66" top="0.78740157480314965" bottom="0.70866141732283472" header="0.51181102362204722" footer="0.51181102362204722"/>
  <pageSetup paperSize="9" scale="65" orientation="portrait"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rgb="FFFFC000"/>
    <pageSetUpPr fitToPage="1"/>
  </sheetPr>
  <dimension ref="A1:F33"/>
  <sheetViews>
    <sheetView zoomScale="85" zoomScaleNormal="85" workbookViewId="0">
      <selection activeCell="B21" sqref="B21"/>
    </sheetView>
  </sheetViews>
  <sheetFormatPr baseColWidth="10" defaultColWidth="8.88671875" defaultRowHeight="12.75"/>
  <cols>
    <col min="1" max="1" width="16.5546875" style="1434" bestFit="1" customWidth="1"/>
    <col min="2" max="6" width="14.6640625" style="1433" customWidth="1"/>
    <col min="7" max="16384" width="8.88671875" style="1433"/>
  </cols>
  <sheetData>
    <row r="1" spans="1:6" ht="18">
      <c r="A1" s="1870" t="s">
        <v>766</v>
      </c>
      <c r="B1" s="1870"/>
      <c r="C1" s="1870"/>
      <c r="D1" s="1870"/>
      <c r="E1" s="1870"/>
      <c r="F1" s="1870"/>
    </row>
    <row r="2" spans="1:6" ht="24" customHeight="1" thickBot="1">
      <c r="A2" s="1871" t="s">
        <v>765</v>
      </c>
      <c r="B2" s="1871"/>
      <c r="C2" s="1871"/>
      <c r="D2" s="1871"/>
      <c r="E2" s="1871"/>
      <c r="F2" s="1871"/>
    </row>
    <row r="3" spans="1:6" ht="78.75">
      <c r="A3" s="1432"/>
      <c r="B3" s="1424" t="s">
        <v>13</v>
      </c>
      <c r="C3" s="1495" t="s">
        <v>764</v>
      </c>
      <c r="D3" s="1495" t="s">
        <v>763</v>
      </c>
      <c r="E3" s="1495" t="s">
        <v>762</v>
      </c>
      <c r="F3" s="1495" t="s">
        <v>761</v>
      </c>
    </row>
    <row r="4" spans="1:6" ht="15.75">
      <c r="A4" s="1430"/>
      <c r="B4" s="1849" t="s">
        <v>293</v>
      </c>
      <c r="C4" s="1736"/>
      <c r="D4" s="1736"/>
      <c r="E4" s="1736"/>
      <c r="F4" s="1736"/>
    </row>
    <row r="5" spans="1:6" ht="15" hidden="1">
      <c r="A5" s="1494">
        <v>2005</v>
      </c>
      <c r="B5" s="1491">
        <v>43260408.949999996</v>
      </c>
      <c r="C5" s="1491">
        <v>18161498.349999998</v>
      </c>
      <c r="D5" s="1491">
        <v>4402733.42</v>
      </c>
      <c r="E5" s="1491">
        <v>15669604.570000002</v>
      </c>
      <c r="F5" s="1491">
        <v>5026572.6100000003</v>
      </c>
    </row>
    <row r="6" spans="1:6" ht="15" hidden="1">
      <c r="A6" s="1494">
        <v>2006</v>
      </c>
      <c r="B6" s="1491">
        <v>42763640.384686686</v>
      </c>
      <c r="C6" s="1491">
        <v>17380532.513</v>
      </c>
      <c r="D6" s="1491">
        <v>3100302.1629999997</v>
      </c>
      <c r="E6" s="1491">
        <v>17475322.808686685</v>
      </c>
      <c r="F6" s="1491">
        <v>4807482.9000000004</v>
      </c>
    </row>
    <row r="7" spans="1:6" ht="15" hidden="1">
      <c r="A7" s="1494">
        <v>2007</v>
      </c>
      <c r="B7" s="1491">
        <v>41569992.16768793</v>
      </c>
      <c r="C7" s="1491">
        <v>14410697.609999999</v>
      </c>
      <c r="D7" s="1491">
        <v>3736409.1450774982</v>
      </c>
      <c r="E7" s="1491">
        <v>19080105.952610433</v>
      </c>
      <c r="F7" s="1491">
        <v>4342779</v>
      </c>
    </row>
    <row r="8" spans="1:6" ht="15" hidden="1">
      <c r="A8" s="1494">
        <v>2008</v>
      </c>
      <c r="B8" s="1491">
        <v>44868917</v>
      </c>
      <c r="C8" s="1491">
        <v>14870030</v>
      </c>
      <c r="D8" s="1491">
        <v>5705411</v>
      </c>
      <c r="E8" s="1491">
        <v>19481703</v>
      </c>
      <c r="F8" s="1491">
        <v>4811773</v>
      </c>
    </row>
    <row r="9" spans="1:6" ht="15" hidden="1">
      <c r="A9" s="1494">
        <v>2009</v>
      </c>
      <c r="B9" s="1491">
        <v>53407564.79573974</v>
      </c>
      <c r="C9" s="1491">
        <v>23616498.41960533</v>
      </c>
      <c r="D9" s="1491">
        <v>8501618.2388004828</v>
      </c>
      <c r="E9" s="1491">
        <v>20761201.24264919</v>
      </c>
      <c r="F9" s="1491">
        <v>528246.89468473592</v>
      </c>
    </row>
    <row r="10" spans="1:6" ht="15">
      <c r="A10" s="1494">
        <v>2010</v>
      </c>
      <c r="B10" s="1492">
        <v>61055440.564762622</v>
      </c>
      <c r="C10" s="1491">
        <v>34362578.459605329</v>
      </c>
      <c r="D10" s="1491">
        <v>7784180.3283601943</v>
      </c>
      <c r="E10" s="1491">
        <v>18286566.577774215</v>
      </c>
      <c r="F10" s="1491">
        <v>622115.19902289181</v>
      </c>
    </row>
    <row r="11" spans="1:6" ht="15">
      <c r="A11" s="1494">
        <v>2011</v>
      </c>
      <c r="B11" s="1492">
        <v>61676427.125197381</v>
      </c>
      <c r="C11" s="1491">
        <v>35842414.96275799</v>
      </c>
      <c r="D11" s="1491">
        <v>6535825.4709289065</v>
      </c>
      <c r="E11" s="1491">
        <v>18945954.684228394</v>
      </c>
      <c r="F11" s="1491">
        <v>352232.00728209526</v>
      </c>
    </row>
    <row r="12" spans="1:6" ht="15">
      <c r="A12" s="1494">
        <v>2012</v>
      </c>
      <c r="B12" s="1492">
        <v>82141736.935950473</v>
      </c>
      <c r="C12" s="1491">
        <v>53815656.312757999</v>
      </c>
      <c r="D12" s="1491">
        <v>5096761.5489412406</v>
      </c>
      <c r="E12" s="1491">
        <v>22996560.153498154</v>
      </c>
      <c r="F12" s="1491">
        <v>232758.92075308165</v>
      </c>
    </row>
    <row r="13" spans="1:6" ht="15">
      <c r="A13" s="1494">
        <v>2013</v>
      </c>
      <c r="B13" s="1492">
        <v>71286233.277960241</v>
      </c>
      <c r="C13" s="1491">
        <v>44887339.832757995</v>
      </c>
      <c r="D13" s="1491">
        <v>2329321.9205482965</v>
      </c>
      <c r="E13" s="1491">
        <v>23534673.672644183</v>
      </c>
      <c r="F13" s="1491">
        <v>534897.8520097757</v>
      </c>
    </row>
    <row r="14" spans="1:6" ht="15">
      <c r="A14" s="1493">
        <v>2014</v>
      </c>
      <c r="B14" s="1492">
        <v>79068383.16720058</v>
      </c>
      <c r="C14" s="1491">
        <v>53404258.636428788</v>
      </c>
      <c r="D14" s="1491">
        <v>2923747.1641180925</v>
      </c>
      <c r="E14" s="1491">
        <v>22262055.897413369</v>
      </c>
      <c r="F14" s="1491">
        <v>478321.46924032504</v>
      </c>
    </row>
    <row r="15" spans="1:6" ht="15">
      <c r="A15" s="1493">
        <v>2015</v>
      </c>
      <c r="B15" s="1492">
        <v>84453966.454113707</v>
      </c>
      <c r="C15" s="1491">
        <v>54908258.836428784</v>
      </c>
      <c r="D15" s="1491">
        <v>4958595.4251707019</v>
      </c>
      <c r="E15" s="1491">
        <v>23835019.315601088</v>
      </c>
      <c r="F15" s="1491">
        <v>752092.87691313552</v>
      </c>
    </row>
    <row r="16" spans="1:6" ht="15">
      <c r="A16" s="1493">
        <v>2016</v>
      </c>
      <c r="B16" s="1492">
        <v>102670681.12779203</v>
      </c>
      <c r="C16" s="1491">
        <v>66174119.526428789</v>
      </c>
      <c r="D16" s="1491">
        <v>7754898.0175279472</v>
      </c>
      <c r="E16" s="1491">
        <v>27684066.800156977</v>
      </c>
      <c r="F16" s="1491">
        <v>1057596.78367831</v>
      </c>
    </row>
    <row r="17" spans="1:6" ht="15">
      <c r="A17" s="1493">
        <v>2017</v>
      </c>
      <c r="B17" s="1492">
        <v>122954151.39143014</v>
      </c>
      <c r="C17" s="1491">
        <v>76285623.676428795</v>
      </c>
      <c r="D17" s="1491">
        <v>13187654.970485212</v>
      </c>
      <c r="E17" s="1491">
        <v>33527248.850878026</v>
      </c>
      <c r="F17" s="1491">
        <v>-46376.106361897546</v>
      </c>
    </row>
    <row r="18" spans="1:6" ht="15">
      <c r="A18" s="1493">
        <v>2018</v>
      </c>
      <c r="B18" s="1492">
        <v>129001882.52000001</v>
      </c>
      <c r="C18" s="1491">
        <v>71317845.909999996</v>
      </c>
      <c r="D18" s="1491">
        <v>16632516.820000002</v>
      </c>
      <c r="E18" s="1491">
        <v>41051519.789999999</v>
      </c>
      <c r="F18" s="1454">
        <v>0</v>
      </c>
    </row>
    <row r="19" spans="1:6" ht="15">
      <c r="A19" s="1493">
        <v>2019</v>
      </c>
      <c r="B19" s="1492">
        <v>149014338.89115185</v>
      </c>
      <c r="C19" s="1491">
        <v>74596005.170000002</v>
      </c>
      <c r="D19" s="1491">
        <v>22610685.898645516</v>
      </c>
      <c r="E19" s="1491">
        <v>50544734.338933825</v>
      </c>
      <c r="F19" s="1454">
        <v>1262913.4835724749</v>
      </c>
    </row>
    <row r="20" spans="1:6" ht="15">
      <c r="A20" s="1493">
        <v>2020</v>
      </c>
      <c r="B20" s="1492">
        <v>162580444.84115183</v>
      </c>
      <c r="C20" s="1491">
        <v>75569673.019187272</v>
      </c>
      <c r="D20" s="1491">
        <v>26770377.253478259</v>
      </c>
      <c r="E20" s="1491">
        <v>60240394.568486296</v>
      </c>
      <c r="F20" s="1454" t="s">
        <v>495</v>
      </c>
    </row>
    <row r="21" spans="1:6" ht="45">
      <c r="A21" s="1490" t="s">
        <v>617</v>
      </c>
      <c r="B21" s="1397">
        <v>9.1038929883850983</v>
      </c>
      <c r="C21" s="1103">
        <v>1.3052546808214993</v>
      </c>
      <c r="D21" s="1103">
        <v>18.397015346986567</v>
      </c>
      <c r="E21" s="1103">
        <v>19.182334928376619</v>
      </c>
      <c r="F21" s="1103" t="s">
        <v>121</v>
      </c>
    </row>
    <row r="22" spans="1:6" ht="45.75" thickBot="1">
      <c r="A22" s="1418" t="s">
        <v>616</v>
      </c>
      <c r="B22" s="1396">
        <v>12.508100854316744</v>
      </c>
      <c r="C22" s="1395">
        <v>9.5052984067605024</v>
      </c>
      <c r="D22" s="1395">
        <v>18.6565861758408</v>
      </c>
      <c r="E22" s="1395">
        <v>15.086868423443715</v>
      </c>
      <c r="F22" s="1395" t="s">
        <v>121</v>
      </c>
    </row>
    <row r="23" spans="1:6" ht="15">
      <c r="A23" s="1489"/>
      <c r="B23" s="1488"/>
      <c r="C23" s="1488"/>
      <c r="D23" s="1488"/>
      <c r="E23" s="1488"/>
      <c r="F23" s="269" t="s">
        <v>474</v>
      </c>
    </row>
    <row r="24" spans="1:6" ht="15.75">
      <c r="A24" s="1872" t="s">
        <v>210</v>
      </c>
      <c r="B24" s="1554"/>
      <c r="C24" s="1554"/>
      <c r="D24" s="1554"/>
      <c r="E24" s="1554"/>
      <c r="F24" s="1554"/>
    </row>
    <row r="25" spans="1:6" ht="65.45" customHeight="1">
      <c r="A25" s="1873" t="s">
        <v>760</v>
      </c>
      <c r="B25" s="1585"/>
      <c r="C25" s="1585"/>
      <c r="D25" s="1585"/>
      <c r="E25" s="1585"/>
      <c r="F25" s="1585"/>
    </row>
    <row r="27" spans="1:6">
      <c r="D27" s="1487"/>
    </row>
    <row r="33" spans="4:4">
      <c r="D33" s="1433" t="s">
        <v>759</v>
      </c>
    </row>
  </sheetData>
  <mergeCells count="5">
    <mergeCell ref="A1:F1"/>
    <mergeCell ref="A2:F2"/>
    <mergeCell ref="B4:F4"/>
    <mergeCell ref="A24:F24"/>
    <mergeCell ref="A25:F25"/>
  </mergeCells>
  <pageMargins left="0.78740157480314965" right="0.66" top="0.78740157480314965" bottom="0.70866141732283472" header="0.51181102362204722" footer="0.51181102362204722"/>
  <pageSetup paperSize="9" scale="81" fitToHeight="0" orientation="portrait" r:id="rId1"/>
  <headerFooter alignWithMargins="0"/>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rgb="FFFFC000"/>
    <pageSetUpPr fitToPage="1"/>
  </sheetPr>
  <dimension ref="A1:J27"/>
  <sheetViews>
    <sheetView zoomScale="55" zoomScaleNormal="55" workbookViewId="0">
      <selection activeCell="B21" sqref="B21"/>
    </sheetView>
  </sheetViews>
  <sheetFormatPr baseColWidth="10" defaultColWidth="8.88671875" defaultRowHeight="12.75"/>
  <cols>
    <col min="1" max="1" width="16.33203125" style="1434" bestFit="1" customWidth="1"/>
    <col min="2" max="2" width="19.21875" style="1433" customWidth="1"/>
    <col min="3" max="3" width="11.5546875" style="1433" customWidth="1"/>
    <col min="4" max="4" width="11.5546875" style="1496" customWidth="1"/>
    <col min="5" max="5" width="11.5546875" style="1433" customWidth="1"/>
    <col min="6" max="6" width="23.21875" style="1433" customWidth="1"/>
    <col min="7" max="8" width="14.6640625" style="1433" customWidth="1"/>
    <col min="9" max="16384" width="8.88671875" style="1433"/>
  </cols>
  <sheetData>
    <row r="1" spans="1:8" ht="20.25">
      <c r="A1" s="1875" t="s">
        <v>771</v>
      </c>
      <c r="B1" s="1876"/>
      <c r="C1" s="1876"/>
      <c r="D1" s="1876"/>
      <c r="E1" s="1876"/>
      <c r="F1" s="1876"/>
      <c r="G1" s="1876"/>
      <c r="H1" s="1876"/>
    </row>
    <row r="2" spans="1:8" ht="15.75" thickBot="1">
      <c r="A2" s="1871" t="s">
        <v>770</v>
      </c>
      <c r="B2" s="1871"/>
      <c r="C2" s="1871"/>
      <c r="D2" s="1871"/>
      <c r="E2" s="1871"/>
      <c r="F2" s="1871"/>
      <c r="G2" s="1871"/>
      <c r="H2" s="1871"/>
    </row>
    <row r="3" spans="1:8" ht="31.5">
      <c r="A3" s="1501"/>
      <c r="B3" s="1880" t="s">
        <v>259</v>
      </c>
      <c r="C3" s="1878" t="s">
        <v>259</v>
      </c>
      <c r="D3" s="1879"/>
      <c r="E3" s="1879"/>
      <c r="F3" s="1879"/>
      <c r="G3" s="1500" t="s">
        <v>4</v>
      </c>
      <c r="H3" s="1500" t="s">
        <v>201</v>
      </c>
    </row>
    <row r="4" spans="1:8" ht="47.25">
      <c r="A4" s="1499"/>
      <c r="B4" s="1749"/>
      <c r="C4" s="1498" t="s">
        <v>769</v>
      </c>
      <c r="D4" s="1498" t="s">
        <v>763</v>
      </c>
      <c r="E4" s="1498" t="s">
        <v>762</v>
      </c>
      <c r="F4" s="1498" t="s">
        <v>256</v>
      </c>
      <c r="G4" s="1078"/>
      <c r="H4" s="1078"/>
    </row>
    <row r="5" spans="1:8" ht="15.75">
      <c r="A5" s="1430"/>
      <c r="B5" s="1849" t="s">
        <v>293</v>
      </c>
      <c r="C5" s="1762"/>
      <c r="D5" s="1762"/>
      <c r="E5" s="1762"/>
      <c r="F5" s="1762"/>
      <c r="G5" s="1762"/>
      <c r="H5" s="1762"/>
    </row>
    <row r="6" spans="1:8" ht="15" hidden="1">
      <c r="A6" s="1494">
        <v>2005</v>
      </c>
      <c r="B6" s="1491">
        <v>49142397.469999999</v>
      </c>
      <c r="C6" s="1491">
        <v>27895260.960000001</v>
      </c>
      <c r="D6" s="1491">
        <v>2416604.0099999998</v>
      </c>
      <c r="E6" s="1491">
        <v>11515532.5</v>
      </c>
      <c r="F6" s="1491">
        <v>685000</v>
      </c>
      <c r="G6" s="1491">
        <v>3800000</v>
      </c>
      <c r="H6" s="1491">
        <v>2830000</v>
      </c>
    </row>
    <row r="7" spans="1:8" ht="15" hidden="1">
      <c r="A7" s="1494">
        <v>2006</v>
      </c>
      <c r="B7" s="1491">
        <v>56766254.111000001</v>
      </c>
      <c r="C7" s="1491">
        <v>32807218.640999999</v>
      </c>
      <c r="D7" s="1491">
        <v>2646234.0099999998</v>
      </c>
      <c r="E7" s="1491">
        <v>12172801.460000001</v>
      </c>
      <c r="F7" s="1491">
        <v>685000</v>
      </c>
      <c r="G7" s="1491">
        <v>3800000</v>
      </c>
      <c r="H7" s="1491">
        <v>4655000</v>
      </c>
    </row>
    <row r="8" spans="1:8" ht="15" hidden="1">
      <c r="A8" s="1494">
        <v>2007</v>
      </c>
      <c r="B8" s="1491">
        <v>61143723.53030549</v>
      </c>
      <c r="C8" s="1491">
        <v>35161838.715000004</v>
      </c>
      <c r="D8" s="1491">
        <v>2890567.7859999998</v>
      </c>
      <c r="E8" s="1491">
        <v>12224317.029305484</v>
      </c>
      <c r="F8" s="1491" t="s">
        <v>495</v>
      </c>
      <c r="G8" s="1491">
        <v>3800000</v>
      </c>
      <c r="H8" s="1491">
        <v>7067000</v>
      </c>
    </row>
    <row r="9" spans="1:8" ht="15" hidden="1">
      <c r="A9" s="1494">
        <v>2008</v>
      </c>
      <c r="B9" s="1491">
        <v>57151893</v>
      </c>
      <c r="C9" s="1491">
        <v>37192512</v>
      </c>
      <c r="D9" s="1491">
        <v>2213663</v>
      </c>
      <c r="E9" s="1491">
        <v>10295718</v>
      </c>
      <c r="F9" s="1491" t="s">
        <v>495</v>
      </c>
      <c r="G9" s="1491">
        <v>3300000</v>
      </c>
      <c r="H9" s="1491">
        <v>4150000</v>
      </c>
    </row>
    <row r="10" spans="1:8" ht="15" hidden="1">
      <c r="A10" s="1494">
        <v>2009</v>
      </c>
      <c r="B10" s="1491">
        <v>55463752.53313566</v>
      </c>
      <c r="C10" s="1491">
        <v>35235559.960000001</v>
      </c>
      <c r="D10" s="1491">
        <v>2649963.6801009956</v>
      </c>
      <c r="E10" s="1491">
        <v>10032537.933034662</v>
      </c>
      <c r="F10" s="1491" t="s">
        <v>495</v>
      </c>
      <c r="G10" s="1491">
        <v>3300000</v>
      </c>
      <c r="H10" s="1491">
        <v>4245690.96</v>
      </c>
    </row>
    <row r="11" spans="1:8" ht="22.9" hidden="1" customHeight="1">
      <c r="A11" s="1494">
        <v>2010</v>
      </c>
      <c r="B11" s="1492">
        <v>58907162.979431286</v>
      </c>
      <c r="C11" s="1491">
        <v>35384519.210000001</v>
      </c>
      <c r="D11" s="1491">
        <v>2825356.9581234124</v>
      </c>
      <c r="E11" s="1491">
        <v>9870899.4513078686</v>
      </c>
      <c r="F11" s="1491" t="s">
        <v>495</v>
      </c>
      <c r="G11" s="1491">
        <v>3300000</v>
      </c>
      <c r="H11" s="1491">
        <v>7526387.3600000003</v>
      </c>
    </row>
    <row r="12" spans="1:8" ht="22.9" customHeight="1">
      <c r="A12" s="1494">
        <v>2011</v>
      </c>
      <c r="B12" s="1492">
        <v>66741549.435174517</v>
      </c>
      <c r="C12" s="1491">
        <v>42346493.960000001</v>
      </c>
      <c r="D12" s="1491">
        <v>2757216.7310235333</v>
      </c>
      <c r="E12" s="1491">
        <v>10097134.89415098</v>
      </c>
      <c r="F12" s="1491" t="s">
        <v>495</v>
      </c>
      <c r="G12" s="1491">
        <v>3300000</v>
      </c>
      <c r="H12" s="1491">
        <v>8240703.8499999996</v>
      </c>
    </row>
    <row r="13" spans="1:8" ht="22.9" customHeight="1">
      <c r="A13" s="1494">
        <v>2012</v>
      </c>
      <c r="B13" s="1492">
        <v>71551243.619722709</v>
      </c>
      <c r="C13" s="1491">
        <v>42622536.620000005</v>
      </c>
      <c r="D13" s="1491">
        <v>2718204.0048715458</v>
      </c>
      <c r="E13" s="1491">
        <v>10455816.474851165</v>
      </c>
      <c r="F13" s="1491">
        <v>2100000</v>
      </c>
      <c r="G13" s="1491">
        <v>1800000</v>
      </c>
      <c r="H13" s="1491">
        <v>11854686.52</v>
      </c>
    </row>
    <row r="14" spans="1:8" ht="22.9" customHeight="1">
      <c r="A14" s="1494">
        <v>2013</v>
      </c>
      <c r="B14" s="1492">
        <v>79777133.794290796</v>
      </c>
      <c r="C14" s="1491">
        <v>48040194.010000005</v>
      </c>
      <c r="D14" s="1491">
        <v>3337883.4546942073</v>
      </c>
      <c r="E14" s="1491">
        <v>12553269.269596584</v>
      </c>
      <c r="F14" s="1491">
        <v>2200000</v>
      </c>
      <c r="G14" s="1491">
        <v>1800000</v>
      </c>
      <c r="H14" s="1491">
        <v>11845787.060000001</v>
      </c>
    </row>
    <row r="15" spans="1:8" ht="22.9" customHeight="1">
      <c r="A15" s="1493">
        <v>2014</v>
      </c>
      <c r="B15" s="1492">
        <v>81762475.548985198</v>
      </c>
      <c r="C15" s="1491">
        <v>49347293</v>
      </c>
      <c r="D15" s="1491">
        <v>3432461.5678389799</v>
      </c>
      <c r="E15" s="1491">
        <v>13114467.261146214</v>
      </c>
      <c r="F15" s="1491">
        <v>3700000</v>
      </c>
      <c r="G15" s="1491">
        <v>1800000</v>
      </c>
      <c r="H15" s="1491">
        <v>10368253.720000001</v>
      </c>
    </row>
    <row r="16" spans="1:8" ht="22.9" customHeight="1">
      <c r="A16" s="1493">
        <v>2015</v>
      </c>
      <c r="B16" s="1492">
        <v>85551477.686690509</v>
      </c>
      <c r="C16" s="1491">
        <v>50814078.899999999</v>
      </c>
      <c r="D16" s="1491">
        <v>3644076.7330998802</v>
      </c>
      <c r="E16" s="1491">
        <v>13008344.343590643</v>
      </c>
      <c r="F16" s="1491">
        <v>3650000</v>
      </c>
      <c r="G16" s="1491">
        <v>2500000</v>
      </c>
      <c r="H16" s="1491">
        <v>11934977.710000001</v>
      </c>
    </row>
    <row r="17" spans="1:10" ht="22.9" customHeight="1">
      <c r="A17" s="1493">
        <v>2016</v>
      </c>
      <c r="B17" s="1492">
        <v>86740581.112440512</v>
      </c>
      <c r="C17" s="1491">
        <v>51238386</v>
      </c>
      <c r="D17" s="1491">
        <v>4424246.9857622702</v>
      </c>
      <c r="E17" s="1491">
        <v>13177146.186678242</v>
      </c>
      <c r="F17" s="1491">
        <v>4300000</v>
      </c>
      <c r="G17" s="1491">
        <v>2500000</v>
      </c>
      <c r="H17" s="1491">
        <v>11100801.939999999</v>
      </c>
    </row>
    <row r="18" spans="1:10" ht="22.9" customHeight="1">
      <c r="A18" s="1493">
        <v>2017</v>
      </c>
      <c r="B18" s="1492">
        <v>84806362.59672612</v>
      </c>
      <c r="C18" s="1491">
        <v>49426037</v>
      </c>
      <c r="D18" s="1491">
        <v>5159772.5999999996</v>
      </c>
      <c r="E18" s="1491">
        <v>13589272.876726115</v>
      </c>
      <c r="F18" s="1491">
        <v>1700000</v>
      </c>
      <c r="G18" s="1491">
        <v>2500000</v>
      </c>
      <c r="H18" s="1491">
        <v>12431280.119999999</v>
      </c>
    </row>
    <row r="19" spans="1:10" ht="22.9" customHeight="1">
      <c r="A19" s="1493">
        <v>2018</v>
      </c>
      <c r="B19" s="1492">
        <v>94292801.106259525</v>
      </c>
      <c r="C19" s="1491">
        <v>48838101</v>
      </c>
      <c r="D19" s="1491">
        <v>5550037.3499999996</v>
      </c>
      <c r="E19" s="1491">
        <v>12816158.87625953</v>
      </c>
      <c r="F19" s="1491">
        <v>9350000</v>
      </c>
      <c r="G19" s="1491">
        <v>2500000</v>
      </c>
      <c r="H19" s="1491">
        <v>15238503.880000001</v>
      </c>
    </row>
    <row r="20" spans="1:10" ht="22.9" customHeight="1">
      <c r="A20" s="1493">
        <v>2019</v>
      </c>
      <c r="B20" s="1492">
        <v>92279933.302770838</v>
      </c>
      <c r="C20" s="1491">
        <v>51604726</v>
      </c>
      <c r="D20" s="1491">
        <v>6218704.75</v>
      </c>
      <c r="E20" s="1491">
        <v>13563477.552770844</v>
      </c>
      <c r="F20" s="1491">
        <v>1100000</v>
      </c>
      <c r="G20" s="1491">
        <v>2500000</v>
      </c>
      <c r="H20" s="1491">
        <v>17293025</v>
      </c>
    </row>
    <row r="21" spans="1:10" ht="22.9" customHeight="1">
      <c r="A21" s="1493">
        <v>2020</v>
      </c>
      <c r="B21" s="1492">
        <v>79213303.550771564</v>
      </c>
      <c r="C21" s="1491">
        <v>51720471</v>
      </c>
      <c r="D21" s="1491">
        <v>6439820.198259281</v>
      </c>
      <c r="E21" s="1491">
        <v>12913012.352512281</v>
      </c>
      <c r="F21" s="1491">
        <v>5900000</v>
      </c>
      <c r="G21" s="1491">
        <v>2240000</v>
      </c>
      <c r="H21" s="1454">
        <v>0</v>
      </c>
    </row>
    <row r="22" spans="1:10" ht="45">
      <c r="A22" s="1490" t="s">
        <v>617</v>
      </c>
      <c r="B22" s="1397">
        <v>-14.159773727975733</v>
      </c>
      <c r="C22" s="1103">
        <v>0.2242914728391332</v>
      </c>
      <c r="D22" s="1103">
        <v>3.555651170917562</v>
      </c>
      <c r="E22" s="1103">
        <v>-4.795711112639256</v>
      </c>
      <c r="F22" s="1103">
        <v>436.36363636363632</v>
      </c>
      <c r="G22" s="1103">
        <v>-10.399999999999999</v>
      </c>
      <c r="H22" s="1103" t="s">
        <v>121</v>
      </c>
    </row>
    <row r="23" spans="1:10" ht="45.75" thickBot="1">
      <c r="A23" s="1418" t="s">
        <v>616</v>
      </c>
      <c r="B23" s="1396">
        <v>1.9217498373127917</v>
      </c>
      <c r="C23" s="1395">
        <v>2.2467342979845872</v>
      </c>
      <c r="D23" s="1395">
        <v>9.8837946238208971</v>
      </c>
      <c r="E23" s="1395">
        <v>2.7708466211644023</v>
      </c>
      <c r="F23" s="1069" t="s">
        <v>121</v>
      </c>
      <c r="G23" s="1395">
        <v>-4.2136142722792318</v>
      </c>
      <c r="H23" s="1069" t="s">
        <v>121</v>
      </c>
    </row>
    <row r="24" spans="1:10" ht="15">
      <c r="A24" s="1489"/>
      <c r="B24" s="1488"/>
      <c r="C24" s="1488"/>
      <c r="D24" s="1497"/>
      <c r="E24" s="1488"/>
      <c r="F24" s="1488"/>
      <c r="G24" s="1488"/>
      <c r="H24" s="269" t="s">
        <v>474</v>
      </c>
    </row>
    <row r="25" spans="1:10" ht="15.75">
      <c r="A25" s="1877" t="s">
        <v>210</v>
      </c>
      <c r="B25" s="1824"/>
      <c r="C25" s="1824"/>
      <c r="D25" s="1824"/>
      <c r="E25" s="1824"/>
      <c r="F25" s="1824"/>
      <c r="G25" s="1824"/>
      <c r="H25" s="1824"/>
    </row>
    <row r="26" spans="1:10" ht="15">
      <c r="A26" s="1881" t="s">
        <v>768</v>
      </c>
      <c r="B26" s="1779"/>
      <c r="C26" s="1779"/>
      <c r="D26" s="1779"/>
      <c r="E26" s="1779"/>
      <c r="F26" s="1779"/>
      <c r="G26" s="1779"/>
      <c r="H26" s="1779"/>
    </row>
    <row r="27" spans="1:10" ht="26.45" customHeight="1">
      <c r="A27" s="1873" t="s">
        <v>767</v>
      </c>
      <c r="B27" s="1824"/>
      <c r="C27" s="1824"/>
      <c r="D27" s="1824"/>
      <c r="E27" s="1824"/>
      <c r="F27" s="1824"/>
      <c r="G27" s="1824"/>
      <c r="H27" s="1824"/>
      <c r="I27" s="1874"/>
      <c r="J27" s="1874"/>
    </row>
  </sheetData>
  <mergeCells count="9">
    <mergeCell ref="I27:J27"/>
    <mergeCell ref="A1:H1"/>
    <mergeCell ref="A2:H2"/>
    <mergeCell ref="B5:H5"/>
    <mergeCell ref="A27:H27"/>
    <mergeCell ref="A25:H25"/>
    <mergeCell ref="C3:F3"/>
    <mergeCell ref="B3:B4"/>
    <mergeCell ref="A26:H26"/>
  </mergeCells>
  <pageMargins left="0.78740157480314965" right="0.66" top="0.78740157480314965" bottom="0.70866141732283472" header="0.51181102362204722" footer="0.51181102362204722"/>
  <pageSetup paperSize="9" scale="75" fitToHeight="0" orientation="portrait"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FFC000"/>
  </sheetPr>
  <dimension ref="A3"/>
  <sheetViews>
    <sheetView workbookViewId="0">
      <selection activeCell="B21" sqref="B21"/>
    </sheetView>
  </sheetViews>
  <sheetFormatPr baseColWidth="10" defaultRowHeight="12.75"/>
  <cols>
    <col min="1" max="16384" width="11.5546875" style="1413"/>
  </cols>
  <sheetData>
    <row r="3" spans="1:1" ht="18">
      <c r="A3" s="1414" t="s">
        <v>526</v>
      </c>
    </row>
  </sheetData>
  <pageMargins left="0.7" right="0.7" top="0.78740157499999996" bottom="0.78740157499999996"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FFC000"/>
  </sheetPr>
  <dimension ref="A1:G19"/>
  <sheetViews>
    <sheetView topLeftCell="A4" zoomScale="70" zoomScaleNormal="70" workbookViewId="0">
      <selection activeCell="B21" sqref="B21"/>
    </sheetView>
  </sheetViews>
  <sheetFormatPr baseColWidth="10" defaultRowHeight="12.75"/>
  <cols>
    <col min="1" max="1" width="12.5546875" style="1413" customWidth="1"/>
    <col min="2" max="2" width="12.33203125" style="1413" customWidth="1"/>
    <col min="3" max="3" width="13.44140625" style="1413" customWidth="1"/>
    <col min="4" max="5" width="16.109375" style="1413" customWidth="1"/>
    <col min="6" max="6" width="14.21875" style="1413" customWidth="1"/>
    <col min="7" max="7" width="13.77734375" style="1413" customWidth="1"/>
    <col min="8" max="16384" width="11.5546875" style="1413"/>
  </cols>
  <sheetData>
    <row r="1" spans="1:7" ht="20.25">
      <c r="A1" s="1883" t="s">
        <v>781</v>
      </c>
      <c r="B1" s="1883"/>
      <c r="C1" s="1883"/>
      <c r="D1" s="1883"/>
      <c r="E1" s="1883"/>
      <c r="F1" s="1883"/>
      <c r="G1" s="1884"/>
    </row>
    <row r="2" spans="1:7" ht="15.75" thickBot="1">
      <c r="A2" s="1867" t="s">
        <v>780</v>
      </c>
      <c r="B2" s="1867"/>
      <c r="C2" s="1867"/>
      <c r="D2" s="1867"/>
      <c r="E2" s="1867"/>
      <c r="F2" s="1867"/>
      <c r="G2" s="1867"/>
    </row>
    <row r="3" spans="1:7" ht="78.75">
      <c r="A3" s="1512"/>
      <c r="B3" s="1511" t="s">
        <v>236</v>
      </c>
      <c r="C3" s="1510" t="s">
        <v>779</v>
      </c>
      <c r="D3" s="1511" t="s">
        <v>778</v>
      </c>
      <c r="E3" s="1511" t="s">
        <v>777</v>
      </c>
      <c r="F3" s="1510" t="s">
        <v>776</v>
      </c>
      <c r="G3" s="1510" t="s">
        <v>775</v>
      </c>
    </row>
    <row r="4" spans="1:7" ht="19.149999999999999" customHeight="1">
      <c r="A4" s="1509">
        <v>2010</v>
      </c>
      <c r="B4" s="1455">
        <v>441482</v>
      </c>
      <c r="C4" s="1507">
        <v>13.1</v>
      </c>
      <c r="D4" s="1455">
        <v>18435752</v>
      </c>
      <c r="E4" s="1508">
        <v>9.9</v>
      </c>
      <c r="F4" s="1455">
        <v>12131570</v>
      </c>
      <c r="G4" s="1507">
        <v>8.8000000000000007</v>
      </c>
    </row>
    <row r="5" spans="1:7" ht="19.149999999999999" customHeight="1">
      <c r="A5" s="1509">
        <v>2011</v>
      </c>
      <c r="B5" s="1455">
        <v>489359</v>
      </c>
      <c r="C5" s="1507">
        <v>13.1</v>
      </c>
      <c r="D5" s="1455">
        <v>24226312</v>
      </c>
      <c r="E5" s="1508">
        <v>8.6</v>
      </c>
      <c r="F5" s="1455">
        <v>16893355</v>
      </c>
      <c r="G5" s="1507">
        <v>7.3</v>
      </c>
    </row>
    <row r="6" spans="1:7" ht="19.149999999999999" customHeight="1">
      <c r="A6" s="1509">
        <v>2012</v>
      </c>
      <c r="B6" s="1455">
        <v>418017.57536500006</v>
      </c>
      <c r="C6" s="1507">
        <v>14.3</v>
      </c>
      <c r="D6" s="1455">
        <v>19011664.139640745</v>
      </c>
      <c r="E6" s="1508">
        <v>10.5</v>
      </c>
      <c r="F6" s="1455">
        <v>12864469</v>
      </c>
      <c r="G6" s="1507">
        <v>9.3000000000000007</v>
      </c>
    </row>
    <row r="7" spans="1:7" ht="19.149999999999999" customHeight="1">
      <c r="A7" s="1509">
        <v>2013</v>
      </c>
      <c r="B7" s="1455">
        <v>545315.94982200011</v>
      </c>
      <c r="C7" s="1507">
        <v>16.100000000000001</v>
      </c>
      <c r="D7" s="1455">
        <v>23208980.259999964</v>
      </c>
      <c r="E7" s="1508">
        <v>14.5</v>
      </c>
      <c r="F7" s="1455">
        <v>15475743.485467734</v>
      </c>
      <c r="G7" s="1507">
        <v>13.2</v>
      </c>
    </row>
    <row r="8" spans="1:7" ht="19.149999999999999" customHeight="1">
      <c r="A8" s="1509">
        <v>2014</v>
      </c>
      <c r="B8" s="1455">
        <v>523805.53305300011</v>
      </c>
      <c r="C8" s="1507">
        <v>16.5</v>
      </c>
      <c r="D8" s="1455">
        <v>23910856.539999977</v>
      </c>
      <c r="E8" s="1508">
        <v>14.2</v>
      </c>
      <c r="F8" s="1455">
        <v>16086023.49112457</v>
      </c>
      <c r="G8" s="1507">
        <v>12.6</v>
      </c>
    </row>
    <row r="9" spans="1:7" ht="19.149999999999999" customHeight="1">
      <c r="A9" s="1509">
        <v>2015</v>
      </c>
      <c r="B9" s="1455">
        <v>552000.52611899248</v>
      </c>
      <c r="C9" s="1507">
        <v>18.063689065688902</v>
      </c>
      <c r="D9" s="1455">
        <v>25523662.829999998</v>
      </c>
      <c r="E9" s="1508">
        <v>14.4309602747095</v>
      </c>
      <c r="F9" s="1455">
        <v>17353311.838121235</v>
      </c>
      <c r="G9" s="1507">
        <v>13.166443674034401</v>
      </c>
    </row>
    <row r="10" spans="1:7" ht="19.149999999999999" customHeight="1">
      <c r="A10" s="1509">
        <v>2016</v>
      </c>
      <c r="B10" s="1455">
        <v>518707.11869047623</v>
      </c>
      <c r="C10" s="1507">
        <v>18.512053045979197</v>
      </c>
      <c r="D10" s="1455">
        <v>25431986.15000001</v>
      </c>
      <c r="E10" s="1508">
        <v>14.6515247302655</v>
      </c>
      <c r="F10" s="1455">
        <v>17513434.498311426</v>
      </c>
      <c r="G10" s="1507">
        <v>13.368713849357301</v>
      </c>
    </row>
    <row r="11" spans="1:7" ht="19.149999999999999" customHeight="1">
      <c r="A11" s="1509">
        <v>2017</v>
      </c>
      <c r="B11" s="1455">
        <v>496501.0625</v>
      </c>
      <c r="C11" s="1507">
        <v>18.75</v>
      </c>
      <c r="D11" s="1455">
        <v>25453362.75000003</v>
      </c>
      <c r="E11" s="1508">
        <v>15.23</v>
      </c>
      <c r="F11" s="1455">
        <v>17737588.531426147</v>
      </c>
      <c r="G11" s="1507">
        <v>13.8</v>
      </c>
    </row>
    <row r="12" spans="1:7" ht="19.149999999999999" customHeight="1">
      <c r="A12" s="1509">
        <v>2018</v>
      </c>
      <c r="B12" s="1455">
        <v>499466.98959466419</v>
      </c>
      <c r="C12" s="1507">
        <v>20.03</v>
      </c>
      <c r="D12" s="1455">
        <v>25319695.549999963</v>
      </c>
      <c r="E12" s="1508">
        <v>16.440000000000001</v>
      </c>
      <c r="F12" s="1455">
        <v>17322959.858869173</v>
      </c>
      <c r="G12" s="1507">
        <v>14.55</v>
      </c>
    </row>
    <row r="13" spans="1:7" ht="19.149999999999999" customHeight="1" thickBot="1">
      <c r="A13" s="1506">
        <v>2019</v>
      </c>
      <c r="B13" s="1504">
        <v>527658.24999999988</v>
      </c>
      <c r="C13" s="1503">
        <f>0.219939933111981*100</f>
        <v>21.9939933111981</v>
      </c>
      <c r="D13" s="1504">
        <v>29282266.119999982</v>
      </c>
      <c r="E13" s="1505">
        <f>0.163527162774082*100</f>
        <v>16.352716277408199</v>
      </c>
      <c r="F13" s="1504">
        <v>19741299.425322007</v>
      </c>
      <c r="G13" s="1503">
        <f>0.141375183233766*100</f>
        <v>14.1375183233766</v>
      </c>
    </row>
    <row r="14" spans="1:7" ht="15">
      <c r="A14" s="1502"/>
      <c r="B14" s="1502"/>
      <c r="C14" s="1502"/>
      <c r="D14" s="1502"/>
      <c r="E14" s="1502"/>
      <c r="F14" s="1502"/>
      <c r="G14" s="269" t="s">
        <v>474</v>
      </c>
    </row>
    <row r="15" spans="1:7" ht="15.75">
      <c r="A15" s="1885" t="s">
        <v>210</v>
      </c>
      <c r="B15" s="1885"/>
      <c r="C15" s="1885"/>
      <c r="D15" s="1885"/>
      <c r="E15" s="1885"/>
      <c r="F15" s="1885"/>
      <c r="G15" s="1885"/>
    </row>
    <row r="16" spans="1:7" ht="65.45" customHeight="1">
      <c r="A16" s="1882" t="s">
        <v>774</v>
      </c>
      <c r="B16" s="1882"/>
      <c r="C16" s="1882"/>
      <c r="D16" s="1882"/>
      <c r="E16" s="1882"/>
      <c r="F16" s="1882"/>
      <c r="G16" s="1882"/>
    </row>
    <row r="17" spans="1:7" ht="44.45" customHeight="1">
      <c r="A17" s="1824" t="s">
        <v>773</v>
      </c>
      <c r="B17" s="1824"/>
      <c r="C17" s="1824"/>
      <c r="D17" s="1824"/>
      <c r="E17" s="1824"/>
      <c r="F17" s="1824"/>
      <c r="G17" s="1824"/>
    </row>
    <row r="18" spans="1:7" ht="65.45" customHeight="1">
      <c r="A18" s="1824" t="s">
        <v>772</v>
      </c>
      <c r="B18" s="1824"/>
      <c r="C18" s="1824"/>
      <c r="D18" s="1824"/>
      <c r="E18" s="1824"/>
      <c r="F18" s="1824"/>
      <c r="G18" s="1824"/>
    </row>
    <row r="19" spans="1:7" ht="18">
      <c r="A19" s="1866" t="s">
        <v>517</v>
      </c>
      <c r="B19" s="1866"/>
      <c r="C19" s="1866"/>
      <c r="D19" s="1866"/>
      <c r="E19" s="1866"/>
      <c r="F19" s="1866"/>
      <c r="G19" s="1866"/>
    </row>
  </sheetData>
  <mergeCells count="7">
    <mergeCell ref="A19:G19"/>
    <mergeCell ref="A18:G18"/>
    <mergeCell ref="A16:G16"/>
    <mergeCell ref="A1:G1"/>
    <mergeCell ref="A17:G17"/>
    <mergeCell ref="A15:G15"/>
    <mergeCell ref="A2:G2"/>
  </mergeCells>
  <pageMargins left="0.70866141732283472" right="0.70866141732283472" top="0.78740157480314965" bottom="0.78740157480314965" header="0.31496062992125984" footer="0.31496062992125984"/>
  <pageSetup paperSize="9" scale="65"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rgb="FFFFC000"/>
  </sheetPr>
  <dimension ref="A3"/>
  <sheetViews>
    <sheetView workbookViewId="0">
      <selection activeCell="B21" sqref="B21"/>
    </sheetView>
  </sheetViews>
  <sheetFormatPr baseColWidth="10" defaultRowHeight="12.75"/>
  <cols>
    <col min="1" max="16384" width="11.5546875" style="1413"/>
  </cols>
  <sheetData>
    <row r="3" spans="1:1" ht="18">
      <c r="A3" s="1414" t="s">
        <v>524</v>
      </c>
    </row>
  </sheetData>
  <pageMargins left="0.7" right="0.7" top="0.78740157499999996" bottom="0.78740157499999996"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FFC000"/>
  </sheetPr>
  <dimension ref="A1:N28"/>
  <sheetViews>
    <sheetView zoomScale="70" zoomScaleNormal="70" workbookViewId="0">
      <selection activeCell="B21" sqref="B21"/>
    </sheetView>
  </sheetViews>
  <sheetFormatPr baseColWidth="10" defaultColWidth="8.88671875" defaultRowHeight="12.75"/>
  <cols>
    <col min="1" max="1" width="18.6640625" style="1514" customWidth="1"/>
    <col min="2" max="6" width="21.44140625" style="1514" customWidth="1"/>
    <col min="7" max="16384" width="8.88671875" style="1513"/>
  </cols>
  <sheetData>
    <row r="1" spans="1:6" s="1516" customFormat="1" ht="18">
      <c r="A1" s="1887" t="s">
        <v>790</v>
      </c>
      <c r="B1" s="1888"/>
      <c r="C1" s="1888"/>
      <c r="D1" s="1888"/>
      <c r="E1" s="1888"/>
      <c r="F1" s="1888"/>
    </row>
    <row r="2" spans="1:6" s="1516" customFormat="1" ht="15.75" thickBot="1">
      <c r="A2" s="1871" t="s">
        <v>789</v>
      </c>
      <c r="B2" s="1871"/>
      <c r="C2" s="1871"/>
      <c r="D2" s="1871"/>
      <c r="E2" s="1871"/>
      <c r="F2" s="1871"/>
    </row>
    <row r="3" spans="1:6" s="1516" customFormat="1" ht="31.5">
      <c r="A3" s="1889"/>
      <c r="B3" s="1527" t="s">
        <v>30</v>
      </c>
      <c r="C3" s="1526" t="s">
        <v>788</v>
      </c>
      <c r="D3" s="1526" t="s">
        <v>233</v>
      </c>
      <c r="E3" s="1526" t="s">
        <v>787</v>
      </c>
      <c r="F3" s="1526" t="s">
        <v>122</v>
      </c>
    </row>
    <row r="4" spans="1:6" s="1516" customFormat="1" ht="15.75">
      <c r="A4" s="1890"/>
      <c r="B4" s="1891" t="s">
        <v>293</v>
      </c>
      <c r="C4" s="1892"/>
      <c r="D4" s="1892"/>
      <c r="E4" s="1892"/>
      <c r="F4" s="1892"/>
    </row>
    <row r="5" spans="1:6" s="1516" customFormat="1" ht="15" hidden="1">
      <c r="A5" s="1525">
        <v>2006</v>
      </c>
      <c r="B5" s="1522">
        <v>71187687</v>
      </c>
      <c r="C5" s="1522">
        <v>49931425</v>
      </c>
      <c r="D5" s="1522">
        <v>16279309</v>
      </c>
      <c r="E5" s="1522">
        <v>4737392</v>
      </c>
      <c r="F5" s="1522">
        <v>239561</v>
      </c>
    </row>
    <row r="6" spans="1:6" s="1516" customFormat="1" ht="15" hidden="1">
      <c r="A6" s="1525">
        <v>2007</v>
      </c>
      <c r="B6" s="1522">
        <v>74520577.299999997</v>
      </c>
      <c r="C6" s="1522">
        <v>52488282</v>
      </c>
      <c r="D6" s="1522">
        <v>16950610</v>
      </c>
      <c r="E6" s="1522">
        <v>4836685.3</v>
      </c>
      <c r="F6" s="1522">
        <v>245000</v>
      </c>
    </row>
    <row r="7" spans="1:6" s="1516" customFormat="1" ht="15" hidden="1">
      <c r="A7" s="1525">
        <v>2008</v>
      </c>
      <c r="B7" s="1522">
        <v>78656395.109999999</v>
      </c>
      <c r="C7" s="1522">
        <v>53078879</v>
      </c>
      <c r="D7" s="1522">
        <v>19912315.109999999</v>
      </c>
      <c r="E7" s="1522">
        <v>5421201</v>
      </c>
      <c r="F7" s="1522">
        <v>244000</v>
      </c>
    </row>
    <row r="8" spans="1:6" s="1516" customFormat="1" ht="15" hidden="1">
      <c r="A8" s="1525">
        <v>2009</v>
      </c>
      <c r="B8" s="1522">
        <v>84640003.409999996</v>
      </c>
      <c r="C8" s="1522">
        <v>59435721</v>
      </c>
      <c r="D8" s="1522">
        <v>19200809.41</v>
      </c>
      <c r="E8" s="1522">
        <v>5763473</v>
      </c>
      <c r="F8" s="1522">
        <v>240000</v>
      </c>
    </row>
    <row r="9" spans="1:6" s="1516" customFormat="1" ht="15" hidden="1">
      <c r="A9" s="1525">
        <v>2010</v>
      </c>
      <c r="B9" s="1523">
        <v>90382673.774999648</v>
      </c>
      <c r="C9" s="1522">
        <v>64209894.844999656</v>
      </c>
      <c r="D9" s="1522">
        <v>19996882.93</v>
      </c>
      <c r="E9" s="1522">
        <v>5935896</v>
      </c>
      <c r="F9" s="1522">
        <v>240000</v>
      </c>
    </row>
    <row r="10" spans="1:6" s="1516" customFormat="1" ht="15">
      <c r="A10" s="1525">
        <v>2011</v>
      </c>
      <c r="B10" s="1523">
        <v>87986759.495000109</v>
      </c>
      <c r="C10" s="1522">
        <v>62103734.165000111</v>
      </c>
      <c r="D10" s="1522">
        <v>19339292.550000001</v>
      </c>
      <c r="E10" s="1522">
        <v>6303732.7800000003</v>
      </c>
      <c r="F10" s="1522">
        <v>240000</v>
      </c>
    </row>
    <row r="11" spans="1:6" s="1516" customFormat="1" ht="15">
      <c r="A11" s="1525">
        <v>2012</v>
      </c>
      <c r="B11" s="1523">
        <v>93112442.783999979</v>
      </c>
      <c r="C11" s="1522">
        <v>61353155.173999965</v>
      </c>
      <c r="D11" s="1522">
        <v>24935814.460000001</v>
      </c>
      <c r="E11" s="1522">
        <v>6583473.1500000004</v>
      </c>
      <c r="F11" s="1522">
        <v>240000</v>
      </c>
    </row>
    <row r="12" spans="1:6" s="1516" customFormat="1" ht="15">
      <c r="A12" s="1525">
        <v>2013</v>
      </c>
      <c r="B12" s="1523">
        <v>92888884.899999991</v>
      </c>
      <c r="C12" s="1522">
        <v>59308696</v>
      </c>
      <c r="D12" s="1522">
        <v>26657676.299999997</v>
      </c>
      <c r="E12" s="1522">
        <v>6742512.5999999996</v>
      </c>
      <c r="F12" s="1522">
        <v>180000</v>
      </c>
    </row>
    <row r="13" spans="1:6" s="1516" customFormat="1" ht="15">
      <c r="A13" s="1524">
        <v>2014</v>
      </c>
      <c r="B13" s="1523">
        <v>81708738.839999989</v>
      </c>
      <c r="C13" s="1522">
        <v>53295147</v>
      </c>
      <c r="D13" s="1522">
        <v>23878278.789999999</v>
      </c>
      <c r="E13" s="1522">
        <v>4405313.05</v>
      </c>
      <c r="F13" s="1522">
        <v>130000</v>
      </c>
    </row>
    <row r="14" spans="1:6" s="1516" customFormat="1" ht="15">
      <c r="A14" s="1524">
        <v>2015</v>
      </c>
      <c r="B14" s="1523">
        <v>70681673.859999999</v>
      </c>
      <c r="C14" s="1522">
        <v>41163962</v>
      </c>
      <c r="D14" s="1522">
        <v>24359787.960000001</v>
      </c>
      <c r="E14" s="1522">
        <v>5027923.9000000004</v>
      </c>
      <c r="F14" s="1522">
        <v>130000</v>
      </c>
    </row>
    <row r="15" spans="1:6" s="1516" customFormat="1" ht="15">
      <c r="A15" s="1524">
        <v>2016</v>
      </c>
      <c r="B15" s="1523">
        <v>71004747.689999998</v>
      </c>
      <c r="C15" s="1522">
        <v>40373153</v>
      </c>
      <c r="D15" s="1522">
        <v>24785307.09</v>
      </c>
      <c r="E15" s="1522">
        <v>5666287.5999999996</v>
      </c>
      <c r="F15" s="1522">
        <v>180000</v>
      </c>
    </row>
    <row r="16" spans="1:6" s="1516" customFormat="1" ht="15">
      <c r="A16" s="1524">
        <v>2017</v>
      </c>
      <c r="B16" s="1523">
        <v>72436443.099999994</v>
      </c>
      <c r="C16" s="1522">
        <v>40874282</v>
      </c>
      <c r="D16" s="1522">
        <v>26234248.100000001</v>
      </c>
      <c r="E16" s="1522">
        <v>5147913</v>
      </c>
      <c r="F16" s="1522">
        <v>180000</v>
      </c>
    </row>
    <row r="17" spans="1:14" s="1516" customFormat="1" ht="15">
      <c r="A17" s="1524">
        <v>2018</v>
      </c>
      <c r="B17" s="1523">
        <v>78235921.269999996</v>
      </c>
      <c r="C17" s="1522">
        <v>40807854</v>
      </c>
      <c r="D17" s="1522">
        <v>31286185.02</v>
      </c>
      <c r="E17" s="1522">
        <v>5961882.25</v>
      </c>
      <c r="F17" s="1522">
        <v>180000</v>
      </c>
    </row>
    <row r="18" spans="1:14" s="1516" customFormat="1" ht="15">
      <c r="A18" s="1524">
        <v>2019</v>
      </c>
      <c r="B18" s="1523">
        <v>75538868.599999994</v>
      </c>
      <c r="C18" s="1522">
        <v>36591430</v>
      </c>
      <c r="D18" s="1522">
        <v>32711310.600000001</v>
      </c>
      <c r="E18" s="1522">
        <v>6056128</v>
      </c>
      <c r="F18" s="1522">
        <v>180000</v>
      </c>
    </row>
    <row r="19" spans="1:14" s="1516" customFormat="1" ht="15">
      <c r="A19" s="1524">
        <v>2020</v>
      </c>
      <c r="B19" s="1523">
        <v>82053073.150000006</v>
      </c>
      <c r="C19" s="1522">
        <v>40063036</v>
      </c>
      <c r="D19" s="1522">
        <v>33813941.480000004</v>
      </c>
      <c r="E19" s="1522">
        <v>7996095.6699999999</v>
      </c>
      <c r="F19" s="1522">
        <v>180000</v>
      </c>
    </row>
    <row r="20" spans="1:14" s="1516" customFormat="1" ht="45">
      <c r="A20" s="1419" t="s">
        <v>617</v>
      </c>
      <c r="B20" s="1521">
        <v>8.6236459067114026</v>
      </c>
      <c r="C20" s="1520">
        <v>9.4874838179322296</v>
      </c>
      <c r="D20" s="1520">
        <v>3.3707939540643252</v>
      </c>
      <c r="E20" s="1520">
        <v>32.033135197935053</v>
      </c>
      <c r="F20" s="1520">
        <v>0</v>
      </c>
    </row>
    <row r="21" spans="1:14" s="1516" customFormat="1" ht="45.75" thickBot="1">
      <c r="A21" s="1418" t="s">
        <v>616</v>
      </c>
      <c r="B21" s="1519">
        <v>-0.77277717598575046</v>
      </c>
      <c r="C21" s="1518">
        <v>-4.7538676757288956</v>
      </c>
      <c r="D21" s="1518">
        <v>6.4049153119618563</v>
      </c>
      <c r="E21" s="1518">
        <v>2.6775686629914253</v>
      </c>
      <c r="F21" s="1518">
        <v>-3.1459204547276909</v>
      </c>
    </row>
    <row r="22" spans="1:14" s="1516" customFormat="1" ht="15">
      <c r="A22" s="1517"/>
      <c r="B22" s="1517"/>
      <c r="C22" s="1517"/>
      <c r="D22" s="1517"/>
      <c r="E22" s="1517"/>
      <c r="F22" s="269" t="s">
        <v>474</v>
      </c>
    </row>
    <row r="23" spans="1:14" s="1515" customFormat="1" ht="15.75">
      <c r="A23" s="1893" t="s">
        <v>210</v>
      </c>
      <c r="B23" s="1893"/>
      <c r="C23" s="1893"/>
      <c r="D23" s="1893"/>
      <c r="E23" s="1893"/>
      <c r="F23" s="1893"/>
    </row>
    <row r="24" spans="1:14" s="1515" customFormat="1" ht="15">
      <c r="A24" s="1714" t="s">
        <v>786</v>
      </c>
      <c r="B24" s="1824"/>
      <c r="C24" s="1824"/>
      <c r="D24" s="1824"/>
      <c r="E24" s="1824"/>
      <c r="F24" s="1824"/>
    </row>
    <row r="25" spans="1:14" s="1515" customFormat="1" ht="28.15" customHeight="1">
      <c r="A25" s="1714" t="s">
        <v>785</v>
      </c>
      <c r="B25" s="1824"/>
      <c r="C25" s="1824"/>
      <c r="D25" s="1824"/>
      <c r="E25" s="1824"/>
      <c r="F25" s="1824"/>
    </row>
    <row r="26" spans="1:14" s="1515" customFormat="1" ht="26.25" customHeight="1">
      <c r="A26" s="1714" t="s">
        <v>784</v>
      </c>
      <c r="B26" s="1824"/>
      <c r="C26" s="1824"/>
      <c r="D26" s="1824"/>
      <c r="E26" s="1824"/>
      <c r="F26" s="1824"/>
    </row>
    <row r="27" spans="1:14" ht="15">
      <c r="A27" s="1886" t="s">
        <v>783</v>
      </c>
      <c r="B27" s="1554"/>
      <c r="C27" s="1554"/>
      <c r="D27" s="1554"/>
      <c r="E27" s="1554"/>
      <c r="F27" s="1554"/>
      <c r="G27" s="364"/>
      <c r="H27" s="364"/>
      <c r="I27" s="364"/>
      <c r="J27" s="364"/>
      <c r="K27" s="364"/>
      <c r="L27" s="364"/>
      <c r="M27" s="364"/>
      <c r="N27" s="364"/>
    </row>
    <row r="28" spans="1:14" ht="15">
      <c r="A28" s="1714" t="s">
        <v>782</v>
      </c>
      <c r="B28" s="1824"/>
      <c r="C28" s="1824"/>
      <c r="D28" s="1824"/>
      <c r="E28" s="1824"/>
      <c r="F28" s="1824"/>
    </row>
  </sheetData>
  <mergeCells count="10">
    <mergeCell ref="A28:F28"/>
    <mergeCell ref="A27:F27"/>
    <mergeCell ref="A26:F26"/>
    <mergeCell ref="A1:F1"/>
    <mergeCell ref="A2:F2"/>
    <mergeCell ref="A3:A4"/>
    <mergeCell ref="B4:F4"/>
    <mergeCell ref="A23:F23"/>
    <mergeCell ref="A24:F24"/>
    <mergeCell ref="A25:F25"/>
  </mergeCells>
  <pageMargins left="0.78740157480314965" right="0.66" top="0.78740157480314965" bottom="0.70866141732283472" header="0.51181102362204722" footer="0.51181102362204722"/>
  <pageSetup paperSize="9" scale="6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E389"/>
    <pageSetUpPr fitToPage="1"/>
  </sheetPr>
  <dimension ref="A1:F33"/>
  <sheetViews>
    <sheetView topLeftCell="A22" zoomScale="78" zoomScaleNormal="78" workbookViewId="0">
      <selection activeCell="C6" sqref="C6:F31"/>
    </sheetView>
  </sheetViews>
  <sheetFormatPr baseColWidth="10" defaultRowHeight="15"/>
  <cols>
    <col min="1" max="1" width="19" customWidth="1"/>
    <col min="4" max="4" width="18.21875" customWidth="1"/>
    <col min="5" max="5" width="18" customWidth="1"/>
    <col min="6" max="6" width="21.109375" customWidth="1"/>
  </cols>
  <sheetData>
    <row r="1" spans="1:6" ht="18.75">
      <c r="A1" s="1570" t="s">
        <v>480</v>
      </c>
      <c r="B1" s="1554"/>
      <c r="C1" s="1554"/>
      <c r="D1" s="1554"/>
      <c r="E1" s="1554"/>
      <c r="F1" s="1554"/>
    </row>
    <row r="4" spans="1:6" ht="15.75" thickBot="1">
      <c r="A4" s="1571" t="s">
        <v>414</v>
      </c>
      <c r="B4" s="1571"/>
      <c r="C4" s="1571"/>
      <c r="D4" s="1572"/>
      <c r="E4" s="1572"/>
      <c r="F4" s="1572"/>
    </row>
    <row r="5" spans="1:6" ht="70.900000000000006" customHeight="1">
      <c r="A5" s="306"/>
      <c r="B5" s="307"/>
      <c r="C5" s="309" t="s">
        <v>13</v>
      </c>
      <c r="D5" s="308" t="s">
        <v>392</v>
      </c>
      <c r="E5" s="308" t="s">
        <v>393</v>
      </c>
      <c r="F5" s="308" t="s">
        <v>394</v>
      </c>
    </row>
    <row r="6" spans="1:6" ht="31.5">
      <c r="A6" s="296" t="s">
        <v>395</v>
      </c>
      <c r="B6" s="300" t="s">
        <v>396</v>
      </c>
      <c r="C6" s="310">
        <v>40628</v>
      </c>
      <c r="D6" s="299">
        <v>26755</v>
      </c>
      <c r="E6" s="299">
        <v>9678</v>
      </c>
      <c r="F6" s="299">
        <v>4195</v>
      </c>
    </row>
    <row r="7" spans="1:6" ht="15.75">
      <c r="A7" s="298" t="s">
        <v>101</v>
      </c>
      <c r="B7" s="297" t="s">
        <v>10</v>
      </c>
      <c r="C7" s="310">
        <v>169706588.74004939</v>
      </c>
      <c r="D7" s="299">
        <v>119271822.91999999</v>
      </c>
      <c r="E7" s="299">
        <v>37869452.859999999</v>
      </c>
      <c r="F7" s="299">
        <v>12565312.960049417</v>
      </c>
    </row>
    <row r="8" spans="1:6" ht="31.5">
      <c r="A8" s="298" t="s">
        <v>106</v>
      </c>
      <c r="B8" s="300" t="s">
        <v>10</v>
      </c>
      <c r="C8" s="310">
        <v>167334936.37073994</v>
      </c>
      <c r="D8" s="299">
        <v>117947315.33000001</v>
      </c>
      <c r="E8" s="299">
        <v>37927610.920000009</v>
      </c>
      <c r="F8" s="299">
        <v>11460010.120739905</v>
      </c>
    </row>
    <row r="9" spans="1:6" ht="15.75">
      <c r="A9" s="296" t="s">
        <v>397</v>
      </c>
      <c r="B9" s="300" t="s">
        <v>10</v>
      </c>
      <c r="C9" s="310">
        <v>128195304.55000001</v>
      </c>
      <c r="D9" s="299">
        <v>89320192.299999997</v>
      </c>
      <c r="E9" s="299">
        <v>28289715.350000001</v>
      </c>
      <c r="F9" s="299">
        <v>10585396.9</v>
      </c>
    </row>
    <row r="10" spans="1:6" ht="15.75">
      <c r="A10" s="296" t="s">
        <v>2</v>
      </c>
      <c r="B10" s="300" t="s">
        <v>10</v>
      </c>
      <c r="C10" s="310">
        <v>41775497</v>
      </c>
      <c r="D10" s="299">
        <v>30069408</v>
      </c>
      <c r="E10" s="299">
        <v>9724808</v>
      </c>
      <c r="F10" s="299">
        <v>1981281</v>
      </c>
    </row>
    <row r="11" spans="1:6" ht="15.75">
      <c r="A11" s="296" t="s">
        <v>85</v>
      </c>
      <c r="B11" s="300" t="s">
        <v>10</v>
      </c>
      <c r="C11" s="310">
        <v>159232804.75999999</v>
      </c>
      <c r="D11" s="299">
        <v>114349177.44</v>
      </c>
      <c r="E11" s="299">
        <v>38620108.469999999</v>
      </c>
      <c r="F11" s="299">
        <v>6263518.8499999996</v>
      </c>
    </row>
    <row r="12" spans="1:6" ht="15.75">
      <c r="A12" s="296" t="s">
        <v>321</v>
      </c>
      <c r="B12" s="300" t="s">
        <v>10</v>
      </c>
      <c r="C12" s="310">
        <v>20604477.82</v>
      </c>
      <c r="D12" s="299">
        <v>13923792.59</v>
      </c>
      <c r="E12" s="299">
        <v>4667077.63</v>
      </c>
      <c r="F12" s="299">
        <v>2013607.5999999996</v>
      </c>
    </row>
    <row r="13" spans="1:6" ht="15.75">
      <c r="A13" s="296" t="s">
        <v>3</v>
      </c>
      <c r="B13" s="300" t="s">
        <v>10</v>
      </c>
      <c r="C13" s="310">
        <v>179837282.57999998</v>
      </c>
      <c r="D13" s="299">
        <v>128272970.03</v>
      </c>
      <c r="E13" s="299">
        <v>43287186.100000001</v>
      </c>
      <c r="F13" s="299">
        <v>8277126.4499999993</v>
      </c>
    </row>
    <row r="14" spans="1:6" ht="15.75">
      <c r="A14" s="296" t="s">
        <v>4</v>
      </c>
      <c r="B14" s="300" t="s">
        <v>10</v>
      </c>
      <c r="C14" s="310">
        <v>-365801</v>
      </c>
      <c r="D14" s="299">
        <v>2899696</v>
      </c>
      <c r="E14" s="299">
        <v>1137113</v>
      </c>
      <c r="F14" s="299">
        <v>-4402610</v>
      </c>
    </row>
    <row r="15" spans="1:6" ht="15.75">
      <c r="A15" s="301" t="s">
        <v>105</v>
      </c>
      <c r="B15" s="297" t="s">
        <v>10</v>
      </c>
      <c r="C15" s="310">
        <v>8719646.210739905</v>
      </c>
      <c r="D15" s="299">
        <v>6310734.8900000006</v>
      </c>
      <c r="E15" s="299">
        <v>1565376.05</v>
      </c>
      <c r="F15" s="299">
        <v>843535.27073990379</v>
      </c>
    </row>
    <row r="16" spans="1:6" ht="15.75">
      <c r="A16" s="301" t="s">
        <v>7</v>
      </c>
      <c r="B16" s="297" t="s">
        <v>10</v>
      </c>
      <c r="C16" s="310">
        <v>802563.42016096599</v>
      </c>
      <c r="D16" s="299">
        <v>-62580.980000007898</v>
      </c>
      <c r="E16" s="299">
        <v>-78241.010000001639</v>
      </c>
      <c r="F16" s="299">
        <v>943385.41016097553</v>
      </c>
    </row>
    <row r="17" spans="1:6" ht="31.5">
      <c r="A17" s="301" t="s">
        <v>398</v>
      </c>
      <c r="B17" s="297" t="s">
        <v>10</v>
      </c>
      <c r="C17" s="310">
        <v>56620471</v>
      </c>
      <c r="D17" s="299">
        <v>37482568</v>
      </c>
      <c r="E17" s="299">
        <v>17964200</v>
      </c>
      <c r="F17" s="299">
        <v>1173703</v>
      </c>
    </row>
    <row r="18" spans="1:6" ht="15.75">
      <c r="A18" s="301" t="s">
        <v>399</v>
      </c>
      <c r="B18" s="297" t="s">
        <v>10</v>
      </c>
      <c r="C18" s="310">
        <v>75569673.019187272</v>
      </c>
      <c r="D18" s="299">
        <v>59954870.82</v>
      </c>
      <c r="E18" s="299">
        <v>13425250.369999999</v>
      </c>
      <c r="F18" s="299">
        <v>2189551.8291872684</v>
      </c>
    </row>
    <row r="19" spans="1:6" ht="31.5">
      <c r="A19" s="301" t="s">
        <v>400</v>
      </c>
      <c r="B19" s="297" t="s">
        <v>10</v>
      </c>
      <c r="C19" s="310">
        <v>3155.3437173870238</v>
      </c>
      <c r="D19" s="299">
        <v>3338.4486002616331</v>
      </c>
      <c r="E19" s="299">
        <v>2923.0952004546393</v>
      </c>
      <c r="F19" s="299">
        <v>2523.336567342074</v>
      </c>
    </row>
    <row r="20" spans="1:6" ht="31.5">
      <c r="A20" s="301" t="s">
        <v>401</v>
      </c>
      <c r="B20" s="297" t="s">
        <v>10</v>
      </c>
      <c r="C20" s="310">
        <v>1028.2439942896524</v>
      </c>
      <c r="D20" s="299">
        <v>1123.879947673332</v>
      </c>
      <c r="E20" s="299">
        <v>1004.8365364744782</v>
      </c>
      <c r="F20" s="299">
        <v>472.2958283671037</v>
      </c>
    </row>
    <row r="21" spans="1:6" ht="31.5">
      <c r="A21" s="301" t="s">
        <v>402</v>
      </c>
      <c r="B21" s="297" t="s">
        <v>10</v>
      </c>
      <c r="C21" s="310">
        <v>3919.2873082603128</v>
      </c>
      <c r="D21" s="299">
        <v>4273.9367385535415</v>
      </c>
      <c r="E21" s="299">
        <v>3990.5051115933043</v>
      </c>
      <c r="F21" s="299">
        <v>1493.0915017878426</v>
      </c>
    </row>
    <row r="22" spans="1:6" ht="31.5">
      <c r="A22" s="301" t="s">
        <v>403</v>
      </c>
      <c r="B22" s="297" t="s">
        <v>10</v>
      </c>
      <c r="C22" s="310">
        <v>507.14969528404055</v>
      </c>
      <c r="D22" s="299">
        <v>520.41833638572234</v>
      </c>
      <c r="E22" s="299">
        <v>482.23575428807601</v>
      </c>
      <c r="F22" s="299">
        <v>480.00181168057202</v>
      </c>
    </row>
    <row r="23" spans="1:6" ht="31.5">
      <c r="A23" s="301" t="s">
        <v>404</v>
      </c>
      <c r="B23" s="297" t="s">
        <v>10</v>
      </c>
      <c r="C23" s="310">
        <v>4426.4370035443535</v>
      </c>
      <c r="D23" s="299">
        <v>4794.3550749392634</v>
      </c>
      <c r="E23" s="299">
        <v>4472.7408658813802</v>
      </c>
      <c r="F23" s="299">
        <v>1973.0933134684146</v>
      </c>
    </row>
    <row r="24" spans="1:6" ht="31.5">
      <c r="A24" s="301" t="s">
        <v>405</v>
      </c>
      <c r="B24" s="297" t="s">
        <v>10</v>
      </c>
      <c r="C24" s="310">
        <v>-9.0036674214827208</v>
      </c>
      <c r="D24" s="299">
        <v>108.37959259951411</v>
      </c>
      <c r="E24" s="299">
        <v>117.49462698904732</v>
      </c>
      <c r="F24" s="299">
        <v>-1049.4898688915375</v>
      </c>
    </row>
    <row r="25" spans="1:6" ht="31.5">
      <c r="A25" s="301" t="s">
        <v>406</v>
      </c>
      <c r="B25" s="297" t="s">
        <v>10</v>
      </c>
      <c r="C25" s="310">
        <v>214.62159620803152</v>
      </c>
      <c r="D25" s="299">
        <v>235.87123490936276</v>
      </c>
      <c r="E25" s="299">
        <v>161.74582041744162</v>
      </c>
      <c r="F25" s="299">
        <v>201.08111340641329</v>
      </c>
    </row>
    <row r="26" spans="1:6" ht="31.5">
      <c r="A26" s="301" t="s">
        <v>407</v>
      </c>
      <c r="B26" s="297" t="s">
        <v>10</v>
      </c>
      <c r="C26" s="310">
        <v>19.753948512379786</v>
      </c>
      <c r="D26" s="299">
        <v>-2.3390386843583593</v>
      </c>
      <c r="E26" s="299">
        <v>-8.0844193015087455</v>
      </c>
      <c r="F26" s="299">
        <v>224.88329205267593</v>
      </c>
    </row>
    <row r="27" spans="1:6" ht="47.25">
      <c r="A27" s="301" t="s">
        <v>408</v>
      </c>
      <c r="B27" s="297" t="s">
        <v>10</v>
      </c>
      <c r="C27" s="310">
        <v>1393.631756424141</v>
      </c>
      <c r="D27" s="299">
        <v>1400.9556344608484</v>
      </c>
      <c r="E27" s="299">
        <v>1856.1892953089482</v>
      </c>
      <c r="F27" s="299">
        <v>279.78617401668652</v>
      </c>
    </row>
    <row r="28" spans="1:6" ht="31.5">
      <c r="A28" s="301" t="s">
        <v>409</v>
      </c>
      <c r="B28" s="297" t="s">
        <v>10</v>
      </c>
      <c r="C28" s="310">
        <v>1860.0392098844952</v>
      </c>
      <c r="D28" s="299">
        <v>2240.8847250981125</v>
      </c>
      <c r="E28" s="299">
        <v>1387.1926400082662</v>
      </c>
      <c r="F28" s="299">
        <v>521.94322507443826</v>
      </c>
    </row>
    <row r="29" spans="1:6" ht="47.25">
      <c r="A29" s="301" t="s">
        <v>410</v>
      </c>
      <c r="B29" s="297" t="s">
        <v>411</v>
      </c>
      <c r="C29" s="311">
        <v>1.2421110532788229</v>
      </c>
      <c r="D29" s="302">
        <v>1.2802164269411229</v>
      </c>
      <c r="E29" s="302">
        <v>1.3651642652530258</v>
      </c>
      <c r="F29" s="302">
        <v>0.59171317893616249</v>
      </c>
    </row>
    <row r="30" spans="1:6" ht="31.5">
      <c r="A30" s="301" t="s">
        <v>412</v>
      </c>
      <c r="B30" s="297" t="s">
        <v>411</v>
      </c>
      <c r="C30" s="311">
        <v>-2.1554908546321744E-3</v>
      </c>
      <c r="D30" s="302">
        <v>2.4311659946246761E-2</v>
      </c>
      <c r="E30" s="302">
        <v>3.0027183234038413E-2</v>
      </c>
      <c r="F30" s="302">
        <v>-0.35037806173215169</v>
      </c>
    </row>
    <row r="31" spans="1:6" ht="32.25" thickBot="1">
      <c r="A31" s="303" t="s">
        <v>413</v>
      </c>
      <c r="B31" s="304" t="s">
        <v>411</v>
      </c>
      <c r="C31" s="312">
        <v>5.2108940307725338E-2</v>
      </c>
      <c r="D31" s="305">
        <v>5.3504692941449758E-2</v>
      </c>
      <c r="E31" s="305">
        <v>4.1272730130611654E-2</v>
      </c>
      <c r="F31" s="305">
        <v>7.3606852162661246E-2</v>
      </c>
    </row>
    <row r="32" spans="1:6">
      <c r="A32" s="1568" t="s">
        <v>475</v>
      </c>
      <c r="B32" s="1569"/>
      <c r="C32" s="1569"/>
      <c r="D32" s="1536"/>
      <c r="E32" s="1536"/>
      <c r="F32" s="1536"/>
    </row>
    <row r="33" spans="1:6">
      <c r="A33" s="1573" t="s">
        <v>465</v>
      </c>
      <c r="B33" s="1574"/>
      <c r="C33" s="1574"/>
      <c r="D33" s="1574"/>
      <c r="E33" s="1574"/>
      <c r="F33" s="1574"/>
    </row>
  </sheetData>
  <mergeCells count="4">
    <mergeCell ref="A1:F1"/>
    <mergeCell ref="A4:F4"/>
    <mergeCell ref="A33:F33"/>
    <mergeCell ref="A32:F32"/>
  </mergeCells>
  <pageMargins left="0.7" right="0.7" top="0.78740157499999996" bottom="0.78740157499999996" header="0.3" footer="0.3"/>
  <pageSetup paperSize="9" scale="88"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rgb="FFFFC000"/>
    <pageSetUpPr fitToPage="1"/>
  </sheetPr>
  <dimension ref="A1:E25"/>
  <sheetViews>
    <sheetView zoomScale="85" zoomScaleNormal="85" workbookViewId="0">
      <selection activeCell="B21" sqref="B21"/>
    </sheetView>
  </sheetViews>
  <sheetFormatPr baseColWidth="10" defaultColWidth="8.88671875" defaultRowHeight="12.75"/>
  <cols>
    <col min="1" max="1" width="17.44140625" style="1514" customWidth="1"/>
    <col min="2" max="2" width="14.6640625" style="1514" customWidth="1"/>
    <col min="3" max="5" width="17.109375" style="1514" customWidth="1"/>
    <col min="6" max="16384" width="8.88671875" style="1513"/>
  </cols>
  <sheetData>
    <row r="1" spans="1:5" s="1516" customFormat="1" ht="18">
      <c r="A1" s="1887" t="s">
        <v>795</v>
      </c>
      <c r="B1" s="1888"/>
      <c r="C1" s="1888"/>
      <c r="D1" s="1888"/>
      <c r="E1" s="1888"/>
    </row>
    <row r="2" spans="1:5" s="1516" customFormat="1" ht="13.5" thickBot="1">
      <c r="A2" s="1894" t="s">
        <v>794</v>
      </c>
      <c r="B2" s="1894"/>
      <c r="C2" s="1894"/>
      <c r="D2" s="1894"/>
      <c r="E2" s="1894"/>
    </row>
    <row r="3" spans="1:5" s="1516" customFormat="1" ht="63">
      <c r="A3" s="1532"/>
      <c r="B3" s="1531" t="s">
        <v>30</v>
      </c>
      <c r="C3" s="965" t="s">
        <v>793</v>
      </c>
      <c r="D3" s="965" t="s">
        <v>285</v>
      </c>
      <c r="E3" s="965" t="s">
        <v>792</v>
      </c>
    </row>
    <row r="4" spans="1:5" s="1516" customFormat="1" ht="15.75">
      <c r="A4" s="1530"/>
      <c r="B4" s="1895" t="s">
        <v>293</v>
      </c>
      <c r="C4" s="1762"/>
      <c r="D4" s="1762"/>
      <c r="E4" s="1762"/>
    </row>
    <row r="5" spans="1:5" s="1516" customFormat="1" ht="15" hidden="1">
      <c r="A5" s="1529">
        <v>2005</v>
      </c>
      <c r="B5" s="1522">
        <v>16470252.75</v>
      </c>
      <c r="C5" s="1522">
        <v>6227401</v>
      </c>
      <c r="D5" s="1522">
        <v>8060130</v>
      </c>
      <c r="E5" s="1522">
        <v>2182721</v>
      </c>
    </row>
    <row r="6" spans="1:5" s="1516" customFormat="1" ht="15" hidden="1">
      <c r="A6" s="1529">
        <v>2006</v>
      </c>
      <c r="B6" s="1522">
        <v>16279309</v>
      </c>
      <c r="C6" s="1522">
        <v>6343259</v>
      </c>
      <c r="D6" s="1522">
        <v>8111558</v>
      </c>
      <c r="E6" s="1522">
        <v>1824492</v>
      </c>
    </row>
    <row r="7" spans="1:5" s="1516" customFormat="1" ht="15" hidden="1">
      <c r="A7" s="1529">
        <v>2007</v>
      </c>
      <c r="B7" s="1522">
        <v>16950610</v>
      </c>
      <c r="C7" s="1522">
        <v>6591225</v>
      </c>
      <c r="D7" s="1522">
        <v>8732346</v>
      </c>
      <c r="E7" s="1522">
        <v>1627039</v>
      </c>
    </row>
    <row r="8" spans="1:5" s="1516" customFormat="1" ht="15" hidden="1">
      <c r="A8" s="1529">
        <v>2008</v>
      </c>
      <c r="B8" s="1522">
        <v>19912315.109999999</v>
      </c>
      <c r="C8" s="1522">
        <v>7524435.0800000001</v>
      </c>
      <c r="D8" s="1522">
        <v>10542375.9</v>
      </c>
      <c r="E8" s="1522">
        <v>1845504.13</v>
      </c>
    </row>
    <row r="9" spans="1:5" s="1516" customFormat="1" ht="15" hidden="1">
      <c r="A9" s="1529">
        <v>2009</v>
      </c>
      <c r="B9" s="1522">
        <v>19200809.41</v>
      </c>
      <c r="C9" s="1522">
        <v>6670593.9900000002</v>
      </c>
      <c r="D9" s="1522">
        <v>10472889.949999999</v>
      </c>
      <c r="E9" s="1522">
        <v>2057325.47</v>
      </c>
    </row>
    <row r="10" spans="1:5" s="1516" customFormat="1" ht="15" hidden="1">
      <c r="A10" s="1529">
        <v>2010</v>
      </c>
      <c r="B10" s="1523">
        <v>19996882.93</v>
      </c>
      <c r="C10" s="1522">
        <v>6480388.4199999999</v>
      </c>
      <c r="D10" s="1522">
        <v>11820764.119999999</v>
      </c>
      <c r="E10" s="1522">
        <v>1695730.39</v>
      </c>
    </row>
    <row r="11" spans="1:5" s="1516" customFormat="1" ht="15">
      <c r="A11" s="1529">
        <v>2011</v>
      </c>
      <c r="B11" s="1523">
        <v>19339292.550000001</v>
      </c>
      <c r="C11" s="1522">
        <v>5987723.6799999997</v>
      </c>
      <c r="D11" s="1522">
        <v>11757110.91</v>
      </c>
      <c r="E11" s="1522">
        <v>1594457.96</v>
      </c>
    </row>
    <row r="12" spans="1:5" s="1516" customFormat="1" ht="15">
      <c r="A12" s="1529">
        <v>2012</v>
      </c>
      <c r="B12" s="1523">
        <v>24935814.460000001</v>
      </c>
      <c r="C12" s="1522">
        <v>7639314.3700000001</v>
      </c>
      <c r="D12" s="1522">
        <v>15709832.4</v>
      </c>
      <c r="E12" s="1522">
        <v>1586667.6900000002</v>
      </c>
    </row>
    <row r="13" spans="1:5" s="1516" customFormat="1" ht="15">
      <c r="A13" s="1529">
        <v>2013</v>
      </c>
      <c r="B13" s="1523">
        <v>26657676.299999997</v>
      </c>
      <c r="C13" s="1522">
        <v>10282015.560000001</v>
      </c>
      <c r="D13" s="1522">
        <v>15140436.779999999</v>
      </c>
      <c r="E13" s="1522">
        <v>1235223.96</v>
      </c>
    </row>
    <row r="14" spans="1:5" s="1516" customFormat="1" ht="15">
      <c r="A14" s="1529" t="s">
        <v>605</v>
      </c>
      <c r="B14" s="1523">
        <v>23878278.789999999</v>
      </c>
      <c r="C14" s="1522">
        <v>5968747.6699999999</v>
      </c>
      <c r="D14" s="1522">
        <v>16766389.16</v>
      </c>
      <c r="E14" s="1522">
        <v>1143141.96</v>
      </c>
    </row>
    <row r="15" spans="1:5" s="1516" customFormat="1" ht="15">
      <c r="A15" s="1529" t="s">
        <v>604</v>
      </c>
      <c r="B15" s="1523">
        <v>24359787.960000001</v>
      </c>
      <c r="C15" s="1522">
        <v>6290160.7999999998</v>
      </c>
      <c r="D15" s="1522">
        <v>17294619.370000001</v>
      </c>
      <c r="E15" s="1522">
        <v>775007.79</v>
      </c>
    </row>
    <row r="16" spans="1:5" s="1516" customFormat="1" ht="15">
      <c r="A16" s="1529" t="s">
        <v>603</v>
      </c>
      <c r="B16" s="1523">
        <v>24785307.09</v>
      </c>
      <c r="C16" s="1522">
        <v>6153979.0499999998</v>
      </c>
      <c r="D16" s="1522">
        <v>17886503.73</v>
      </c>
      <c r="E16" s="1522">
        <v>744824.31</v>
      </c>
    </row>
    <row r="17" spans="1:5" s="1516" customFormat="1" ht="15">
      <c r="A17" s="1529" t="s">
        <v>602</v>
      </c>
      <c r="B17" s="1523">
        <v>26234248.099999998</v>
      </c>
      <c r="C17" s="1522">
        <v>8278773.2999999998</v>
      </c>
      <c r="D17" s="1522">
        <v>17287809.439999998</v>
      </c>
      <c r="E17" s="1522">
        <v>667665.3600000001</v>
      </c>
    </row>
    <row r="18" spans="1:5" s="1516" customFormat="1" ht="15">
      <c r="A18" s="1529" t="s">
        <v>601</v>
      </c>
      <c r="B18" s="1523">
        <v>31286185.02</v>
      </c>
      <c r="C18" s="1522">
        <v>10906837.75</v>
      </c>
      <c r="D18" s="1522">
        <v>19647342.829999998</v>
      </c>
      <c r="E18" s="1522">
        <v>732004.44000000006</v>
      </c>
    </row>
    <row r="19" spans="1:5" s="1516" customFormat="1" ht="15">
      <c r="A19" s="1529" t="s">
        <v>600</v>
      </c>
      <c r="B19" s="1523">
        <v>32711310.599999998</v>
      </c>
      <c r="C19" s="1522">
        <v>11184426.6</v>
      </c>
      <c r="D19" s="1522">
        <v>20826126.299999997</v>
      </c>
      <c r="E19" s="1522">
        <v>700757.7</v>
      </c>
    </row>
    <row r="20" spans="1:5" s="1516" customFormat="1" ht="15">
      <c r="A20" s="1529" t="s">
        <v>599</v>
      </c>
      <c r="B20" s="1523">
        <v>33813941.480000004</v>
      </c>
      <c r="C20" s="1522">
        <v>13828843.800000001</v>
      </c>
      <c r="D20" s="1522">
        <v>19565702.59</v>
      </c>
      <c r="E20" s="1522">
        <v>419395.08999999997</v>
      </c>
    </row>
    <row r="21" spans="1:5" s="1516" customFormat="1" ht="45">
      <c r="A21" s="1419" t="s">
        <v>617</v>
      </c>
      <c r="B21" s="1521">
        <v>3.3707939540643395</v>
      </c>
      <c r="C21" s="1520">
        <v>23.643744061050043</v>
      </c>
      <c r="D21" s="1520">
        <v>-6.0521274664506279</v>
      </c>
      <c r="E21" s="1520">
        <v>-40.151197767787636</v>
      </c>
    </row>
    <row r="22" spans="1:5" s="1516" customFormat="1" ht="45.75" thickBot="1">
      <c r="A22" s="1418" t="s">
        <v>616</v>
      </c>
      <c r="B22" s="1519">
        <v>7.0454068431580419</v>
      </c>
      <c r="C22" s="1518">
        <v>10.721397455318249</v>
      </c>
      <c r="D22" s="1518">
        <v>6.4045319108612802</v>
      </c>
      <c r="E22" s="1518">
        <v>-15.169207125174585</v>
      </c>
    </row>
    <row r="23" spans="1:5">
      <c r="A23" s="1528"/>
      <c r="E23" s="269" t="s">
        <v>474</v>
      </c>
    </row>
    <row r="24" spans="1:5" ht="15.75">
      <c r="A24" s="1896" t="s">
        <v>210</v>
      </c>
      <c r="B24" s="1779"/>
      <c r="C24" s="1779"/>
      <c r="D24" s="1779"/>
      <c r="E24" s="1779"/>
    </row>
    <row r="25" spans="1:5" ht="27.75" customHeight="1">
      <c r="A25" s="1897" t="s">
        <v>791</v>
      </c>
      <c r="B25" s="1824"/>
      <c r="C25" s="1824"/>
      <c r="D25" s="1824"/>
      <c r="E25" s="1824"/>
    </row>
  </sheetData>
  <mergeCells count="5">
    <mergeCell ref="A1:E1"/>
    <mergeCell ref="A2:E2"/>
    <mergeCell ref="B4:E4"/>
    <mergeCell ref="A24:E24"/>
    <mergeCell ref="A25:E25"/>
  </mergeCells>
  <pageMargins left="0.78740157480314965" right="0.66" top="0.78740157480314965" bottom="0.70866141732283472" header="0.51181102362204722" footer="0.51181102362204722"/>
  <pageSetup paperSize="9" scale="94"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tabColor rgb="FFFFE389"/>
  </sheetPr>
  <dimension ref="A1:D43"/>
  <sheetViews>
    <sheetView topLeftCell="A7" zoomScale="70" zoomScaleNormal="70" workbookViewId="0">
      <selection activeCell="B24" sqref="B24:D36"/>
    </sheetView>
  </sheetViews>
  <sheetFormatPr baseColWidth="10" defaultColWidth="8.88671875" defaultRowHeight="15"/>
  <cols>
    <col min="1" max="1" width="21.77734375" style="13" customWidth="1"/>
    <col min="2" max="2" width="19.21875" style="13" customWidth="1"/>
    <col min="3" max="3" width="14.77734375" style="28" customWidth="1"/>
    <col min="4" max="4" width="16" style="28" customWidth="1"/>
    <col min="5" max="16384" width="8.88671875" style="13"/>
  </cols>
  <sheetData>
    <row r="1" spans="1:4" ht="31.15" customHeight="1">
      <c r="A1" s="1565" t="s">
        <v>481</v>
      </c>
      <c r="B1" s="1565"/>
      <c r="C1" s="1565"/>
      <c r="D1" s="1545"/>
    </row>
    <row r="2" spans="1:4" s="14" customFormat="1" ht="18.75" customHeight="1" thickBot="1">
      <c r="A2" s="1579" t="s">
        <v>213</v>
      </c>
      <c r="B2" s="1579"/>
      <c r="C2" s="1579"/>
      <c r="D2" s="1579"/>
    </row>
    <row r="3" spans="1:4" s="14" customFormat="1" ht="33.75" customHeight="1">
      <c r="A3" s="318"/>
      <c r="B3" s="319" t="s">
        <v>13</v>
      </c>
      <c r="C3" s="320" t="s">
        <v>294</v>
      </c>
      <c r="D3" s="320" t="s">
        <v>295</v>
      </c>
    </row>
    <row r="4" spans="1:4" s="8" customFormat="1" ht="19.5" customHeight="1">
      <c r="A4" s="325"/>
      <c r="B4" s="1578" t="s">
        <v>293</v>
      </c>
      <c r="C4" s="1578"/>
      <c r="D4" s="1578"/>
    </row>
    <row r="5" spans="1:4" s="2" customFormat="1" ht="14.25" customHeight="1">
      <c r="A5" s="321" t="s">
        <v>30</v>
      </c>
      <c r="B5" s="288">
        <v>128195304.55000001</v>
      </c>
      <c r="C5" s="223">
        <v>112380492.84999999</v>
      </c>
      <c r="D5" s="223">
        <v>15814811.700000003</v>
      </c>
    </row>
    <row r="6" spans="1:4" s="2" customFormat="1" ht="14.25" customHeight="1">
      <c r="A6" s="313" t="s">
        <v>132</v>
      </c>
      <c r="B6" s="288">
        <v>124705877.30000001</v>
      </c>
      <c r="C6" s="223">
        <v>108891065.59999999</v>
      </c>
      <c r="D6" s="223">
        <v>15814811.700000003</v>
      </c>
    </row>
    <row r="7" spans="1:4" s="29" customFormat="1" ht="14.25" customHeight="1">
      <c r="A7" s="314" t="s">
        <v>15</v>
      </c>
      <c r="B7" s="288">
        <v>63501692.050000004</v>
      </c>
      <c r="C7" s="223">
        <v>56995241.200000003</v>
      </c>
      <c r="D7" s="223">
        <v>6506450.8500000006</v>
      </c>
    </row>
    <row r="8" spans="1:4" s="29" customFormat="1" ht="14.25" customHeight="1">
      <c r="A8" s="314" t="s">
        <v>14</v>
      </c>
      <c r="B8" s="288">
        <v>61204185.25</v>
      </c>
      <c r="C8" s="223">
        <v>51895824.399999999</v>
      </c>
      <c r="D8" s="223">
        <v>9308360.8500000015</v>
      </c>
    </row>
    <row r="9" spans="1:4" s="2" customFormat="1" ht="14.25" customHeight="1">
      <c r="A9" s="313" t="s">
        <v>52</v>
      </c>
      <c r="B9" s="288">
        <v>3275734.8000000003</v>
      </c>
      <c r="C9" s="223">
        <v>3275734.8000000003</v>
      </c>
      <c r="D9" s="315">
        <v>0</v>
      </c>
    </row>
    <row r="10" spans="1:4" s="2" customFormat="1" ht="14.25" customHeight="1">
      <c r="A10" s="313" t="s">
        <v>98</v>
      </c>
      <c r="B10" s="326">
        <v>213692.45</v>
      </c>
      <c r="C10" s="316">
        <v>213692.45</v>
      </c>
      <c r="D10" s="315">
        <v>0</v>
      </c>
    </row>
    <row r="11" spans="1:4" s="2" customFormat="1" ht="9.9499999999999993" customHeight="1">
      <c r="A11" s="317"/>
      <c r="B11" s="288"/>
      <c r="C11" s="223"/>
      <c r="D11" s="223"/>
    </row>
    <row r="12" spans="1:4" s="2" customFormat="1" ht="14.25" customHeight="1">
      <c r="A12" s="321" t="s">
        <v>178</v>
      </c>
      <c r="B12" s="288">
        <v>3771.5594160047076</v>
      </c>
      <c r="C12" s="223">
        <v>3975.1155901807506</v>
      </c>
      <c r="D12" s="223">
        <v>2765.3106662003852</v>
      </c>
    </row>
    <row r="13" spans="1:4" s="2" customFormat="1" ht="14.25" customHeight="1">
      <c r="A13" s="313" t="s">
        <v>133</v>
      </c>
      <c r="B13" s="288">
        <v>3851.2052530805104</v>
      </c>
      <c r="C13" s="223">
        <v>4084.1296826944713</v>
      </c>
      <c r="D13" s="223">
        <v>2765.3106662003852</v>
      </c>
    </row>
    <row r="14" spans="1:4" s="2" customFormat="1" ht="14.25" customHeight="1">
      <c r="A14" s="314" t="s">
        <v>95</v>
      </c>
      <c r="B14" s="288">
        <v>3919.8575339506174</v>
      </c>
      <c r="C14" s="223">
        <v>4110.7278182473856</v>
      </c>
      <c r="D14" s="223">
        <v>2786.488586723769</v>
      </c>
    </row>
    <row r="15" spans="1:4" s="2" customFormat="1" ht="14.25" customHeight="1">
      <c r="A15" s="314" t="s">
        <v>96</v>
      </c>
      <c r="B15" s="288">
        <v>3782.4723595575056</v>
      </c>
      <c r="C15" s="223">
        <v>4055.3117449402203</v>
      </c>
      <c r="D15" s="223">
        <v>2750.6976507092204</v>
      </c>
    </row>
    <row r="16" spans="1:4" s="2" customFormat="1" ht="14.25" customHeight="1">
      <c r="A16" s="313" t="s">
        <v>97</v>
      </c>
      <c r="B16" s="326">
        <v>2035.8824114356746</v>
      </c>
      <c r="C16" s="316">
        <v>2035.8824114356746</v>
      </c>
      <c r="D16" s="315">
        <v>0</v>
      </c>
    </row>
    <row r="17" spans="1:4" s="2" customFormat="1" ht="14.25" customHeight="1" thickBot="1">
      <c r="A17" s="322" t="s">
        <v>98</v>
      </c>
      <c r="B17" s="327">
        <v>32.192294365772824</v>
      </c>
      <c r="C17" s="323">
        <v>32.192294365772824</v>
      </c>
      <c r="D17" s="324">
        <v>0</v>
      </c>
    </row>
    <row r="18" spans="1:4" s="2" customFormat="1" ht="14.25" customHeight="1">
      <c r="A18" s="1568" t="s">
        <v>475</v>
      </c>
      <c r="B18" s="1536"/>
      <c r="C18" s="1536"/>
      <c r="D18" s="1536"/>
    </row>
    <row r="19" spans="1:4" s="2" customFormat="1" ht="14.25" customHeight="1">
      <c r="A19" s="120"/>
      <c r="B19" s="120"/>
      <c r="C19" s="145"/>
      <c r="D19" s="144"/>
    </row>
    <row r="20" spans="1:4" s="2" customFormat="1" ht="51.6" customHeight="1">
      <c r="A20" s="1575" t="s">
        <v>482</v>
      </c>
      <c r="B20" s="1576"/>
      <c r="C20" s="1576"/>
      <c r="D20" s="1577"/>
    </row>
    <row r="21" spans="1:4" s="14" customFormat="1" ht="16.5" customHeight="1" thickBot="1">
      <c r="A21" s="1580" t="s">
        <v>214</v>
      </c>
      <c r="B21" s="1580"/>
      <c r="C21" s="1580"/>
      <c r="D21" s="1580"/>
    </row>
    <row r="22" spans="1:4" s="14" customFormat="1" ht="30.75" customHeight="1">
      <c r="A22" s="318"/>
      <c r="B22" s="319" t="s">
        <v>13</v>
      </c>
      <c r="C22" s="320" t="s">
        <v>294</v>
      </c>
      <c r="D22" s="320" t="s">
        <v>295</v>
      </c>
    </row>
    <row r="23" spans="1:4" s="8" customFormat="1" ht="18.75" customHeight="1">
      <c r="A23" s="325"/>
      <c r="B23" s="1578" t="s">
        <v>293</v>
      </c>
      <c r="C23" s="1578"/>
      <c r="D23" s="1578"/>
    </row>
    <row r="24" spans="1:4" s="2" customFormat="1" ht="14.25" customHeight="1">
      <c r="A24" s="321" t="s">
        <v>30</v>
      </c>
      <c r="B24" s="288">
        <v>179837282.57999998</v>
      </c>
      <c r="C24" s="223">
        <v>173055046.22095782</v>
      </c>
      <c r="D24" s="223">
        <v>6782236.3590421882</v>
      </c>
    </row>
    <row r="25" spans="1:4" s="2" customFormat="1" ht="14.25" customHeight="1">
      <c r="A25" s="313" t="s">
        <v>132</v>
      </c>
      <c r="B25" s="288">
        <v>167917814.53344548</v>
      </c>
      <c r="C25" s="223">
        <v>161135578.17440331</v>
      </c>
      <c r="D25" s="223">
        <v>6782236.3590421882</v>
      </c>
    </row>
    <row r="26" spans="1:4" s="29" customFormat="1" ht="14.25" customHeight="1">
      <c r="A26" s="314" t="s">
        <v>15</v>
      </c>
      <c r="B26" s="288">
        <v>89803438.700917482</v>
      </c>
      <c r="C26" s="223">
        <v>86453359.283265844</v>
      </c>
      <c r="D26" s="223">
        <v>3350079.4176516416</v>
      </c>
    </row>
    <row r="27" spans="1:4" s="29" customFormat="1" ht="14.25" customHeight="1">
      <c r="A27" s="314" t="s">
        <v>14</v>
      </c>
      <c r="B27" s="288">
        <v>78114375.83252801</v>
      </c>
      <c r="C27" s="223">
        <v>74682218.891137466</v>
      </c>
      <c r="D27" s="223">
        <v>3432156.941390546</v>
      </c>
    </row>
    <row r="28" spans="1:4" s="2" customFormat="1" ht="14.25" customHeight="1">
      <c r="A28" s="313" t="s">
        <v>52</v>
      </c>
      <c r="B28" s="288">
        <v>3786722.0781212817</v>
      </c>
      <c r="C28" s="223">
        <v>3786722.0781212817</v>
      </c>
      <c r="D28" s="315">
        <v>0</v>
      </c>
    </row>
    <row r="29" spans="1:4" s="2" customFormat="1" ht="14.25" customHeight="1">
      <c r="A29" s="313" t="s">
        <v>98</v>
      </c>
      <c r="B29" s="326">
        <v>8132745.9684332199</v>
      </c>
      <c r="C29" s="316">
        <v>8132745.9684332199</v>
      </c>
      <c r="D29" s="315">
        <v>0</v>
      </c>
    </row>
    <row r="30" spans="1:4" s="2" customFormat="1" ht="9.9499999999999993" customHeight="1">
      <c r="A30" s="317"/>
      <c r="B30" s="288"/>
      <c r="C30" s="223"/>
      <c r="D30" s="223"/>
    </row>
    <row r="31" spans="1:4" s="2" customFormat="1" ht="14.25" customHeight="1">
      <c r="A31" s="321" t="s">
        <v>134</v>
      </c>
      <c r="B31" s="288">
        <v>4426.4370035443535</v>
      </c>
      <c r="C31" s="223">
        <v>4957.3189212225452</v>
      </c>
      <c r="D31" s="223">
        <v>1185.9129846200713</v>
      </c>
    </row>
    <row r="32" spans="1:4" s="2" customFormat="1" ht="14.25" customHeight="1">
      <c r="A32" s="313" t="s">
        <v>133</v>
      </c>
      <c r="B32" s="288">
        <v>5185.6895875187756</v>
      </c>
      <c r="C32" s="223">
        <v>6043.6418188584239</v>
      </c>
      <c r="D32" s="223">
        <v>1185.9129846200713</v>
      </c>
    </row>
    <row r="33" spans="1:4" s="29" customFormat="1" ht="14.25" customHeight="1">
      <c r="A33" s="314" t="s">
        <v>95</v>
      </c>
      <c r="B33" s="288">
        <v>5543.4221420319436</v>
      </c>
      <c r="C33" s="223">
        <v>6235.3666991176233</v>
      </c>
      <c r="D33" s="223">
        <v>1434.7235193368915</v>
      </c>
    </row>
    <row r="34" spans="1:4" s="29" customFormat="1" ht="14.25" customHeight="1">
      <c r="A34" s="314" t="s">
        <v>96</v>
      </c>
      <c r="B34" s="288">
        <v>4827.5369774753108</v>
      </c>
      <c r="C34" s="223">
        <v>5835.9161437162984</v>
      </c>
      <c r="D34" s="223">
        <v>1014.2307746425963</v>
      </c>
    </row>
    <row r="35" spans="1:4" s="2" customFormat="1" ht="14.25" customHeight="1">
      <c r="A35" s="313" t="s">
        <v>97</v>
      </c>
      <c r="B35" s="326">
        <v>2353.4630690623253</v>
      </c>
      <c r="C35" s="316">
        <v>2353.4630690623253</v>
      </c>
      <c r="D35" s="315">
        <v>0</v>
      </c>
    </row>
    <row r="36" spans="1:4" s="2" customFormat="1" ht="14.25" customHeight="1" thickBot="1">
      <c r="A36" s="322" t="s">
        <v>98</v>
      </c>
      <c r="B36" s="327">
        <v>1225.1801699959656</v>
      </c>
      <c r="C36" s="323">
        <v>1225.1801699959656</v>
      </c>
      <c r="D36" s="324">
        <v>0</v>
      </c>
    </row>
    <row r="37" spans="1:4" s="2" customFormat="1" ht="14.25" customHeight="1">
      <c r="A37" s="1568" t="s">
        <v>475</v>
      </c>
      <c r="B37" s="1536"/>
      <c r="C37" s="1536"/>
      <c r="D37" s="1536"/>
    </row>
    <row r="38" spans="1:4" s="2" customFormat="1" ht="14.25" customHeight="1">
      <c r="A38" s="354"/>
      <c r="B38" s="270"/>
      <c r="C38" s="270"/>
      <c r="D38" s="270"/>
    </row>
    <row r="39" spans="1:4" ht="15.75">
      <c r="A39" s="1581" t="s">
        <v>389</v>
      </c>
      <c r="B39" s="1549"/>
      <c r="C39" s="1549"/>
      <c r="D39" s="1549"/>
    </row>
    <row r="40" spans="1:4" ht="63" customHeight="1">
      <c r="A40" s="1584" t="s">
        <v>369</v>
      </c>
      <c r="B40" s="1585"/>
      <c r="C40" s="1585"/>
      <c r="D40" s="1585"/>
    </row>
    <row r="41" spans="1:4" ht="54" customHeight="1">
      <c r="A41" s="1582" t="s">
        <v>388</v>
      </c>
      <c r="B41" s="1583"/>
      <c r="C41" s="1583"/>
      <c r="D41" s="1583"/>
    </row>
    <row r="43" spans="1:4">
      <c r="A43" s="166"/>
    </row>
  </sheetData>
  <mergeCells count="11">
    <mergeCell ref="B23:D23"/>
    <mergeCell ref="A39:D39"/>
    <mergeCell ref="A18:D18"/>
    <mergeCell ref="A41:D41"/>
    <mergeCell ref="A40:D40"/>
    <mergeCell ref="A37:D37"/>
    <mergeCell ref="A1:D1"/>
    <mergeCell ref="A20:D20"/>
    <mergeCell ref="B4:D4"/>
    <mergeCell ref="A2:D2"/>
    <mergeCell ref="A21:D21"/>
  </mergeCells>
  <phoneticPr fontId="3" type="noConversion"/>
  <pageMargins left="0.78740157499999996" right="0.78740157499999996" top="0.984251969" bottom="0.984251969" header="0.4921259845" footer="0.4921259845"/>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80</vt:i4>
      </vt:variant>
      <vt:variant>
        <vt:lpstr>Benannte Bereiche</vt:lpstr>
      </vt:variant>
      <vt:variant>
        <vt:i4>73</vt:i4>
      </vt:variant>
    </vt:vector>
  </HeadingPairs>
  <TitlesOfParts>
    <vt:vector size="153" baseType="lpstr">
      <vt:lpstr>Titel</vt:lpstr>
      <vt:lpstr>Titel 1</vt:lpstr>
      <vt:lpstr>Tab_1_1</vt:lpstr>
      <vt:lpstr>Tab_1_2</vt:lpstr>
      <vt:lpstr>Tab_1_3</vt:lpstr>
      <vt:lpstr>Tab_1_4</vt:lpstr>
      <vt:lpstr>Tab_1_5</vt:lpstr>
      <vt:lpstr>Tabelle_1_5a</vt:lpstr>
      <vt:lpstr>Tab_1_6</vt:lpstr>
      <vt:lpstr>Tab_1_8</vt:lpstr>
      <vt:lpstr>Tab_1_10</vt:lpstr>
      <vt:lpstr>Tab_1_11</vt:lpstr>
      <vt:lpstr>Tab_1_13</vt:lpstr>
      <vt:lpstr>Tab_1_14</vt:lpstr>
      <vt:lpstr>Tab_1_15</vt:lpstr>
      <vt:lpstr>Tab_1_16</vt:lpstr>
      <vt:lpstr>Tab 1_17</vt:lpstr>
      <vt:lpstr>Tab_1_18</vt:lpstr>
      <vt:lpstr>Tab_1_19</vt:lpstr>
      <vt:lpstr>Tab_1_20</vt:lpstr>
      <vt:lpstr>Tab_1_20b</vt:lpstr>
      <vt:lpstr>Tab_1_21</vt:lpstr>
      <vt:lpstr>Tab_1_22</vt:lpstr>
      <vt:lpstr>Tab_1_23</vt:lpstr>
      <vt:lpstr>Tab_1_24</vt:lpstr>
      <vt:lpstr>Titel 2</vt:lpstr>
      <vt:lpstr>Tab_2_1</vt:lpstr>
      <vt:lpstr>Tab_2_2</vt:lpstr>
      <vt:lpstr>Tab_2_3</vt:lpstr>
      <vt:lpstr>Titel 3</vt:lpstr>
      <vt:lpstr>Titel_3</vt:lpstr>
      <vt:lpstr>Tab_3_1</vt:lpstr>
      <vt:lpstr>Tab_3_2</vt:lpstr>
      <vt:lpstr>Titel 4</vt:lpstr>
      <vt:lpstr>Tab_4_1</vt:lpstr>
      <vt:lpstr>Tab_4_2</vt:lpstr>
      <vt:lpstr>Titel 5</vt:lpstr>
      <vt:lpstr>Tab_5</vt:lpstr>
      <vt:lpstr>Titel 7</vt:lpstr>
      <vt:lpstr>Tab_7_1</vt:lpstr>
      <vt:lpstr>Tab_7_2</vt:lpstr>
      <vt:lpstr>Tab_8_1</vt:lpstr>
      <vt:lpstr>Tab_8_2</vt:lpstr>
      <vt:lpstr>Tab_8_3</vt:lpstr>
      <vt:lpstr>Tab_8_4</vt:lpstr>
      <vt:lpstr>Tab_8_5</vt:lpstr>
      <vt:lpstr>Tab_8_6</vt:lpstr>
      <vt:lpstr>Tab_8_7</vt:lpstr>
      <vt:lpstr>Tab_8_9</vt:lpstr>
      <vt:lpstr>Tab_8_11</vt:lpstr>
      <vt:lpstr>Tab_8_13</vt:lpstr>
      <vt:lpstr>Tab_8_15</vt:lpstr>
      <vt:lpstr>Tab_8_16</vt:lpstr>
      <vt:lpstr>Tab_8_17</vt:lpstr>
      <vt:lpstr>Tab_8_18</vt:lpstr>
      <vt:lpstr>Tab_8_19</vt:lpstr>
      <vt:lpstr>Tab_8_20</vt:lpstr>
      <vt:lpstr>Tab_8_21</vt:lpstr>
      <vt:lpstr>Tab_8_22</vt:lpstr>
      <vt:lpstr>Tab_8_23</vt:lpstr>
      <vt:lpstr>Tab_8_24</vt:lpstr>
      <vt:lpstr>Tab_8_25</vt:lpstr>
      <vt:lpstr>Tab_8_26</vt:lpstr>
      <vt:lpstr>Tab_8_27</vt:lpstr>
      <vt:lpstr>Titel 9</vt:lpstr>
      <vt:lpstr>Tab_9_1</vt:lpstr>
      <vt:lpstr>Tab_9_2</vt:lpstr>
      <vt:lpstr>Tab_9_3</vt:lpstr>
      <vt:lpstr>Titel 10</vt:lpstr>
      <vt:lpstr>Tab_10_1</vt:lpstr>
      <vt:lpstr>Tab_10_2</vt:lpstr>
      <vt:lpstr>Titel 11</vt:lpstr>
      <vt:lpstr>Tab_11_1</vt:lpstr>
      <vt:lpstr>Tab_11_2</vt:lpstr>
      <vt:lpstr>Tab_11_3</vt:lpstr>
      <vt:lpstr>Titel 12</vt:lpstr>
      <vt:lpstr>Tab_12</vt:lpstr>
      <vt:lpstr>Titel 14</vt:lpstr>
      <vt:lpstr>Tab_14_1</vt:lpstr>
      <vt:lpstr>Tab_14_2</vt:lpstr>
      <vt:lpstr>'Tab 1_17'!Druckbereich</vt:lpstr>
      <vt:lpstr>Tab_1_1!Druckbereich</vt:lpstr>
      <vt:lpstr>Tab_1_10!Druckbereich</vt:lpstr>
      <vt:lpstr>Tab_1_11!Druckbereich</vt:lpstr>
      <vt:lpstr>Tab_1_13!Druckbereich</vt:lpstr>
      <vt:lpstr>Tab_1_14!Druckbereich</vt:lpstr>
      <vt:lpstr>Tab_1_16!Druckbereich</vt:lpstr>
      <vt:lpstr>Tab_1_18!Druckbereich</vt:lpstr>
      <vt:lpstr>Tab_1_19!Druckbereich</vt:lpstr>
      <vt:lpstr>Tab_1_2!Druckbereich</vt:lpstr>
      <vt:lpstr>Tab_1_20!Druckbereich</vt:lpstr>
      <vt:lpstr>Tab_1_21!Druckbereich</vt:lpstr>
      <vt:lpstr>Tab_1_22!Druckbereich</vt:lpstr>
      <vt:lpstr>Tab_1_23!Druckbereich</vt:lpstr>
      <vt:lpstr>Tab_1_24!Druckbereich</vt:lpstr>
      <vt:lpstr>Tab_1_3!Druckbereich</vt:lpstr>
      <vt:lpstr>Tab_1_4!Druckbereich</vt:lpstr>
      <vt:lpstr>Tab_1_5!Druckbereich</vt:lpstr>
      <vt:lpstr>Tab_1_6!Druckbereich</vt:lpstr>
      <vt:lpstr>Tab_1_8!Druckbereich</vt:lpstr>
      <vt:lpstr>Tab_10_1!Druckbereich</vt:lpstr>
      <vt:lpstr>Tab_10_2!Druckbereich</vt:lpstr>
      <vt:lpstr>Tab_11_1!Druckbereich</vt:lpstr>
      <vt:lpstr>Tab_11_2!Druckbereich</vt:lpstr>
      <vt:lpstr>Tab_11_3!Druckbereich</vt:lpstr>
      <vt:lpstr>Tab_12!Druckbereich</vt:lpstr>
      <vt:lpstr>Tab_14_1!Druckbereich</vt:lpstr>
      <vt:lpstr>Tab_14_2!Druckbereich</vt:lpstr>
      <vt:lpstr>Tab_2_1!Druckbereich</vt:lpstr>
      <vt:lpstr>Tab_2_2!Druckbereich</vt:lpstr>
      <vt:lpstr>Tab_2_3!Druckbereich</vt:lpstr>
      <vt:lpstr>Tab_3_1!Druckbereich</vt:lpstr>
      <vt:lpstr>Tab_3_2!Druckbereich</vt:lpstr>
      <vt:lpstr>Tab_4_1!Druckbereich</vt:lpstr>
      <vt:lpstr>Tab_4_2!Druckbereich</vt:lpstr>
      <vt:lpstr>Tab_5!Druckbereich</vt:lpstr>
      <vt:lpstr>Tab_7_1!Druckbereich</vt:lpstr>
      <vt:lpstr>Tab_7_2!Druckbereich</vt:lpstr>
      <vt:lpstr>Tab_8_1!Druckbereich</vt:lpstr>
      <vt:lpstr>Tab_8_11!Druckbereich</vt:lpstr>
      <vt:lpstr>Tab_8_13!Druckbereich</vt:lpstr>
      <vt:lpstr>Tab_8_15!Druckbereich</vt:lpstr>
      <vt:lpstr>Tab_8_16!Druckbereich</vt:lpstr>
      <vt:lpstr>Tab_8_17!Druckbereich</vt:lpstr>
      <vt:lpstr>Tab_8_18!Druckbereich</vt:lpstr>
      <vt:lpstr>Tab_8_19!Druckbereich</vt:lpstr>
      <vt:lpstr>Tab_8_2!Druckbereich</vt:lpstr>
      <vt:lpstr>Tab_8_20!Druckbereich</vt:lpstr>
      <vt:lpstr>Tab_8_21!Druckbereich</vt:lpstr>
      <vt:lpstr>Tab_8_22!Druckbereich</vt:lpstr>
      <vt:lpstr>Tab_8_23!Druckbereich</vt:lpstr>
      <vt:lpstr>Tab_8_24!Druckbereich</vt:lpstr>
      <vt:lpstr>Tab_8_25!Druckbereich</vt:lpstr>
      <vt:lpstr>Tab_8_26!Druckbereich</vt:lpstr>
      <vt:lpstr>Tab_8_27!Druckbereich</vt:lpstr>
      <vt:lpstr>Tab_8_3!Druckbereich</vt:lpstr>
      <vt:lpstr>Tab_8_4!Druckbereich</vt:lpstr>
      <vt:lpstr>Tab_8_5!Druckbereich</vt:lpstr>
      <vt:lpstr>Tab_8_6!Druckbereich</vt:lpstr>
      <vt:lpstr>Tab_8_7!Druckbereich</vt:lpstr>
      <vt:lpstr>Tab_8_9!Druckbereich</vt:lpstr>
      <vt:lpstr>Tab_9_1!Druckbereich</vt:lpstr>
      <vt:lpstr>Tab_9_2!Druckbereich</vt:lpstr>
      <vt:lpstr>Tab_9_3!Druckbereich</vt:lpstr>
      <vt:lpstr>Tabelle_1_5a!Druckbereich</vt:lpstr>
      <vt:lpstr>Titel!Druckbereich</vt:lpstr>
      <vt:lpstr>Tab_1_19!Drucktitel</vt:lpstr>
      <vt:lpstr>Tab_8_16!Drucktitel</vt:lpstr>
      <vt:lpstr>Tab_8_21!Drucktitel</vt:lpstr>
      <vt:lpstr>Tab_8_22!Drucktitel</vt:lpstr>
      <vt:lpstr>Tab_8_18!IDX</vt:lpstr>
      <vt:lpstr>Tab_8_19!IDX</vt:lpstr>
      <vt:lpstr>Tab_8_21!IDX</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adm_sbcli</dc:creator>
  <cp:lastModifiedBy>Frick Franziska</cp:lastModifiedBy>
  <cp:lastPrinted>2020-06-24T14:00:25Z</cp:lastPrinted>
  <dcterms:created xsi:type="dcterms:W3CDTF">2006-06-01T12:08:58Z</dcterms:created>
  <dcterms:modified xsi:type="dcterms:W3CDTF">2022-06-21T13:59:10Z</dcterms:modified>
</cp:coreProperties>
</file>