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activeX/activeX1.xml" ContentType="application/vnd.ms-office.activeX+xml"/>
  <Override PartName="/xl/activeX/activeX1.bin" ContentType="application/vnd.ms-office.activeX"/>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DieseArbeitsmappe" defaultThemeVersion="124226"/>
  <mc:AlternateContent xmlns:mc="http://schemas.openxmlformats.org/markup-compatibility/2006">
    <mc:Choice Requires="x15">
      <x15ac:absPath xmlns:x15ac="http://schemas.microsoft.com/office/spreadsheetml/2010/11/ac" url="G:\Egovernment\Statistikportal\Bereich-Aktuelle_Zahlen\07_Gesundheit\Gesundheitsausgaben\"/>
    </mc:Choice>
  </mc:AlternateContent>
  <xr:revisionPtr revIDLastSave="0" documentId="13_ncr:1_{730FE9AB-21B2-4C7B-8926-FA2A2DCD9FF4}" xr6:coauthVersionLast="36" xr6:coauthVersionMax="36" xr10:uidLastSave="{00000000-0000-0000-0000-000000000000}"/>
  <bookViews>
    <workbookView xWindow="13200" yWindow="105" windowWidth="6960" windowHeight="8640" tabRatio="993" xr2:uid="{00000000-000D-0000-FFFF-FFFF00000000}"/>
  </bookViews>
  <sheets>
    <sheet name="Inhalt" sheetId="37" r:id="rId1"/>
    <sheet name="Tab_3_1" sheetId="38" r:id="rId2"/>
    <sheet name="Tab_3_2" sheetId="39" r:id="rId3"/>
    <sheet name="Tab_3_3" sheetId="40" r:id="rId4"/>
    <sheet name="Tab_3_4" sheetId="41" r:id="rId5"/>
    <sheet name="Tab_3_5" sheetId="42" r:id="rId6"/>
    <sheet name="Tab_3_6" sheetId="43" r:id="rId7"/>
    <sheet name="Tab_4_2_1" sheetId="44" r:id="rId8"/>
    <sheet name="Tab_4_2_2" sheetId="45" r:id="rId9"/>
    <sheet name="Tab_4_2_3" sheetId="46" r:id="rId10"/>
  </sheets>
  <externalReferences>
    <externalReference r:id="rId11"/>
  </externalReferences>
  <definedNames>
    <definedName name="_xlnm.Print_Area" localSheetId="0">Inhalt!$A$1:$B$14</definedName>
    <definedName name="_xlnm.Print_Area" localSheetId="1">Tab_3_1!$A$1:$F$37</definedName>
    <definedName name="_xlnm.Print_Area" localSheetId="2">Tab_3_2!$A$1:$F$43</definedName>
    <definedName name="_xlnm.Print_Area" localSheetId="3">Tab_3_3!$A$1:$F$17</definedName>
    <definedName name="_xlnm.Print_Area" localSheetId="4">Tab_3_4!$A$1:$J$42</definedName>
    <definedName name="_xlnm.Print_Area" localSheetId="5">Tab_3_5!$A$1:$F$30</definedName>
    <definedName name="_xlnm.Print_Area" localSheetId="6">Tab_3_6!$A$1:$F$33</definedName>
    <definedName name="_xlnm.Print_Area" localSheetId="7">Tab_4_2_1!$A$1:$K$25</definedName>
    <definedName name="_xlnm.Print_Area" localSheetId="8">Tab_4_2_2!$A$1:$J$24</definedName>
    <definedName name="_xlnm.Print_Area" localSheetId="9">Tab_4_2_3!$A$1:$F$20</definedName>
  </definedNames>
  <calcPr calcId="191029"/>
</workbook>
</file>

<file path=xl/calcChain.xml><?xml version="1.0" encoding="utf-8"?>
<calcChain xmlns="http://schemas.openxmlformats.org/spreadsheetml/2006/main">
  <c r="G17" i="40" l="1"/>
  <c r="G16" i="40"/>
  <c r="G15" i="40"/>
  <c r="G14" i="40"/>
  <c r="G13" i="40"/>
  <c r="G12" i="40"/>
  <c r="G11" i="40"/>
  <c r="G10" i="40"/>
  <c r="G9" i="40"/>
  <c r="G8" i="40"/>
  <c r="G7" i="40"/>
  <c r="B14" i="37" l="1"/>
  <c r="B13" i="37"/>
  <c r="B12" i="37"/>
  <c r="B11" i="37"/>
  <c r="B9" i="37"/>
  <c r="B8" i="37"/>
  <c r="B7" i="37"/>
  <c r="B6" i="37"/>
  <c r="B5" i="37"/>
  <c r="B4" i="37"/>
</calcChain>
</file>

<file path=xl/sharedStrings.xml><?xml version="1.0" encoding="utf-8"?>
<sst xmlns="http://schemas.openxmlformats.org/spreadsheetml/2006/main" count="358" uniqueCount="151">
  <si>
    <t>Total</t>
  </si>
  <si>
    <t>Erläuterung zur Tabelle:</t>
  </si>
  <si>
    <t>.</t>
  </si>
  <si>
    <t>Inland</t>
  </si>
  <si>
    <t>Ausland</t>
  </si>
  <si>
    <t>Leistungserbringer der Gesundheitsversorgung - Total</t>
  </si>
  <si>
    <t>HP.1 Krankenhäuser -Total</t>
  </si>
  <si>
    <t>- HP.1.1 Allgemeine Krankenhäuser</t>
  </si>
  <si>
    <t>- HP.1.2 Psychiatrische Kliniken</t>
  </si>
  <si>
    <t>-</t>
  </si>
  <si>
    <t>- HP.1.3 Fachkliniken</t>
  </si>
  <si>
    <t>HP.2 Pflegeheime - Total</t>
  </si>
  <si>
    <t>- HP.2.1 Langzeitpflegeheime</t>
  </si>
  <si>
    <t>- HP.2.2 Wohnheime für psychisch Kranke und Suchtkranke</t>
  </si>
  <si>
    <t>- HP.2.9 Sonstige Wohn- und Pflegeheime</t>
  </si>
  <si>
    <t>HP.3 Anbieter ambulanter Gesundheitsversorgung - Total</t>
  </si>
  <si>
    <t>- HP.3.1 Arztpraxen</t>
  </si>
  <si>
    <t>- HP.3.2 Zahnarztpraxen</t>
  </si>
  <si>
    <t>- HP.3.3 Praxen von Angehörigen anderer Gesundheitsberufe</t>
  </si>
  <si>
    <t>- HP.3.4 Ambulante Zentren der Gesundheitsversorgung</t>
  </si>
  <si>
    <t>- HP.3.5 Anbieter häuslicher Gesundheitsleistungen</t>
  </si>
  <si>
    <t>HP.4 Anbieter von Hilfsleistungen - Total</t>
  </si>
  <si>
    <t>- HP.4.1 Ambulanz- und Rettungsdienste</t>
  </si>
  <si>
    <t>- HP.4.2 Medizinische und diagnostische Labors</t>
  </si>
  <si>
    <t>- HP.4.9 Sonstige Anbieter medizinischer Hilfsleistungen</t>
  </si>
  <si>
    <t>HP.5 Einzelhändler und sonstige Anbieter medizinischer Güter - Total</t>
  </si>
  <si>
    <t>- HP.5.1 Apotheken</t>
  </si>
  <si>
    <t>- HP.5.2 Einzelhandel und sonstige Anbieter langlebiger medizinischer Güter und Geräte</t>
  </si>
  <si>
    <t>- HP.5.9 Sonstige Händler und übrige Anbieter pharmazeutischer und medizinischer Güter</t>
  </si>
  <si>
    <t>HP.6 Anbieter von Präventivmassnahmen</t>
  </si>
  <si>
    <t>HP.7 Verwalter und Finanzierer des Gesundheitssystems - Total</t>
  </si>
  <si>
    <t>- HP.7.1 Staatliche Verwaltungsstellen der Gesundheitsversorgung</t>
  </si>
  <si>
    <t>- HP.7.2 Stellen der gesetzlichen Krankenversicherung</t>
  </si>
  <si>
    <t>- HP.7.3 Stellen der privaten Krankenversicherung</t>
  </si>
  <si>
    <t>- HP.7.9 Sonstige Verwaltungsstellen der Gesundheitsleistungen</t>
  </si>
  <si>
    <t>HP.8 Sonstige Wirtschaftszweige - Total</t>
  </si>
  <si>
    <t>- HP.8.1 Private Haushalte als Erbringer häuslicher Pflegeleistungen</t>
  </si>
  <si>
    <t>Anteil in %</t>
  </si>
  <si>
    <t>Tabelle 3.1</t>
  </si>
  <si>
    <t>Funktion der Gesundheitsversorgung - Total</t>
  </si>
  <si>
    <t>HC.1 Kurative Gesundheitsversorgung - Total</t>
  </si>
  <si>
    <t>- HC.1.1 Stationäre kurative Gesundheitsversorgung</t>
  </si>
  <si>
    <t>- HC.1.2 Tagesklinische kurative Gesundheitsversorgung</t>
  </si>
  <si>
    <t>- HC.1.3 Ambulante kurative Gesundheitsversorgung</t>
  </si>
  <si>
    <t>- HC.1.4 Häusliche kurative Gesundheitsversorgung</t>
  </si>
  <si>
    <t>HC.2 Rehabilitative Gesundheitsversorgung - Total</t>
  </si>
  <si>
    <t>- HC.2.1 Stationäre rehabilitative Gesundheitsversorgung</t>
  </si>
  <si>
    <t>- HC.2.2 Tagesklinische rehabilitative Gesundheitsversorgung</t>
  </si>
  <si>
    <t>- HC.2.3 Ambulante rehabilitative Gesundheitsversorgung</t>
  </si>
  <si>
    <t>- HC.2.4 Häusliche rehabilitative Gesundheitsversorgung</t>
  </si>
  <si>
    <t>HC.3 Langzeitpflege - Total</t>
  </si>
  <si>
    <t>- HC.3.1 Stationäre Langzeitpflege</t>
  </si>
  <si>
    <t>- HC.3.2 Tagesklinische Langzeitpflege</t>
  </si>
  <si>
    <t>- HC.3.3 Ambulante Langzeitpflege</t>
  </si>
  <si>
    <t>- HC.3.4 Häusliche Langzeitpflege</t>
  </si>
  <si>
    <t>HC.4 Hilfsleistungen - Total</t>
  </si>
  <si>
    <t>- HC.4.1 Laborleistungen</t>
  </si>
  <si>
    <t>- HC.4.2 Bildgebende Verfahren</t>
  </si>
  <si>
    <t>- HC.4.3 Ambulanzdienste</t>
  </si>
  <si>
    <t>HC.5 Medizinische Güter - Total</t>
  </si>
  <si>
    <t>- HC.5.1 Arzneimittel und sonstige medizinische Verbrauchsgüter</t>
  </si>
  <si>
    <t>- HC.5.2 Therapeutische Hilfsmittel und sonstige langlebige medizinische Güter</t>
  </si>
  <si>
    <t>HC.6 Prävention - Total</t>
  </si>
  <si>
    <t>- HC.6.1 Informations-, Ausbildungs- und Beratungsprogramme</t>
  </si>
  <si>
    <t>- HC.6.2 Impfprogramme</t>
  </si>
  <si>
    <t>- HC.6.3 Früherkennungsprogramme</t>
  </si>
  <si>
    <t>- HC.6.4 Programme zur Überwachung der gesundheitlichen Verfassung</t>
  </si>
  <si>
    <t>- HC.6.5 Epidemiologische Überwachung und Kontrollprogramme zur Vermeidung von Gesundheitsrisiken</t>
  </si>
  <si>
    <t>- HC.6.6 Katastrophenschutz- und Krisenreaktionsprogramme</t>
  </si>
  <si>
    <t>HC.7 Governance sowie Verwaltung des Gesundheitssystems und seiner Finanzierung - Total</t>
  </si>
  <si>
    <t>- HC.7.1 Governance und Verwaltung des Gesundheitssystems</t>
  </si>
  <si>
    <t>- HC.7.2 Verwaltung der Finanzierung des Gesundheitssystems</t>
  </si>
  <si>
    <t>Tabelle 3.2</t>
  </si>
  <si>
    <t>Finanzierungssystem - Total</t>
  </si>
  <si>
    <t>HF.1 Staatliche Systeme und Finanzierungssysteme der Gesundheitsversorgung mit Pflichtbeiträgen - Total</t>
  </si>
  <si>
    <t>- HF.1.1 Staatliche Systeme</t>
  </si>
  <si>
    <t>- HF.1.2 Obligatorische beitragspflichtige Krankenversicherung</t>
  </si>
  <si>
    <t>HF.2 Freiwillige Zahlungssysteme für Gesundheitsversorgung - Total</t>
  </si>
  <si>
    <t>- HF.2.1 Freiwillige Krankenversicherungen</t>
  </si>
  <si>
    <t>- HF.2.2 Finanzierungssysteme von Einrichtungen ohne Erwerbszweck</t>
  </si>
  <si>
    <t>- HF.2.3 Finanzierungssysteme von Unternehmen</t>
  </si>
  <si>
    <t>- HF.3.1 Selbstzahlung ohne Kostenteilung</t>
  </si>
  <si>
    <t>- HF.3.2 Kostenteilung mit Dritten</t>
  </si>
  <si>
    <t>Tabelle 3.3</t>
  </si>
  <si>
    <t>Ort der Leistung - Total</t>
  </si>
  <si>
    <t>Leistungserbringer - Total</t>
  </si>
  <si>
    <t>Funktion - Total</t>
  </si>
  <si>
    <t xml:space="preserve">HP.1 Krankenhäuser </t>
  </si>
  <si>
    <t>HP.2 Pflegeheime</t>
  </si>
  <si>
    <t>HP.3 Anbieter ambulanter Gesundheitsversorgung</t>
  </si>
  <si>
    <t>HP.4 Anbieter von Hilfsleistungen</t>
  </si>
  <si>
    <t>HP.5 Einzelhändler und sonstige Anbieter medizinischer Güter</t>
  </si>
  <si>
    <t>HP.7 Verwalter und Finanzierer des Gesundheitssystems</t>
  </si>
  <si>
    <t>HP.8 Sonstige Wirtschaftszweige</t>
  </si>
  <si>
    <t>HC.1 Kurative Gesundheitsversorgung</t>
  </si>
  <si>
    <t>HC.2 Rehabilitative Gesundheitsversorgung</t>
  </si>
  <si>
    <t>HC.3 Langzeitpflege</t>
  </si>
  <si>
    <t>HC.4 Hilfsleistungen</t>
  </si>
  <si>
    <t>HC.5 Medizinische Güter</t>
  </si>
  <si>
    <t>HC.6 Prävention</t>
  </si>
  <si>
    <t>HC.7 Governance sowie Verwaltung des Gesundheitssystems und seiner Finanzierung</t>
  </si>
  <si>
    <t>Tabelle 3.4</t>
  </si>
  <si>
    <t>Tabelle 3.5</t>
  </si>
  <si>
    <t>HF.1 Staatliche Systeme und Finanzierungssysteme der Gesundheitsversorgung mit Pflichtbeiträgen</t>
  </si>
  <si>
    <t>HF.2 Freiwillige Zahlungssysteme für Gesundheitsversorgung</t>
  </si>
  <si>
    <t>HF.3 Selbstzahlungen der Haushalte</t>
  </si>
  <si>
    <t>Tabelle 3.6</t>
  </si>
  <si>
    <t>HP.1 Krankenhäuser</t>
  </si>
  <si>
    <t>Ab 2013</t>
  </si>
  <si>
    <t>4.2 Gesundheitsausgaben für die Einwohner in Liechtenstein</t>
  </si>
  <si>
    <t>Tabelle 4.2.1</t>
  </si>
  <si>
    <t>Tabelle 4.2.2</t>
  </si>
  <si>
    <t>Tabelle 4.2.3</t>
  </si>
  <si>
    <t>4.2.1</t>
  </si>
  <si>
    <t>4.2.2</t>
  </si>
  <si>
    <t>4.2.3</t>
  </si>
  <si>
    <t xml:space="preserve">   ….HC.1.3.1 allgemeinmedizinisch</t>
  </si>
  <si>
    <t xml:space="preserve">   ….HC.1.3.2 zahnmedizinisch</t>
  </si>
  <si>
    <t xml:space="preserve">   ….HC.1.3.3 fachärztlich</t>
  </si>
  <si>
    <t xml:space="preserve">   ….HC.1.3.9 andere</t>
  </si>
  <si>
    <t>Gesundheitsausgaben für die Einwohner in Liechtenstein</t>
  </si>
  <si>
    <t>Zeitreihen</t>
  </si>
  <si>
    <t>HP.6 Anbieter von Präventivmassnahmen -Total</t>
  </si>
  <si>
    <t>3.2 Gesundheitsausgaben nach Funktion der Gesundheitsversorgung und Ort der Leistung</t>
  </si>
  <si>
    <t>3.1 Gesundheitsausgaben nach Leistungserbringer der Gesundheitsversorgung und Ort der Leistung</t>
  </si>
  <si>
    <t>3.3 Gesundheitsausgaben nach Finanzierungssystem und Ort der Leistung</t>
  </si>
  <si>
    <t>3.4 Gesundheitsausgaben nach Ort der Leistung, Funktion und Leistungserbringer</t>
  </si>
  <si>
    <t>in Tsd. CHF</t>
  </si>
  <si>
    <t>3.5 Gesundheitsausgaben nach Ort der Leistung, Funktion und Finanzierungssystem</t>
  </si>
  <si>
    <t>3.6 Gesundheitsausgaben nach Ort der Leistung, Leistungserbringer und Finanzierungssystem</t>
  </si>
  <si>
    <t>Gesundheitsausgaben in Tsd. CHF und Anteil im Inland nach Leistungserbringer</t>
  </si>
  <si>
    <t>Gesundheitsausgaben in Tsd. CHF und Anteil im Inland nach Funktion der Leistung</t>
  </si>
  <si>
    <t>Gesundheitsausgaben in Tsd. CHF und Anteil im Inland nach Finanzierungssystem</t>
  </si>
  <si>
    <t>Anteil Inland in %</t>
  </si>
  <si>
    <t xml:space="preserve">HF.3 Selbstzahlungen der Haushalte - Total </t>
  </si>
  <si>
    <t xml:space="preserve"> </t>
  </si>
  <si>
    <t xml:space="preserve">2015: Seit 2015 werden die Praxislaborleistungen von Ärzten separat erfasst und als HC.4 Hilfsleistungen codiert, wobei sie sich zwischen CHF 3403 Tsd. und CHF 3565 Tsd. bewegten. In den Vorjahren 2013 und 2014 waren diese Leistungen in der Kategorie HC.1 Kurative Gesundheitsversorgung enthalten. </t>
  </si>
  <si>
    <t>Tabelle</t>
  </si>
  <si>
    <t>Tab_3_1</t>
  </si>
  <si>
    <t>Tab_3_2</t>
  </si>
  <si>
    <t>Tab_3_3</t>
  </si>
  <si>
    <t>Tab_3_4</t>
  </si>
  <si>
    <t>Tab_3_5</t>
  </si>
  <si>
    <t>Tab_3_6</t>
  </si>
  <si>
    <t>Tab_4_2_1</t>
  </si>
  <si>
    <t>Tab_4_2_2</t>
  </si>
  <si>
    <t>Tab_4_2_3</t>
  </si>
  <si>
    <t>Gesundheitsausgaben 2020</t>
  </si>
  <si>
    <t>Rechnungsjahr 2020</t>
  </si>
  <si>
    <t>&gt;&gt;</t>
  </si>
  <si>
    <t xml:space="preserve">2021, HP.6: In der Kategorie Prävention sind u.a. Ausgaben für Covid-19-Tests, Abwassertests, Conact-Tracing sowie die Betreuung der Hotline enthalten.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</si>
</sst>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164" formatCode="0.0"/>
    <numFmt numFmtId="165" formatCode="_ * \ #######0&quot; &quot;;_ * \-#####\ ##0&quot; &quot;;_ * &quot;- &quot;_ ;_ @&quot; &quot;\ "/>
    <numFmt numFmtId="166" formatCode="_ * \ ##\ ###\ ##0&quot; &quot;;_ * \-##\ ###\ ##0&quot; &quot;;_ * &quot;- &quot;_ ;_ @&quot; &quot;\ "/>
    <numFmt numFmtId="168" formatCode="0_ ;\-0\ "/>
    <numFmt numFmtId="169" formatCode="#,##0.0"/>
  </numFmts>
  <fonts count="8" x14ac:knownFonts="1">
    <font>
      <sz val="11"/>
      <color theme="1"/>
      <name val="Calibri"/>
      <family val="2"/>
      <scheme val="minor"/>
    </font>
    <font>
      <sz val="10"/>
      <name val="Arial"/>
      <family val="2"/>
    </font>
    <font>
      <b/>
      <sz val="11"/>
      <color theme="1"/>
      <name val="Calibri"/>
      <family val="2"/>
      <scheme val="minor"/>
    </font>
    <font>
      <b/>
      <sz val="16"/>
      <color theme="1"/>
      <name val="Calibri"/>
      <family val="2"/>
      <scheme val="minor"/>
    </font>
    <font>
      <u/>
      <sz val="11"/>
      <color theme="1"/>
      <name val="Calibri"/>
      <family val="2"/>
      <scheme val="minor"/>
    </font>
    <font>
      <u/>
      <sz val="11"/>
      <color theme="10"/>
      <name val="Calibri"/>
      <family val="2"/>
      <scheme val="minor"/>
    </font>
    <font>
      <b/>
      <sz val="11"/>
      <color theme="0" tint="-0.499984740745262"/>
      <name val="Calibri"/>
      <family val="2"/>
      <scheme val="minor"/>
    </font>
    <font>
      <sz val="10"/>
      <color indexed="8"/>
      <name val="Arial"/>
      <family val="2"/>
    </font>
  </fonts>
  <fills count="5">
    <fill>
      <patternFill patternType="none"/>
    </fill>
    <fill>
      <patternFill patternType="gray125"/>
    </fill>
    <fill>
      <patternFill patternType="solid">
        <fgColor theme="2" tint="-9.9978637043366805E-2"/>
        <bgColor indexed="64"/>
      </patternFill>
    </fill>
    <fill>
      <patternFill patternType="solid">
        <fgColor rgb="FFFFCC99"/>
        <bgColor indexed="64"/>
      </patternFill>
    </fill>
    <fill>
      <patternFill patternType="solid">
        <fgColor rgb="FFFFC000"/>
        <bgColor indexed="64"/>
      </patternFill>
    </fill>
  </fills>
  <borders count="10">
    <border>
      <left/>
      <right/>
      <top/>
      <bottom/>
      <diagonal/>
    </border>
    <border>
      <left/>
      <right/>
      <top style="thin">
        <color indexed="64"/>
      </top>
      <bottom/>
      <diagonal/>
    </border>
    <border>
      <left/>
      <right/>
      <top/>
      <bottom style="thin">
        <color indexed="64"/>
      </bottom>
      <diagonal/>
    </border>
    <border>
      <left/>
      <right/>
      <top/>
      <bottom style="thin">
        <color theme="2" tint="-0.499984740745262"/>
      </bottom>
      <diagonal/>
    </border>
    <border>
      <left/>
      <right/>
      <top style="thin">
        <color theme="2" tint="-0.499984740745262"/>
      </top>
      <bottom/>
      <diagonal/>
    </border>
    <border>
      <left style="thin">
        <color theme="2" tint="-0.499984740745262"/>
      </left>
      <right/>
      <top/>
      <bottom/>
      <diagonal/>
    </border>
    <border>
      <left/>
      <right style="thin">
        <color theme="2" tint="-0.499984740745262"/>
      </right>
      <top/>
      <bottom/>
      <diagonal/>
    </border>
    <border>
      <left/>
      <right style="thin">
        <color theme="2" tint="-0.499984740745262"/>
      </right>
      <top style="thin">
        <color indexed="64"/>
      </top>
      <bottom/>
      <diagonal/>
    </border>
    <border>
      <left/>
      <right style="thin">
        <color auto="1"/>
      </right>
      <top/>
      <bottom/>
      <diagonal/>
    </border>
    <border>
      <left style="thin">
        <color theme="2" tint="-0.499984740745262"/>
      </left>
      <right/>
      <top style="thin">
        <color indexed="64"/>
      </top>
      <bottom/>
      <diagonal/>
    </border>
  </borders>
  <cellStyleXfs count="3">
    <xf numFmtId="0" fontId="0" fillId="0" borderId="0"/>
    <xf numFmtId="0" fontId="1" fillId="0" borderId="0"/>
    <xf numFmtId="0" fontId="5" fillId="0" borderId="0" applyNumberFormat="0" applyFill="0" applyBorder="0" applyAlignment="0" applyProtection="0"/>
  </cellStyleXfs>
  <cellXfs count="173">
    <xf numFmtId="0" fontId="0" fillId="0" borderId="0" xfId="0"/>
    <xf numFmtId="0" fontId="2" fillId="0" borderId="0" xfId="0" applyFont="1"/>
    <xf numFmtId="0" fontId="0" fillId="0" borderId="0" xfId="0" applyFill="1"/>
    <xf numFmtId="0" fontId="0" fillId="0" borderId="0" xfId="0" applyFont="1"/>
    <xf numFmtId="0" fontId="0" fillId="0" borderId="0" xfId="0" applyFont="1" applyFill="1" applyAlignment="1"/>
    <xf numFmtId="0" fontId="0" fillId="0" borderId="0" xfId="0" applyFill="1" applyAlignment="1">
      <alignment horizontal="right"/>
    </xf>
    <xf numFmtId="0" fontId="0" fillId="0" borderId="0" xfId="0" applyFont="1" applyFill="1"/>
    <xf numFmtId="0" fontId="0" fillId="0" borderId="0" xfId="0" applyAlignment="1"/>
    <xf numFmtId="0" fontId="0" fillId="0" borderId="0" xfId="0" applyFont="1" applyAlignment="1"/>
    <xf numFmtId="0" fontId="0" fillId="0" borderId="0" xfId="0" applyFill="1" applyAlignment="1"/>
    <xf numFmtId="0" fontId="0" fillId="3" borderId="0" xfId="0" applyFill="1" applyAlignment="1"/>
    <xf numFmtId="0" fontId="4" fillId="0" borderId="0" xfId="2" applyFont="1" applyFill="1" applyAlignment="1"/>
    <xf numFmtId="0" fontId="0" fillId="4" borderId="0" xfId="0" applyFill="1"/>
    <xf numFmtId="0" fontId="4" fillId="0" borderId="0" xfId="2" applyFont="1"/>
    <xf numFmtId="0" fontId="0" fillId="0" borderId="0" xfId="0" applyAlignment="1">
      <alignment wrapText="1"/>
    </xf>
    <xf numFmtId="0" fontId="3" fillId="0" borderId="0" xfId="0" applyFont="1" applyAlignment="1"/>
    <xf numFmtId="0" fontId="0" fillId="0" borderId="0" xfId="0" applyAlignment="1"/>
    <xf numFmtId="0" fontId="0" fillId="0" borderId="0" xfId="0" quotePrefix="1" applyAlignment="1">
      <alignment wrapText="1"/>
    </xf>
    <xf numFmtId="0" fontId="0" fillId="0" borderId="0" xfId="0" applyAlignment="1">
      <alignment wrapText="1"/>
    </xf>
    <xf numFmtId="0" fontId="2" fillId="0" borderId="0" xfId="0" applyFont="1" applyAlignment="1"/>
    <xf numFmtId="164" fontId="0" fillId="0" borderId="0" xfId="0" applyNumberFormat="1"/>
    <xf numFmtId="0" fontId="6" fillId="0" borderId="0" xfId="0" applyFont="1" applyAlignment="1">
      <alignment horizontal="right"/>
    </xf>
    <xf numFmtId="0" fontId="2" fillId="0" borderId="0" xfId="0" applyFont="1" applyAlignment="1">
      <alignment horizontal="left" wrapText="1"/>
    </xf>
    <xf numFmtId="0" fontId="2" fillId="2" borderId="0" xfId="0" applyFont="1" applyFill="1" applyAlignment="1"/>
    <xf numFmtId="0" fontId="2" fillId="0" borderId="5" xfId="0" applyFont="1" applyBorder="1" applyAlignment="1"/>
    <xf numFmtId="0" fontId="0" fillId="0" borderId="6" xfId="0" applyBorder="1" applyAlignment="1"/>
    <xf numFmtId="0" fontId="2" fillId="2" borderId="0" xfId="0" applyFont="1" applyFill="1" applyAlignment="1">
      <alignment wrapText="1"/>
    </xf>
    <xf numFmtId="0" fontId="2" fillId="0" borderId="5" xfId="0" applyFont="1" applyBorder="1" applyAlignment="1">
      <alignment wrapText="1"/>
    </xf>
    <xf numFmtId="164" fontId="2" fillId="0" borderId="6" xfId="0" applyNumberFormat="1" applyFont="1" applyBorder="1" applyAlignment="1">
      <alignment wrapText="1"/>
    </xf>
    <xf numFmtId="0" fontId="2" fillId="0" borderId="0" xfId="0" applyFont="1" applyAlignment="1">
      <alignment wrapText="1"/>
    </xf>
    <xf numFmtId="164" fontId="2" fillId="0" borderId="0" xfId="0" applyNumberFormat="1" applyFont="1" applyAlignment="1">
      <alignment wrapText="1"/>
    </xf>
    <xf numFmtId="0" fontId="0" fillId="0" borderId="1" xfId="0" applyFill="1" applyBorder="1" applyAlignment="1">
      <alignment horizontal="left" wrapText="1"/>
    </xf>
    <xf numFmtId="1" fontId="0" fillId="2" borderId="1" xfId="0" applyNumberFormat="1" applyFill="1" applyBorder="1" applyAlignment="1">
      <alignment horizontal="right"/>
    </xf>
    <xf numFmtId="1" fontId="0" fillId="0" borderId="1" xfId="0" applyNumberFormat="1" applyFill="1" applyBorder="1" applyAlignment="1">
      <alignment horizontal="right"/>
    </xf>
    <xf numFmtId="164" fontId="0" fillId="0" borderId="7" xfId="0" applyNumberFormat="1" applyFill="1" applyBorder="1" applyAlignment="1">
      <alignment horizontal="right"/>
    </xf>
    <xf numFmtId="164" fontId="0" fillId="0" borderId="1" xfId="0" applyNumberFormat="1" applyFill="1" applyBorder="1" applyAlignment="1">
      <alignment horizontal="right"/>
    </xf>
    <xf numFmtId="0" fontId="0" fillId="0" borderId="0" xfId="0" applyFill="1" applyAlignment="1">
      <alignment horizontal="left" wrapText="1"/>
    </xf>
    <xf numFmtId="1" fontId="0" fillId="2" borderId="0" xfId="0" applyNumberFormat="1" applyFill="1" applyAlignment="1">
      <alignment horizontal="right"/>
    </xf>
    <xf numFmtId="1" fontId="0" fillId="0" borderId="0" xfId="0" applyNumberFormat="1" applyFill="1" applyBorder="1" applyAlignment="1">
      <alignment horizontal="right"/>
    </xf>
    <xf numFmtId="164" fontId="0" fillId="0" borderId="6" xfId="0" applyNumberFormat="1" applyFill="1" applyBorder="1" applyAlignment="1">
      <alignment horizontal="right"/>
    </xf>
    <xf numFmtId="1" fontId="0" fillId="0" borderId="0" xfId="0" applyNumberFormat="1" applyFill="1" applyAlignment="1">
      <alignment horizontal="right"/>
    </xf>
    <xf numFmtId="164" fontId="0" fillId="0" borderId="0" xfId="0" applyNumberFormat="1" applyFill="1" applyAlignment="1">
      <alignment horizontal="right"/>
    </xf>
    <xf numFmtId="166" fontId="0" fillId="0" borderId="0" xfId="0" quotePrefix="1" applyNumberFormat="1" applyFill="1" applyAlignment="1">
      <alignment horizontal="left" wrapText="1"/>
    </xf>
    <xf numFmtId="165" fontId="0" fillId="0" borderId="0" xfId="0" applyNumberFormat="1" applyFill="1" applyBorder="1" applyAlignment="1">
      <alignment horizontal="right"/>
    </xf>
    <xf numFmtId="166" fontId="0" fillId="0" borderId="0" xfId="0" applyNumberFormat="1" applyFill="1" applyAlignment="1">
      <alignment horizontal="left" wrapText="1"/>
    </xf>
    <xf numFmtId="165" fontId="0" fillId="2" borderId="0" xfId="0" applyNumberFormat="1" applyFill="1" applyBorder="1" applyAlignment="1">
      <alignment horizontal="right"/>
    </xf>
    <xf numFmtId="164" fontId="0" fillId="0" borderId="0" xfId="0" applyNumberFormat="1" applyFill="1" applyBorder="1" applyAlignment="1">
      <alignment horizontal="right"/>
    </xf>
    <xf numFmtId="164" fontId="0" fillId="0" borderId="8" xfId="0" applyNumberFormat="1" applyFill="1" applyBorder="1" applyAlignment="1">
      <alignment horizontal="right"/>
    </xf>
    <xf numFmtId="0" fontId="0" fillId="0" borderId="0" xfId="0" applyFont="1" applyAlignment="1"/>
    <xf numFmtId="0" fontId="0" fillId="0" borderId="0" xfId="0" applyFont="1" applyAlignment="1">
      <alignment wrapText="1"/>
    </xf>
    <xf numFmtId="0" fontId="0" fillId="0" borderId="6" xfId="0" applyFont="1" applyBorder="1" applyAlignment="1"/>
    <xf numFmtId="0" fontId="2" fillId="0" borderId="6" xfId="0" applyFont="1" applyBorder="1" applyAlignment="1">
      <alignment wrapText="1"/>
    </xf>
    <xf numFmtId="0" fontId="0" fillId="0" borderId="1" xfId="0" applyFont="1" applyBorder="1" applyAlignment="1">
      <alignment horizontal="left" wrapText="1"/>
    </xf>
    <xf numFmtId="1" fontId="0" fillId="2" borderId="1" xfId="0" applyNumberFormat="1" applyFont="1" applyFill="1" applyBorder="1" applyAlignment="1">
      <alignment horizontal="right"/>
    </xf>
    <xf numFmtId="1" fontId="0" fillId="0" borderId="9" xfId="0" applyNumberFormat="1" applyFont="1" applyBorder="1" applyAlignment="1">
      <alignment horizontal="right"/>
    </xf>
    <xf numFmtId="164" fontId="0" fillId="0" borderId="7" xfId="0" applyNumberFormat="1" applyFont="1" applyBorder="1" applyAlignment="1">
      <alignment horizontal="right"/>
    </xf>
    <xf numFmtId="1" fontId="0" fillId="0" borderId="1" xfId="0" applyNumberFormat="1" applyFont="1" applyBorder="1" applyAlignment="1">
      <alignment horizontal="right"/>
    </xf>
    <xf numFmtId="164" fontId="0" fillId="0" borderId="1" xfId="0" applyNumberFormat="1" applyFont="1" applyBorder="1" applyAlignment="1">
      <alignment horizontal="right"/>
    </xf>
    <xf numFmtId="0" fontId="0" fillId="0" borderId="0" xfId="0" applyFont="1" applyFill="1" applyAlignment="1">
      <alignment horizontal="left" wrapText="1"/>
    </xf>
    <xf numFmtId="1" fontId="0" fillId="2" borderId="0" xfId="0" applyNumberFormat="1" applyFont="1" applyFill="1" applyAlignment="1">
      <alignment horizontal="right"/>
    </xf>
    <xf numFmtId="1" fontId="0" fillId="0" borderId="5" xfId="0" applyNumberFormat="1" applyFont="1" applyBorder="1" applyAlignment="1">
      <alignment horizontal="right"/>
    </xf>
    <xf numFmtId="164" fontId="0" fillId="0" borderId="6" xfId="0" applyNumberFormat="1" applyFont="1" applyBorder="1" applyAlignment="1">
      <alignment horizontal="right"/>
    </xf>
    <xf numFmtId="1" fontId="0" fillId="0" borderId="0" xfId="0" applyNumberFormat="1" applyFont="1" applyAlignment="1">
      <alignment horizontal="right"/>
    </xf>
    <xf numFmtId="164" fontId="0" fillId="0" borderId="0" xfId="0" applyNumberFormat="1" applyFont="1" applyBorder="1" applyAlignment="1">
      <alignment horizontal="right"/>
    </xf>
    <xf numFmtId="166" fontId="0" fillId="0" borderId="0" xfId="0" quotePrefix="1" applyNumberFormat="1" applyFont="1" applyFill="1" applyAlignment="1">
      <alignment horizontal="left" wrapText="1"/>
    </xf>
    <xf numFmtId="3" fontId="0" fillId="2" borderId="0" xfId="0" applyNumberFormat="1" applyFont="1" applyFill="1" applyAlignment="1">
      <alignment horizontal="right"/>
    </xf>
    <xf numFmtId="3" fontId="0" fillId="0" borderId="5" xfId="0" applyNumberFormat="1" applyFont="1" applyBorder="1" applyAlignment="1">
      <alignment horizontal="right"/>
    </xf>
    <xf numFmtId="3" fontId="0" fillId="0" borderId="6" xfId="0" applyNumberFormat="1" applyFont="1" applyBorder="1" applyAlignment="1">
      <alignment horizontal="right"/>
    </xf>
    <xf numFmtId="3" fontId="0" fillId="0" borderId="0" xfId="0" applyNumberFormat="1" applyFont="1" applyAlignment="1">
      <alignment horizontal="right"/>
    </xf>
    <xf numFmtId="1" fontId="0" fillId="0" borderId="5" xfId="0" applyNumberFormat="1" applyFont="1" applyFill="1" applyBorder="1" applyAlignment="1">
      <alignment horizontal="right"/>
    </xf>
    <xf numFmtId="164" fontId="0" fillId="0" borderId="6" xfId="0" applyNumberFormat="1" applyFont="1" applyFill="1" applyBorder="1" applyAlignment="1">
      <alignment horizontal="right"/>
    </xf>
    <xf numFmtId="1" fontId="0" fillId="0" borderId="0" xfId="0" applyNumberFormat="1" applyFont="1" applyFill="1" applyAlignment="1">
      <alignment horizontal="right"/>
    </xf>
    <xf numFmtId="164" fontId="0" fillId="0" borderId="0" xfId="0" applyNumberFormat="1" applyFont="1" applyFill="1" applyBorder="1" applyAlignment="1">
      <alignment horizontal="right"/>
    </xf>
    <xf numFmtId="41" fontId="0" fillId="0" borderId="0" xfId="0" applyNumberFormat="1" applyFont="1" applyAlignment="1">
      <alignment horizontal="right"/>
    </xf>
    <xf numFmtId="41" fontId="0" fillId="0" borderId="0" xfId="0" applyNumberFormat="1" applyFont="1" applyBorder="1" applyAlignment="1">
      <alignment horizontal="right"/>
    </xf>
    <xf numFmtId="0" fontId="2" fillId="0" borderId="0" xfId="0" applyFont="1" applyAlignment="1"/>
    <xf numFmtId="165" fontId="0" fillId="2" borderId="1" xfId="0" applyNumberFormat="1" applyFill="1" applyBorder="1" applyAlignment="1">
      <alignment horizontal="right"/>
    </xf>
    <xf numFmtId="165" fontId="0" fillId="0" borderId="9" xfId="0" applyNumberFormat="1" applyFill="1" applyBorder="1" applyAlignment="1">
      <alignment horizontal="right"/>
    </xf>
    <xf numFmtId="164" fontId="0" fillId="0" borderId="7" xfId="0" applyNumberFormat="1" applyBorder="1"/>
    <xf numFmtId="165" fontId="0" fillId="0" borderId="1" xfId="0" applyNumberFormat="1" applyFill="1" applyBorder="1" applyAlignment="1">
      <alignment horizontal="right"/>
    </xf>
    <xf numFmtId="164" fontId="0" fillId="0" borderId="1" xfId="0" applyNumberFormat="1" applyBorder="1"/>
    <xf numFmtId="165" fontId="0" fillId="2" borderId="0" xfId="0" applyNumberFormat="1" applyFill="1" applyAlignment="1">
      <alignment horizontal="right"/>
    </xf>
    <xf numFmtId="165" fontId="0" fillId="0" borderId="5" xfId="0" applyNumberFormat="1" applyFill="1" applyBorder="1" applyAlignment="1">
      <alignment horizontal="right"/>
    </xf>
    <xf numFmtId="164" fontId="0" fillId="0" borderId="6" xfId="0" applyNumberFormat="1" applyBorder="1"/>
    <xf numFmtId="165" fontId="0" fillId="0" borderId="0" xfId="0" applyNumberFormat="1" applyFill="1" applyAlignment="1">
      <alignment horizontal="right"/>
    </xf>
    <xf numFmtId="0" fontId="2" fillId="0" borderId="0" xfId="0" applyFont="1" applyFill="1" applyBorder="1" applyAlignment="1">
      <alignment horizontal="left" wrapText="1"/>
    </xf>
    <xf numFmtId="0" fontId="2" fillId="0" borderId="0" xfId="0" applyFont="1" applyFill="1" applyBorder="1" applyAlignment="1">
      <alignment wrapText="1"/>
    </xf>
    <xf numFmtId="0" fontId="2" fillId="0" borderId="2" xfId="0" applyFont="1" applyFill="1" applyBorder="1" applyAlignment="1">
      <alignment horizontal="left" wrapText="1"/>
    </xf>
    <xf numFmtId="0" fontId="0" fillId="0" borderId="2" xfId="0" applyFill="1" applyBorder="1" applyAlignment="1">
      <alignment wrapText="1"/>
    </xf>
    <xf numFmtId="0" fontId="0" fillId="0" borderId="1" xfId="0" applyFont="1" applyBorder="1" applyAlignment="1">
      <alignment vertical="top" wrapText="1"/>
    </xf>
    <xf numFmtId="0" fontId="0" fillId="0" borderId="1" xfId="0" applyFont="1" applyBorder="1" applyAlignment="1">
      <alignment wrapText="1"/>
    </xf>
    <xf numFmtId="168" fontId="0" fillId="2" borderId="1" xfId="0" applyNumberFormat="1" applyFill="1" applyBorder="1" applyAlignment="1">
      <alignment horizontal="right"/>
    </xf>
    <xf numFmtId="0" fontId="0" fillId="0" borderId="0" xfId="0" applyAlignment="1">
      <alignment vertical="top" wrapText="1"/>
    </xf>
    <xf numFmtId="0" fontId="0" fillId="0" borderId="0" xfId="0" applyFont="1" applyBorder="1" applyAlignment="1">
      <alignment wrapText="1"/>
    </xf>
    <xf numFmtId="168" fontId="0" fillId="2" borderId="0" xfId="0" applyNumberFormat="1" applyFill="1" applyBorder="1" applyAlignment="1">
      <alignment horizontal="right"/>
    </xf>
    <xf numFmtId="41" fontId="0" fillId="2" borderId="0" xfId="0" applyNumberFormat="1" applyFill="1" applyBorder="1" applyAlignment="1">
      <alignment horizontal="right"/>
    </xf>
    <xf numFmtId="0" fontId="0" fillId="0" borderId="2" xfId="0" applyBorder="1" applyAlignment="1">
      <alignment vertical="top" wrapText="1"/>
    </xf>
    <xf numFmtId="0" fontId="0" fillId="0" borderId="2" xfId="0" applyFont="1" applyBorder="1" applyAlignment="1">
      <alignment wrapText="1"/>
    </xf>
    <xf numFmtId="168" fontId="0" fillId="2" borderId="2" xfId="0" applyNumberFormat="1" applyFill="1" applyBorder="1" applyAlignment="1">
      <alignment horizontal="right"/>
    </xf>
    <xf numFmtId="41" fontId="0" fillId="2" borderId="2" xfId="0" applyNumberFormat="1" applyFill="1" applyBorder="1" applyAlignment="1">
      <alignment horizontal="right"/>
    </xf>
    <xf numFmtId="0" fontId="0" fillId="0" borderId="0" xfId="0" applyFill="1" applyBorder="1" applyAlignment="1">
      <alignment vertical="top" wrapText="1"/>
    </xf>
    <xf numFmtId="0" fontId="0" fillId="0" borderId="0" xfId="0" applyFont="1" applyFill="1" applyBorder="1" applyAlignment="1">
      <alignment wrapText="1"/>
    </xf>
    <xf numFmtId="168" fontId="0" fillId="0" borderId="0" xfId="0" applyNumberFormat="1" applyFill="1" applyBorder="1" applyAlignment="1">
      <alignment horizontal="right"/>
    </xf>
    <xf numFmtId="41" fontId="0" fillId="0" borderId="0" xfId="0" applyNumberFormat="1" applyFill="1" applyBorder="1" applyAlignment="1">
      <alignment horizontal="right"/>
    </xf>
    <xf numFmtId="0" fontId="7" fillId="0" borderId="0" xfId="0" applyFont="1" applyFill="1" applyBorder="1" applyAlignment="1">
      <alignment horizontal="right"/>
    </xf>
    <xf numFmtId="0" fontId="0" fillId="0" borderId="1" xfId="0" applyFont="1" applyFill="1" applyBorder="1" applyAlignment="1">
      <alignment vertical="top" wrapText="1"/>
    </xf>
    <xf numFmtId="0" fontId="0" fillId="0" borderId="1" xfId="0" applyFont="1" applyFill="1" applyBorder="1" applyAlignment="1">
      <alignment wrapText="1"/>
    </xf>
    <xf numFmtId="168" fontId="0" fillId="0" borderId="1" xfId="0" applyNumberFormat="1" applyFill="1" applyBorder="1" applyAlignment="1">
      <alignment horizontal="right"/>
    </xf>
    <xf numFmtId="0" fontId="0" fillId="0" borderId="2" xfId="0" applyFont="1" applyFill="1" applyBorder="1" applyAlignment="1">
      <alignment wrapText="1"/>
    </xf>
    <xf numFmtId="168" fontId="0" fillId="0" borderId="2" xfId="0" applyNumberFormat="1" applyFill="1" applyBorder="1" applyAlignment="1">
      <alignment horizontal="right"/>
    </xf>
    <xf numFmtId="41" fontId="0" fillId="0" borderId="2" xfId="0" applyNumberFormat="1" applyFill="1" applyBorder="1" applyAlignment="1">
      <alignment horizontal="right"/>
    </xf>
    <xf numFmtId="41" fontId="0" fillId="0" borderId="1" xfId="0" applyNumberFormat="1" applyFill="1" applyBorder="1" applyAlignment="1">
      <alignment horizontal="right"/>
    </xf>
    <xf numFmtId="0" fontId="0" fillId="0" borderId="0" xfId="0" applyAlignment="1">
      <alignment vertical="center" wrapText="1"/>
    </xf>
    <xf numFmtId="0" fontId="2" fillId="0" borderId="0" xfId="0" applyFont="1" applyAlignment="1">
      <alignment horizontal="left" vertical="center" wrapText="1"/>
    </xf>
    <xf numFmtId="0" fontId="0" fillId="0" borderId="0" xfId="0" applyAlignment="1">
      <alignment vertical="center"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2" fontId="0" fillId="2" borderId="1" xfId="0" applyNumberFormat="1" applyFont="1" applyFill="1" applyBorder="1" applyAlignment="1">
      <alignment horizontal="center" vertical="top" wrapText="1"/>
    </xf>
    <xf numFmtId="0" fontId="0" fillId="2" borderId="1" xfId="0" applyFont="1" applyFill="1" applyBorder="1" applyAlignment="1">
      <alignment horizontal="left" vertical="center" wrapText="1"/>
    </xf>
    <xf numFmtId="1" fontId="0" fillId="2" borderId="1" xfId="0" applyNumberFormat="1" applyFill="1" applyBorder="1" applyAlignment="1">
      <alignment horizontal="right" vertical="center" wrapText="1"/>
    </xf>
    <xf numFmtId="0" fontId="0" fillId="0" borderId="0" xfId="0" applyAlignment="1">
      <alignment horizontal="center" vertical="top" wrapText="1"/>
    </xf>
    <xf numFmtId="0" fontId="0" fillId="2" borderId="0" xfId="0" applyFont="1" applyFill="1" applyBorder="1" applyAlignment="1">
      <alignment horizontal="left" vertical="center" wrapText="1"/>
    </xf>
    <xf numFmtId="1" fontId="0" fillId="2" borderId="0" xfId="0" applyNumberFormat="1" applyFill="1" applyBorder="1" applyAlignment="1">
      <alignment horizontal="right" vertical="center" wrapText="1"/>
    </xf>
    <xf numFmtId="0" fontId="0" fillId="0" borderId="3" xfId="0" applyBorder="1" applyAlignment="1">
      <alignment horizontal="center" vertical="top" wrapText="1"/>
    </xf>
    <xf numFmtId="41" fontId="0" fillId="2" borderId="0" xfId="0" applyNumberFormat="1" applyFill="1" applyBorder="1" applyAlignment="1">
      <alignment horizontal="right" vertical="center" wrapText="1"/>
    </xf>
    <xf numFmtId="0" fontId="0" fillId="0" borderId="4" xfId="0" applyFont="1" applyBorder="1" applyAlignment="1">
      <alignment horizontal="center" vertical="top" wrapText="1"/>
    </xf>
    <xf numFmtId="0" fontId="0" fillId="0" borderId="4" xfId="0" applyFont="1" applyBorder="1" applyAlignment="1">
      <alignment horizontal="left" vertical="center" wrapText="1"/>
    </xf>
    <xf numFmtId="1" fontId="0" fillId="0" borderId="4" xfId="0" applyNumberFormat="1" applyBorder="1" applyAlignment="1">
      <alignment horizontal="right" vertical="center" wrapText="1"/>
    </xf>
    <xf numFmtId="0" fontId="0" fillId="0" borderId="0" xfId="0" applyFont="1" applyBorder="1" applyAlignment="1">
      <alignment horizontal="left" vertical="center" wrapText="1"/>
    </xf>
    <xf numFmtId="1" fontId="0" fillId="0" borderId="0" xfId="0" applyNumberFormat="1" applyBorder="1" applyAlignment="1">
      <alignment horizontal="right" vertical="center" wrapText="1"/>
    </xf>
    <xf numFmtId="0" fontId="0" fillId="0" borderId="3" xfId="0" applyFont="1" applyBorder="1" applyAlignment="1">
      <alignment horizontal="left" vertical="center" wrapText="1"/>
    </xf>
    <xf numFmtId="1" fontId="0" fillId="0" borderId="3" xfId="0" applyNumberFormat="1" applyBorder="1" applyAlignment="1">
      <alignment horizontal="right" vertical="center" wrapText="1"/>
    </xf>
    <xf numFmtId="41" fontId="0" fillId="0" borderId="3" xfId="0" applyNumberFormat="1" applyBorder="1" applyAlignment="1">
      <alignment horizontal="right" vertical="center" wrapText="1"/>
    </xf>
    <xf numFmtId="0" fontId="0" fillId="0" borderId="0" xfId="0" applyFont="1" applyAlignment="1">
      <alignment horizontal="left" vertical="center" wrapText="1"/>
    </xf>
    <xf numFmtId="1" fontId="0" fillId="0" borderId="0" xfId="0" applyNumberFormat="1" applyAlignment="1">
      <alignment horizontal="right" vertical="center" wrapText="1"/>
    </xf>
    <xf numFmtId="41" fontId="0" fillId="0" borderId="0" xfId="0" applyNumberFormat="1" applyAlignment="1">
      <alignment horizontal="right" vertical="center" wrapText="1"/>
    </xf>
    <xf numFmtId="0" fontId="0" fillId="2" borderId="1" xfId="0" applyFont="1" applyFill="1" applyBorder="1" applyAlignment="1">
      <alignment horizontal="center" vertical="center" wrapText="1"/>
    </xf>
    <xf numFmtId="168" fontId="0" fillId="2" borderId="1" xfId="0" applyNumberFormat="1" applyFill="1" applyBorder="1" applyAlignment="1">
      <alignment horizontal="right" vertical="center" wrapText="1"/>
    </xf>
    <xf numFmtId="0" fontId="0" fillId="2" borderId="0" xfId="0" applyFont="1" applyFill="1" applyBorder="1" applyAlignment="1">
      <alignment horizontal="center" vertical="center" wrapText="1"/>
    </xf>
    <xf numFmtId="168" fontId="0" fillId="2" borderId="0" xfId="0" applyNumberFormat="1" applyFill="1" applyBorder="1" applyAlignment="1">
      <alignment horizontal="right" vertical="center" wrapText="1"/>
    </xf>
    <xf numFmtId="168" fontId="0" fillId="0" borderId="4" xfId="0" applyNumberFormat="1" applyBorder="1" applyAlignment="1">
      <alignment horizontal="right" vertical="center" wrapText="1"/>
    </xf>
    <xf numFmtId="168" fontId="0" fillId="0" borderId="0" xfId="0" applyNumberFormat="1" applyBorder="1" applyAlignment="1">
      <alignment horizontal="right" vertical="center" wrapText="1"/>
    </xf>
    <xf numFmtId="41" fontId="0" fillId="0" borderId="0" xfId="0" applyNumberFormat="1" applyBorder="1" applyAlignment="1">
      <alignment horizontal="right" vertical="center" wrapText="1"/>
    </xf>
    <xf numFmtId="168" fontId="0" fillId="0" borderId="3" xfId="0" applyNumberFormat="1" applyBorder="1" applyAlignment="1">
      <alignment horizontal="right" vertical="center" wrapText="1"/>
    </xf>
    <xf numFmtId="168" fontId="0" fillId="0" borderId="0" xfId="0" applyNumberFormat="1" applyAlignment="1">
      <alignment horizontal="right" vertical="center" wrapText="1"/>
    </xf>
    <xf numFmtId="0" fontId="0" fillId="0" borderId="1" xfId="0" applyBorder="1" applyAlignment="1">
      <alignment vertical="top"/>
    </xf>
    <xf numFmtId="0" fontId="0" fillId="0" borderId="1" xfId="0" applyBorder="1"/>
    <xf numFmtId="1" fontId="0" fillId="0" borderId="1" xfId="0" applyNumberFormat="1" applyFont="1" applyBorder="1" applyAlignment="1">
      <alignment wrapText="1"/>
    </xf>
    <xf numFmtId="0" fontId="0" fillId="0" borderId="0" xfId="0" applyAlignment="1">
      <alignment vertical="top"/>
    </xf>
    <xf numFmtId="0" fontId="0" fillId="0" borderId="0" xfId="0" applyBorder="1" applyAlignment="1">
      <alignment horizontal="left" wrapText="1" indent="1"/>
    </xf>
    <xf numFmtId="164" fontId="0" fillId="0" borderId="0" xfId="0" applyNumberFormat="1" applyFont="1" applyAlignment="1">
      <alignment wrapText="1"/>
    </xf>
    <xf numFmtId="0" fontId="0" fillId="0" borderId="0" xfId="0" applyBorder="1" applyAlignment="1">
      <alignment vertical="top"/>
    </xf>
    <xf numFmtId="0" fontId="0" fillId="0" borderId="0" xfId="0" applyBorder="1"/>
    <xf numFmtId="1" fontId="0" fillId="0" borderId="0" xfId="0" applyNumberFormat="1" applyFont="1" applyBorder="1" applyAlignment="1">
      <alignment wrapText="1"/>
    </xf>
    <xf numFmtId="164" fontId="0" fillId="0" borderId="0" xfId="0" applyNumberFormat="1" applyFont="1" applyBorder="1" applyAlignment="1">
      <alignment wrapText="1"/>
    </xf>
    <xf numFmtId="164" fontId="0" fillId="0" borderId="0" xfId="0" applyNumberFormat="1" applyFont="1" applyFill="1" applyBorder="1" applyAlignment="1">
      <alignment wrapText="1"/>
    </xf>
    <xf numFmtId="0" fontId="0" fillId="2" borderId="0" xfId="0" applyFill="1" applyBorder="1" applyAlignment="1">
      <alignment vertical="top"/>
    </xf>
    <xf numFmtId="0" fontId="0" fillId="2" borderId="0" xfId="0" applyFill="1" applyBorder="1"/>
    <xf numFmtId="1" fontId="0" fillId="2" borderId="0" xfId="0" applyNumberFormat="1" applyFill="1" applyBorder="1" applyAlignment="1">
      <alignment wrapText="1"/>
    </xf>
    <xf numFmtId="0" fontId="0" fillId="2" borderId="0" xfId="0" applyFill="1" applyAlignment="1">
      <alignment horizontal="left" wrapText="1" indent="1"/>
    </xf>
    <xf numFmtId="164" fontId="0" fillId="2" borderId="0" xfId="0" applyNumberFormat="1" applyFill="1" applyBorder="1" applyAlignment="1">
      <alignment wrapText="1"/>
    </xf>
    <xf numFmtId="1" fontId="0" fillId="0" borderId="0" xfId="0" applyNumberFormat="1" applyFont="1" applyAlignment="1">
      <alignment wrapText="1"/>
    </xf>
    <xf numFmtId="1" fontId="0" fillId="2" borderId="0" xfId="0" applyNumberFormat="1" applyFont="1" applyFill="1" applyAlignment="1">
      <alignment wrapText="1"/>
    </xf>
    <xf numFmtId="0" fontId="0" fillId="2" borderId="0" xfId="0" applyFill="1" applyBorder="1" applyAlignment="1">
      <alignment horizontal="left" wrapText="1" indent="1"/>
    </xf>
    <xf numFmtId="164" fontId="0" fillId="2" borderId="0" xfId="0" applyNumberFormat="1" applyFill="1" applyAlignment="1">
      <alignment wrapText="1"/>
    </xf>
    <xf numFmtId="3" fontId="0" fillId="0" borderId="0" xfId="0" applyNumberFormat="1" applyAlignment="1">
      <alignment wrapText="1"/>
    </xf>
    <xf numFmtId="169" fontId="0" fillId="0" borderId="0" xfId="0" applyNumberFormat="1" applyAlignment="1">
      <alignment wrapText="1"/>
    </xf>
    <xf numFmtId="0" fontId="0" fillId="0" borderId="0" xfId="0" applyFill="1" applyAlignment="1">
      <alignment wrapText="1"/>
    </xf>
    <xf numFmtId="0" fontId="0" fillId="0" borderId="2" xfId="0" applyFont="1" applyBorder="1" applyAlignment="1">
      <alignment horizontal="left" wrapText="1"/>
    </xf>
    <xf numFmtId="164" fontId="0" fillId="2" borderId="0" xfId="0" applyNumberFormat="1" applyFont="1" applyFill="1" applyAlignment="1">
      <alignment wrapText="1"/>
    </xf>
    <xf numFmtId="0" fontId="2" fillId="0" borderId="0" xfId="0" applyFont="1" applyFill="1" applyAlignment="1"/>
    <xf numFmtId="0" fontId="0" fillId="0" borderId="0" xfId="0" applyFill="1" applyAlignment="1"/>
    <xf numFmtId="0" fontId="0" fillId="0" borderId="0" xfId="0" applyFill="1" applyAlignment="1">
      <alignment wrapText="1"/>
    </xf>
  </cellXfs>
  <cellStyles count="3">
    <cellStyle name="Link" xfId="2" builtinId="8"/>
    <cellStyle name="Standard" xfId="0" builtinId="0"/>
    <cellStyle name="Standard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5512D11C-5CC6-11CF-8D67-00AA00BDCE1D}" ax:persistence="persistStream" r:id="rId1"/>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Druckbereich"/></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Druckbereich"/></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Druckbereich"/></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Druckbereich"/></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Druckbereich"/></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Druckbereich"/></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Druckbereich"/></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Druckbereich"/></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Druckbereich"/></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halt!Druckbereich"/></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22</xdr:row>
      <xdr:rowOff>0</xdr:rowOff>
    </xdr:from>
    <xdr:to>
      <xdr:col>1</xdr:col>
      <xdr:colOff>273472</xdr:colOff>
      <xdr:row>23</xdr:row>
      <xdr:rowOff>111035</xdr:rowOff>
    </xdr:to>
    <xdr:pic>
      <xdr:nvPicPr>
        <xdr:cNvPr id="2" name="Grafik 9">
          <a:hlinkClick xmlns:r="http://schemas.openxmlformats.org/officeDocument/2006/relationships" r:id="rId1"/>
          <a:extLst>
            <a:ext uri="{FF2B5EF4-FFF2-40B4-BE49-F238E27FC236}">
              <a16:creationId xmlns:a16="http://schemas.microsoft.com/office/drawing/2014/main" id="{322C10AE-0477-4B40-A054-8CB382DC5C5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14350" y="4552950"/>
          <a:ext cx="273472" cy="3015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1143000</xdr:colOff>
      <xdr:row>1</xdr:row>
      <xdr:rowOff>66675</xdr:rowOff>
    </xdr:from>
    <xdr:to>
      <xdr:col>5</xdr:col>
      <xdr:colOff>1416472</xdr:colOff>
      <xdr:row>2</xdr:row>
      <xdr:rowOff>177710</xdr:rowOff>
    </xdr:to>
    <xdr:pic>
      <xdr:nvPicPr>
        <xdr:cNvPr id="2" name="Grafik 9">
          <a:hlinkClick xmlns:r="http://schemas.openxmlformats.org/officeDocument/2006/relationships" r:id="rId1"/>
          <a:extLst>
            <a:ext uri="{FF2B5EF4-FFF2-40B4-BE49-F238E27FC236}">
              <a16:creationId xmlns:a16="http://schemas.microsoft.com/office/drawing/2014/main" id="{CAB41BB8-D508-44E8-AC07-C3635EC4A2F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143875" y="257175"/>
          <a:ext cx="273472" cy="3015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180975</xdr:colOff>
      <xdr:row>1</xdr:row>
      <xdr:rowOff>9525</xdr:rowOff>
    </xdr:from>
    <xdr:to>
      <xdr:col>5</xdr:col>
      <xdr:colOff>454447</xdr:colOff>
      <xdr:row>2</xdr:row>
      <xdr:rowOff>120560</xdr:rowOff>
    </xdr:to>
    <xdr:pic>
      <xdr:nvPicPr>
        <xdr:cNvPr id="2" name="Grafik 9">
          <a:hlinkClick xmlns:r="http://schemas.openxmlformats.org/officeDocument/2006/relationships" r:id="rId1"/>
          <a:extLst>
            <a:ext uri="{FF2B5EF4-FFF2-40B4-BE49-F238E27FC236}">
              <a16:creationId xmlns:a16="http://schemas.microsoft.com/office/drawing/2014/main" id="{0B10842D-3943-490B-AD15-C0E77B019F6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43700" y="200025"/>
          <a:ext cx="273472" cy="3015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291352</xdr:colOff>
      <xdr:row>1</xdr:row>
      <xdr:rowOff>22411</xdr:rowOff>
    </xdr:from>
    <xdr:to>
      <xdr:col>5</xdr:col>
      <xdr:colOff>564824</xdr:colOff>
      <xdr:row>2</xdr:row>
      <xdr:rowOff>133446</xdr:rowOff>
    </xdr:to>
    <xdr:pic>
      <xdr:nvPicPr>
        <xdr:cNvPr id="2" name="Grafik 9">
          <a:hlinkClick xmlns:r="http://schemas.openxmlformats.org/officeDocument/2006/relationships" r:id="rId1"/>
          <a:extLst>
            <a:ext uri="{FF2B5EF4-FFF2-40B4-BE49-F238E27FC236}">
              <a16:creationId xmlns:a16="http://schemas.microsoft.com/office/drawing/2014/main" id="{F16718EE-CC5F-40D0-85E7-0F0CE9710BE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93323" y="212911"/>
          <a:ext cx="273472" cy="3015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168088</xdr:colOff>
      <xdr:row>1</xdr:row>
      <xdr:rowOff>44824</xdr:rowOff>
    </xdr:from>
    <xdr:to>
      <xdr:col>5</xdr:col>
      <xdr:colOff>441560</xdr:colOff>
      <xdr:row>2</xdr:row>
      <xdr:rowOff>155859</xdr:rowOff>
    </xdr:to>
    <xdr:pic>
      <xdr:nvPicPr>
        <xdr:cNvPr id="2" name="Grafik 9">
          <a:hlinkClick xmlns:r="http://schemas.openxmlformats.org/officeDocument/2006/relationships" r:id="rId1"/>
          <a:extLst>
            <a:ext uri="{FF2B5EF4-FFF2-40B4-BE49-F238E27FC236}">
              <a16:creationId xmlns:a16="http://schemas.microsoft.com/office/drawing/2014/main" id="{117CE911-F8FB-4649-85D3-C8F1BFA0837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67500" y="235324"/>
          <a:ext cx="273472" cy="3015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896470</xdr:colOff>
      <xdr:row>0</xdr:row>
      <xdr:rowOff>100853</xdr:rowOff>
    </xdr:from>
    <xdr:to>
      <xdr:col>9</xdr:col>
      <xdr:colOff>1169942</xdr:colOff>
      <xdr:row>2</xdr:row>
      <xdr:rowOff>21388</xdr:rowOff>
    </xdr:to>
    <xdr:pic>
      <xdr:nvPicPr>
        <xdr:cNvPr id="2" name="Grafik 9">
          <a:hlinkClick xmlns:r="http://schemas.openxmlformats.org/officeDocument/2006/relationships" r:id="rId1"/>
          <a:extLst>
            <a:ext uri="{FF2B5EF4-FFF2-40B4-BE49-F238E27FC236}">
              <a16:creationId xmlns:a16="http://schemas.microsoft.com/office/drawing/2014/main" id="{09BB1E43-5481-4C87-906D-817D6CD9CE0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92235" y="100853"/>
          <a:ext cx="273472" cy="3015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7</xdr:row>
          <xdr:rowOff>228600</xdr:rowOff>
        </xdr:from>
        <xdr:to>
          <xdr:col>1</xdr:col>
          <xdr:colOff>152400</xdr:colOff>
          <xdr:row>8</xdr:row>
          <xdr:rowOff>114300</xdr:rowOff>
        </xdr:to>
        <xdr:sp macro="" textlink="">
          <xdr:nvSpPr>
            <xdr:cNvPr id="21505" name="Control 1" hidden="1">
              <a:extLst>
                <a:ext uri="{63B3BB69-23CF-44E3-9099-C40C66FF867C}">
                  <a14:compatExt spid="_x0000_s21505"/>
                </a:ext>
                <a:ext uri="{FF2B5EF4-FFF2-40B4-BE49-F238E27FC236}">
                  <a16:creationId xmlns:a16="http://schemas.microsoft.com/office/drawing/2014/main" id="{131DC96E-11C9-427D-A36F-83E036F0AA6A}"/>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5</xdr:col>
      <xdr:colOff>676275</xdr:colOff>
      <xdr:row>1</xdr:row>
      <xdr:rowOff>28575</xdr:rowOff>
    </xdr:from>
    <xdr:to>
      <xdr:col>5</xdr:col>
      <xdr:colOff>949747</xdr:colOff>
      <xdr:row>2</xdr:row>
      <xdr:rowOff>139610</xdr:rowOff>
    </xdr:to>
    <xdr:pic>
      <xdr:nvPicPr>
        <xdr:cNvPr id="3" name="Grafik 9">
          <a:hlinkClick xmlns:r="http://schemas.openxmlformats.org/officeDocument/2006/relationships" r:id="rId1"/>
          <a:extLst>
            <a:ext uri="{FF2B5EF4-FFF2-40B4-BE49-F238E27FC236}">
              <a16:creationId xmlns:a16="http://schemas.microsoft.com/office/drawing/2014/main" id="{A7FAFBA5-1DEF-48BA-B00E-BD22E27F65A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362825" y="219075"/>
          <a:ext cx="273472" cy="3015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904875</xdr:colOff>
      <xdr:row>1</xdr:row>
      <xdr:rowOff>28575</xdr:rowOff>
    </xdr:from>
    <xdr:to>
      <xdr:col>5</xdr:col>
      <xdr:colOff>1178347</xdr:colOff>
      <xdr:row>2</xdr:row>
      <xdr:rowOff>139610</xdr:rowOff>
    </xdr:to>
    <xdr:pic>
      <xdr:nvPicPr>
        <xdr:cNvPr id="3" name="Grafik 9">
          <a:hlinkClick xmlns:r="http://schemas.openxmlformats.org/officeDocument/2006/relationships" r:id="rId1"/>
          <a:extLst>
            <a:ext uri="{FF2B5EF4-FFF2-40B4-BE49-F238E27FC236}">
              <a16:creationId xmlns:a16="http://schemas.microsoft.com/office/drawing/2014/main" id="{F34816E4-4CA9-4703-ABC6-F0A0DD5DCBB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029575" y="219075"/>
          <a:ext cx="273472" cy="3015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828260</xdr:colOff>
      <xdr:row>2</xdr:row>
      <xdr:rowOff>33130</xdr:rowOff>
    </xdr:from>
    <xdr:to>
      <xdr:col>10</xdr:col>
      <xdr:colOff>1101732</xdr:colOff>
      <xdr:row>3</xdr:row>
      <xdr:rowOff>144165</xdr:rowOff>
    </xdr:to>
    <xdr:pic>
      <xdr:nvPicPr>
        <xdr:cNvPr id="2" name="Grafik 9">
          <a:hlinkClick xmlns:r="http://schemas.openxmlformats.org/officeDocument/2006/relationships" r:id="rId1"/>
          <a:extLst>
            <a:ext uri="{FF2B5EF4-FFF2-40B4-BE49-F238E27FC236}">
              <a16:creationId xmlns:a16="http://schemas.microsoft.com/office/drawing/2014/main" id="{315E73A0-4080-4CBB-A2A7-1512260C26B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502347" y="414130"/>
          <a:ext cx="273472" cy="3015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9</xdr:col>
      <xdr:colOff>1008529</xdr:colOff>
      <xdr:row>1</xdr:row>
      <xdr:rowOff>33617</xdr:rowOff>
    </xdr:from>
    <xdr:to>
      <xdr:col>9</xdr:col>
      <xdr:colOff>1282001</xdr:colOff>
      <xdr:row>2</xdr:row>
      <xdr:rowOff>144652</xdr:rowOff>
    </xdr:to>
    <xdr:pic>
      <xdr:nvPicPr>
        <xdr:cNvPr id="2" name="Grafik 9">
          <a:hlinkClick xmlns:r="http://schemas.openxmlformats.org/officeDocument/2006/relationships" r:id="rId1"/>
          <a:extLst>
            <a:ext uri="{FF2B5EF4-FFF2-40B4-BE49-F238E27FC236}">
              <a16:creationId xmlns:a16="http://schemas.microsoft.com/office/drawing/2014/main" id="{A866EB07-7750-4858-AEFE-235FE81CF9C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32794" y="224117"/>
          <a:ext cx="273472" cy="3015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government/Internet/7%20Soziale%20Sicherheit%20und%20Gesundheit/Gesundheitsversorgungsstatistik/2019/i2019_GV_Tabell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halt"/>
      <sheetName val="Tab_1_1"/>
      <sheetName val="Tab_1_2"/>
      <sheetName val="Tab_1_3"/>
      <sheetName val="Tab_2_1"/>
      <sheetName val="Tab_2_2"/>
      <sheetName val="Tab_2_3"/>
      <sheetName val="Tab_2_4"/>
      <sheetName val="Tab_2_5"/>
      <sheetName val="Tab_3_1"/>
      <sheetName val="Tab_3_2"/>
      <sheetName val="Tab_3_3"/>
      <sheetName val="Tab_3_4"/>
      <sheetName val="Tab_3_5"/>
      <sheetName val="Tab_3_6"/>
      <sheetName val="Tab_4_1_1"/>
      <sheetName val="Tab_4_1_2"/>
      <sheetName val="Tab_4_1_3"/>
      <sheetName val="Tab_4_1_4"/>
      <sheetName val="Tab_4_1_5"/>
      <sheetName val="Tab_4_1_6"/>
      <sheetName val="Tab_4_1_7"/>
      <sheetName val="Tab_4_2_1"/>
      <sheetName val="Tab_4_2_2"/>
      <sheetName val="Tab_4_2_3"/>
    </sheetNames>
    <sheetDataSet>
      <sheetData sheetId="0"/>
      <sheetData sheetId="1"/>
      <sheetData sheetId="2"/>
      <sheetData sheetId="3"/>
      <sheetData sheetId="4"/>
      <sheetData sheetId="5"/>
      <sheetData sheetId="6"/>
      <sheetData sheetId="7"/>
      <sheetData sheetId="8"/>
      <sheetData sheetId="9">
        <row r="1">
          <cell r="A1" t="str">
            <v>3.1 Gesundheitsausgaben nach Leistungserbringer der Gesundheitsversorgung und Ort der Leistung</v>
          </cell>
        </row>
      </sheetData>
      <sheetData sheetId="10">
        <row r="1">
          <cell r="A1" t="str">
            <v>3.2 Gesundheitsausgaben nach Funktion der Gesundheitsversorgung und Ort der Leistung</v>
          </cell>
        </row>
      </sheetData>
      <sheetData sheetId="11">
        <row r="1">
          <cell r="A1" t="str">
            <v>3.3 Gesundheitsausgaben nach Finanzierungssystem und Ort der Leistung</v>
          </cell>
        </row>
      </sheetData>
      <sheetData sheetId="12">
        <row r="1">
          <cell r="A1" t="str">
            <v>3.4 Gesundheitsausgaben nach Ort der Leistung, Funktion und Leistungserbringer</v>
          </cell>
        </row>
      </sheetData>
      <sheetData sheetId="13">
        <row r="1">
          <cell r="A1" t="str">
            <v>3.5 Gesundheitsausgaben nach Ort der Leistung, Funktion und Finanzierungssystem</v>
          </cell>
        </row>
      </sheetData>
      <sheetData sheetId="14">
        <row r="1">
          <cell r="A1" t="str">
            <v>3.6 Gesundheitsausgaben nach Ort der Leistung, Leistungserbringer und Finanzierungssystem</v>
          </cell>
        </row>
      </sheetData>
      <sheetData sheetId="15"/>
      <sheetData sheetId="16"/>
      <sheetData sheetId="17"/>
      <sheetData sheetId="18"/>
      <sheetData sheetId="19"/>
      <sheetData sheetId="20"/>
      <sheetData sheetId="21"/>
      <sheetData sheetId="22">
        <row r="1">
          <cell r="A1" t="str">
            <v>4.2 Gesundheitsausgaben für die Einwohner in Liechtenstein</v>
          </cell>
        </row>
        <row r="2">
          <cell r="A2" t="str">
            <v>Gesundheitsausgaben in Tsd. CHF und Anteil im Inland nach Leistungserbringer</v>
          </cell>
        </row>
      </sheetData>
      <sheetData sheetId="23">
        <row r="1">
          <cell r="A1" t="str">
            <v>Gesundheitsausgaben in Tsd. CHF und Anteil im Inland nach Funktion der Leistung</v>
          </cell>
        </row>
      </sheetData>
      <sheetData sheetId="24">
        <row r="1">
          <cell r="A1" t="str">
            <v>Gesundheitsausgaben in Tsd. CHF und Anteil im Inland nach Finanzierungssystem</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image" Target="../media/image2.emf"/><Relationship Id="rId4" Type="http://schemas.openxmlformats.org/officeDocument/2006/relationships/control" Target="../activeX/activeX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5"/>
  <sheetViews>
    <sheetView tabSelected="1" workbookViewId="0">
      <selection activeCell="B15" sqref="B15:G15"/>
    </sheetView>
  </sheetViews>
  <sheetFormatPr baseColWidth="10" defaultRowHeight="15" x14ac:dyDescent="0.25"/>
  <cols>
    <col min="1" max="1" width="7.7109375" customWidth="1"/>
    <col min="2" max="2" width="112" customWidth="1"/>
    <col min="3" max="3" width="11.42578125" style="3" customWidth="1"/>
    <col min="4" max="6" width="11.42578125" customWidth="1"/>
    <col min="7" max="7" width="34.7109375" customWidth="1"/>
  </cols>
  <sheetData>
    <row r="1" spans="1:8" ht="21" x14ac:dyDescent="0.35">
      <c r="A1" s="15" t="s">
        <v>147</v>
      </c>
      <c r="B1" s="16"/>
      <c r="C1" s="8"/>
      <c r="D1" s="7"/>
      <c r="E1" s="7"/>
      <c r="F1" s="7"/>
      <c r="G1" s="7"/>
    </row>
    <row r="2" spans="1:8" x14ac:dyDescent="0.25">
      <c r="C2" s="1" t="s">
        <v>137</v>
      </c>
    </row>
    <row r="3" spans="1:8" x14ac:dyDescent="0.25">
      <c r="A3" s="2">
        <v>3</v>
      </c>
      <c r="B3" s="10" t="s">
        <v>120</v>
      </c>
      <c r="C3" s="4"/>
      <c r="D3" s="9"/>
      <c r="E3" s="9"/>
      <c r="F3" s="9"/>
      <c r="G3" s="9"/>
    </row>
    <row r="4" spans="1:8" x14ac:dyDescent="0.25">
      <c r="A4" s="2">
        <v>3.1</v>
      </c>
      <c r="B4" s="2" t="str">
        <f>MID([1]Tab_3_1!A1,5,120)</f>
        <v>Gesundheitsausgaben nach Leistungserbringer der Gesundheitsversorgung und Ort der Leistung</v>
      </c>
      <c r="C4" s="11" t="s">
        <v>138</v>
      </c>
      <c r="D4" s="2"/>
      <c r="E4" s="2"/>
      <c r="F4" s="2"/>
      <c r="G4" s="2"/>
    </row>
    <row r="5" spans="1:8" x14ac:dyDescent="0.25">
      <c r="A5" s="2">
        <v>3.2</v>
      </c>
      <c r="B5" s="2" t="str">
        <f>MID([1]Tab_3_2!A1,5,120)</f>
        <v>Gesundheitsausgaben nach Funktion der Gesundheitsversorgung und Ort der Leistung</v>
      </c>
      <c r="C5" s="11" t="s">
        <v>139</v>
      </c>
      <c r="D5" s="2"/>
      <c r="E5" s="2"/>
      <c r="F5" s="2"/>
      <c r="G5" s="2"/>
    </row>
    <row r="6" spans="1:8" x14ac:dyDescent="0.25">
      <c r="A6" s="2">
        <v>3.3</v>
      </c>
      <c r="B6" s="2" t="str">
        <f>MID([1]Tab_3_3!A1,5,120)</f>
        <v>Gesundheitsausgaben nach Finanzierungssystem und Ort der Leistung</v>
      </c>
      <c r="C6" s="11" t="s">
        <v>140</v>
      </c>
      <c r="D6" s="2"/>
      <c r="E6" s="2"/>
      <c r="F6" s="2"/>
      <c r="G6" s="2"/>
    </row>
    <row r="7" spans="1:8" x14ac:dyDescent="0.25">
      <c r="A7" s="2">
        <v>3.4</v>
      </c>
      <c r="B7" s="2" t="str">
        <f>MID([1]Tab_3_4!A1,5,150)</f>
        <v>Gesundheitsausgaben nach Ort der Leistung, Funktion und Leistungserbringer</v>
      </c>
      <c r="C7" s="11" t="s">
        <v>141</v>
      </c>
      <c r="D7" s="2"/>
      <c r="E7" s="2"/>
      <c r="F7" s="2"/>
      <c r="G7" s="2"/>
    </row>
    <row r="8" spans="1:8" x14ac:dyDescent="0.25">
      <c r="A8" s="2">
        <v>3.5</v>
      </c>
      <c r="B8" s="2" t="str">
        <f>MID([1]Tab_3_5!A1,5,120)</f>
        <v>Gesundheitsausgaben nach Ort der Leistung, Funktion und Finanzierungssystem</v>
      </c>
      <c r="C8" s="11" t="s">
        <v>142</v>
      </c>
      <c r="D8" s="2"/>
      <c r="E8" s="2"/>
      <c r="F8" s="2"/>
      <c r="G8" s="2"/>
    </row>
    <row r="9" spans="1:8" x14ac:dyDescent="0.25">
      <c r="A9" s="2">
        <v>3.6</v>
      </c>
      <c r="B9" s="2" t="str">
        <f>MID([1]Tab_3_6!A1,5,120)</f>
        <v>Gesundheitsausgaben nach Ort der Leistung, Leistungserbringer und Finanzierungssystem</v>
      </c>
      <c r="C9" s="11" t="s">
        <v>143</v>
      </c>
      <c r="D9" s="2"/>
      <c r="E9" s="2"/>
      <c r="F9" s="2"/>
      <c r="G9" s="2"/>
      <c r="H9" t="s">
        <v>135</v>
      </c>
    </row>
    <row r="10" spans="1:8" x14ac:dyDescent="0.25">
      <c r="A10">
        <v>4</v>
      </c>
      <c r="B10" s="12" t="s">
        <v>121</v>
      </c>
    </row>
    <row r="11" spans="1:8" x14ac:dyDescent="0.25">
      <c r="A11" s="5">
        <v>4.2</v>
      </c>
      <c r="B11" s="2" t="str">
        <f>MID([1]Tab_4_2_1!A1,5,100)</f>
        <v>Gesundheitsausgaben für die Einwohner in Liechtenstein</v>
      </c>
      <c r="C11" s="6"/>
      <c r="D11" s="2"/>
      <c r="E11" s="2"/>
      <c r="F11" s="2"/>
      <c r="G11" s="2"/>
    </row>
    <row r="12" spans="1:8" x14ac:dyDescent="0.25">
      <c r="A12" s="5" t="s">
        <v>113</v>
      </c>
      <c r="B12" s="2" t="str">
        <f>MID([1]Tab_4_2_1!A2,1,120)</f>
        <v>Gesundheitsausgaben in Tsd. CHF und Anteil im Inland nach Leistungserbringer</v>
      </c>
      <c r="C12" s="13" t="s">
        <v>144</v>
      </c>
      <c r="D12" s="2"/>
      <c r="E12" s="2"/>
      <c r="F12" s="2"/>
      <c r="G12" s="2"/>
    </row>
    <row r="13" spans="1:8" x14ac:dyDescent="0.25">
      <c r="A13" s="5" t="s">
        <v>114</v>
      </c>
      <c r="B13" s="2" t="str">
        <f>MID([1]Tab_4_2_2!A1,1,120)</f>
        <v>Gesundheitsausgaben in Tsd. CHF und Anteil im Inland nach Funktion der Leistung</v>
      </c>
      <c r="C13" s="13" t="s">
        <v>145</v>
      </c>
      <c r="D13" s="2"/>
      <c r="E13" s="2"/>
      <c r="F13" s="2"/>
      <c r="G13" s="2"/>
    </row>
    <row r="14" spans="1:8" x14ac:dyDescent="0.25">
      <c r="A14" s="5" t="s">
        <v>115</v>
      </c>
      <c r="B14" s="2" t="str">
        <f>MID([1]Tab_4_2_3!A1,1,120)</f>
        <v>Gesundheitsausgaben in Tsd. CHF und Anteil im Inland nach Finanzierungssystem</v>
      </c>
      <c r="C14" s="13" t="s">
        <v>146</v>
      </c>
      <c r="D14" s="2"/>
      <c r="E14" s="2"/>
      <c r="F14" s="2"/>
      <c r="G14" s="2"/>
    </row>
    <row r="15" spans="1:8" ht="37.9" customHeight="1" x14ac:dyDescent="0.25">
      <c r="B15" s="17"/>
      <c r="C15" s="18"/>
      <c r="D15" s="18"/>
      <c r="E15" s="18"/>
      <c r="F15" s="18"/>
      <c r="G15" s="18"/>
    </row>
  </sheetData>
  <mergeCells count="2">
    <mergeCell ref="A1:B1"/>
    <mergeCell ref="B15:G15"/>
  </mergeCells>
  <hyperlinks>
    <hyperlink ref="C4" location="Tab_3_1!Druckbereich" display="Tab_3_1" xr:uid="{00000000-0004-0000-0000-000008000000}"/>
    <hyperlink ref="C5" location="Tab_3_2!Druckbereich" display="Tab_3_2" xr:uid="{00000000-0004-0000-0000-000009000000}"/>
    <hyperlink ref="C6" location="Tab_3_3!Druckbereich" display="Tab_3_3" xr:uid="{00000000-0004-0000-0000-00000A000000}"/>
    <hyperlink ref="C7" location="Tab_3_4!Druckbereich" display="Tab_3_4" xr:uid="{00000000-0004-0000-0000-00000B000000}"/>
    <hyperlink ref="C8" location="Tab_3_5!Druckbereich" display="Tab_3_5" xr:uid="{00000000-0004-0000-0000-00000C000000}"/>
    <hyperlink ref="C9" location="Tab_3_6!Druckbereich" display="Tab_3_6" xr:uid="{00000000-0004-0000-0000-00000D000000}"/>
    <hyperlink ref="C12" location="Tab_4_2_1!Druckbereich" display="Tab_4_2_1" xr:uid="{00000000-0004-0000-0000-000014000000}"/>
    <hyperlink ref="C13" location="Tab_4_2_2!Druckbereich" display="Tab_4_2_2" xr:uid="{00000000-0004-0000-0000-000015000000}"/>
    <hyperlink ref="C14" location="Tab_4_2_3!Druckbereich" display="Tab_4_2_3" xr:uid="{00000000-0004-0000-0000-000016000000}"/>
  </hyperlinks>
  <pageMargins left="0.7" right="0.7" top="0.78740157499999996" bottom="0.78740157499999996" header="0.3" footer="0.3"/>
  <pageSetup paperSize="9" scale="9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7F72A3-3773-4086-BA78-076D4E6CF8A2}">
  <sheetPr>
    <tabColor rgb="FFFFC000"/>
    <pageSetUpPr fitToPage="1"/>
  </sheetPr>
  <dimension ref="A1:F21"/>
  <sheetViews>
    <sheetView workbookViewId="0">
      <selection activeCell="H36" sqref="H36"/>
    </sheetView>
  </sheetViews>
  <sheetFormatPr baseColWidth="10" defaultRowHeight="15" x14ac:dyDescent="0.25"/>
  <cols>
    <col min="1" max="1" width="7.7109375" customWidth="1"/>
    <col min="2" max="2" width="22.7109375" customWidth="1"/>
    <col min="3" max="3" width="21.7109375" style="14" customWidth="1"/>
    <col min="4" max="4" width="32.140625" style="14" customWidth="1"/>
    <col min="5" max="5" width="20.7109375" style="14" customWidth="1"/>
    <col min="6" max="6" width="21.7109375" style="14" customWidth="1"/>
  </cols>
  <sheetData>
    <row r="1" spans="1:6" x14ac:dyDescent="0.25">
      <c r="A1" s="19" t="s">
        <v>132</v>
      </c>
      <c r="B1" s="16"/>
      <c r="C1" s="16"/>
      <c r="D1" s="16"/>
      <c r="E1" s="16"/>
      <c r="F1" s="16"/>
    </row>
    <row r="2" spans="1:6" x14ac:dyDescent="0.25">
      <c r="A2" s="48" t="s">
        <v>108</v>
      </c>
      <c r="B2" s="16"/>
    </row>
    <row r="3" spans="1:6" x14ac:dyDescent="0.25">
      <c r="B3" s="3"/>
    </row>
    <row r="4" spans="1:6" x14ac:dyDescent="0.25">
      <c r="A4" s="21" t="s">
        <v>112</v>
      </c>
      <c r="B4" s="16"/>
      <c r="C4" s="16"/>
      <c r="D4" s="16"/>
      <c r="E4" s="16"/>
      <c r="F4" s="16"/>
    </row>
    <row r="5" spans="1:6" ht="65.45" customHeight="1" x14ac:dyDescent="0.25">
      <c r="C5" s="168" t="s">
        <v>0</v>
      </c>
      <c r="D5" s="58" t="s">
        <v>103</v>
      </c>
      <c r="E5" s="64" t="s">
        <v>104</v>
      </c>
      <c r="F5" s="64" t="s">
        <v>105</v>
      </c>
    </row>
    <row r="6" spans="1:6" x14ac:dyDescent="0.25">
      <c r="A6" s="145">
        <v>2013</v>
      </c>
      <c r="B6" s="146" t="s">
        <v>127</v>
      </c>
      <c r="C6" s="147">
        <v>340625</v>
      </c>
      <c r="D6" s="147">
        <v>226963.4</v>
      </c>
      <c r="E6" s="147">
        <v>48066</v>
      </c>
      <c r="F6" s="147">
        <v>65595.600000000006</v>
      </c>
    </row>
    <row r="7" spans="1:6" ht="19.899999999999999" customHeight="1" x14ac:dyDescent="0.25">
      <c r="A7" s="148"/>
      <c r="B7" s="149" t="s">
        <v>133</v>
      </c>
      <c r="C7" s="150">
        <v>65.904704587155962</v>
      </c>
      <c r="D7" s="150">
        <v>66.988201621935531</v>
      </c>
      <c r="E7" s="150">
        <v>46.588856988307747</v>
      </c>
      <c r="F7" s="150">
        <v>76.309539054448763</v>
      </c>
    </row>
    <row r="8" spans="1:6" x14ac:dyDescent="0.25">
      <c r="A8" s="151">
        <v>2014</v>
      </c>
      <c r="B8" s="152" t="s">
        <v>127</v>
      </c>
      <c r="C8" s="161">
        <v>343762.2</v>
      </c>
      <c r="D8" s="161">
        <v>225632.5</v>
      </c>
      <c r="E8" s="161">
        <v>47815.199999999997</v>
      </c>
      <c r="F8" s="161">
        <v>70314.5</v>
      </c>
    </row>
    <row r="9" spans="1:6" ht="15" customHeight="1" x14ac:dyDescent="0.25">
      <c r="A9" s="151"/>
      <c r="B9" s="149" t="s">
        <v>133</v>
      </c>
      <c r="C9" s="150">
        <v>64.65763251456967</v>
      </c>
      <c r="D9" s="150">
        <v>65.081537455818648</v>
      </c>
      <c r="E9" s="150">
        <v>46.731792400742869</v>
      </c>
      <c r="F9" s="150">
        <v>75.487132810444507</v>
      </c>
    </row>
    <row r="10" spans="1:6" x14ac:dyDescent="0.25">
      <c r="A10" s="151">
        <v>2015</v>
      </c>
      <c r="B10" s="152" t="s">
        <v>127</v>
      </c>
      <c r="C10" s="161">
        <v>346964.2</v>
      </c>
      <c r="D10" s="161">
        <v>227926.8</v>
      </c>
      <c r="E10" s="161">
        <v>47821.8</v>
      </c>
      <c r="F10" s="161">
        <v>71215.600000000006</v>
      </c>
    </row>
    <row r="11" spans="1:6" ht="15" customHeight="1" x14ac:dyDescent="0.25">
      <c r="A11" s="151"/>
      <c r="B11" s="149" t="s">
        <v>133</v>
      </c>
      <c r="C11" s="150">
        <v>64.88473450575016</v>
      </c>
      <c r="D11" s="150">
        <v>65.098751002514845</v>
      </c>
      <c r="E11" s="150">
        <v>47.271746358355394</v>
      </c>
      <c r="F11" s="150">
        <v>76.027022169299968</v>
      </c>
    </row>
    <row r="12" spans="1:6" x14ac:dyDescent="0.25">
      <c r="A12" s="151">
        <v>2016</v>
      </c>
      <c r="B12" s="152" t="s">
        <v>127</v>
      </c>
      <c r="C12" s="161">
        <v>359675.7</v>
      </c>
      <c r="D12" s="161">
        <v>233540.7</v>
      </c>
      <c r="E12" s="161">
        <v>49940.800000000003</v>
      </c>
      <c r="F12" s="161">
        <v>76194.3</v>
      </c>
    </row>
    <row r="13" spans="1:6" ht="16.899999999999999" customHeight="1" x14ac:dyDescent="0.25">
      <c r="A13" s="151"/>
      <c r="B13" s="149" t="s">
        <v>133</v>
      </c>
      <c r="C13" s="150">
        <v>63.594037628897354</v>
      </c>
      <c r="D13" s="150">
        <v>63.610368556744071</v>
      </c>
      <c r="E13" s="150">
        <v>45.828060423541473</v>
      </c>
      <c r="F13" s="150">
        <v>75.188301487119105</v>
      </c>
    </row>
    <row r="14" spans="1:6" x14ac:dyDescent="0.25">
      <c r="A14" s="151">
        <v>2017</v>
      </c>
      <c r="B14" s="152" t="s">
        <v>127</v>
      </c>
      <c r="C14" s="161">
        <v>362091.3</v>
      </c>
      <c r="D14" s="161">
        <v>228712.2</v>
      </c>
      <c r="E14" s="161">
        <v>49056.1</v>
      </c>
      <c r="F14" s="161">
        <v>84322.9</v>
      </c>
    </row>
    <row r="15" spans="1:6" x14ac:dyDescent="0.25">
      <c r="A15" s="151"/>
      <c r="B15" s="149" t="s">
        <v>133</v>
      </c>
      <c r="C15" s="150">
        <v>63.371613733884246</v>
      </c>
      <c r="D15" s="150">
        <v>62.851653737754255</v>
      </c>
      <c r="E15" s="150">
        <v>45.794508735916637</v>
      </c>
      <c r="F15" s="150">
        <v>75.007856703220611</v>
      </c>
    </row>
    <row r="16" spans="1:6" x14ac:dyDescent="0.25">
      <c r="A16" s="151">
        <v>2018</v>
      </c>
      <c r="B16" s="152" t="s">
        <v>127</v>
      </c>
      <c r="C16" s="161">
        <v>363021.1</v>
      </c>
      <c r="D16" s="161">
        <v>231317.4</v>
      </c>
      <c r="E16" s="161">
        <v>47645.3</v>
      </c>
      <c r="F16" s="161">
        <v>84058.4</v>
      </c>
    </row>
    <row r="17" spans="1:6" x14ac:dyDescent="0.25">
      <c r="A17" s="151"/>
      <c r="B17" s="149" t="s">
        <v>133</v>
      </c>
      <c r="C17" s="150">
        <v>63.195775672543547</v>
      </c>
      <c r="D17" s="150">
        <v>62.719146938362606</v>
      </c>
      <c r="E17" s="150">
        <v>49.432367935557131</v>
      </c>
      <c r="F17" s="150">
        <v>72.308656838578898</v>
      </c>
    </row>
    <row r="18" spans="1:6" x14ac:dyDescent="0.25">
      <c r="A18" s="151">
        <v>2019</v>
      </c>
      <c r="B18" s="152" t="s">
        <v>127</v>
      </c>
      <c r="C18" s="161">
        <v>370021.3</v>
      </c>
      <c r="D18" s="161">
        <v>240505.7</v>
      </c>
      <c r="E18" s="161">
        <v>49608.1</v>
      </c>
      <c r="F18" s="161">
        <v>79907.600000000006</v>
      </c>
    </row>
    <row r="19" spans="1:6" x14ac:dyDescent="0.25">
      <c r="A19" s="151"/>
      <c r="B19" s="149" t="s">
        <v>133</v>
      </c>
      <c r="C19" s="150">
        <v>60.405657728352395</v>
      </c>
      <c r="D19" s="150">
        <v>60.231919659284586</v>
      </c>
      <c r="E19" s="150">
        <v>44.212941031807311</v>
      </c>
      <c r="F19" s="150">
        <v>70.981233324489779</v>
      </c>
    </row>
    <row r="20" spans="1:6" x14ac:dyDescent="0.25">
      <c r="A20" s="156">
        <v>2020</v>
      </c>
      <c r="B20" s="157" t="s">
        <v>127</v>
      </c>
      <c r="C20" s="162">
        <v>370279.75199999998</v>
      </c>
      <c r="D20" s="162">
        <v>249950.38</v>
      </c>
      <c r="E20" s="162">
        <v>48523.207000000002</v>
      </c>
      <c r="F20" s="162">
        <v>71806.165999999997</v>
      </c>
    </row>
    <row r="21" spans="1:6" x14ac:dyDescent="0.25">
      <c r="A21" s="156"/>
      <c r="B21" s="159" t="s">
        <v>133</v>
      </c>
      <c r="C21" s="169">
        <v>63.234035006051322</v>
      </c>
      <c r="D21" s="169">
        <v>62.852973458171988</v>
      </c>
      <c r="E21" s="169">
        <v>48.82167001039317</v>
      </c>
      <c r="F21" s="169">
        <v>74.299666688791035</v>
      </c>
    </row>
  </sheetData>
  <mergeCells count="10">
    <mergeCell ref="A12:A13"/>
    <mergeCell ref="A14:A15"/>
    <mergeCell ref="A16:A17"/>
    <mergeCell ref="A18:A19"/>
    <mergeCell ref="A1:F1"/>
    <mergeCell ref="A2:B2"/>
    <mergeCell ref="A4:F4"/>
    <mergeCell ref="A6:A7"/>
    <mergeCell ref="A8:A9"/>
    <mergeCell ref="A10:A11"/>
  </mergeCells>
  <pageMargins left="0.7" right="0.7" top="0.78740157499999996" bottom="0.78740157499999996" header="0.3" footer="0.3"/>
  <pageSetup paperSize="9" scale="6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C4005-1DCA-4E53-A241-26EFDA52F578}">
  <sheetPr>
    <tabColor theme="9" tint="0.59999389629810485"/>
    <pageSetUpPr fitToPage="1"/>
  </sheetPr>
  <dimension ref="A1:F37"/>
  <sheetViews>
    <sheetView zoomScaleNormal="100" workbookViewId="0">
      <selection activeCell="H6" sqref="H6"/>
    </sheetView>
  </sheetViews>
  <sheetFormatPr baseColWidth="10" defaultRowHeight="15" x14ac:dyDescent="0.25"/>
  <cols>
    <col min="1" max="1" width="62.7109375" style="14" customWidth="1"/>
    <col min="2" max="2" width="9" customWidth="1"/>
    <col min="3" max="3" width="9.28515625" customWidth="1"/>
    <col min="4" max="4" width="7.7109375" style="20" customWidth="1"/>
    <col min="5" max="5" width="9.7109375" customWidth="1"/>
    <col min="6" max="6" width="7.5703125" style="20" customWidth="1"/>
  </cols>
  <sheetData>
    <row r="1" spans="1:6" x14ac:dyDescent="0.25">
      <c r="A1" s="19" t="s">
        <v>124</v>
      </c>
      <c r="B1" s="16"/>
      <c r="C1" s="16"/>
      <c r="D1" s="16"/>
      <c r="E1" s="16"/>
      <c r="F1" s="16"/>
    </row>
    <row r="2" spans="1:6" x14ac:dyDescent="0.25">
      <c r="A2" s="14" t="s">
        <v>148</v>
      </c>
    </row>
    <row r="4" spans="1:6" x14ac:dyDescent="0.25">
      <c r="A4" s="21" t="s">
        <v>38</v>
      </c>
      <c r="B4" s="16"/>
      <c r="C4" s="16"/>
      <c r="D4" s="16"/>
      <c r="E4" s="16"/>
      <c r="F4" s="16"/>
    </row>
    <row r="5" spans="1:6" x14ac:dyDescent="0.25">
      <c r="A5" s="22"/>
      <c r="B5" s="23" t="s">
        <v>0</v>
      </c>
      <c r="C5" s="24" t="s">
        <v>3</v>
      </c>
      <c r="D5" s="25"/>
      <c r="E5" s="19" t="s">
        <v>4</v>
      </c>
      <c r="F5" s="16"/>
    </row>
    <row r="6" spans="1:6" ht="30" x14ac:dyDescent="0.25">
      <c r="A6" s="22"/>
      <c r="B6" s="26" t="s">
        <v>127</v>
      </c>
      <c r="C6" s="27" t="s">
        <v>127</v>
      </c>
      <c r="D6" s="28" t="s">
        <v>37</v>
      </c>
      <c r="E6" s="29" t="s">
        <v>127</v>
      </c>
      <c r="F6" s="30" t="s">
        <v>37</v>
      </c>
    </row>
    <row r="7" spans="1:6" ht="16.149999999999999" customHeight="1" x14ac:dyDescent="0.25">
      <c r="A7" s="31" t="s">
        <v>5</v>
      </c>
      <c r="B7" s="32">
        <v>370279.75199999998</v>
      </c>
      <c r="C7" s="33">
        <v>234142.82800000001</v>
      </c>
      <c r="D7" s="34">
        <v>63.2</v>
      </c>
      <c r="E7" s="33">
        <v>136136.92499999999</v>
      </c>
      <c r="F7" s="35">
        <v>36.799999999999997</v>
      </c>
    </row>
    <row r="8" spans="1:6" ht="16.149999999999999" customHeight="1" x14ac:dyDescent="0.25">
      <c r="A8" s="36" t="s">
        <v>6</v>
      </c>
      <c r="B8" s="37">
        <v>137724.41200000001</v>
      </c>
      <c r="C8" s="38">
        <v>34095.06</v>
      </c>
      <c r="D8" s="39">
        <v>24.8</v>
      </c>
      <c r="E8" s="40">
        <v>103629.352</v>
      </c>
      <c r="F8" s="41">
        <v>75.2</v>
      </c>
    </row>
    <row r="9" spans="1:6" ht="16.149999999999999" customHeight="1" x14ac:dyDescent="0.25">
      <c r="A9" s="42" t="s">
        <v>7</v>
      </c>
      <c r="B9" s="37">
        <v>105322.71400000001</v>
      </c>
      <c r="C9" s="38">
        <v>27115.214</v>
      </c>
      <c r="D9" s="39">
        <v>25.7</v>
      </c>
      <c r="E9" s="40">
        <v>78207.5</v>
      </c>
      <c r="F9" s="41">
        <v>74.3</v>
      </c>
    </row>
    <row r="10" spans="1:6" ht="16.149999999999999" customHeight="1" x14ac:dyDescent="0.25">
      <c r="A10" s="42" t="s">
        <v>8</v>
      </c>
      <c r="B10" s="37">
        <v>17789.338</v>
      </c>
      <c r="C10" s="43">
        <v>6949.8980000000001</v>
      </c>
      <c r="D10" s="39">
        <v>39.1</v>
      </c>
      <c r="E10" s="40">
        <v>10839.441000000001</v>
      </c>
      <c r="F10" s="41">
        <v>60.9</v>
      </c>
    </row>
    <row r="11" spans="1:6" ht="16.149999999999999" customHeight="1" x14ac:dyDescent="0.25">
      <c r="A11" s="42" t="s">
        <v>10</v>
      </c>
      <c r="B11" s="37">
        <v>14612.359</v>
      </c>
      <c r="C11" s="43">
        <v>29.948</v>
      </c>
      <c r="D11" s="39">
        <v>0.2</v>
      </c>
      <c r="E11" s="40">
        <v>14582.411</v>
      </c>
      <c r="F11" s="41">
        <v>99.8</v>
      </c>
    </row>
    <row r="12" spans="1:6" ht="16.149999999999999" customHeight="1" x14ac:dyDescent="0.25">
      <c r="A12" s="44" t="s">
        <v>11</v>
      </c>
      <c r="B12" s="37">
        <v>38425.025999999998</v>
      </c>
      <c r="C12" s="38">
        <v>38097.947999999997</v>
      </c>
      <c r="D12" s="39">
        <v>99.1</v>
      </c>
      <c r="E12" s="40">
        <v>327.077</v>
      </c>
      <c r="F12" s="41">
        <v>0.85</v>
      </c>
    </row>
    <row r="13" spans="1:6" ht="16.149999999999999" customHeight="1" x14ac:dyDescent="0.25">
      <c r="A13" s="42" t="s">
        <v>12</v>
      </c>
      <c r="B13" s="37">
        <v>37765.946000000004</v>
      </c>
      <c r="C13" s="38">
        <v>37662.540999999997</v>
      </c>
      <c r="D13" s="39">
        <v>99.7</v>
      </c>
      <c r="E13" s="40">
        <v>103.405</v>
      </c>
      <c r="F13" s="41">
        <v>0.27</v>
      </c>
    </row>
    <row r="14" spans="1:6" ht="16.149999999999999" customHeight="1" x14ac:dyDescent="0.25">
      <c r="A14" s="42" t="s">
        <v>13</v>
      </c>
      <c r="B14" s="37">
        <v>449.38799999999998</v>
      </c>
      <c r="C14" s="38">
        <v>435.40800000000002</v>
      </c>
      <c r="D14" s="39">
        <v>96.9</v>
      </c>
      <c r="E14" s="43">
        <v>13.98</v>
      </c>
      <c r="F14" s="41">
        <v>3.11</v>
      </c>
    </row>
    <row r="15" spans="1:6" ht="16.149999999999999" customHeight="1" x14ac:dyDescent="0.25">
      <c r="A15" s="42" t="s">
        <v>14</v>
      </c>
      <c r="B15" s="37">
        <v>209.69300000000001</v>
      </c>
      <c r="C15" s="43">
        <v>0</v>
      </c>
      <c r="D15" s="43">
        <v>0</v>
      </c>
      <c r="E15" s="40">
        <v>209.69300000000001</v>
      </c>
      <c r="F15" s="41">
        <v>100</v>
      </c>
    </row>
    <row r="16" spans="1:6" ht="16.149999999999999" customHeight="1" x14ac:dyDescent="0.25">
      <c r="A16" s="42" t="s">
        <v>15</v>
      </c>
      <c r="B16" s="37">
        <v>116464.389</v>
      </c>
      <c r="C16" s="38">
        <v>97254.025999999998</v>
      </c>
      <c r="D16" s="39">
        <v>83.5</v>
      </c>
      <c r="E16" s="40">
        <v>19210.363000000001</v>
      </c>
      <c r="F16" s="41">
        <v>16.5</v>
      </c>
    </row>
    <row r="17" spans="1:6" ht="16.149999999999999" customHeight="1" x14ac:dyDescent="0.25">
      <c r="A17" s="42" t="s">
        <v>16</v>
      </c>
      <c r="B17" s="37">
        <v>63487.192999999999</v>
      </c>
      <c r="C17" s="38">
        <v>56478.961000000003</v>
      </c>
      <c r="D17" s="39">
        <v>89</v>
      </c>
      <c r="E17" s="40">
        <v>7008.232</v>
      </c>
      <c r="F17" s="41">
        <v>11</v>
      </c>
    </row>
    <row r="18" spans="1:6" ht="16.149999999999999" customHeight="1" x14ac:dyDescent="0.25">
      <c r="A18" s="42" t="s">
        <v>17</v>
      </c>
      <c r="B18" s="37">
        <v>19679.732</v>
      </c>
      <c r="C18" s="38">
        <v>17715.018</v>
      </c>
      <c r="D18" s="39">
        <v>90</v>
      </c>
      <c r="E18" s="40">
        <v>1964.7139999999999</v>
      </c>
      <c r="F18" s="41">
        <v>9.98</v>
      </c>
    </row>
    <row r="19" spans="1:6" ht="16.149999999999999" customHeight="1" x14ac:dyDescent="0.25">
      <c r="A19" s="42" t="s">
        <v>18</v>
      </c>
      <c r="B19" s="37">
        <v>27795.631000000001</v>
      </c>
      <c r="C19" s="38">
        <v>17664.857</v>
      </c>
      <c r="D19" s="39">
        <v>63.6</v>
      </c>
      <c r="E19" s="40">
        <v>10130.773999999999</v>
      </c>
      <c r="F19" s="41">
        <v>36.4</v>
      </c>
    </row>
    <row r="20" spans="1:6" ht="16.149999999999999" customHeight="1" x14ac:dyDescent="0.25">
      <c r="A20" s="42" t="s">
        <v>19</v>
      </c>
      <c r="B20" s="45">
        <v>8.16</v>
      </c>
      <c r="C20" s="43">
        <v>0</v>
      </c>
      <c r="D20" s="39">
        <v>0</v>
      </c>
      <c r="E20" s="43">
        <v>8.16</v>
      </c>
      <c r="F20" s="41">
        <v>100</v>
      </c>
    </row>
    <row r="21" spans="1:6" ht="16.149999999999999" customHeight="1" x14ac:dyDescent="0.25">
      <c r="A21" s="42" t="s">
        <v>20</v>
      </c>
      <c r="B21" s="37">
        <v>5493.6719999999996</v>
      </c>
      <c r="C21" s="38">
        <v>5395.19</v>
      </c>
      <c r="D21" s="39">
        <v>98.2</v>
      </c>
      <c r="E21" s="40">
        <v>98.483000000000004</v>
      </c>
      <c r="F21" s="41">
        <v>1.79</v>
      </c>
    </row>
    <row r="22" spans="1:6" ht="16.149999999999999" customHeight="1" x14ac:dyDescent="0.25">
      <c r="A22" s="42" t="s">
        <v>21</v>
      </c>
      <c r="B22" s="37">
        <v>11741.974</v>
      </c>
      <c r="C22" s="38">
        <v>9655.7180000000008</v>
      </c>
      <c r="D22" s="39">
        <v>82.2</v>
      </c>
      <c r="E22" s="40">
        <v>2086.2570000000001</v>
      </c>
      <c r="F22" s="41">
        <v>17.8</v>
      </c>
    </row>
    <row r="23" spans="1:6" ht="16.149999999999999" customHeight="1" x14ac:dyDescent="0.25">
      <c r="A23" s="42" t="s">
        <v>22</v>
      </c>
      <c r="B23" s="37">
        <v>1191.221</v>
      </c>
      <c r="C23" s="38">
        <v>1170.8779999999999</v>
      </c>
      <c r="D23" s="39">
        <v>98.3</v>
      </c>
      <c r="E23" s="40">
        <v>20.343</v>
      </c>
      <c r="F23" s="41">
        <v>1.71</v>
      </c>
    </row>
    <row r="24" spans="1:6" ht="16.149999999999999" customHeight="1" x14ac:dyDescent="0.25">
      <c r="A24" s="42" t="s">
        <v>23</v>
      </c>
      <c r="B24" s="37">
        <v>10550.754000000001</v>
      </c>
      <c r="C24" s="38">
        <v>8484.84</v>
      </c>
      <c r="D24" s="39">
        <v>80.400000000000006</v>
      </c>
      <c r="E24" s="40">
        <v>2065.9140000000002</v>
      </c>
      <c r="F24" s="41">
        <v>19.600000000000001</v>
      </c>
    </row>
    <row r="25" spans="1:6" ht="16.149999999999999" customHeight="1" x14ac:dyDescent="0.25">
      <c r="A25" s="42" t="s">
        <v>24</v>
      </c>
      <c r="B25" s="45">
        <v>0</v>
      </c>
      <c r="C25" s="43">
        <v>0</v>
      </c>
      <c r="D25" s="39">
        <v>0</v>
      </c>
      <c r="E25" s="43">
        <v>0</v>
      </c>
      <c r="F25" s="46">
        <v>0</v>
      </c>
    </row>
    <row r="26" spans="1:6" ht="16.149999999999999" customHeight="1" x14ac:dyDescent="0.25">
      <c r="A26" s="42" t="s">
        <v>25</v>
      </c>
      <c r="B26" s="37">
        <v>23921.898000000001</v>
      </c>
      <c r="C26" s="38">
        <v>13195.99</v>
      </c>
      <c r="D26" s="47">
        <v>55.2</v>
      </c>
      <c r="E26" s="40">
        <v>10725.907999999999</v>
      </c>
      <c r="F26" s="41">
        <v>44.8</v>
      </c>
    </row>
    <row r="27" spans="1:6" ht="16.149999999999999" customHeight="1" x14ac:dyDescent="0.25">
      <c r="A27" s="42" t="s">
        <v>26</v>
      </c>
      <c r="B27" s="37">
        <v>15019.544</v>
      </c>
      <c r="C27" s="38">
        <v>12928.647999999999</v>
      </c>
      <c r="D27" s="47">
        <v>86.1</v>
      </c>
      <c r="E27" s="40">
        <v>2090.8960000000002</v>
      </c>
      <c r="F27" s="41">
        <v>13.9</v>
      </c>
    </row>
    <row r="28" spans="1:6" ht="31.15" customHeight="1" x14ac:dyDescent="0.25">
      <c r="A28" s="42" t="s">
        <v>27</v>
      </c>
      <c r="B28" s="37">
        <v>6423.9290000000001</v>
      </c>
      <c r="C28" s="43">
        <v>192.989</v>
      </c>
      <c r="D28" s="47">
        <v>3</v>
      </c>
      <c r="E28" s="40">
        <v>6230.94</v>
      </c>
      <c r="F28" s="41">
        <v>97</v>
      </c>
    </row>
    <row r="29" spans="1:6" ht="30.6" customHeight="1" x14ac:dyDescent="0.25">
      <c r="A29" s="42" t="s">
        <v>28</v>
      </c>
      <c r="B29" s="37">
        <v>2478.424</v>
      </c>
      <c r="C29" s="43">
        <v>74.352999999999994</v>
      </c>
      <c r="D29" s="47">
        <v>3</v>
      </c>
      <c r="E29" s="40">
        <v>2404.0709999999999</v>
      </c>
      <c r="F29" s="41">
        <v>97</v>
      </c>
    </row>
    <row r="30" spans="1:6" ht="21" customHeight="1" x14ac:dyDescent="0.25">
      <c r="A30" s="42" t="s">
        <v>122</v>
      </c>
      <c r="B30" s="37">
        <v>4804.4709999999995</v>
      </c>
      <c r="C30" s="38">
        <v>4734.3850000000002</v>
      </c>
      <c r="D30" s="39">
        <v>98.5</v>
      </c>
      <c r="E30" s="40">
        <v>70.085999999999999</v>
      </c>
      <c r="F30" s="41">
        <v>1.46</v>
      </c>
    </row>
    <row r="31" spans="1:6" ht="16.149999999999999" customHeight="1" x14ac:dyDescent="0.25">
      <c r="A31" s="42" t="s">
        <v>30</v>
      </c>
      <c r="B31" s="37">
        <v>24215.514999999999</v>
      </c>
      <c r="C31" s="38">
        <v>24127.633000000002</v>
      </c>
      <c r="D31" s="39">
        <v>99.6</v>
      </c>
      <c r="E31" s="40">
        <v>87.882999999999996</v>
      </c>
      <c r="F31" s="41">
        <v>0.36</v>
      </c>
    </row>
    <row r="32" spans="1:6" ht="16.149999999999999" customHeight="1" x14ac:dyDescent="0.25">
      <c r="A32" s="42" t="s">
        <v>31</v>
      </c>
      <c r="B32" s="37">
        <v>3060.0610000000001</v>
      </c>
      <c r="C32" s="38">
        <v>2972.1779999999999</v>
      </c>
      <c r="D32" s="39">
        <v>97.1</v>
      </c>
      <c r="E32" s="40">
        <v>87.882999999999996</v>
      </c>
      <c r="F32" s="41">
        <v>2.87</v>
      </c>
    </row>
    <row r="33" spans="1:6" ht="16.149999999999999" customHeight="1" x14ac:dyDescent="0.25">
      <c r="A33" s="42" t="s">
        <v>32</v>
      </c>
      <c r="B33" s="37">
        <v>10188.555</v>
      </c>
      <c r="C33" s="38">
        <v>10188.555</v>
      </c>
      <c r="D33" s="39">
        <v>100</v>
      </c>
      <c r="E33" s="43">
        <v>0</v>
      </c>
      <c r="F33" s="43">
        <v>0</v>
      </c>
    </row>
    <row r="34" spans="1:6" ht="16.149999999999999" customHeight="1" x14ac:dyDescent="0.25">
      <c r="A34" s="42" t="s">
        <v>33</v>
      </c>
      <c r="B34" s="37">
        <v>10939.789000000001</v>
      </c>
      <c r="C34" s="38">
        <v>10939.789000000001</v>
      </c>
      <c r="D34" s="39">
        <v>100</v>
      </c>
      <c r="E34" s="43">
        <v>0</v>
      </c>
      <c r="F34" s="43">
        <v>0</v>
      </c>
    </row>
    <row r="35" spans="1:6" ht="16.149999999999999" customHeight="1" x14ac:dyDescent="0.25">
      <c r="A35" s="42" t="s">
        <v>34</v>
      </c>
      <c r="B35" s="37">
        <v>27.111000000000001</v>
      </c>
      <c r="C35" s="38">
        <v>27.111000000000001</v>
      </c>
      <c r="D35" s="39">
        <v>100</v>
      </c>
      <c r="E35" s="43">
        <v>0</v>
      </c>
      <c r="F35" s="43">
        <v>0</v>
      </c>
    </row>
    <row r="36" spans="1:6" ht="16.149999999999999" customHeight="1" x14ac:dyDescent="0.25">
      <c r="A36" s="42" t="s">
        <v>35</v>
      </c>
      <c r="B36" s="37">
        <v>12982.067999999999</v>
      </c>
      <c r="C36" s="38">
        <v>12982.067999999999</v>
      </c>
      <c r="D36" s="39">
        <v>100</v>
      </c>
      <c r="E36" s="43">
        <v>0</v>
      </c>
      <c r="F36" s="43">
        <v>0</v>
      </c>
    </row>
    <row r="37" spans="1:6" ht="16.149999999999999" customHeight="1" x14ac:dyDescent="0.25">
      <c r="A37" s="42" t="s">
        <v>36</v>
      </c>
      <c r="B37" s="37">
        <v>12982.067999999999</v>
      </c>
      <c r="C37" s="38">
        <v>12982.067999999999</v>
      </c>
      <c r="D37" s="39">
        <v>100</v>
      </c>
      <c r="E37" s="43">
        <v>0</v>
      </c>
      <c r="F37" s="43">
        <v>0</v>
      </c>
    </row>
  </sheetData>
  <mergeCells count="4">
    <mergeCell ref="A1:F1"/>
    <mergeCell ref="A4:F4"/>
    <mergeCell ref="C5:D5"/>
    <mergeCell ref="E5:F5"/>
  </mergeCells>
  <pageMargins left="0.7" right="0.7" top="0.78740157499999996" bottom="0.78740157499999996" header="0.3" footer="0.3"/>
  <pageSetup paperSize="9" scale="8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0237F-C9BE-4FD2-9130-73589B25C0BD}">
  <sheetPr>
    <tabColor theme="9" tint="0.59999389629810485"/>
    <pageSetUpPr fitToPage="1"/>
  </sheetPr>
  <dimension ref="A1:F43"/>
  <sheetViews>
    <sheetView zoomScale="85" zoomScaleNormal="85" workbookViewId="0">
      <selection activeCell="H6" sqref="H6"/>
    </sheetView>
  </sheetViews>
  <sheetFormatPr baseColWidth="10" defaultColWidth="11.5703125" defaultRowHeight="15" x14ac:dyDescent="0.25"/>
  <cols>
    <col min="1" max="1" width="59.42578125" style="49" customWidth="1"/>
    <col min="2" max="2" width="10.42578125" style="3" customWidth="1"/>
    <col min="3" max="3" width="10.85546875" style="3" customWidth="1"/>
    <col min="4" max="4" width="9.85546875" style="3" customWidth="1"/>
    <col min="5" max="5" width="11.28515625" style="3" customWidth="1"/>
    <col min="6" max="6" width="8.85546875" style="3" customWidth="1"/>
    <col min="7" max="16384" width="11.5703125" style="3"/>
  </cols>
  <sheetData>
    <row r="1" spans="1:6" x14ac:dyDescent="0.25">
      <c r="A1" s="19" t="s">
        <v>123</v>
      </c>
      <c r="B1" s="48"/>
      <c r="C1" s="48"/>
      <c r="D1" s="48"/>
      <c r="E1" s="48"/>
      <c r="F1" s="48"/>
    </row>
    <row r="2" spans="1:6" x14ac:dyDescent="0.25">
      <c r="A2" s="49" t="s">
        <v>148</v>
      </c>
    </row>
    <row r="4" spans="1:6" x14ac:dyDescent="0.25">
      <c r="A4" s="21" t="s">
        <v>72</v>
      </c>
      <c r="B4" s="48"/>
      <c r="C4" s="48"/>
      <c r="D4" s="48"/>
      <c r="E4" s="48"/>
      <c r="F4" s="48"/>
    </row>
    <row r="5" spans="1:6" x14ac:dyDescent="0.25">
      <c r="B5" s="23" t="s">
        <v>0</v>
      </c>
      <c r="C5" s="24" t="s">
        <v>3</v>
      </c>
      <c r="D5" s="50"/>
      <c r="E5" s="19" t="s">
        <v>4</v>
      </c>
      <c r="F5" s="48"/>
    </row>
    <row r="6" spans="1:6" ht="45" customHeight="1" x14ac:dyDescent="0.25">
      <c r="B6" s="26" t="s">
        <v>127</v>
      </c>
      <c r="C6" s="27" t="s">
        <v>127</v>
      </c>
      <c r="D6" s="51" t="s">
        <v>37</v>
      </c>
      <c r="E6" s="29" t="s">
        <v>127</v>
      </c>
      <c r="F6" s="29" t="s">
        <v>37</v>
      </c>
    </row>
    <row r="7" spans="1:6" ht="16.149999999999999" customHeight="1" x14ac:dyDescent="0.25">
      <c r="A7" s="52" t="s">
        <v>39</v>
      </c>
      <c r="B7" s="53">
        <v>370279.75199999998</v>
      </c>
      <c r="C7" s="54">
        <v>234142.82800000001</v>
      </c>
      <c r="D7" s="55">
        <v>63.2</v>
      </c>
      <c r="E7" s="56">
        <v>136136.92499999999</v>
      </c>
      <c r="F7" s="57">
        <v>36.799999999999997</v>
      </c>
    </row>
    <row r="8" spans="1:6" ht="16.149999999999999" customHeight="1" x14ac:dyDescent="0.25">
      <c r="A8" s="58" t="s">
        <v>40</v>
      </c>
      <c r="B8" s="59">
        <v>200497.62899999999</v>
      </c>
      <c r="C8" s="60">
        <v>91936.638999999996</v>
      </c>
      <c r="D8" s="61">
        <v>45.9</v>
      </c>
      <c r="E8" s="62">
        <v>108560.99</v>
      </c>
      <c r="F8" s="63">
        <v>54.1</v>
      </c>
    </row>
    <row r="9" spans="1:6" ht="16.149999999999999" customHeight="1" x14ac:dyDescent="0.25">
      <c r="A9" s="64" t="s">
        <v>41</v>
      </c>
      <c r="B9" s="59">
        <v>95453.638999999996</v>
      </c>
      <c r="C9" s="60">
        <v>24653.522000000001</v>
      </c>
      <c r="D9" s="61">
        <v>25.8</v>
      </c>
      <c r="E9" s="62">
        <v>70800.116999999998</v>
      </c>
      <c r="F9" s="63">
        <v>74.2</v>
      </c>
    </row>
    <row r="10" spans="1:6" ht="16.149999999999999" customHeight="1" x14ac:dyDescent="0.25">
      <c r="A10" s="64" t="s">
        <v>42</v>
      </c>
      <c r="B10" s="65" t="s">
        <v>2</v>
      </c>
      <c r="C10" s="66" t="s">
        <v>2</v>
      </c>
      <c r="D10" s="67" t="s">
        <v>2</v>
      </c>
      <c r="E10" s="68" t="s">
        <v>2</v>
      </c>
      <c r="F10" s="68" t="s">
        <v>2</v>
      </c>
    </row>
    <row r="11" spans="1:6" ht="16.149999999999999" customHeight="1" x14ac:dyDescent="0.25">
      <c r="A11" s="64" t="s">
        <v>43</v>
      </c>
      <c r="B11" s="59">
        <v>103445.41099999999</v>
      </c>
      <c r="C11" s="60">
        <v>65703.081999999995</v>
      </c>
      <c r="D11" s="61">
        <v>63.5</v>
      </c>
      <c r="E11" s="62">
        <v>37742.328999999998</v>
      </c>
      <c r="F11" s="63">
        <v>36.5</v>
      </c>
    </row>
    <row r="12" spans="1:6" ht="16.149999999999999" customHeight="1" x14ac:dyDescent="0.25">
      <c r="A12" s="64" t="s">
        <v>116</v>
      </c>
      <c r="B12" s="59">
        <v>59404.964999999997</v>
      </c>
      <c r="C12" s="69">
        <v>28800.86</v>
      </c>
      <c r="D12" s="70">
        <v>48.5</v>
      </c>
      <c r="E12" s="71">
        <v>30604.106</v>
      </c>
      <c r="F12" s="72">
        <v>51.5</v>
      </c>
    </row>
    <row r="13" spans="1:6" ht="16.149999999999999" customHeight="1" x14ac:dyDescent="0.25">
      <c r="A13" s="64" t="s">
        <v>117</v>
      </c>
      <c r="B13" s="59">
        <v>19684.452000000001</v>
      </c>
      <c r="C13" s="69">
        <v>17713.746999999999</v>
      </c>
      <c r="D13" s="70">
        <v>90</v>
      </c>
      <c r="E13" s="71">
        <v>1970.7049999999999</v>
      </c>
      <c r="F13" s="72">
        <v>10</v>
      </c>
    </row>
    <row r="14" spans="1:6" ht="16.149999999999999" customHeight="1" x14ac:dyDescent="0.25">
      <c r="A14" s="64" t="s">
        <v>118</v>
      </c>
      <c r="B14" s="59">
        <v>24043.266</v>
      </c>
      <c r="C14" s="69">
        <v>18900.766</v>
      </c>
      <c r="D14" s="70">
        <v>78.599999999999994</v>
      </c>
      <c r="E14" s="71">
        <v>5142.5</v>
      </c>
      <c r="F14" s="72">
        <v>21.4</v>
      </c>
    </row>
    <row r="15" spans="1:6" ht="16.149999999999999" customHeight="1" x14ac:dyDescent="0.25">
      <c r="A15" s="64" t="s">
        <v>119</v>
      </c>
      <c r="B15" s="59">
        <v>312.72699999999998</v>
      </c>
      <c r="C15" s="69">
        <v>287.709</v>
      </c>
      <c r="D15" s="70">
        <v>92</v>
      </c>
      <c r="E15" s="71">
        <v>25.018000000000001</v>
      </c>
      <c r="F15" s="72">
        <v>8</v>
      </c>
    </row>
    <row r="16" spans="1:6" ht="16.149999999999999" customHeight="1" x14ac:dyDescent="0.25">
      <c r="A16" s="64" t="s">
        <v>44</v>
      </c>
      <c r="B16" s="59">
        <v>1598.579</v>
      </c>
      <c r="C16" s="60">
        <v>1580.0350000000001</v>
      </c>
      <c r="D16" s="61">
        <v>98.8</v>
      </c>
      <c r="E16" s="62">
        <v>18.544</v>
      </c>
      <c r="F16" s="63">
        <v>1.1599999999999999</v>
      </c>
    </row>
    <row r="17" spans="1:6" ht="16.149999999999999" customHeight="1" x14ac:dyDescent="0.25">
      <c r="A17" s="58" t="s">
        <v>45</v>
      </c>
      <c r="B17" s="59">
        <v>27519.027999999998</v>
      </c>
      <c r="C17" s="60">
        <v>15782.5</v>
      </c>
      <c r="D17" s="61">
        <v>57.4</v>
      </c>
      <c r="E17" s="62">
        <v>11736.528</v>
      </c>
      <c r="F17" s="63">
        <v>42.6</v>
      </c>
    </row>
    <row r="18" spans="1:6" ht="16.149999999999999" customHeight="1" x14ac:dyDescent="0.25">
      <c r="A18" s="64" t="s">
        <v>46</v>
      </c>
      <c r="B18" s="59">
        <v>13824.161</v>
      </c>
      <c r="C18" s="60">
        <v>4415.99</v>
      </c>
      <c r="D18" s="61">
        <v>31.9</v>
      </c>
      <c r="E18" s="62">
        <v>9408.1710000000003</v>
      </c>
      <c r="F18" s="63">
        <v>68.099999999999994</v>
      </c>
    </row>
    <row r="19" spans="1:6" ht="16.149999999999999" customHeight="1" x14ac:dyDescent="0.25">
      <c r="A19" s="64" t="s">
        <v>47</v>
      </c>
      <c r="B19" s="65" t="s">
        <v>2</v>
      </c>
      <c r="C19" s="66" t="s">
        <v>2</v>
      </c>
      <c r="D19" s="67" t="s">
        <v>2</v>
      </c>
      <c r="E19" s="68" t="s">
        <v>2</v>
      </c>
      <c r="F19" s="68" t="s">
        <v>2</v>
      </c>
    </row>
    <row r="20" spans="1:6" ht="16.149999999999999" customHeight="1" x14ac:dyDescent="0.25">
      <c r="A20" s="64" t="s">
        <v>48</v>
      </c>
      <c r="B20" s="59">
        <v>13551.61</v>
      </c>
      <c r="C20" s="60">
        <v>11225.151</v>
      </c>
      <c r="D20" s="61">
        <v>82.8</v>
      </c>
      <c r="E20" s="62">
        <v>2326.4589999999998</v>
      </c>
      <c r="F20" s="63">
        <v>17.2</v>
      </c>
    </row>
    <row r="21" spans="1:6" ht="16.149999999999999" customHeight="1" x14ac:dyDescent="0.25">
      <c r="A21" s="64" t="s">
        <v>49</v>
      </c>
      <c r="B21" s="59">
        <v>143.25700000000001</v>
      </c>
      <c r="C21" s="60">
        <v>141.36000000000001</v>
      </c>
      <c r="D21" s="61">
        <v>98.7</v>
      </c>
      <c r="E21" s="62">
        <v>1.897</v>
      </c>
      <c r="F21" s="63">
        <v>1.32</v>
      </c>
    </row>
    <row r="22" spans="1:6" ht="16.149999999999999" customHeight="1" x14ac:dyDescent="0.25">
      <c r="A22" s="64" t="s">
        <v>50</v>
      </c>
      <c r="B22" s="59">
        <v>55838.572999999997</v>
      </c>
      <c r="C22" s="60">
        <v>55268.406000000003</v>
      </c>
      <c r="D22" s="61">
        <v>99</v>
      </c>
      <c r="E22" s="62">
        <v>570.16700000000003</v>
      </c>
      <c r="F22" s="63">
        <v>1.02</v>
      </c>
    </row>
    <row r="23" spans="1:6" ht="16.149999999999999" customHeight="1" x14ac:dyDescent="0.25">
      <c r="A23" s="64" t="s">
        <v>51</v>
      </c>
      <c r="B23" s="59">
        <v>38602.362999999998</v>
      </c>
      <c r="C23" s="60">
        <v>38118.396999999997</v>
      </c>
      <c r="D23" s="61">
        <v>98.7</v>
      </c>
      <c r="E23" s="62">
        <v>483.96600000000001</v>
      </c>
      <c r="F23" s="63">
        <v>1.25</v>
      </c>
    </row>
    <row r="24" spans="1:6" ht="16.149999999999999" customHeight="1" x14ac:dyDescent="0.25">
      <c r="A24" s="64" t="s">
        <v>52</v>
      </c>
      <c r="B24" s="65" t="s">
        <v>2</v>
      </c>
      <c r="C24" s="66" t="s">
        <v>2</v>
      </c>
      <c r="D24" s="67" t="s">
        <v>2</v>
      </c>
      <c r="E24" s="68" t="s">
        <v>2</v>
      </c>
      <c r="F24" s="68" t="s">
        <v>2</v>
      </c>
    </row>
    <row r="25" spans="1:6" ht="16.149999999999999" customHeight="1" x14ac:dyDescent="0.25">
      <c r="A25" s="64" t="s">
        <v>53</v>
      </c>
      <c r="B25" s="59">
        <v>502.30599999999998</v>
      </c>
      <c r="C25" s="60">
        <v>494.14600000000002</v>
      </c>
      <c r="D25" s="61">
        <v>98.4</v>
      </c>
      <c r="E25" s="73">
        <v>8.16</v>
      </c>
      <c r="F25" s="63">
        <v>1.62</v>
      </c>
    </row>
    <row r="26" spans="1:6" ht="16.149999999999999" customHeight="1" x14ac:dyDescent="0.25">
      <c r="A26" s="64" t="s">
        <v>54</v>
      </c>
      <c r="B26" s="59">
        <v>16733.904999999999</v>
      </c>
      <c r="C26" s="60">
        <v>16655.863000000001</v>
      </c>
      <c r="D26" s="61">
        <v>99.5</v>
      </c>
      <c r="E26" s="62">
        <v>78.040999999999997</v>
      </c>
      <c r="F26" s="63">
        <v>0.47</v>
      </c>
    </row>
    <row r="27" spans="1:6" ht="16.149999999999999" customHeight="1" x14ac:dyDescent="0.25">
      <c r="A27" s="64" t="s">
        <v>55</v>
      </c>
      <c r="B27" s="59">
        <v>16384.848999999998</v>
      </c>
      <c r="C27" s="60">
        <v>13655.51</v>
      </c>
      <c r="D27" s="61">
        <v>83.3</v>
      </c>
      <c r="E27" s="62">
        <v>2729.3380000000002</v>
      </c>
      <c r="F27" s="63">
        <v>16.7</v>
      </c>
    </row>
    <row r="28" spans="1:6" ht="16.149999999999999" customHeight="1" x14ac:dyDescent="0.25">
      <c r="A28" s="64" t="s">
        <v>56</v>
      </c>
      <c r="B28" s="59">
        <v>14608.029</v>
      </c>
      <c r="C28" s="60">
        <v>12215.179</v>
      </c>
      <c r="D28" s="61">
        <v>83.6</v>
      </c>
      <c r="E28" s="62">
        <v>2392.85</v>
      </c>
      <c r="F28" s="63">
        <v>16.399999999999999</v>
      </c>
    </row>
    <row r="29" spans="1:6" ht="16.149999999999999" customHeight="1" x14ac:dyDescent="0.25">
      <c r="A29" s="64" t="s">
        <v>57</v>
      </c>
      <c r="B29" s="59">
        <v>585.55700000000002</v>
      </c>
      <c r="C29" s="60">
        <v>269.49299999999999</v>
      </c>
      <c r="D29" s="61">
        <v>46</v>
      </c>
      <c r="E29" s="62">
        <v>316.06400000000002</v>
      </c>
      <c r="F29" s="63">
        <v>54</v>
      </c>
    </row>
    <row r="30" spans="1:6" ht="16.149999999999999" customHeight="1" x14ac:dyDescent="0.25">
      <c r="A30" s="64" t="s">
        <v>58</v>
      </c>
      <c r="B30" s="59">
        <v>1191.2619999999999</v>
      </c>
      <c r="C30" s="60">
        <v>1170.838</v>
      </c>
      <c r="D30" s="61">
        <v>98.3</v>
      </c>
      <c r="E30" s="62">
        <v>20.425000000000001</v>
      </c>
      <c r="F30" s="63">
        <v>1.71</v>
      </c>
    </row>
    <row r="31" spans="1:6" ht="16.149999999999999" customHeight="1" x14ac:dyDescent="0.25">
      <c r="A31" s="64" t="s">
        <v>59</v>
      </c>
      <c r="B31" s="59">
        <v>42338.002</v>
      </c>
      <c r="C31" s="60">
        <v>30008.288</v>
      </c>
      <c r="D31" s="61">
        <v>70.900000000000006</v>
      </c>
      <c r="E31" s="62">
        <v>12329.715</v>
      </c>
      <c r="F31" s="63">
        <v>29.1</v>
      </c>
    </row>
    <row r="32" spans="1:6" ht="33.6" customHeight="1" x14ac:dyDescent="0.25">
      <c r="A32" s="64" t="s">
        <v>60</v>
      </c>
      <c r="B32" s="59">
        <v>35406.294000000002</v>
      </c>
      <c r="C32" s="60">
        <v>29367.156999999999</v>
      </c>
      <c r="D32" s="61">
        <v>82.9</v>
      </c>
      <c r="E32" s="62">
        <v>6039.1369999999997</v>
      </c>
      <c r="F32" s="63">
        <v>17.100000000000001</v>
      </c>
    </row>
    <row r="33" spans="1:6" ht="33.6" customHeight="1" x14ac:dyDescent="0.25">
      <c r="A33" s="64" t="s">
        <v>61</v>
      </c>
      <c r="B33" s="59">
        <v>6931.7079999999996</v>
      </c>
      <c r="C33" s="60">
        <v>641.13099999999997</v>
      </c>
      <c r="D33" s="61">
        <v>9.25</v>
      </c>
      <c r="E33" s="62">
        <v>6290.5770000000002</v>
      </c>
      <c r="F33" s="63">
        <v>90.8</v>
      </c>
    </row>
    <row r="34" spans="1:6" ht="16.149999999999999" customHeight="1" x14ac:dyDescent="0.25">
      <c r="A34" s="64" t="s">
        <v>62</v>
      </c>
      <c r="B34" s="59">
        <v>3723.357</v>
      </c>
      <c r="C34" s="60">
        <v>3601.0520000000001</v>
      </c>
      <c r="D34" s="61">
        <v>96.7</v>
      </c>
      <c r="E34" s="62">
        <v>122.304</v>
      </c>
      <c r="F34" s="63">
        <v>3.28</v>
      </c>
    </row>
    <row r="35" spans="1:6" ht="16.149999999999999" customHeight="1" x14ac:dyDescent="0.25">
      <c r="A35" s="64" t="s">
        <v>63</v>
      </c>
      <c r="B35" s="59">
        <v>2030.9480000000001</v>
      </c>
      <c r="C35" s="60">
        <v>2011.894</v>
      </c>
      <c r="D35" s="61">
        <v>99.1</v>
      </c>
      <c r="E35" s="62">
        <v>19.053999999999998</v>
      </c>
      <c r="F35" s="63">
        <v>0.94</v>
      </c>
    </row>
    <row r="36" spans="1:6" ht="16.149999999999999" customHeight="1" x14ac:dyDescent="0.25">
      <c r="A36" s="64" t="s">
        <v>64</v>
      </c>
      <c r="B36" s="59">
        <v>653.26</v>
      </c>
      <c r="C36" s="60">
        <v>653.26</v>
      </c>
      <c r="D36" s="61">
        <v>100</v>
      </c>
      <c r="E36" s="73">
        <v>0</v>
      </c>
      <c r="F36" s="74">
        <v>0</v>
      </c>
    </row>
    <row r="37" spans="1:6" ht="16.149999999999999" customHeight="1" x14ac:dyDescent="0.25">
      <c r="A37" s="64" t="s">
        <v>65</v>
      </c>
      <c r="B37" s="59">
        <v>0.2</v>
      </c>
      <c r="C37" s="60">
        <v>0.1</v>
      </c>
      <c r="D37" s="61">
        <v>50</v>
      </c>
      <c r="E37" s="62">
        <v>0.1</v>
      </c>
      <c r="F37" s="63">
        <v>50</v>
      </c>
    </row>
    <row r="38" spans="1:6" ht="33.6" customHeight="1" x14ac:dyDescent="0.25">
      <c r="A38" s="64" t="s">
        <v>66</v>
      </c>
      <c r="B38" s="59">
        <v>573.24599999999998</v>
      </c>
      <c r="C38" s="60">
        <v>529.64300000000003</v>
      </c>
      <c r="D38" s="61">
        <v>92.4</v>
      </c>
      <c r="E38" s="62">
        <v>43.603000000000002</v>
      </c>
      <c r="F38" s="63">
        <v>7.61</v>
      </c>
    </row>
    <row r="39" spans="1:6" ht="33.6" customHeight="1" x14ac:dyDescent="0.25">
      <c r="A39" s="64" t="s">
        <v>67</v>
      </c>
      <c r="B39" s="59">
        <v>465.70299999999997</v>
      </c>
      <c r="C39" s="60">
        <v>406.15600000000001</v>
      </c>
      <c r="D39" s="61">
        <v>87.2</v>
      </c>
      <c r="E39" s="62">
        <v>59.546999999999997</v>
      </c>
      <c r="F39" s="63">
        <v>12.8</v>
      </c>
    </row>
    <row r="40" spans="1:6" ht="16.149999999999999" customHeight="1" x14ac:dyDescent="0.25">
      <c r="A40" s="64" t="s">
        <v>68</v>
      </c>
      <c r="B40" s="65" t="s">
        <v>9</v>
      </c>
      <c r="C40" s="66" t="s">
        <v>9</v>
      </c>
      <c r="D40" s="61" t="s">
        <v>9</v>
      </c>
      <c r="E40" s="68" t="s">
        <v>9</v>
      </c>
      <c r="F40" s="68" t="s">
        <v>9</v>
      </c>
    </row>
    <row r="41" spans="1:6" ht="33.6" customHeight="1" x14ac:dyDescent="0.25">
      <c r="A41" s="64" t="s">
        <v>69</v>
      </c>
      <c r="B41" s="59">
        <v>23978.314999999999</v>
      </c>
      <c r="C41" s="60">
        <v>23890.433000000001</v>
      </c>
      <c r="D41" s="61">
        <v>99.6</v>
      </c>
      <c r="E41" s="68">
        <v>87.882999999999996</v>
      </c>
      <c r="F41" s="63">
        <v>0.37</v>
      </c>
    </row>
    <row r="42" spans="1:6" ht="16.149999999999999" customHeight="1" x14ac:dyDescent="0.25">
      <c r="A42" s="64" t="s">
        <v>70</v>
      </c>
      <c r="B42" s="59">
        <v>2761.8710000000001</v>
      </c>
      <c r="C42" s="60">
        <v>2715.4769999999999</v>
      </c>
      <c r="D42" s="61">
        <v>98.3</v>
      </c>
      <c r="E42" s="68">
        <v>46.395000000000003</v>
      </c>
      <c r="F42" s="63">
        <v>1.68</v>
      </c>
    </row>
    <row r="43" spans="1:6" ht="16.149999999999999" customHeight="1" x14ac:dyDescent="0.25">
      <c r="A43" s="64" t="s">
        <v>71</v>
      </c>
      <c r="B43" s="59">
        <v>21216.444</v>
      </c>
      <c r="C43" s="60">
        <v>21174.955999999998</v>
      </c>
      <c r="D43" s="61">
        <v>99.8</v>
      </c>
      <c r="E43" s="68">
        <v>41.488</v>
      </c>
      <c r="F43" s="63">
        <v>0.2</v>
      </c>
    </row>
  </sheetData>
  <mergeCells count="4">
    <mergeCell ref="A1:F1"/>
    <mergeCell ref="A4:F4"/>
    <mergeCell ref="C5:D5"/>
    <mergeCell ref="E5:F5"/>
  </mergeCells>
  <pageMargins left="0.7" right="0.7" top="0.78740157499999996" bottom="0.78740157499999996" header="0.3" footer="0.3"/>
  <pageSetup paperSize="9" scale="8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73EC2-E566-4E9F-A5BC-19EB8FAF290A}">
  <sheetPr>
    <tabColor theme="9" tint="0.59999389629810485"/>
    <pageSetUpPr fitToPage="1"/>
  </sheetPr>
  <dimension ref="A1:G17"/>
  <sheetViews>
    <sheetView zoomScale="85" zoomScaleNormal="85" workbookViewId="0">
      <selection activeCell="H6" sqref="H6"/>
    </sheetView>
  </sheetViews>
  <sheetFormatPr baseColWidth="10" defaultRowHeight="15" x14ac:dyDescent="0.25"/>
  <cols>
    <col min="1" max="1" width="57.7109375" style="14" customWidth="1"/>
    <col min="2" max="2" width="9.85546875" customWidth="1"/>
    <col min="4" max="4" width="8.7109375" customWidth="1"/>
    <col min="5" max="5" width="9.7109375" customWidth="1"/>
    <col min="6" max="6" width="7.140625" customWidth="1"/>
  </cols>
  <sheetData>
    <row r="1" spans="1:7" x14ac:dyDescent="0.25">
      <c r="A1" s="19" t="s">
        <v>125</v>
      </c>
      <c r="B1" s="19"/>
      <c r="C1" s="19"/>
      <c r="D1" s="19"/>
      <c r="E1" s="19"/>
      <c r="F1" s="16"/>
    </row>
    <row r="2" spans="1:7" x14ac:dyDescent="0.25">
      <c r="A2" s="49" t="s">
        <v>148</v>
      </c>
      <c r="B2" s="75"/>
      <c r="C2" s="75"/>
      <c r="D2" s="75"/>
      <c r="E2" s="75"/>
    </row>
    <row r="3" spans="1:7" x14ac:dyDescent="0.25">
      <c r="A3" s="49"/>
      <c r="B3" s="75"/>
      <c r="C3" s="75"/>
      <c r="D3" s="75"/>
      <c r="E3" s="75"/>
    </row>
    <row r="4" spans="1:7" x14ac:dyDescent="0.25">
      <c r="A4" s="21" t="s">
        <v>83</v>
      </c>
      <c r="B4" s="16"/>
      <c r="C4" s="16"/>
      <c r="D4" s="16"/>
      <c r="E4" s="16"/>
      <c r="F4" s="16"/>
    </row>
    <row r="5" spans="1:7" x14ac:dyDescent="0.25">
      <c r="B5" s="23" t="s">
        <v>0</v>
      </c>
      <c r="C5" s="24" t="s">
        <v>3</v>
      </c>
      <c r="D5" s="25"/>
      <c r="E5" s="19" t="s">
        <v>4</v>
      </c>
      <c r="F5" s="16"/>
    </row>
    <row r="6" spans="1:7" ht="30" x14ac:dyDescent="0.25">
      <c r="B6" s="26" t="s">
        <v>127</v>
      </c>
      <c r="C6" s="27" t="s">
        <v>127</v>
      </c>
      <c r="D6" s="51" t="s">
        <v>37</v>
      </c>
      <c r="E6" s="29" t="s">
        <v>127</v>
      </c>
      <c r="F6" s="29" t="s">
        <v>37</v>
      </c>
    </row>
    <row r="7" spans="1:7" ht="19.149999999999999" customHeight="1" x14ac:dyDescent="0.25">
      <c r="A7" s="52" t="s">
        <v>73</v>
      </c>
      <c r="B7" s="76">
        <v>370279.75199999998</v>
      </c>
      <c r="C7" s="77">
        <v>234142.82800000001</v>
      </c>
      <c r="D7" s="78">
        <v>63.2</v>
      </c>
      <c r="E7" s="79">
        <v>136136.92499999999</v>
      </c>
      <c r="F7" s="80">
        <v>36.799999999999997</v>
      </c>
      <c r="G7" s="20">
        <f>100/$B$7*B7</f>
        <v>100</v>
      </c>
    </row>
    <row r="8" spans="1:7" ht="32.450000000000003" customHeight="1" x14ac:dyDescent="0.25">
      <c r="A8" s="58" t="s">
        <v>74</v>
      </c>
      <c r="B8" s="81">
        <v>249950.38</v>
      </c>
      <c r="C8" s="82">
        <v>157101.24600000001</v>
      </c>
      <c r="D8" s="83">
        <v>62.9</v>
      </c>
      <c r="E8" s="84">
        <v>92849.134000000005</v>
      </c>
      <c r="F8" s="20">
        <v>37.1</v>
      </c>
      <c r="G8" s="20">
        <f t="shared" ref="G8:G17" si="0">100/$B$7*B8</f>
        <v>67.503118561017089</v>
      </c>
    </row>
    <row r="9" spans="1:7" ht="19.149999999999999" customHeight="1" x14ac:dyDescent="0.25">
      <c r="A9" s="64" t="s">
        <v>75</v>
      </c>
      <c r="B9" s="81">
        <v>69272.948000000004</v>
      </c>
      <c r="C9" s="82">
        <v>46637.754999999997</v>
      </c>
      <c r="D9" s="83">
        <v>67.3</v>
      </c>
      <c r="E9" s="84">
        <v>22635.192999999999</v>
      </c>
      <c r="F9" s="20">
        <v>32.700000000000003</v>
      </c>
      <c r="G9" s="20">
        <f t="shared" si="0"/>
        <v>18.70827330574641</v>
      </c>
    </row>
    <row r="10" spans="1:7" ht="36.75" customHeight="1" x14ac:dyDescent="0.25">
      <c r="A10" s="64" t="s">
        <v>76</v>
      </c>
      <c r="B10" s="81">
        <v>180677.43100000001</v>
      </c>
      <c r="C10" s="82">
        <v>110463.49099999999</v>
      </c>
      <c r="D10" s="83">
        <v>61.1</v>
      </c>
      <c r="E10" s="84">
        <v>70213.94</v>
      </c>
      <c r="F10" s="20">
        <v>38.9</v>
      </c>
      <c r="G10" s="20">
        <f t="shared" si="0"/>
        <v>48.794844985204598</v>
      </c>
    </row>
    <row r="11" spans="1:7" ht="29.25" customHeight="1" x14ac:dyDescent="0.25">
      <c r="A11" s="64" t="s">
        <v>77</v>
      </c>
      <c r="B11" s="81">
        <v>48523.207000000002</v>
      </c>
      <c r="C11" s="82">
        <v>23689.84</v>
      </c>
      <c r="D11" s="83">
        <v>48.8</v>
      </c>
      <c r="E11" s="84">
        <v>24833.366999999998</v>
      </c>
      <c r="F11" s="20">
        <v>51.2</v>
      </c>
      <c r="G11" s="20">
        <f t="shared" si="0"/>
        <v>13.104472155960611</v>
      </c>
    </row>
    <row r="12" spans="1:7" ht="19.149999999999999" customHeight="1" x14ac:dyDescent="0.25">
      <c r="A12" s="64" t="s">
        <v>78</v>
      </c>
      <c r="B12" s="81">
        <v>46047.92</v>
      </c>
      <c r="C12" s="82">
        <v>21214.553</v>
      </c>
      <c r="D12" s="83">
        <v>46.1</v>
      </c>
      <c r="E12" s="84">
        <v>24833.366999999998</v>
      </c>
      <c r="F12" s="20">
        <v>53.9</v>
      </c>
      <c r="G12" s="20">
        <f t="shared" si="0"/>
        <v>12.435981106522942</v>
      </c>
    </row>
    <row r="13" spans="1:7" ht="31.15" customHeight="1" x14ac:dyDescent="0.25">
      <c r="A13" s="64" t="s">
        <v>79</v>
      </c>
      <c r="B13" s="81">
        <v>818.30100000000004</v>
      </c>
      <c r="C13" s="82">
        <v>818.30100000000004</v>
      </c>
      <c r="D13" s="83">
        <v>100</v>
      </c>
      <c r="E13" s="84">
        <v>0</v>
      </c>
      <c r="F13" s="84">
        <v>0</v>
      </c>
      <c r="G13" s="20">
        <f t="shared" si="0"/>
        <v>0.22099534084164563</v>
      </c>
    </row>
    <row r="14" spans="1:7" ht="19.149999999999999" customHeight="1" x14ac:dyDescent="0.25">
      <c r="A14" s="64" t="s">
        <v>80</v>
      </c>
      <c r="B14" s="81">
        <v>1656.9870000000001</v>
      </c>
      <c r="C14" s="82">
        <v>1656.9870000000001</v>
      </c>
      <c r="D14" s="83">
        <v>100</v>
      </c>
      <c r="E14" s="84">
        <v>0</v>
      </c>
      <c r="F14" s="84">
        <v>0</v>
      </c>
      <c r="G14" s="20">
        <f t="shared" si="0"/>
        <v>0.44749597866210089</v>
      </c>
    </row>
    <row r="15" spans="1:7" ht="19.149999999999999" customHeight="1" x14ac:dyDescent="0.25">
      <c r="A15" s="64" t="s">
        <v>134</v>
      </c>
      <c r="B15" s="81">
        <v>71806.165999999997</v>
      </c>
      <c r="C15" s="82">
        <v>53351.741999999998</v>
      </c>
      <c r="D15" s="83">
        <v>74.3</v>
      </c>
      <c r="E15" s="84">
        <v>18454.423999999999</v>
      </c>
      <c r="F15" s="20">
        <v>25.7</v>
      </c>
      <c r="G15" s="20">
        <f t="shared" si="0"/>
        <v>19.392409553088392</v>
      </c>
    </row>
    <row r="16" spans="1:7" ht="19.149999999999999" customHeight="1" x14ac:dyDescent="0.25">
      <c r="A16" s="64" t="s">
        <v>81</v>
      </c>
      <c r="B16" s="81">
        <v>51001.010999999999</v>
      </c>
      <c r="C16" s="82">
        <v>39047.336000000003</v>
      </c>
      <c r="D16" s="83">
        <v>76.599999999999994</v>
      </c>
      <c r="E16" s="84">
        <v>11953.674999999999</v>
      </c>
      <c r="F16" s="20">
        <v>23.4</v>
      </c>
      <c r="G16" s="20">
        <f t="shared" si="0"/>
        <v>13.773642961713985</v>
      </c>
    </row>
    <row r="17" spans="1:7" ht="19.149999999999999" customHeight="1" x14ac:dyDescent="0.25">
      <c r="A17" s="64" t="s">
        <v>82</v>
      </c>
      <c r="B17" s="81">
        <v>20805.154999999999</v>
      </c>
      <c r="C17" s="82">
        <v>14304.406000000001</v>
      </c>
      <c r="D17" s="83">
        <v>68.8</v>
      </c>
      <c r="E17" s="84">
        <v>6500.7489999999998</v>
      </c>
      <c r="F17" s="20">
        <v>31.2</v>
      </c>
      <c r="G17" s="20">
        <f t="shared" si="0"/>
        <v>5.6187665913744054</v>
      </c>
    </row>
  </sheetData>
  <mergeCells count="4">
    <mergeCell ref="A1:F1"/>
    <mergeCell ref="A4:F4"/>
    <mergeCell ref="C5:D5"/>
    <mergeCell ref="E5:F5"/>
  </mergeCells>
  <pageMargins left="0.7" right="0.7" top="0.78740157499999996" bottom="0.78740157499999996" header="0.3" footer="0.3"/>
  <pageSetup paperSize="9" scale="8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1B76B-B653-40FB-8008-19AEF002F83B}">
  <sheetPr>
    <tabColor theme="9" tint="0.59999389629810485"/>
    <pageSetUpPr fitToPage="1"/>
  </sheetPr>
  <dimension ref="A1:J42"/>
  <sheetViews>
    <sheetView zoomScale="85" zoomScaleNormal="85" workbookViewId="0">
      <selection activeCell="C6" sqref="C6:J6"/>
    </sheetView>
  </sheetViews>
  <sheetFormatPr baseColWidth="10" defaultRowHeight="15" x14ac:dyDescent="0.25"/>
  <cols>
    <col min="1" max="1" width="8.140625" customWidth="1"/>
    <col min="2" max="2" width="22.5703125" customWidth="1"/>
    <col min="3" max="3" width="9.28515625" style="14" customWidth="1"/>
    <col min="4" max="4" width="21.140625" customWidth="1"/>
    <col min="5" max="5" width="20.5703125" customWidth="1"/>
    <col min="6" max="6" width="13" customWidth="1"/>
    <col min="7" max="7" width="13.5703125" customWidth="1"/>
    <col min="8" max="8" width="12.140625" customWidth="1"/>
    <col min="9" max="9" width="10.28515625" customWidth="1"/>
    <col min="10" max="10" width="17.85546875" customWidth="1"/>
  </cols>
  <sheetData>
    <row r="1" spans="1:10" x14ac:dyDescent="0.25">
      <c r="A1" s="19" t="s">
        <v>126</v>
      </c>
      <c r="B1" s="16"/>
      <c r="C1" s="16"/>
      <c r="D1" s="16"/>
      <c r="E1" s="16"/>
      <c r="F1" s="16"/>
      <c r="G1" s="16"/>
      <c r="H1" s="16"/>
      <c r="I1" s="16"/>
      <c r="J1" s="16"/>
    </row>
    <row r="2" spans="1:10" x14ac:dyDescent="0.25">
      <c r="A2" s="48" t="s">
        <v>148</v>
      </c>
      <c r="B2" s="16"/>
      <c r="C2" s="16"/>
      <c r="D2" s="16"/>
      <c r="E2" s="16"/>
      <c r="F2" s="16"/>
      <c r="G2" s="16"/>
      <c r="H2" s="16"/>
      <c r="I2" s="16"/>
      <c r="J2" s="16"/>
    </row>
    <row r="3" spans="1:10" ht="9.6" customHeight="1" x14ac:dyDescent="0.25">
      <c r="B3" s="3"/>
    </row>
    <row r="4" spans="1:10" x14ac:dyDescent="0.25">
      <c r="B4" s="21" t="s">
        <v>101</v>
      </c>
      <c r="C4" s="16"/>
      <c r="D4" s="16"/>
      <c r="E4" s="16"/>
      <c r="F4" s="16"/>
      <c r="G4" s="16"/>
      <c r="H4" s="16"/>
      <c r="I4" s="16"/>
      <c r="J4" s="16"/>
    </row>
    <row r="5" spans="1:10" ht="96" customHeight="1" x14ac:dyDescent="0.25">
      <c r="B5" s="14"/>
      <c r="C5" s="85" t="s">
        <v>86</v>
      </c>
      <c r="D5" s="86" t="s">
        <v>94</v>
      </c>
      <c r="E5" s="86" t="s">
        <v>95</v>
      </c>
      <c r="F5" s="86" t="s">
        <v>96</v>
      </c>
      <c r="G5" s="86" t="s">
        <v>97</v>
      </c>
      <c r="H5" s="86" t="s">
        <v>98</v>
      </c>
      <c r="I5" s="86" t="s">
        <v>99</v>
      </c>
      <c r="J5" s="86" t="s">
        <v>100</v>
      </c>
    </row>
    <row r="6" spans="1:10" ht="14.45" customHeight="1" x14ac:dyDescent="0.25">
      <c r="B6" s="14"/>
      <c r="C6" s="87" t="s">
        <v>127</v>
      </c>
      <c r="D6" s="88"/>
      <c r="E6" s="88"/>
      <c r="F6" s="88"/>
      <c r="G6" s="88"/>
      <c r="H6" s="88"/>
      <c r="I6" s="88"/>
      <c r="J6" s="88"/>
    </row>
    <row r="7" spans="1:10" ht="16.149999999999999" customHeight="1" x14ac:dyDescent="0.25">
      <c r="A7" s="89" t="s">
        <v>84</v>
      </c>
      <c r="B7" s="90" t="s">
        <v>85</v>
      </c>
      <c r="C7" s="91">
        <v>370279.75199999998</v>
      </c>
      <c r="D7" s="91">
        <v>200497.62899999999</v>
      </c>
      <c r="E7" s="91">
        <v>27519.027999999998</v>
      </c>
      <c r="F7" s="91">
        <v>55838.572999999997</v>
      </c>
      <c r="G7" s="91">
        <v>16384.848999999998</v>
      </c>
      <c r="H7" s="91">
        <v>42338.002</v>
      </c>
      <c r="I7" s="91">
        <v>3723.357</v>
      </c>
      <c r="J7" s="91">
        <v>23978.314999999999</v>
      </c>
    </row>
    <row r="8" spans="1:10" ht="16.149999999999999" customHeight="1" x14ac:dyDescent="0.25">
      <c r="A8" s="92"/>
      <c r="B8" s="93" t="s">
        <v>87</v>
      </c>
      <c r="C8" s="94">
        <v>137724.41200000001</v>
      </c>
      <c r="D8" s="94">
        <v>122368.514</v>
      </c>
      <c r="E8" s="94">
        <v>15093.66</v>
      </c>
      <c r="F8" s="94">
        <v>177.33699999999999</v>
      </c>
      <c r="G8" s="94">
        <v>12.236000000000001</v>
      </c>
      <c r="H8" s="94">
        <v>23.785</v>
      </c>
      <c r="I8" s="94">
        <v>48.878999999999998</v>
      </c>
      <c r="J8" s="95">
        <v>0</v>
      </c>
    </row>
    <row r="9" spans="1:10" ht="16.149999999999999" customHeight="1" x14ac:dyDescent="0.25">
      <c r="A9" s="92"/>
      <c r="B9" s="93" t="s">
        <v>88</v>
      </c>
      <c r="C9" s="94">
        <v>38425.025999999998</v>
      </c>
      <c r="D9" s="95">
        <v>0</v>
      </c>
      <c r="E9" s="95">
        <v>0</v>
      </c>
      <c r="F9" s="94">
        <v>38425.025999999998</v>
      </c>
      <c r="G9" s="95">
        <v>0</v>
      </c>
      <c r="H9" s="95">
        <v>0</v>
      </c>
      <c r="I9" s="95">
        <v>0</v>
      </c>
      <c r="J9" s="95">
        <v>0</v>
      </c>
    </row>
    <row r="10" spans="1:10" ht="30" customHeight="1" x14ac:dyDescent="0.25">
      <c r="A10" s="92"/>
      <c r="B10" s="93" t="s">
        <v>89</v>
      </c>
      <c r="C10" s="94">
        <v>116464.389</v>
      </c>
      <c r="D10" s="94">
        <v>75519.115000000005</v>
      </c>
      <c r="E10" s="94">
        <v>12425.367</v>
      </c>
      <c r="F10" s="94">
        <v>4254.143</v>
      </c>
      <c r="G10" s="94">
        <v>4630.6379999999999</v>
      </c>
      <c r="H10" s="94">
        <v>18356.396000000001</v>
      </c>
      <c r="I10" s="94">
        <v>1278.73</v>
      </c>
      <c r="J10" s="95">
        <v>0</v>
      </c>
    </row>
    <row r="11" spans="1:10" ht="29.45" customHeight="1" x14ac:dyDescent="0.25">
      <c r="A11" s="92"/>
      <c r="B11" s="93" t="s">
        <v>90</v>
      </c>
      <c r="C11" s="94">
        <v>11741.974</v>
      </c>
      <c r="D11" s="95">
        <v>0</v>
      </c>
      <c r="E11" s="95">
        <v>0</v>
      </c>
      <c r="F11" s="95">
        <v>0</v>
      </c>
      <c r="G11" s="94">
        <v>11741.974</v>
      </c>
      <c r="H11" s="95">
        <v>0</v>
      </c>
      <c r="I11" s="95">
        <v>0</v>
      </c>
      <c r="J11" s="95">
        <v>0</v>
      </c>
    </row>
    <row r="12" spans="1:10" ht="46.9" customHeight="1" x14ac:dyDescent="0.25">
      <c r="A12" s="92"/>
      <c r="B12" s="93" t="s">
        <v>91</v>
      </c>
      <c r="C12" s="94">
        <v>23921.898000000001</v>
      </c>
      <c r="D12" s="95">
        <v>0</v>
      </c>
      <c r="E12" s="95">
        <v>0</v>
      </c>
      <c r="F12" s="95">
        <v>0</v>
      </c>
      <c r="G12" s="95">
        <v>0</v>
      </c>
      <c r="H12" s="94">
        <v>23915.311000000002</v>
      </c>
      <c r="I12" s="94">
        <v>6.5869999999999997</v>
      </c>
      <c r="J12" s="95">
        <v>0</v>
      </c>
    </row>
    <row r="13" spans="1:10" ht="30" customHeight="1" x14ac:dyDescent="0.25">
      <c r="A13" s="92"/>
      <c r="B13" s="93" t="s">
        <v>29</v>
      </c>
      <c r="C13" s="94">
        <v>4804.4709999999995</v>
      </c>
      <c r="D13" s="95">
        <v>2370</v>
      </c>
      <c r="E13" s="95">
        <v>0</v>
      </c>
      <c r="F13" s="95">
        <v>0</v>
      </c>
      <c r="G13" s="95">
        <v>0</v>
      </c>
      <c r="H13" s="95">
        <v>42.511000000000003</v>
      </c>
      <c r="I13" s="94">
        <v>2389.1610000000001</v>
      </c>
      <c r="J13" s="95">
        <v>2.8</v>
      </c>
    </row>
    <row r="14" spans="1:10" ht="46.15" customHeight="1" x14ac:dyDescent="0.25">
      <c r="A14" s="92"/>
      <c r="B14" s="93" t="s">
        <v>92</v>
      </c>
      <c r="C14" s="94">
        <v>24215.514999999999</v>
      </c>
      <c r="D14" s="95">
        <v>240</v>
      </c>
      <c r="E14" s="95">
        <v>0</v>
      </c>
      <c r="F14" s="95">
        <v>0</v>
      </c>
      <c r="G14" s="95">
        <v>0</v>
      </c>
      <c r="H14" s="95">
        <v>0</v>
      </c>
      <c r="I14" s="95">
        <v>0</v>
      </c>
      <c r="J14" s="94">
        <v>23975.514999999999</v>
      </c>
    </row>
    <row r="15" spans="1:10" ht="30" customHeight="1" x14ac:dyDescent="0.25">
      <c r="A15" s="96"/>
      <c r="B15" s="97" t="s">
        <v>93</v>
      </c>
      <c r="C15" s="98">
        <v>12982.067999999999</v>
      </c>
      <c r="D15" s="99">
        <v>0</v>
      </c>
      <c r="E15" s="99">
        <v>0</v>
      </c>
      <c r="F15" s="98">
        <v>12982.067999999999</v>
      </c>
      <c r="G15" s="99">
        <v>0</v>
      </c>
      <c r="H15" s="99">
        <v>0</v>
      </c>
      <c r="I15" s="99">
        <v>0</v>
      </c>
      <c r="J15" s="99">
        <v>0</v>
      </c>
    </row>
    <row r="16" spans="1:10" s="2" customFormat="1" ht="12.75" customHeight="1" x14ac:dyDescent="0.25">
      <c r="A16" s="100"/>
      <c r="B16" s="101"/>
      <c r="C16" s="102"/>
      <c r="D16" s="103"/>
      <c r="E16" s="103"/>
      <c r="F16" s="102"/>
      <c r="G16" s="103"/>
      <c r="H16" s="103"/>
      <c r="I16" s="103"/>
      <c r="J16" s="104" t="s">
        <v>149</v>
      </c>
    </row>
    <row r="17" spans="1:10" s="2" customFormat="1" ht="12.75" customHeight="1" x14ac:dyDescent="0.25">
      <c r="B17" s="101"/>
      <c r="C17" s="102"/>
      <c r="D17" s="103"/>
      <c r="E17" s="103"/>
      <c r="F17" s="102"/>
      <c r="G17" s="103"/>
      <c r="H17" s="103"/>
      <c r="I17" s="103"/>
      <c r="J17" s="103"/>
    </row>
    <row r="18" spans="1:10" s="2" customFormat="1" ht="12.75" customHeight="1" x14ac:dyDescent="0.25">
      <c r="B18" s="101"/>
      <c r="C18" s="102"/>
      <c r="D18" s="103"/>
      <c r="E18" s="103"/>
      <c r="F18" s="102"/>
      <c r="G18" s="103"/>
      <c r="H18" s="103"/>
      <c r="I18" s="103"/>
      <c r="J18" s="103"/>
    </row>
    <row r="19" spans="1:10" s="2" customFormat="1" ht="12.75" customHeight="1" x14ac:dyDescent="0.25">
      <c r="B19" s="101"/>
      <c r="C19" s="102"/>
      <c r="D19" s="103"/>
      <c r="E19" s="103"/>
      <c r="F19" s="102"/>
      <c r="G19" s="103"/>
      <c r="H19" s="103"/>
      <c r="I19" s="103"/>
      <c r="J19" s="103"/>
    </row>
    <row r="20" spans="1:10" s="2" customFormat="1" ht="12.75" customHeight="1" x14ac:dyDescent="0.25">
      <c r="A20" s="104"/>
      <c r="B20" s="101"/>
      <c r="C20" s="102"/>
      <c r="D20" s="103"/>
      <c r="E20" s="103"/>
      <c r="F20" s="102"/>
      <c r="G20" s="103"/>
      <c r="H20" s="103"/>
      <c r="I20" s="103"/>
      <c r="J20" s="103"/>
    </row>
    <row r="21" spans="1:10" s="2" customFormat="1" ht="12.75" customHeight="1" x14ac:dyDescent="0.25">
      <c r="A21" s="104"/>
      <c r="B21" s="101"/>
      <c r="C21" s="102"/>
      <c r="D21" s="103"/>
      <c r="E21" s="103"/>
      <c r="F21" s="102"/>
      <c r="G21" s="103"/>
      <c r="H21" s="103"/>
      <c r="I21" s="103"/>
      <c r="J21" s="103"/>
    </row>
    <row r="22" spans="1:10" s="2" customFormat="1" ht="12.75" customHeight="1" x14ac:dyDescent="0.25">
      <c r="A22" s="104" t="s">
        <v>149</v>
      </c>
      <c r="B22" s="101"/>
      <c r="C22" s="102"/>
      <c r="D22" s="103"/>
      <c r="E22" s="103"/>
      <c r="F22" s="102"/>
      <c r="G22" s="103"/>
      <c r="H22" s="103"/>
      <c r="I22" s="103"/>
      <c r="J22" s="103"/>
    </row>
    <row r="23" spans="1:10" ht="96" customHeight="1" x14ac:dyDescent="0.25">
      <c r="B23" s="14"/>
      <c r="C23" s="85" t="s">
        <v>86</v>
      </c>
      <c r="D23" s="86" t="s">
        <v>94</v>
      </c>
      <c r="E23" s="86" t="s">
        <v>95</v>
      </c>
      <c r="F23" s="86" t="s">
        <v>96</v>
      </c>
      <c r="G23" s="86" t="s">
        <v>97</v>
      </c>
      <c r="H23" s="86" t="s">
        <v>98</v>
      </c>
      <c r="I23" s="86" t="s">
        <v>99</v>
      </c>
      <c r="J23" s="86" t="s">
        <v>100</v>
      </c>
    </row>
    <row r="24" spans="1:10" ht="14.45" customHeight="1" x14ac:dyDescent="0.25">
      <c r="B24" s="14"/>
      <c r="C24" s="87" t="s">
        <v>127</v>
      </c>
      <c r="D24" s="88"/>
      <c r="E24" s="88"/>
      <c r="F24" s="88"/>
      <c r="G24" s="88"/>
      <c r="H24" s="88"/>
      <c r="I24" s="88"/>
      <c r="J24" s="88"/>
    </row>
    <row r="25" spans="1:10" s="2" customFormat="1" ht="16.149999999999999" customHeight="1" x14ac:dyDescent="0.25">
      <c r="A25" s="105" t="s">
        <v>3</v>
      </c>
      <c r="B25" s="106" t="s">
        <v>85</v>
      </c>
      <c r="C25" s="107">
        <v>234142.82800000001</v>
      </c>
      <c r="D25" s="107">
        <v>91936.638999999996</v>
      </c>
      <c r="E25" s="107">
        <v>15782.5</v>
      </c>
      <c r="F25" s="107">
        <v>55268.406000000003</v>
      </c>
      <c r="G25" s="107">
        <v>13655.51</v>
      </c>
      <c r="H25" s="107">
        <v>30008.288</v>
      </c>
      <c r="I25" s="107">
        <v>3601.0520000000001</v>
      </c>
      <c r="J25" s="107">
        <v>23890.433000000001</v>
      </c>
    </row>
    <row r="26" spans="1:10" s="2" customFormat="1" ht="16.149999999999999" customHeight="1" x14ac:dyDescent="0.25">
      <c r="A26" s="92"/>
      <c r="B26" s="101" t="s">
        <v>87</v>
      </c>
      <c r="C26" s="102">
        <v>34095.06</v>
      </c>
      <c r="D26" s="102">
        <v>29642.296999999999</v>
      </c>
      <c r="E26" s="102">
        <v>4421.3270000000002</v>
      </c>
      <c r="F26" s="102">
        <v>20.449000000000002</v>
      </c>
      <c r="G26" s="102">
        <v>2.29</v>
      </c>
      <c r="H26" s="102">
        <v>3.4220000000000002</v>
      </c>
      <c r="I26" s="103">
        <v>5.2759999999999998</v>
      </c>
      <c r="J26" s="103">
        <v>0</v>
      </c>
    </row>
    <row r="27" spans="1:10" s="2" customFormat="1" ht="16.149999999999999" customHeight="1" x14ac:dyDescent="0.25">
      <c r="A27" s="92"/>
      <c r="B27" s="101" t="s">
        <v>88</v>
      </c>
      <c r="C27" s="102">
        <v>38097.947999999997</v>
      </c>
      <c r="D27" s="103">
        <v>0</v>
      </c>
      <c r="E27" s="103">
        <v>0</v>
      </c>
      <c r="F27" s="102">
        <v>38097.947999999997</v>
      </c>
      <c r="G27" s="103">
        <v>0</v>
      </c>
      <c r="H27" s="103">
        <v>0</v>
      </c>
      <c r="I27" s="103">
        <v>0</v>
      </c>
      <c r="J27" s="103">
        <v>0</v>
      </c>
    </row>
    <row r="28" spans="1:10" s="2" customFormat="1" ht="30" customHeight="1" x14ac:dyDescent="0.25">
      <c r="A28" s="92"/>
      <c r="B28" s="101" t="s">
        <v>89</v>
      </c>
      <c r="C28" s="102">
        <v>97254.025999999998</v>
      </c>
      <c r="D28" s="102">
        <v>59684.341999999997</v>
      </c>
      <c r="E28" s="102">
        <v>11361.173000000001</v>
      </c>
      <c r="F28" s="102">
        <v>4167.9409999999998</v>
      </c>
      <c r="G28" s="102">
        <v>3997.5030000000002</v>
      </c>
      <c r="H28" s="102">
        <v>16772.952000000001</v>
      </c>
      <c r="I28" s="102">
        <v>1270.115</v>
      </c>
      <c r="J28" s="103">
        <v>0</v>
      </c>
    </row>
    <row r="29" spans="1:10" s="2" customFormat="1" ht="27.6" customHeight="1" x14ac:dyDescent="0.25">
      <c r="A29" s="92"/>
      <c r="B29" s="101" t="s">
        <v>90</v>
      </c>
      <c r="C29" s="102">
        <v>9655.7180000000008</v>
      </c>
      <c r="D29" s="103">
        <v>0</v>
      </c>
      <c r="E29" s="103">
        <v>0</v>
      </c>
      <c r="F29" s="103">
        <v>0</v>
      </c>
      <c r="G29" s="102">
        <v>9655.7180000000008</v>
      </c>
      <c r="H29" s="103">
        <v>0</v>
      </c>
      <c r="I29" s="103">
        <v>0</v>
      </c>
      <c r="J29" s="103">
        <v>0</v>
      </c>
    </row>
    <row r="30" spans="1:10" s="2" customFormat="1" ht="46.15" customHeight="1" x14ac:dyDescent="0.25">
      <c r="A30" s="92"/>
      <c r="B30" s="93" t="s">
        <v>91</v>
      </c>
      <c r="C30" s="102">
        <v>13195.99</v>
      </c>
      <c r="D30" s="103">
        <v>0</v>
      </c>
      <c r="E30" s="103">
        <v>0</v>
      </c>
      <c r="F30" s="103">
        <v>0</v>
      </c>
      <c r="G30" s="103">
        <v>0</v>
      </c>
      <c r="H30" s="102">
        <v>13189.403</v>
      </c>
      <c r="I30" s="103">
        <v>6.5869999999999997</v>
      </c>
      <c r="J30" s="103">
        <v>0</v>
      </c>
    </row>
    <row r="31" spans="1:10" s="2" customFormat="1" ht="31.9" customHeight="1" x14ac:dyDescent="0.25">
      <c r="A31" s="92"/>
      <c r="B31" s="101" t="s">
        <v>29</v>
      </c>
      <c r="C31" s="102">
        <v>4734.3850000000002</v>
      </c>
      <c r="D31" s="103">
        <v>2370</v>
      </c>
      <c r="E31" s="103">
        <v>0</v>
      </c>
      <c r="F31" s="103">
        <v>0</v>
      </c>
      <c r="G31" s="103">
        <v>0</v>
      </c>
      <c r="H31" s="103">
        <v>42.511000000000003</v>
      </c>
      <c r="I31" s="102">
        <v>2319.0749999999998</v>
      </c>
      <c r="J31" s="103">
        <v>2.8</v>
      </c>
    </row>
    <row r="32" spans="1:10" s="2" customFormat="1" ht="46.15" customHeight="1" x14ac:dyDescent="0.25">
      <c r="A32" s="92"/>
      <c r="B32" s="101" t="s">
        <v>92</v>
      </c>
      <c r="C32" s="102">
        <v>24127.633000000002</v>
      </c>
      <c r="D32" s="103">
        <v>240</v>
      </c>
      <c r="E32" s="103">
        <v>0</v>
      </c>
      <c r="F32" s="103">
        <v>0</v>
      </c>
      <c r="G32" s="103">
        <v>0</v>
      </c>
      <c r="H32" s="103">
        <v>0</v>
      </c>
      <c r="I32" s="103">
        <v>0</v>
      </c>
      <c r="J32" s="102">
        <v>23887.633000000002</v>
      </c>
    </row>
    <row r="33" spans="1:10" s="2" customFormat="1" ht="30" customHeight="1" x14ac:dyDescent="0.25">
      <c r="A33" s="96"/>
      <c r="B33" s="108" t="s">
        <v>93</v>
      </c>
      <c r="C33" s="109">
        <v>12982.067999999999</v>
      </c>
      <c r="D33" s="110">
        <v>0</v>
      </c>
      <c r="E33" s="110">
        <v>0</v>
      </c>
      <c r="F33" s="109">
        <v>12982.067999999999</v>
      </c>
      <c r="G33" s="110">
        <v>0</v>
      </c>
      <c r="H33" s="110">
        <v>0</v>
      </c>
      <c r="I33" s="110">
        <v>0</v>
      </c>
      <c r="J33" s="110">
        <v>0</v>
      </c>
    </row>
    <row r="34" spans="1:10" s="2" customFormat="1" ht="16.149999999999999" customHeight="1" x14ac:dyDescent="0.25">
      <c r="A34" s="105" t="s">
        <v>4</v>
      </c>
      <c r="B34" s="106" t="s">
        <v>85</v>
      </c>
      <c r="C34" s="107">
        <v>136136.92499999999</v>
      </c>
      <c r="D34" s="107">
        <v>108560.99</v>
      </c>
      <c r="E34" s="107">
        <v>11736.528</v>
      </c>
      <c r="F34" s="107">
        <v>570.16700000000003</v>
      </c>
      <c r="G34" s="107">
        <v>2729.3380000000002</v>
      </c>
      <c r="H34" s="107">
        <v>12329.715</v>
      </c>
      <c r="I34" s="107">
        <v>122.304</v>
      </c>
      <c r="J34" s="111">
        <v>87.882999999999996</v>
      </c>
    </row>
    <row r="35" spans="1:10" s="2" customFormat="1" ht="16.149999999999999" customHeight="1" x14ac:dyDescent="0.25">
      <c r="A35" s="92"/>
      <c r="B35" s="101" t="s">
        <v>87</v>
      </c>
      <c r="C35" s="102">
        <v>103629.352</v>
      </c>
      <c r="D35" s="102">
        <v>92726.217000000004</v>
      </c>
      <c r="E35" s="102">
        <v>10672.334000000001</v>
      </c>
      <c r="F35" s="103">
        <v>156.88800000000001</v>
      </c>
      <c r="G35" s="103">
        <v>9.9459999999999997</v>
      </c>
      <c r="H35" s="102">
        <v>20.364000000000001</v>
      </c>
      <c r="I35" s="103">
        <v>43.603000000000002</v>
      </c>
      <c r="J35" s="103">
        <v>0</v>
      </c>
    </row>
    <row r="36" spans="1:10" s="2" customFormat="1" ht="16.149999999999999" customHeight="1" x14ac:dyDescent="0.25">
      <c r="A36" s="92"/>
      <c r="B36" s="101" t="s">
        <v>88</v>
      </c>
      <c r="C36" s="102">
        <v>327.077</v>
      </c>
      <c r="D36" s="103">
        <v>0</v>
      </c>
      <c r="E36" s="103">
        <v>0</v>
      </c>
      <c r="F36" s="102">
        <v>327.077</v>
      </c>
      <c r="G36" s="103">
        <v>0</v>
      </c>
      <c r="H36" s="103">
        <v>0</v>
      </c>
      <c r="I36" s="103">
        <v>0</v>
      </c>
      <c r="J36" s="103">
        <v>0</v>
      </c>
    </row>
    <row r="37" spans="1:10" s="2" customFormat="1" ht="30" customHeight="1" x14ac:dyDescent="0.25">
      <c r="A37" s="92"/>
      <c r="B37" s="101" t="s">
        <v>89</v>
      </c>
      <c r="C37" s="102">
        <v>19210.363000000001</v>
      </c>
      <c r="D37" s="102">
        <v>15834.772999999999</v>
      </c>
      <c r="E37" s="103">
        <v>1064.194</v>
      </c>
      <c r="F37" s="103">
        <v>86.200999999999993</v>
      </c>
      <c r="G37" s="102">
        <v>633.13599999999997</v>
      </c>
      <c r="H37" s="102">
        <v>1583.443</v>
      </c>
      <c r="I37" s="103">
        <v>8.6150000000000002</v>
      </c>
      <c r="J37" s="103">
        <v>0</v>
      </c>
    </row>
    <row r="38" spans="1:10" s="2" customFormat="1" ht="34.15" customHeight="1" x14ac:dyDescent="0.25">
      <c r="A38" s="92"/>
      <c r="B38" s="101" t="s">
        <v>90</v>
      </c>
      <c r="C38" s="102">
        <v>2086.2570000000001</v>
      </c>
      <c r="D38" s="103">
        <v>0</v>
      </c>
      <c r="E38" s="103">
        <v>0</v>
      </c>
      <c r="F38" s="103">
        <v>0</v>
      </c>
      <c r="G38" s="103">
        <v>2086.2570000000001</v>
      </c>
      <c r="H38" s="103">
        <v>0</v>
      </c>
      <c r="I38" s="103">
        <v>0</v>
      </c>
      <c r="J38" s="103">
        <v>0</v>
      </c>
    </row>
    <row r="39" spans="1:10" s="2" customFormat="1" ht="46.15" customHeight="1" x14ac:dyDescent="0.25">
      <c r="A39" s="92"/>
      <c r="B39" s="101" t="s">
        <v>91</v>
      </c>
      <c r="C39" s="102">
        <v>10725.907999999999</v>
      </c>
      <c r="D39" s="103">
        <v>0</v>
      </c>
      <c r="E39" s="103">
        <v>0</v>
      </c>
      <c r="F39" s="103">
        <v>0</v>
      </c>
      <c r="G39" s="103">
        <v>0</v>
      </c>
      <c r="H39" s="102">
        <v>10725.907999999999</v>
      </c>
      <c r="I39" s="103">
        <v>0</v>
      </c>
      <c r="J39" s="103">
        <v>0</v>
      </c>
    </row>
    <row r="40" spans="1:10" s="2" customFormat="1" ht="31.15" customHeight="1" x14ac:dyDescent="0.25">
      <c r="A40" s="92"/>
      <c r="B40" s="101" t="s">
        <v>29</v>
      </c>
      <c r="C40" s="102">
        <v>70.085999999999999</v>
      </c>
      <c r="D40" s="103">
        <v>0</v>
      </c>
      <c r="E40" s="103">
        <v>0</v>
      </c>
      <c r="F40" s="103">
        <v>0</v>
      </c>
      <c r="G40" s="103">
        <v>0</v>
      </c>
      <c r="H40" s="103">
        <v>0</v>
      </c>
      <c r="I40" s="103">
        <v>70.085999999999999</v>
      </c>
      <c r="J40" s="103">
        <v>0</v>
      </c>
    </row>
    <row r="41" spans="1:10" s="2" customFormat="1" ht="46.15" customHeight="1" x14ac:dyDescent="0.25">
      <c r="A41" s="92"/>
      <c r="B41" s="101" t="s">
        <v>92</v>
      </c>
      <c r="C41" s="102">
        <v>87.882999999999996</v>
      </c>
      <c r="D41" s="103">
        <v>0</v>
      </c>
      <c r="E41" s="103">
        <v>0</v>
      </c>
      <c r="F41" s="103">
        <v>0</v>
      </c>
      <c r="G41" s="103">
        <v>0</v>
      </c>
      <c r="H41" s="103">
        <v>0</v>
      </c>
      <c r="I41" s="103">
        <v>0</v>
      </c>
      <c r="J41" s="103">
        <v>87.882999999999996</v>
      </c>
    </row>
    <row r="42" spans="1:10" s="2" customFormat="1" ht="30" customHeight="1" x14ac:dyDescent="0.25">
      <c r="A42" s="96"/>
      <c r="B42" s="108" t="s">
        <v>93</v>
      </c>
      <c r="C42" s="110">
        <v>0</v>
      </c>
      <c r="D42" s="110">
        <v>0</v>
      </c>
      <c r="E42" s="110">
        <v>0</v>
      </c>
      <c r="F42" s="110">
        <v>0</v>
      </c>
      <c r="G42" s="110">
        <v>0</v>
      </c>
      <c r="H42" s="110">
        <v>0</v>
      </c>
      <c r="I42" s="110">
        <v>0</v>
      </c>
      <c r="J42" s="110">
        <v>0</v>
      </c>
    </row>
  </sheetData>
  <mergeCells count="5">
    <mergeCell ref="A1:J1"/>
    <mergeCell ref="A2:J2"/>
    <mergeCell ref="B4:J4"/>
    <mergeCell ref="C6:J6"/>
    <mergeCell ref="C24:J24"/>
  </mergeCells>
  <pageMargins left="0.7" right="0.7" top="0.78740157499999996" bottom="0.78740157499999996" header="0.3" footer="0.3"/>
  <pageSetup paperSize="9" scale="59" fitToHeight="0"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E03C4-86CE-436A-8769-D523CE064260}">
  <sheetPr codeName="Tabelle1">
    <tabColor theme="9" tint="0.59999389629810485"/>
    <pageSetUpPr fitToPage="1"/>
  </sheetPr>
  <dimension ref="A1:F30"/>
  <sheetViews>
    <sheetView workbookViewId="0">
      <selection activeCell="H6" sqref="H6"/>
    </sheetView>
  </sheetViews>
  <sheetFormatPr baseColWidth="10" defaultRowHeight="15" x14ac:dyDescent="0.25"/>
  <cols>
    <col min="2" max="2" width="31.7109375" customWidth="1"/>
    <col min="4" max="4" width="25" customWidth="1"/>
    <col min="5" max="5" width="20.7109375" customWidth="1"/>
    <col min="6" max="6" width="14.7109375" customWidth="1"/>
  </cols>
  <sheetData>
    <row r="1" spans="1:6" x14ac:dyDescent="0.25">
      <c r="A1" s="19" t="s">
        <v>128</v>
      </c>
      <c r="B1" s="16"/>
      <c r="C1" s="16"/>
      <c r="D1" s="16"/>
      <c r="E1" s="16"/>
      <c r="F1" s="16"/>
    </row>
    <row r="2" spans="1:6" x14ac:dyDescent="0.25">
      <c r="A2" s="48" t="s">
        <v>148</v>
      </c>
      <c r="B2" s="16"/>
      <c r="C2" s="16"/>
      <c r="D2" s="16"/>
      <c r="E2" s="16"/>
      <c r="F2" s="16"/>
    </row>
    <row r="3" spans="1:6" x14ac:dyDescent="0.25">
      <c r="A3" s="3"/>
    </row>
    <row r="4" spans="1:6" x14ac:dyDescent="0.25">
      <c r="A4" s="21" t="s">
        <v>102</v>
      </c>
      <c r="B4" s="16"/>
      <c r="C4" s="16"/>
      <c r="D4" s="16"/>
      <c r="E4" s="16"/>
      <c r="F4" s="16"/>
    </row>
    <row r="5" spans="1:6" ht="56.45" customHeight="1" x14ac:dyDescent="0.25">
      <c r="A5" s="112"/>
      <c r="B5" s="112"/>
      <c r="C5" s="113" t="s">
        <v>73</v>
      </c>
      <c r="D5" s="113" t="s">
        <v>103</v>
      </c>
      <c r="E5" s="113" t="s">
        <v>104</v>
      </c>
      <c r="F5" s="113" t="s">
        <v>105</v>
      </c>
    </row>
    <row r="6" spans="1:6" ht="17.45" customHeight="1" x14ac:dyDescent="0.25">
      <c r="A6" s="114"/>
      <c r="B6" s="114"/>
      <c r="C6" s="115" t="s">
        <v>127</v>
      </c>
      <c r="D6" s="116"/>
      <c r="E6" s="116"/>
      <c r="F6" s="116"/>
    </row>
    <row r="7" spans="1:6" ht="41.45" customHeight="1" x14ac:dyDescent="0.25">
      <c r="A7" s="117" t="s">
        <v>84</v>
      </c>
      <c r="B7" s="118" t="s">
        <v>39</v>
      </c>
      <c r="C7" s="119">
        <v>370279.75199999998</v>
      </c>
      <c r="D7" s="119">
        <v>249950.38</v>
      </c>
      <c r="E7" s="119">
        <v>48523.207000000002</v>
      </c>
      <c r="F7" s="119">
        <v>71806.165999999997</v>
      </c>
    </row>
    <row r="8" spans="1:6" ht="27" customHeight="1" x14ac:dyDescent="0.25">
      <c r="A8" s="120"/>
      <c r="B8" s="121" t="s">
        <v>94</v>
      </c>
      <c r="C8" s="122">
        <v>200497.62899999999</v>
      </c>
      <c r="D8" s="122">
        <v>134629.334</v>
      </c>
      <c r="E8" s="122">
        <v>30372.768</v>
      </c>
      <c r="F8" s="122">
        <v>35495.527000000002</v>
      </c>
    </row>
    <row r="9" spans="1:6" ht="27.6" customHeight="1" x14ac:dyDescent="0.25">
      <c r="A9" s="120"/>
      <c r="B9" s="121" t="s">
        <v>95</v>
      </c>
      <c r="C9" s="122">
        <v>27519.027999999998</v>
      </c>
      <c r="D9" s="122">
        <v>20373.990000000002</v>
      </c>
      <c r="E9" s="122">
        <v>3492.9290000000001</v>
      </c>
      <c r="F9" s="122">
        <v>3652.1080000000002</v>
      </c>
    </row>
    <row r="10" spans="1:6" ht="16.899999999999999" customHeight="1" x14ac:dyDescent="0.25">
      <c r="A10" s="120"/>
      <c r="B10" s="121" t="s">
        <v>96</v>
      </c>
      <c r="C10" s="122">
        <v>55838.572999999997</v>
      </c>
      <c r="D10" s="122">
        <v>41030.802000000003</v>
      </c>
      <c r="E10" s="122">
        <v>2368.5839999999998</v>
      </c>
      <c r="F10" s="122">
        <v>12439.187</v>
      </c>
    </row>
    <row r="11" spans="1:6" ht="13.9" customHeight="1" x14ac:dyDescent="0.25">
      <c r="A11" s="120"/>
      <c r="B11" s="121" t="s">
        <v>97</v>
      </c>
      <c r="C11" s="122">
        <v>16384.848999999998</v>
      </c>
      <c r="D11" s="122">
        <v>12693.376</v>
      </c>
      <c r="E11" s="122">
        <v>294.99</v>
      </c>
      <c r="F11" s="122">
        <v>3396.4830000000002</v>
      </c>
    </row>
    <row r="12" spans="1:6" ht="15" customHeight="1" x14ac:dyDescent="0.25">
      <c r="A12" s="120"/>
      <c r="B12" s="121" t="s">
        <v>98</v>
      </c>
      <c r="C12" s="122">
        <v>42338.002</v>
      </c>
      <c r="D12" s="122">
        <v>26097.802</v>
      </c>
      <c r="E12" s="122">
        <v>927.60400000000004</v>
      </c>
      <c r="F12" s="122">
        <v>15312.597</v>
      </c>
    </row>
    <row r="13" spans="1:6" ht="21.6" customHeight="1" x14ac:dyDescent="0.25">
      <c r="A13" s="120"/>
      <c r="B13" s="121" t="s">
        <v>99</v>
      </c>
      <c r="C13" s="122">
        <v>3723.357</v>
      </c>
      <c r="D13" s="122">
        <v>2086.549</v>
      </c>
      <c r="E13" s="122">
        <v>126.544</v>
      </c>
      <c r="F13" s="122">
        <v>1510.2639999999999</v>
      </c>
    </row>
    <row r="14" spans="1:6" ht="43.9" customHeight="1" x14ac:dyDescent="0.25">
      <c r="A14" s="123"/>
      <c r="B14" s="121" t="s">
        <v>100</v>
      </c>
      <c r="C14" s="122">
        <v>23978.314999999999</v>
      </c>
      <c r="D14" s="122">
        <v>13038.526</v>
      </c>
      <c r="E14" s="122">
        <v>10939.789000000001</v>
      </c>
      <c r="F14" s="124">
        <v>0</v>
      </c>
    </row>
    <row r="15" spans="1:6" ht="30" x14ac:dyDescent="0.25">
      <c r="A15" s="125" t="s">
        <v>3</v>
      </c>
      <c r="B15" s="126" t="s">
        <v>39</v>
      </c>
      <c r="C15" s="127">
        <v>234142.82800000001</v>
      </c>
      <c r="D15" s="127">
        <v>157101.24600000001</v>
      </c>
      <c r="E15" s="127">
        <v>23689.84</v>
      </c>
      <c r="F15" s="127">
        <v>53351.741999999998</v>
      </c>
    </row>
    <row r="16" spans="1:6" ht="32.450000000000003" customHeight="1" x14ac:dyDescent="0.25">
      <c r="A16" s="120"/>
      <c r="B16" s="128" t="s">
        <v>94</v>
      </c>
      <c r="C16" s="129">
        <v>91936.638999999996</v>
      </c>
      <c r="D16" s="129">
        <v>57121.201000000001</v>
      </c>
      <c r="E16" s="129">
        <v>9076.1229999999996</v>
      </c>
      <c r="F16" s="129">
        <v>25739.314999999999</v>
      </c>
    </row>
    <row r="17" spans="1:6" ht="32.450000000000003" customHeight="1" x14ac:dyDescent="0.25">
      <c r="A17" s="120"/>
      <c r="B17" s="128" t="s">
        <v>95</v>
      </c>
      <c r="C17" s="129">
        <v>15782.5</v>
      </c>
      <c r="D17" s="129">
        <v>12523.486999999999</v>
      </c>
      <c r="E17" s="129">
        <v>266.21300000000002</v>
      </c>
      <c r="F17" s="129">
        <v>2992.799</v>
      </c>
    </row>
    <row r="18" spans="1:6" ht="18" customHeight="1" x14ac:dyDescent="0.25">
      <c r="A18" s="120"/>
      <c r="B18" s="128" t="s">
        <v>96</v>
      </c>
      <c r="C18" s="129">
        <v>55268.406000000003</v>
      </c>
      <c r="D18" s="129">
        <v>40703.936999999998</v>
      </c>
      <c r="E18" s="129">
        <v>2365.3870000000002</v>
      </c>
      <c r="F18" s="129">
        <v>12199.083000000001</v>
      </c>
    </row>
    <row r="19" spans="1:6" ht="21.6" customHeight="1" x14ac:dyDescent="0.25">
      <c r="A19" s="120"/>
      <c r="B19" s="128" t="s">
        <v>97</v>
      </c>
      <c r="C19" s="129">
        <v>13655.51</v>
      </c>
      <c r="D19" s="129">
        <v>10569.472</v>
      </c>
      <c r="E19" s="129">
        <v>260.78500000000003</v>
      </c>
      <c r="F19" s="129">
        <v>2825.2530000000002</v>
      </c>
    </row>
    <row r="20" spans="1:6" ht="16.149999999999999" customHeight="1" x14ac:dyDescent="0.25">
      <c r="A20" s="120"/>
      <c r="B20" s="128" t="s">
        <v>98</v>
      </c>
      <c r="C20" s="129">
        <v>30008.288</v>
      </c>
      <c r="D20" s="129">
        <v>21259.645</v>
      </c>
      <c r="E20" s="129">
        <v>654.99900000000002</v>
      </c>
      <c r="F20" s="129">
        <v>8093.6440000000002</v>
      </c>
    </row>
    <row r="21" spans="1:6" ht="14.45" customHeight="1" x14ac:dyDescent="0.25">
      <c r="A21" s="120"/>
      <c r="B21" s="128" t="s">
        <v>99</v>
      </c>
      <c r="C21" s="129">
        <v>3601.0520000000001</v>
      </c>
      <c r="D21" s="129">
        <v>1972.86</v>
      </c>
      <c r="E21" s="129">
        <v>126.544</v>
      </c>
      <c r="F21" s="129">
        <v>1501.6479999999999</v>
      </c>
    </row>
    <row r="22" spans="1:6" ht="40.9" customHeight="1" x14ac:dyDescent="0.25">
      <c r="A22" s="123"/>
      <c r="B22" s="130" t="s">
        <v>100</v>
      </c>
      <c r="C22" s="131">
        <v>23890.433000000001</v>
      </c>
      <c r="D22" s="131">
        <v>12950.644</v>
      </c>
      <c r="E22" s="131">
        <v>10939.789000000001</v>
      </c>
      <c r="F22" s="132">
        <v>0</v>
      </c>
    </row>
    <row r="23" spans="1:6" ht="30" x14ac:dyDescent="0.25">
      <c r="A23" s="125" t="s">
        <v>4</v>
      </c>
      <c r="B23" s="133" t="s">
        <v>39</v>
      </c>
      <c r="C23" s="134">
        <v>136136.92499999999</v>
      </c>
      <c r="D23" s="134">
        <v>92849.134000000005</v>
      </c>
      <c r="E23" s="134">
        <v>24833.366999999998</v>
      </c>
      <c r="F23" s="134">
        <v>18454.423999999999</v>
      </c>
    </row>
    <row r="24" spans="1:6" ht="30.6" customHeight="1" x14ac:dyDescent="0.25">
      <c r="A24" s="120"/>
      <c r="B24" s="133" t="s">
        <v>94</v>
      </c>
      <c r="C24" s="134">
        <v>108560.99</v>
      </c>
      <c r="D24" s="134">
        <v>77508.133000000002</v>
      </c>
      <c r="E24" s="134">
        <v>21296.645</v>
      </c>
      <c r="F24" s="134">
        <v>9756.2119999999995</v>
      </c>
    </row>
    <row r="25" spans="1:6" ht="29.45" customHeight="1" x14ac:dyDescent="0.25">
      <c r="A25" s="120"/>
      <c r="B25" s="133" t="s">
        <v>95</v>
      </c>
      <c r="C25" s="134">
        <v>11736.528</v>
      </c>
      <c r="D25" s="134">
        <v>7850.5029999999997</v>
      </c>
      <c r="E25" s="134">
        <v>3226.7150000000001</v>
      </c>
      <c r="F25" s="134">
        <v>659.30899999999997</v>
      </c>
    </row>
    <row r="26" spans="1:6" ht="22.15" customHeight="1" x14ac:dyDescent="0.25">
      <c r="A26" s="120"/>
      <c r="B26" s="133" t="s">
        <v>96</v>
      </c>
      <c r="C26" s="134">
        <v>570.16700000000003</v>
      </c>
      <c r="D26" s="134">
        <v>326.86500000000001</v>
      </c>
      <c r="E26" s="134">
        <v>3.198</v>
      </c>
      <c r="F26" s="134">
        <v>240.10400000000001</v>
      </c>
    </row>
    <row r="27" spans="1:6" ht="19.149999999999999" customHeight="1" x14ac:dyDescent="0.25">
      <c r="A27" s="120"/>
      <c r="B27" s="133" t="s">
        <v>97</v>
      </c>
      <c r="C27" s="134">
        <v>2729.3380000000002</v>
      </c>
      <c r="D27" s="134">
        <v>2123.904</v>
      </c>
      <c r="E27" s="134">
        <v>34.204999999999998</v>
      </c>
      <c r="F27" s="134">
        <v>571.23</v>
      </c>
    </row>
    <row r="28" spans="1:6" ht="18.600000000000001" customHeight="1" x14ac:dyDescent="0.25">
      <c r="A28" s="120"/>
      <c r="B28" s="133" t="s">
        <v>98</v>
      </c>
      <c r="C28" s="134">
        <v>12329.715</v>
      </c>
      <c r="D28" s="134">
        <v>4838.1570000000002</v>
      </c>
      <c r="E28" s="134">
        <v>272.60500000000002</v>
      </c>
      <c r="F28" s="134">
        <v>7218.9530000000004</v>
      </c>
    </row>
    <row r="29" spans="1:6" ht="19.899999999999999" customHeight="1" x14ac:dyDescent="0.25">
      <c r="A29" s="120"/>
      <c r="B29" s="133" t="s">
        <v>99</v>
      </c>
      <c r="C29" s="134">
        <v>122.304</v>
      </c>
      <c r="D29" s="134">
        <v>113.68899999999999</v>
      </c>
      <c r="E29" s="135">
        <v>0</v>
      </c>
      <c r="F29" s="134">
        <v>8.6150000000000002</v>
      </c>
    </row>
    <row r="30" spans="1:6" ht="41.45" customHeight="1" x14ac:dyDescent="0.25">
      <c r="A30" s="120"/>
      <c r="B30" s="133" t="s">
        <v>100</v>
      </c>
      <c r="C30" s="134">
        <v>87.882999999999996</v>
      </c>
      <c r="D30" s="134">
        <v>87.882999999999996</v>
      </c>
      <c r="E30" s="135">
        <v>0</v>
      </c>
      <c r="F30" s="135">
        <v>0</v>
      </c>
    </row>
  </sheetData>
  <mergeCells count="5">
    <mergeCell ref="A1:F1"/>
    <mergeCell ref="A2:F2"/>
    <mergeCell ref="A4:F4"/>
    <mergeCell ref="A5:B5"/>
    <mergeCell ref="C6:F6"/>
  </mergeCells>
  <pageMargins left="0.7" right="0.7" top="0.78740157499999996" bottom="0.78740157499999996" header="0.3" footer="0.3"/>
  <pageSetup paperSize="9" scale="76" orientation="portrait" r:id="rId1"/>
  <drawing r:id="rId2"/>
  <legacyDrawing r:id="rId3"/>
  <controls>
    <mc:AlternateContent xmlns:mc="http://schemas.openxmlformats.org/markup-compatibility/2006">
      <mc:Choice Requires="x14">
        <control shapeId="21505" r:id="rId4" name="Control 1">
          <controlPr defaultSize="0" r:id="rId5">
            <anchor moveWithCells="1">
              <from>
                <xdr:col>0</xdr:col>
                <xdr:colOff>0</xdr:colOff>
                <xdr:row>7</xdr:row>
                <xdr:rowOff>228600</xdr:rowOff>
              </from>
              <to>
                <xdr:col>1</xdr:col>
                <xdr:colOff>152400</xdr:colOff>
                <xdr:row>8</xdr:row>
                <xdr:rowOff>114300</xdr:rowOff>
              </to>
            </anchor>
          </controlPr>
        </control>
      </mc:Choice>
      <mc:Fallback>
        <control shapeId="21505" r:id="rId4" name="Control 1"/>
      </mc:Fallback>
    </mc:AlternateContent>
  </control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291ED-4A67-4DE3-894D-90F3D8DD63CE}">
  <sheetPr>
    <tabColor theme="9" tint="0.59999389629810485"/>
    <pageSetUpPr fitToPage="1"/>
  </sheetPr>
  <dimension ref="A1:F33"/>
  <sheetViews>
    <sheetView workbookViewId="0">
      <selection activeCell="H6" sqref="H6"/>
    </sheetView>
  </sheetViews>
  <sheetFormatPr baseColWidth="10" defaultRowHeight="15" x14ac:dyDescent="0.25"/>
  <cols>
    <col min="2" max="2" width="29" customWidth="1"/>
    <col min="3" max="3" width="19" customWidth="1"/>
    <col min="4" max="4" width="25.7109375" customWidth="1"/>
    <col min="5" max="5" width="21.7109375" customWidth="1"/>
    <col min="6" max="6" width="18.5703125" customWidth="1"/>
  </cols>
  <sheetData>
    <row r="1" spans="1:6" x14ac:dyDescent="0.25">
      <c r="A1" s="19" t="s">
        <v>129</v>
      </c>
      <c r="B1" s="16"/>
      <c r="C1" s="16"/>
      <c r="D1" s="16"/>
      <c r="E1" s="16"/>
      <c r="F1" s="16"/>
    </row>
    <row r="2" spans="1:6" x14ac:dyDescent="0.25">
      <c r="A2" s="48" t="s">
        <v>148</v>
      </c>
      <c r="B2" s="16"/>
      <c r="C2" s="16"/>
      <c r="D2" s="16"/>
      <c r="E2" s="16"/>
      <c r="F2" s="16"/>
    </row>
    <row r="3" spans="1:6" x14ac:dyDescent="0.25">
      <c r="A3" s="3"/>
    </row>
    <row r="4" spans="1:6" x14ac:dyDescent="0.25">
      <c r="A4" s="21" t="s">
        <v>106</v>
      </c>
      <c r="B4" s="16"/>
      <c r="C4" s="16"/>
      <c r="D4" s="16"/>
      <c r="E4" s="16"/>
      <c r="F4" s="16"/>
    </row>
    <row r="5" spans="1:6" ht="75" x14ac:dyDescent="0.25">
      <c r="A5" s="112"/>
      <c r="B5" s="112"/>
      <c r="C5" s="113" t="s">
        <v>73</v>
      </c>
      <c r="D5" s="113" t="s">
        <v>103</v>
      </c>
      <c r="E5" s="113" t="s">
        <v>104</v>
      </c>
      <c r="F5" s="113" t="s">
        <v>105</v>
      </c>
    </row>
    <row r="6" spans="1:6" x14ac:dyDescent="0.25">
      <c r="A6" s="114"/>
      <c r="B6" s="114"/>
      <c r="C6" s="115" t="s">
        <v>127</v>
      </c>
      <c r="D6" s="116"/>
      <c r="E6" s="116"/>
      <c r="F6" s="116"/>
    </row>
    <row r="7" spans="1:6" ht="45" x14ac:dyDescent="0.25">
      <c r="A7" s="136" t="s">
        <v>84</v>
      </c>
      <c r="B7" s="118" t="s">
        <v>5</v>
      </c>
      <c r="C7" s="137">
        <v>370279.75199999998</v>
      </c>
      <c r="D7" s="137">
        <v>249950.38</v>
      </c>
      <c r="E7" s="137">
        <v>48523.207000000002</v>
      </c>
      <c r="F7" s="137">
        <v>71806.165999999997</v>
      </c>
    </row>
    <row r="8" spans="1:6" x14ac:dyDescent="0.25">
      <c r="A8" s="138"/>
      <c r="B8" s="121" t="s">
        <v>107</v>
      </c>
      <c r="C8" s="139">
        <v>137724.41200000001</v>
      </c>
      <c r="D8" s="139">
        <v>103274.33199999999</v>
      </c>
      <c r="E8" s="139">
        <v>25316.072</v>
      </c>
      <c r="F8" s="139">
        <v>9134.0079999999998</v>
      </c>
    </row>
    <row r="9" spans="1:6" x14ac:dyDescent="0.25">
      <c r="A9" s="138"/>
      <c r="B9" s="121" t="s">
        <v>88</v>
      </c>
      <c r="C9" s="139">
        <v>38425.025999999998</v>
      </c>
      <c r="D9" s="139">
        <v>24882.776000000002</v>
      </c>
      <c r="E9" s="139">
        <v>1657.9369999999999</v>
      </c>
      <c r="F9" s="139">
        <v>11884.313</v>
      </c>
    </row>
    <row r="10" spans="1:6" ht="30" x14ac:dyDescent="0.25">
      <c r="A10" s="138"/>
      <c r="B10" s="121" t="s">
        <v>89</v>
      </c>
      <c r="C10" s="139">
        <v>116464.389</v>
      </c>
      <c r="D10" s="139">
        <v>73128.464000000007</v>
      </c>
      <c r="E10" s="139">
        <v>9976.9709999999995</v>
      </c>
      <c r="F10" s="139">
        <v>33358.953999999998</v>
      </c>
    </row>
    <row r="11" spans="1:6" ht="30" x14ac:dyDescent="0.25">
      <c r="A11" s="138"/>
      <c r="B11" s="121" t="s">
        <v>90</v>
      </c>
      <c r="C11" s="139">
        <v>11741.974</v>
      </c>
      <c r="D11" s="139">
        <v>9000.4179999999997</v>
      </c>
      <c r="E11" s="139">
        <v>43.121000000000002</v>
      </c>
      <c r="F11" s="139">
        <v>2698.4349999999999</v>
      </c>
    </row>
    <row r="12" spans="1:6" ht="45" x14ac:dyDescent="0.25">
      <c r="A12" s="138"/>
      <c r="B12" s="121" t="s">
        <v>91</v>
      </c>
      <c r="C12" s="139">
        <v>23921.898000000001</v>
      </c>
      <c r="D12" s="139">
        <v>10131.242</v>
      </c>
      <c r="E12" s="139">
        <v>462.774</v>
      </c>
      <c r="F12" s="139">
        <v>13327.882</v>
      </c>
    </row>
    <row r="13" spans="1:6" ht="30" x14ac:dyDescent="0.25">
      <c r="A13" s="138"/>
      <c r="B13" s="121" t="s">
        <v>29</v>
      </c>
      <c r="C13" s="139">
        <v>4804.4709999999995</v>
      </c>
      <c r="D13" s="139">
        <v>3275.3539999999998</v>
      </c>
      <c r="E13" s="139">
        <v>126.544</v>
      </c>
      <c r="F13" s="139">
        <v>1402.5730000000001</v>
      </c>
    </row>
    <row r="14" spans="1:6" ht="30" x14ac:dyDescent="0.25">
      <c r="A14" s="138"/>
      <c r="B14" s="121" t="s">
        <v>92</v>
      </c>
      <c r="C14" s="139">
        <v>24215.514999999999</v>
      </c>
      <c r="D14" s="139">
        <v>13275.727000000001</v>
      </c>
      <c r="E14" s="139">
        <v>10939.789000000001</v>
      </c>
      <c r="F14" s="124">
        <v>0</v>
      </c>
    </row>
    <row r="15" spans="1:6" ht="30" x14ac:dyDescent="0.25">
      <c r="A15" s="138"/>
      <c r="B15" s="121" t="s">
        <v>93</v>
      </c>
      <c r="C15" s="139">
        <v>12982.067999999999</v>
      </c>
      <c r="D15" s="139">
        <v>12982.067999999999</v>
      </c>
      <c r="E15" s="124">
        <v>0</v>
      </c>
      <c r="F15" s="124">
        <v>0</v>
      </c>
    </row>
    <row r="16" spans="1:6" ht="30" x14ac:dyDescent="0.25">
      <c r="A16" s="125" t="s">
        <v>3</v>
      </c>
      <c r="B16" s="126" t="s">
        <v>5</v>
      </c>
      <c r="C16" s="140">
        <v>234142.82800000001</v>
      </c>
      <c r="D16" s="140">
        <v>157101.24600000001</v>
      </c>
      <c r="E16" s="140">
        <v>23689.84</v>
      </c>
      <c r="F16" s="140">
        <v>53351.741999999998</v>
      </c>
    </row>
    <row r="17" spans="1:6" x14ac:dyDescent="0.25">
      <c r="A17" s="120"/>
      <c r="B17" s="128" t="s">
        <v>107</v>
      </c>
      <c r="C17" s="141">
        <v>34095.06</v>
      </c>
      <c r="D17" s="141">
        <v>27254.330999999998</v>
      </c>
      <c r="E17" s="141">
        <v>5136.0169999999998</v>
      </c>
      <c r="F17" s="141">
        <v>1704.711</v>
      </c>
    </row>
    <row r="18" spans="1:6" x14ac:dyDescent="0.25">
      <c r="A18" s="120"/>
      <c r="B18" s="128" t="s">
        <v>88</v>
      </c>
      <c r="C18" s="141">
        <v>38097.947999999997</v>
      </c>
      <c r="D18" s="141">
        <v>24722.754000000001</v>
      </c>
      <c r="E18" s="141">
        <v>1657.836</v>
      </c>
      <c r="F18" s="141">
        <v>11717.358</v>
      </c>
    </row>
    <row r="19" spans="1:6" ht="30" x14ac:dyDescent="0.25">
      <c r="A19" s="120"/>
      <c r="B19" s="128" t="s">
        <v>89</v>
      </c>
      <c r="C19" s="141">
        <v>97254.025999999998</v>
      </c>
      <c r="D19" s="141">
        <v>61627.506999999998</v>
      </c>
      <c r="E19" s="141">
        <v>5558.84</v>
      </c>
      <c r="F19" s="141">
        <v>30067.679</v>
      </c>
    </row>
    <row r="20" spans="1:6" ht="30" x14ac:dyDescent="0.25">
      <c r="A20" s="120"/>
      <c r="B20" s="128" t="s">
        <v>90</v>
      </c>
      <c r="C20" s="141">
        <v>9655.7180000000008</v>
      </c>
      <c r="D20" s="141">
        <v>7447.7849999999999</v>
      </c>
      <c r="E20" s="141">
        <v>41.719000000000001</v>
      </c>
      <c r="F20" s="141">
        <v>2166.2139999999999</v>
      </c>
    </row>
    <row r="21" spans="1:6" ht="45" x14ac:dyDescent="0.25">
      <c r="A21" s="120"/>
      <c r="B21" s="128" t="s">
        <v>91</v>
      </c>
      <c r="C21" s="141">
        <v>13195.99</v>
      </c>
      <c r="D21" s="141">
        <v>6673.69</v>
      </c>
      <c r="E21" s="141">
        <v>229.09399999999999</v>
      </c>
      <c r="F21" s="141">
        <v>6293.2070000000003</v>
      </c>
    </row>
    <row r="22" spans="1:6" ht="30" x14ac:dyDescent="0.25">
      <c r="A22" s="120"/>
      <c r="B22" s="128" t="s">
        <v>29</v>
      </c>
      <c r="C22" s="141">
        <v>4734.3850000000002</v>
      </c>
      <c r="D22" s="141">
        <v>3205.268</v>
      </c>
      <c r="E22" s="141">
        <v>126.544</v>
      </c>
      <c r="F22" s="141">
        <v>1402.5730000000001</v>
      </c>
    </row>
    <row r="23" spans="1:6" ht="30" x14ac:dyDescent="0.25">
      <c r="A23" s="120"/>
      <c r="B23" s="128" t="s">
        <v>92</v>
      </c>
      <c r="C23" s="141">
        <v>24127.633000000002</v>
      </c>
      <c r="D23" s="141">
        <v>13187.843999999999</v>
      </c>
      <c r="E23" s="141">
        <v>10939.789000000001</v>
      </c>
      <c r="F23" s="142">
        <v>0</v>
      </c>
    </row>
    <row r="24" spans="1:6" ht="30" x14ac:dyDescent="0.25">
      <c r="A24" s="123"/>
      <c r="B24" s="130" t="s">
        <v>93</v>
      </c>
      <c r="C24" s="143">
        <v>12982.067999999999</v>
      </c>
      <c r="D24" s="143">
        <v>12982.067999999999</v>
      </c>
      <c r="E24" s="132">
        <v>0</v>
      </c>
      <c r="F24" s="132">
        <v>0</v>
      </c>
    </row>
    <row r="25" spans="1:6" ht="30" x14ac:dyDescent="0.25">
      <c r="A25" s="125" t="s">
        <v>4</v>
      </c>
      <c r="B25" s="133" t="s">
        <v>5</v>
      </c>
      <c r="C25" s="144">
        <v>136136.92499999999</v>
      </c>
      <c r="D25" s="144">
        <v>92849.134000000005</v>
      </c>
      <c r="E25" s="144">
        <v>24833.366999999998</v>
      </c>
      <c r="F25" s="144">
        <v>18454.423999999999</v>
      </c>
    </row>
    <row r="26" spans="1:6" x14ac:dyDescent="0.25">
      <c r="A26" s="120"/>
      <c r="B26" s="133" t="s">
        <v>107</v>
      </c>
      <c r="C26" s="144">
        <v>103629.352</v>
      </c>
      <c r="D26" s="144">
        <v>76020</v>
      </c>
      <c r="E26" s="144">
        <v>20180.054</v>
      </c>
      <c r="F26" s="144">
        <v>7429.2969999999996</v>
      </c>
    </row>
    <row r="27" spans="1:6" x14ac:dyDescent="0.25">
      <c r="A27" s="120"/>
      <c r="B27" s="133" t="s">
        <v>88</v>
      </c>
      <c r="C27" s="144">
        <v>327.077</v>
      </c>
      <c r="D27" s="144">
        <v>160.02199999999999</v>
      </c>
      <c r="E27" s="135">
        <v>0.10100000000000001</v>
      </c>
      <c r="F27" s="144">
        <v>166.95400000000001</v>
      </c>
    </row>
    <row r="28" spans="1:6" ht="30" x14ac:dyDescent="0.25">
      <c r="A28" s="120"/>
      <c r="B28" s="133" t="s">
        <v>89</v>
      </c>
      <c r="C28" s="144">
        <v>19210.363000000001</v>
      </c>
      <c r="D28" s="144">
        <v>11500.956</v>
      </c>
      <c r="E28" s="144">
        <v>4418.13</v>
      </c>
      <c r="F28" s="144">
        <v>3291.2759999999998</v>
      </c>
    </row>
    <row r="29" spans="1:6" ht="30" x14ac:dyDescent="0.25">
      <c r="A29" s="120"/>
      <c r="B29" s="133" t="s">
        <v>90</v>
      </c>
      <c r="C29" s="144">
        <v>2086.2570000000001</v>
      </c>
      <c r="D29" s="144">
        <v>1552.633</v>
      </c>
      <c r="E29" s="144">
        <v>1.4019999999999999</v>
      </c>
      <c r="F29" s="144">
        <v>532.22199999999998</v>
      </c>
    </row>
    <row r="30" spans="1:6" ht="45" x14ac:dyDescent="0.25">
      <c r="A30" s="120"/>
      <c r="B30" s="133" t="s">
        <v>91</v>
      </c>
      <c r="C30" s="144">
        <v>10725.907999999999</v>
      </c>
      <c r="D30" s="144">
        <v>3457.5529999999999</v>
      </c>
      <c r="E30" s="144">
        <v>233.68</v>
      </c>
      <c r="F30" s="144">
        <v>7034.6750000000002</v>
      </c>
    </row>
    <row r="31" spans="1:6" ht="30" x14ac:dyDescent="0.25">
      <c r="A31" s="120"/>
      <c r="B31" s="133" t="s">
        <v>29</v>
      </c>
      <c r="C31" s="144">
        <v>70.085999999999999</v>
      </c>
      <c r="D31" s="144">
        <v>70.085999999999999</v>
      </c>
      <c r="E31" s="135">
        <v>0</v>
      </c>
      <c r="F31" s="135">
        <v>0</v>
      </c>
    </row>
    <row r="32" spans="1:6" ht="30" x14ac:dyDescent="0.25">
      <c r="A32" s="120"/>
      <c r="B32" s="133" t="s">
        <v>92</v>
      </c>
      <c r="C32" s="144">
        <v>87.882999999999996</v>
      </c>
      <c r="D32" s="144">
        <v>87.882999999999996</v>
      </c>
      <c r="E32" s="135">
        <v>0</v>
      </c>
      <c r="F32" s="135">
        <v>0</v>
      </c>
    </row>
    <row r="33" spans="1:6" ht="30" x14ac:dyDescent="0.25">
      <c r="A33" s="120"/>
      <c r="B33" s="133" t="s">
        <v>93</v>
      </c>
      <c r="C33" s="135">
        <v>0</v>
      </c>
      <c r="D33" s="135">
        <v>0</v>
      </c>
      <c r="E33" s="135">
        <v>0</v>
      </c>
      <c r="F33" s="135">
        <v>0</v>
      </c>
    </row>
  </sheetData>
  <mergeCells count="5">
    <mergeCell ref="A1:F1"/>
    <mergeCell ref="A2:F2"/>
    <mergeCell ref="A4:F4"/>
    <mergeCell ref="A5:B5"/>
    <mergeCell ref="C6:F6"/>
  </mergeCells>
  <pageMargins left="0.7" right="0.7" top="0.78740157499999996" bottom="0.78740157499999996" header="0.3" footer="0.3"/>
  <pageSetup paperSize="9" scale="7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887E3-5C2F-4D30-9F90-1C4E97E58360}">
  <sheetPr>
    <tabColor rgb="FFFFC000"/>
    <pageSetUpPr fitToPage="1"/>
  </sheetPr>
  <dimension ref="A1:K25"/>
  <sheetViews>
    <sheetView zoomScale="115" zoomScaleNormal="115" workbookViewId="0">
      <selection activeCell="H36" sqref="H36"/>
    </sheetView>
  </sheetViews>
  <sheetFormatPr baseColWidth="10" defaultRowHeight="15" x14ac:dyDescent="0.25"/>
  <cols>
    <col min="1" max="1" width="7.7109375" customWidth="1"/>
    <col min="2" max="2" width="17.7109375" customWidth="1"/>
    <col min="3" max="3" width="9.85546875" style="14" customWidth="1"/>
    <col min="4" max="4" width="13.28515625" style="14" customWidth="1"/>
    <col min="5" max="5" width="11.140625" style="14" customWidth="1"/>
    <col min="6" max="6" width="20.85546875" style="14" customWidth="1"/>
    <col min="7" max="7" width="12.5703125" style="14" customWidth="1"/>
    <col min="8" max="8" width="15.5703125" style="14" customWidth="1"/>
    <col min="9" max="9" width="19.140625" style="14" customWidth="1"/>
    <col min="10" max="10" width="17.28515625" style="14" customWidth="1"/>
    <col min="11" max="11" width="16.7109375" style="14" customWidth="1"/>
  </cols>
  <sheetData>
    <row r="1" spans="1:11" x14ac:dyDescent="0.25">
      <c r="A1" s="19" t="s">
        <v>109</v>
      </c>
      <c r="B1" s="16"/>
      <c r="C1" s="16"/>
      <c r="D1" s="16"/>
      <c r="E1" s="16"/>
      <c r="F1" s="16"/>
      <c r="G1" s="16"/>
      <c r="H1" s="16"/>
      <c r="I1" s="16"/>
      <c r="J1" s="16"/>
      <c r="K1" s="16"/>
    </row>
    <row r="2" spans="1:11" x14ac:dyDescent="0.25">
      <c r="A2" s="19" t="s">
        <v>130</v>
      </c>
      <c r="B2" s="16"/>
      <c r="C2" s="16"/>
      <c r="D2" s="16"/>
      <c r="E2" s="16"/>
      <c r="F2" s="16"/>
      <c r="G2" s="16"/>
      <c r="H2" s="16"/>
      <c r="I2" s="16"/>
      <c r="J2" s="16"/>
      <c r="K2" s="16"/>
    </row>
    <row r="3" spans="1:11" x14ac:dyDescent="0.25">
      <c r="A3" s="48" t="s">
        <v>108</v>
      </c>
      <c r="B3" s="16"/>
    </row>
    <row r="4" spans="1:11" x14ac:dyDescent="0.25">
      <c r="B4" s="3"/>
    </row>
    <row r="5" spans="1:11" x14ac:dyDescent="0.25">
      <c r="A5" s="21" t="s">
        <v>110</v>
      </c>
      <c r="B5" s="16"/>
      <c r="C5" s="16"/>
      <c r="D5" s="16"/>
      <c r="E5" s="16"/>
      <c r="F5" s="16"/>
      <c r="G5" s="16"/>
      <c r="H5" s="16"/>
      <c r="I5" s="16"/>
      <c r="J5" s="16"/>
      <c r="K5" s="16"/>
    </row>
    <row r="6" spans="1:11" ht="90" x14ac:dyDescent="0.25">
      <c r="C6" s="14" t="s">
        <v>0</v>
      </c>
      <c r="D6" s="14" t="s">
        <v>107</v>
      </c>
      <c r="E6" s="14" t="s">
        <v>88</v>
      </c>
      <c r="F6" s="14" t="s">
        <v>89</v>
      </c>
      <c r="G6" s="14" t="s">
        <v>90</v>
      </c>
      <c r="H6" s="14" t="s">
        <v>91</v>
      </c>
      <c r="I6" s="14" t="s">
        <v>29</v>
      </c>
      <c r="J6" s="14" t="s">
        <v>92</v>
      </c>
      <c r="K6" s="14" t="s">
        <v>93</v>
      </c>
    </row>
    <row r="7" spans="1:11" x14ac:dyDescent="0.25">
      <c r="A7" s="145">
        <v>2013</v>
      </c>
      <c r="B7" s="146" t="s">
        <v>127</v>
      </c>
      <c r="C7" s="147">
        <v>340625</v>
      </c>
      <c r="D7" s="147">
        <v>120519</v>
      </c>
      <c r="E7" s="147">
        <v>34608.699999999997</v>
      </c>
      <c r="F7" s="147">
        <v>118977.7</v>
      </c>
      <c r="G7" s="147">
        <v>10479.799999999999</v>
      </c>
      <c r="H7" s="147">
        <v>20688</v>
      </c>
      <c r="I7" s="147">
        <v>3676.4</v>
      </c>
      <c r="J7" s="147">
        <v>22884.2</v>
      </c>
      <c r="K7" s="147">
        <v>8791.2999999999993</v>
      </c>
    </row>
    <row r="8" spans="1:11" ht="24.6" customHeight="1" x14ac:dyDescent="0.25">
      <c r="A8" s="148"/>
      <c r="B8" s="149" t="s">
        <v>133</v>
      </c>
      <c r="C8" s="150">
        <v>65.904704587155962</v>
      </c>
      <c r="D8" s="150">
        <v>28.504717098548774</v>
      </c>
      <c r="E8" s="150">
        <v>95.462412630350187</v>
      </c>
      <c r="F8" s="150">
        <v>84.303529148739642</v>
      </c>
      <c r="G8" s="150">
        <v>96.314815168228407</v>
      </c>
      <c r="H8" s="150">
        <v>56.083720030935808</v>
      </c>
      <c r="I8" s="150">
        <v>96.801218583396803</v>
      </c>
      <c r="J8" s="150">
        <v>99.402207636710045</v>
      </c>
      <c r="K8" s="150">
        <v>100</v>
      </c>
    </row>
    <row r="9" spans="1:11" x14ac:dyDescent="0.25">
      <c r="A9" s="151">
        <v>2014</v>
      </c>
      <c r="B9" s="152" t="s">
        <v>127</v>
      </c>
      <c r="C9" s="153">
        <v>343762.2</v>
      </c>
      <c r="D9" s="153">
        <v>121038.39999999999</v>
      </c>
      <c r="E9" s="153">
        <v>36037.599999999999</v>
      </c>
      <c r="F9" s="153">
        <v>120428.9</v>
      </c>
      <c r="G9" s="153">
        <v>10801.3</v>
      </c>
      <c r="H9" s="153">
        <v>21238.7</v>
      </c>
      <c r="I9" s="153">
        <v>3526.1</v>
      </c>
      <c r="J9" s="153">
        <v>21460.3</v>
      </c>
      <c r="K9" s="153">
        <v>9230.9</v>
      </c>
    </row>
    <row r="10" spans="1:11" ht="21" customHeight="1" x14ac:dyDescent="0.25">
      <c r="A10" s="151"/>
      <c r="B10" s="149" t="s">
        <v>133</v>
      </c>
      <c r="C10" s="154">
        <v>64.65763251456967</v>
      </c>
      <c r="D10" s="154">
        <v>24.229831194067341</v>
      </c>
      <c r="E10" s="154">
        <v>95.339867249761355</v>
      </c>
      <c r="F10" s="154">
        <v>84.685818769414979</v>
      </c>
      <c r="G10" s="154">
        <v>95.674594724709081</v>
      </c>
      <c r="H10" s="154">
        <v>57.785551846393609</v>
      </c>
      <c r="I10" s="154">
        <v>95.995575848671351</v>
      </c>
      <c r="J10" s="154">
        <v>99.596930145431344</v>
      </c>
      <c r="K10" s="154">
        <v>99.999999999999986</v>
      </c>
    </row>
    <row r="11" spans="1:11" x14ac:dyDescent="0.25">
      <c r="A11" s="151">
        <v>2015</v>
      </c>
      <c r="B11" s="152" t="s">
        <v>127</v>
      </c>
      <c r="C11" s="153">
        <v>346964.2</v>
      </c>
      <c r="D11" s="153">
        <v>121201.4</v>
      </c>
      <c r="E11" s="153">
        <v>37665.4</v>
      </c>
      <c r="F11" s="153">
        <v>120453.8</v>
      </c>
      <c r="G11" s="153">
        <v>11469</v>
      </c>
      <c r="H11" s="153">
        <v>22234.1</v>
      </c>
      <c r="I11" s="153">
        <v>3265.8</v>
      </c>
      <c r="J11" s="153">
        <v>21400</v>
      </c>
      <c r="K11" s="153">
        <v>9274.7000000000007</v>
      </c>
    </row>
    <row r="12" spans="1:11" ht="21" customHeight="1" x14ac:dyDescent="0.25">
      <c r="A12" s="151"/>
      <c r="B12" s="149" t="s">
        <v>133</v>
      </c>
      <c r="C12" s="154">
        <v>64.88473450575016</v>
      </c>
      <c r="D12" s="155">
        <v>25.137333397138978</v>
      </c>
      <c r="E12" s="154">
        <v>95.508344528400059</v>
      </c>
      <c r="F12" s="154">
        <v>83.788224198821453</v>
      </c>
      <c r="G12" s="154">
        <v>95.315197488883086</v>
      </c>
      <c r="H12" s="154">
        <v>58.998565266864865</v>
      </c>
      <c r="I12" s="154">
        <v>95.673341907036558</v>
      </c>
      <c r="J12" s="154">
        <v>99.587383177570089</v>
      </c>
      <c r="K12" s="154">
        <v>100</v>
      </c>
    </row>
    <row r="13" spans="1:11" x14ac:dyDescent="0.25">
      <c r="A13" s="151">
        <v>2016</v>
      </c>
      <c r="B13" s="152" t="s">
        <v>127</v>
      </c>
      <c r="C13" s="153">
        <v>359675.7</v>
      </c>
      <c r="D13" s="153">
        <v>130533.8</v>
      </c>
      <c r="E13" s="153">
        <v>37955.800000000003</v>
      </c>
      <c r="F13" s="153">
        <v>121718.3</v>
      </c>
      <c r="G13" s="153">
        <v>10615.1</v>
      </c>
      <c r="H13" s="153">
        <v>22797.9</v>
      </c>
      <c r="I13" s="153">
        <v>3429.8</v>
      </c>
      <c r="J13" s="153">
        <v>22609</v>
      </c>
      <c r="K13" s="153">
        <v>10016.1</v>
      </c>
    </row>
    <row r="14" spans="1:11" ht="21" customHeight="1" x14ac:dyDescent="0.25">
      <c r="A14" s="151"/>
      <c r="B14" s="149" t="s">
        <v>133</v>
      </c>
      <c r="C14" s="154">
        <v>63.594037628897354</v>
      </c>
      <c r="D14" s="155">
        <v>23.262480675503205</v>
      </c>
      <c r="E14" s="154">
        <v>94.496229825217753</v>
      </c>
      <c r="F14" s="154">
        <v>84.719060322071542</v>
      </c>
      <c r="G14" s="154">
        <v>93.513956533617204</v>
      </c>
      <c r="H14" s="154">
        <v>59.924817636712156</v>
      </c>
      <c r="I14" s="154">
        <v>95.705288938130494</v>
      </c>
      <c r="J14" s="154">
        <v>99.494891414923259</v>
      </c>
      <c r="K14" s="154">
        <v>100</v>
      </c>
    </row>
    <row r="15" spans="1:11" x14ac:dyDescent="0.25">
      <c r="A15" s="151">
        <v>2017</v>
      </c>
      <c r="B15" s="152" t="s">
        <v>127</v>
      </c>
      <c r="C15" s="153">
        <v>362091.3</v>
      </c>
      <c r="D15" s="153">
        <v>128803.7</v>
      </c>
      <c r="E15" s="153">
        <v>37884.199999999997</v>
      </c>
      <c r="F15" s="153">
        <v>124442.9</v>
      </c>
      <c r="G15" s="153">
        <v>10231.5</v>
      </c>
      <c r="H15" s="153">
        <v>23062.2</v>
      </c>
      <c r="I15" s="153">
        <v>3244.5</v>
      </c>
      <c r="J15" s="153">
        <v>23302.3</v>
      </c>
      <c r="K15" s="153">
        <v>11119.9</v>
      </c>
    </row>
    <row r="16" spans="1:11" ht="30" x14ac:dyDescent="0.25">
      <c r="A16" s="151"/>
      <c r="B16" s="149" t="s">
        <v>133</v>
      </c>
      <c r="C16" s="154">
        <v>63.371613733884246</v>
      </c>
      <c r="D16" s="155">
        <v>23.686664280606848</v>
      </c>
      <c r="E16" s="154">
        <v>94.40479144339858</v>
      </c>
      <c r="F16" s="154">
        <v>82.83084048989538</v>
      </c>
      <c r="G16" s="154">
        <v>87.843424717783321</v>
      </c>
      <c r="H16" s="154">
        <v>59.394160140836526</v>
      </c>
      <c r="I16" s="154">
        <v>95.530898443519803</v>
      </c>
      <c r="J16" s="154">
        <v>99.594031490453744</v>
      </c>
      <c r="K16" s="154">
        <v>100</v>
      </c>
    </row>
    <row r="17" spans="1:11" x14ac:dyDescent="0.25">
      <c r="A17" s="151">
        <v>2018</v>
      </c>
      <c r="B17" s="152" t="s">
        <v>127</v>
      </c>
      <c r="C17" s="153">
        <v>363021.1</v>
      </c>
      <c r="D17" s="153">
        <v>132417.20000000001</v>
      </c>
      <c r="E17" s="153">
        <v>38150.199999999997</v>
      </c>
      <c r="F17" s="153">
        <v>118880.3</v>
      </c>
      <c r="G17" s="153">
        <v>10122.6</v>
      </c>
      <c r="H17" s="153">
        <v>25063.5</v>
      </c>
      <c r="I17" s="153">
        <v>3144</v>
      </c>
      <c r="J17" s="153">
        <v>23531.8</v>
      </c>
      <c r="K17" s="153">
        <v>11711.7</v>
      </c>
    </row>
    <row r="18" spans="1:11" ht="30" x14ac:dyDescent="0.25">
      <c r="A18" s="151"/>
      <c r="B18" s="149" t="s">
        <v>133</v>
      </c>
      <c r="C18" s="154">
        <v>63.195775672543547</v>
      </c>
      <c r="D18" s="155">
        <v>23.433511658606282</v>
      </c>
      <c r="E18" s="154">
        <v>95.154153844540801</v>
      </c>
      <c r="F18" s="154">
        <v>84.503235607581743</v>
      </c>
      <c r="G18" s="154">
        <v>86.220931381265672</v>
      </c>
      <c r="H18" s="154">
        <v>58.949468350389999</v>
      </c>
      <c r="I18" s="154">
        <v>95.146310432569976</v>
      </c>
      <c r="J18" s="154">
        <v>99.52064865416159</v>
      </c>
      <c r="K18" s="154">
        <v>100</v>
      </c>
    </row>
    <row r="19" spans="1:11" x14ac:dyDescent="0.25">
      <c r="A19" s="151">
        <v>2019</v>
      </c>
      <c r="B19" s="152" t="s">
        <v>127</v>
      </c>
      <c r="C19" s="153">
        <v>370021.3</v>
      </c>
      <c r="D19" s="153">
        <v>136664.70000000001</v>
      </c>
      <c r="E19" s="153">
        <v>39666.400000000001</v>
      </c>
      <c r="F19" s="153">
        <v>121253.8</v>
      </c>
      <c r="G19" s="153">
        <v>10588.3</v>
      </c>
      <c r="H19" s="153">
        <v>22828.9</v>
      </c>
      <c r="I19" s="153">
        <v>2850.8</v>
      </c>
      <c r="J19" s="153">
        <v>24010.400000000001</v>
      </c>
      <c r="K19" s="153">
        <v>12157.9</v>
      </c>
    </row>
    <row r="20" spans="1:11" ht="30" x14ac:dyDescent="0.25">
      <c r="A20" s="151"/>
      <c r="B20" s="149" t="s">
        <v>133</v>
      </c>
      <c r="C20" s="154">
        <v>60.405657728352395</v>
      </c>
      <c r="D20" s="155">
        <v>18.867198332854056</v>
      </c>
      <c r="E20" s="154">
        <v>94.092481293991881</v>
      </c>
      <c r="F20" s="154">
        <v>82.378449170252807</v>
      </c>
      <c r="G20" s="154">
        <v>82.456107212678162</v>
      </c>
      <c r="H20" s="154">
        <v>56.831910429324232</v>
      </c>
      <c r="I20" s="154">
        <v>95.576680230110838</v>
      </c>
      <c r="J20" s="154">
        <v>99.67180888281743</v>
      </c>
      <c r="K20" s="154">
        <v>100.00000000000001</v>
      </c>
    </row>
    <row r="21" spans="1:11" x14ac:dyDescent="0.25">
      <c r="A21" s="156">
        <v>2020</v>
      </c>
      <c r="B21" s="157" t="s">
        <v>127</v>
      </c>
      <c r="C21" s="158">
        <v>370279.75199999998</v>
      </c>
      <c r="D21" s="158">
        <v>137724.41200000001</v>
      </c>
      <c r="E21" s="158">
        <v>38425.025999999998</v>
      </c>
      <c r="F21" s="158">
        <v>116464.389</v>
      </c>
      <c r="G21" s="158">
        <v>11741.974</v>
      </c>
      <c r="H21" s="158">
        <v>23921.898000000001</v>
      </c>
      <c r="I21" s="158">
        <v>4804.4709999999995</v>
      </c>
      <c r="J21" s="158">
        <v>24215.514999999999</v>
      </c>
      <c r="K21" s="158">
        <v>12982.067999999999</v>
      </c>
    </row>
    <row r="22" spans="1:11" ht="30" x14ac:dyDescent="0.25">
      <c r="A22" s="156"/>
      <c r="B22" s="159" t="s">
        <v>133</v>
      </c>
      <c r="C22" s="160">
        <v>63.234035006051322</v>
      </c>
      <c r="D22" s="160">
        <v>24.756003314793602</v>
      </c>
      <c r="E22" s="160">
        <v>99.148789125087376</v>
      </c>
      <c r="F22" s="160">
        <v>83.505376051043385</v>
      </c>
      <c r="G22" s="160">
        <v>82.232493446161612</v>
      </c>
      <c r="H22" s="160">
        <v>55.162805225571979</v>
      </c>
      <c r="I22" s="160">
        <v>98.541233779952066</v>
      </c>
      <c r="J22" s="160">
        <v>99.637083910872846</v>
      </c>
      <c r="K22" s="160">
        <v>100</v>
      </c>
    </row>
    <row r="24" spans="1:11" x14ac:dyDescent="0.25">
      <c r="A24" s="170" t="s">
        <v>1</v>
      </c>
      <c r="B24" s="171"/>
      <c r="C24" s="171"/>
      <c r="D24" s="171"/>
      <c r="E24" s="171"/>
      <c r="F24" s="171"/>
      <c r="G24" s="171"/>
      <c r="H24" s="171"/>
      <c r="I24" s="171"/>
      <c r="J24" s="171"/>
      <c r="K24" s="171"/>
    </row>
    <row r="25" spans="1:11" x14ac:dyDescent="0.25">
      <c r="A25" s="2" t="s">
        <v>150</v>
      </c>
      <c r="B25" s="2"/>
      <c r="C25" s="172"/>
      <c r="D25" s="172"/>
      <c r="E25" s="172"/>
      <c r="F25" s="172"/>
      <c r="G25" s="172"/>
      <c r="H25" s="172"/>
      <c r="I25" s="172"/>
      <c r="J25" s="172"/>
      <c r="K25" s="172"/>
    </row>
  </sheetData>
  <mergeCells count="12">
    <mergeCell ref="A11:A12"/>
    <mergeCell ref="A13:A14"/>
    <mergeCell ref="A15:A16"/>
    <mergeCell ref="A17:A18"/>
    <mergeCell ref="A19:A20"/>
    <mergeCell ref="A24:K24"/>
    <mergeCell ref="A1:K1"/>
    <mergeCell ref="A2:K2"/>
    <mergeCell ref="A3:B3"/>
    <mergeCell ref="A5:K5"/>
    <mergeCell ref="A7:A8"/>
    <mergeCell ref="A9:A10"/>
  </mergeCells>
  <pageMargins left="0.7" right="0.7" top="0.78740157499999996" bottom="0.78740157499999996" header="0.3" footer="0.3"/>
  <pageSetup paperSize="9" scale="54"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768A1-3A39-4FA5-927C-3CA9A45A12D4}">
  <sheetPr>
    <tabColor rgb="FFFFC000"/>
    <pageSetUpPr fitToPage="1"/>
  </sheetPr>
  <dimension ref="A1:J24"/>
  <sheetViews>
    <sheetView zoomScale="85" zoomScaleNormal="85" workbookViewId="0">
      <selection activeCell="H36" sqref="H36"/>
    </sheetView>
  </sheetViews>
  <sheetFormatPr baseColWidth="10" defaultRowHeight="15" x14ac:dyDescent="0.25"/>
  <cols>
    <col min="1" max="1" width="7.7109375" customWidth="1"/>
    <col min="2" max="2" width="18.140625" customWidth="1"/>
    <col min="3" max="3" width="8" style="14" customWidth="1"/>
    <col min="4" max="4" width="20.7109375" style="14" customWidth="1"/>
    <col min="5" max="5" width="12.42578125" style="14" customWidth="1"/>
    <col min="6" max="6" width="16.7109375" style="14" customWidth="1"/>
    <col min="7" max="7" width="12.5703125" style="14" customWidth="1"/>
    <col min="8" max="8" width="15.5703125" style="14" customWidth="1"/>
    <col min="9" max="9" width="9.85546875" style="14" customWidth="1"/>
    <col min="10" max="10" width="19.42578125" style="14" customWidth="1"/>
  </cols>
  <sheetData>
    <row r="1" spans="1:10" x14ac:dyDescent="0.25">
      <c r="A1" s="19" t="s">
        <v>131</v>
      </c>
      <c r="B1" s="16"/>
      <c r="C1" s="16"/>
      <c r="D1" s="16"/>
      <c r="E1" s="16"/>
      <c r="F1" s="16"/>
      <c r="G1" s="16"/>
      <c r="H1" s="16"/>
      <c r="I1" s="16"/>
      <c r="J1" s="16"/>
    </row>
    <row r="2" spans="1:10" x14ac:dyDescent="0.25">
      <c r="A2" s="48" t="s">
        <v>108</v>
      </c>
      <c r="B2" s="16"/>
    </row>
    <row r="3" spans="1:10" x14ac:dyDescent="0.25">
      <c r="B3" s="3"/>
    </row>
    <row r="4" spans="1:10" x14ac:dyDescent="0.25">
      <c r="A4" s="21" t="s">
        <v>111</v>
      </c>
      <c r="B4" s="16"/>
      <c r="C4" s="16"/>
      <c r="D4" s="16"/>
      <c r="E4" s="16"/>
      <c r="F4" s="16"/>
      <c r="G4" s="16"/>
      <c r="H4" s="16"/>
      <c r="I4" s="16"/>
      <c r="J4" s="16"/>
    </row>
    <row r="5" spans="1:10" ht="90" x14ac:dyDescent="0.25">
      <c r="C5" t="s">
        <v>0</v>
      </c>
      <c r="D5" s="14" t="s">
        <v>94</v>
      </c>
      <c r="E5" s="14" t="s">
        <v>95</v>
      </c>
      <c r="F5" s="14" t="s">
        <v>96</v>
      </c>
      <c r="G5" s="14" t="s">
        <v>97</v>
      </c>
      <c r="H5" s="14" t="s">
        <v>98</v>
      </c>
      <c r="I5" s="14" t="s">
        <v>99</v>
      </c>
      <c r="J5" s="14" t="s">
        <v>100</v>
      </c>
    </row>
    <row r="6" spans="1:10" x14ac:dyDescent="0.25">
      <c r="A6" s="145">
        <v>2013</v>
      </c>
      <c r="B6" s="146" t="s">
        <v>127</v>
      </c>
      <c r="C6" s="147">
        <v>340625</v>
      </c>
      <c r="D6" s="147">
        <v>189613.9</v>
      </c>
      <c r="E6" s="147">
        <v>24735.5</v>
      </c>
      <c r="F6" s="147">
        <v>46765</v>
      </c>
      <c r="G6" s="147">
        <v>11409.9</v>
      </c>
      <c r="H6" s="147">
        <v>40257.1</v>
      </c>
      <c r="I6" s="147">
        <v>4959.3</v>
      </c>
      <c r="J6" s="147">
        <v>22884.2</v>
      </c>
    </row>
    <row r="7" spans="1:10" x14ac:dyDescent="0.25">
      <c r="A7" s="148"/>
      <c r="B7" s="149" t="s">
        <v>133</v>
      </c>
      <c r="C7" s="150">
        <v>65.904704587155962</v>
      </c>
      <c r="D7" s="150">
        <v>52.3750104818265</v>
      </c>
      <c r="E7" s="150">
        <v>49.024276849063092</v>
      </c>
      <c r="F7" s="150">
        <v>96.288677429701707</v>
      </c>
      <c r="G7" s="150">
        <v>95.274279353894428</v>
      </c>
      <c r="H7" s="150">
        <v>73.489396901416143</v>
      </c>
      <c r="I7" s="150">
        <v>97.170971709717094</v>
      </c>
      <c r="J7" s="150">
        <v>99.402207636710045</v>
      </c>
    </row>
    <row r="8" spans="1:10" x14ac:dyDescent="0.25">
      <c r="A8" s="151">
        <v>2014</v>
      </c>
      <c r="B8" s="152" t="s">
        <v>127</v>
      </c>
      <c r="C8" s="161">
        <v>343762.2</v>
      </c>
      <c r="D8" s="161">
        <v>190980.4</v>
      </c>
      <c r="E8" s="161">
        <v>25042.7</v>
      </c>
      <c r="F8" s="161">
        <v>48870</v>
      </c>
      <c r="G8" s="161">
        <v>11792.4</v>
      </c>
      <c r="H8" s="161">
        <v>40909.9</v>
      </c>
      <c r="I8" s="161">
        <v>4706.5</v>
      </c>
      <c r="J8" s="161">
        <v>21460.3</v>
      </c>
    </row>
    <row r="9" spans="1:10" ht="28.15" customHeight="1" x14ac:dyDescent="0.25">
      <c r="A9" s="151"/>
      <c r="B9" s="149" t="s">
        <v>133</v>
      </c>
      <c r="C9" s="150">
        <v>64.65763251456967</v>
      </c>
      <c r="D9" s="150">
        <v>49.886166329110218</v>
      </c>
      <c r="E9" s="150">
        <v>49.860039053296966</v>
      </c>
      <c r="F9" s="150">
        <v>96.390832821772051</v>
      </c>
      <c r="G9" s="150">
        <v>93.890132627794173</v>
      </c>
      <c r="H9" s="150">
        <v>74.399595208005877</v>
      </c>
      <c r="I9" s="150">
        <v>96.050143418676299</v>
      </c>
      <c r="J9" s="150">
        <v>99.596930145431344</v>
      </c>
    </row>
    <row r="10" spans="1:10" x14ac:dyDescent="0.25">
      <c r="A10" s="151">
        <v>2015</v>
      </c>
      <c r="B10" s="152" t="s">
        <v>127</v>
      </c>
      <c r="C10" s="161">
        <v>346964.2</v>
      </c>
      <c r="D10" s="161">
        <v>187525.1</v>
      </c>
      <c r="E10" s="161">
        <v>24530.400000000001</v>
      </c>
      <c r="F10" s="161">
        <v>50607</v>
      </c>
      <c r="G10" s="161">
        <v>16133.6</v>
      </c>
      <c r="H10" s="161">
        <v>42309.599999999999</v>
      </c>
      <c r="I10" s="161">
        <v>4458.5</v>
      </c>
      <c r="J10" s="161">
        <v>21400</v>
      </c>
    </row>
    <row r="11" spans="1:10" ht="28.15" customHeight="1" x14ac:dyDescent="0.25">
      <c r="A11" s="151"/>
      <c r="B11" s="149" t="s">
        <v>133</v>
      </c>
      <c r="C11" s="150">
        <v>64.88473450575016</v>
      </c>
      <c r="D11" s="150">
        <v>26.301013188104136</v>
      </c>
      <c r="E11" s="150">
        <v>3.6642973540209622</v>
      </c>
      <c r="F11" s="150">
        <v>14.089551602153767</v>
      </c>
      <c r="G11" s="150">
        <v>4.2602377997499454</v>
      </c>
      <c r="H11" s="150">
        <v>9.1962225497616181</v>
      </c>
      <c r="I11" s="150">
        <v>1.2310780190002311</v>
      </c>
      <c r="J11" s="150">
        <v>6.1423339929595047</v>
      </c>
    </row>
    <row r="12" spans="1:10" x14ac:dyDescent="0.25">
      <c r="A12" s="151">
        <v>2016</v>
      </c>
      <c r="B12" s="152" t="s">
        <v>127</v>
      </c>
      <c r="C12" s="161">
        <v>359675.7</v>
      </c>
      <c r="D12" s="161">
        <v>194616.1</v>
      </c>
      <c r="E12" s="161">
        <v>26296.5</v>
      </c>
      <c r="F12" s="161">
        <v>52066.400000000001</v>
      </c>
      <c r="G12" s="161">
        <v>15378.6</v>
      </c>
      <c r="H12" s="161">
        <v>44004.1</v>
      </c>
      <c r="I12" s="161">
        <v>4705</v>
      </c>
      <c r="J12" s="161">
        <v>22609</v>
      </c>
    </row>
    <row r="13" spans="1:10" ht="25.15" customHeight="1" x14ac:dyDescent="0.25">
      <c r="A13" s="151"/>
      <c r="B13" s="149" t="s">
        <v>133</v>
      </c>
      <c r="C13" s="150">
        <v>63.594037628897354</v>
      </c>
      <c r="D13" s="150">
        <v>47.477521130060666</v>
      </c>
      <c r="E13" s="150">
        <v>47.215408894719829</v>
      </c>
      <c r="F13" s="150">
        <v>95.763870749658125</v>
      </c>
      <c r="G13" s="150">
        <v>89.655755400361542</v>
      </c>
      <c r="H13" s="150">
        <v>75.607272958656139</v>
      </c>
      <c r="I13" s="150">
        <v>95.721572794899046</v>
      </c>
      <c r="J13" s="150">
        <v>99.494891414923259</v>
      </c>
    </row>
    <row r="14" spans="1:10" ht="25.15" customHeight="1" x14ac:dyDescent="0.25">
      <c r="A14" s="151">
        <v>2017</v>
      </c>
      <c r="B14" s="152" t="s">
        <v>127</v>
      </c>
      <c r="C14" s="161">
        <v>362091.3</v>
      </c>
      <c r="D14" s="161">
        <v>195604.6</v>
      </c>
      <c r="E14" s="161">
        <v>26685.1</v>
      </c>
      <c r="F14" s="161">
        <v>53269.9</v>
      </c>
      <c r="G14" s="161">
        <v>15086.3</v>
      </c>
      <c r="H14" s="161">
        <v>43693.9</v>
      </c>
      <c r="I14" s="161">
        <v>4449.2</v>
      </c>
      <c r="J14" s="161">
        <v>23302.3</v>
      </c>
    </row>
    <row r="15" spans="1:10" ht="25.15" customHeight="1" x14ac:dyDescent="0.25">
      <c r="A15" s="151"/>
      <c r="B15" s="149" t="s">
        <v>133</v>
      </c>
      <c r="C15" s="150">
        <v>63.371613733884246</v>
      </c>
      <c r="D15" s="150">
        <v>47.345767942062714</v>
      </c>
      <c r="E15" s="150">
        <v>47.656557404694013</v>
      </c>
      <c r="F15" s="150">
        <v>95.731923656699195</v>
      </c>
      <c r="G15" s="150">
        <v>85.99590356813799</v>
      </c>
      <c r="H15" s="150">
        <v>74.845916706908739</v>
      </c>
      <c r="I15" s="150">
        <v>95.630675177560008</v>
      </c>
      <c r="J15" s="150">
        <v>99.594031490453744</v>
      </c>
    </row>
    <row r="16" spans="1:10" ht="25.15" customHeight="1" x14ac:dyDescent="0.25">
      <c r="A16" s="151">
        <v>2018</v>
      </c>
      <c r="B16" s="152" t="s">
        <v>127</v>
      </c>
      <c r="C16" s="161">
        <v>363021.1</v>
      </c>
      <c r="D16" s="161">
        <v>198711.4</v>
      </c>
      <c r="E16" s="161">
        <v>22913.599999999999</v>
      </c>
      <c r="F16" s="161">
        <v>54517.8</v>
      </c>
      <c r="G16" s="161">
        <v>14494.4</v>
      </c>
      <c r="H16" s="161">
        <v>44312.1</v>
      </c>
      <c r="I16" s="161">
        <v>4540</v>
      </c>
      <c r="J16" s="161">
        <v>23531.8</v>
      </c>
    </row>
    <row r="17" spans="1:10" ht="25.15" customHeight="1" x14ac:dyDescent="0.25">
      <c r="A17" s="151"/>
      <c r="B17" s="149" t="s">
        <v>133</v>
      </c>
      <c r="C17" s="150">
        <v>63.195775672543547</v>
      </c>
      <c r="D17" s="150">
        <v>46.152309329006783</v>
      </c>
      <c r="E17" s="150">
        <v>55.262813351022977</v>
      </c>
      <c r="F17" s="150">
        <v>96.090634618418207</v>
      </c>
      <c r="G17" s="150">
        <v>85.631002318136666</v>
      </c>
      <c r="H17" s="150">
        <v>73.318123040884998</v>
      </c>
      <c r="I17" s="150">
        <v>95.495594713656388</v>
      </c>
      <c r="J17" s="150">
        <v>99.52064865416159</v>
      </c>
    </row>
    <row r="18" spans="1:10" ht="25.15" customHeight="1" x14ac:dyDescent="0.25">
      <c r="A18" s="151">
        <v>2019</v>
      </c>
      <c r="B18" s="152" t="s">
        <v>127</v>
      </c>
      <c r="C18" s="161">
        <v>370021.3</v>
      </c>
      <c r="D18" s="161">
        <v>201458</v>
      </c>
      <c r="E18" s="161">
        <v>27426.799999999999</v>
      </c>
      <c r="F18" s="161">
        <v>56450</v>
      </c>
      <c r="G18" s="161">
        <v>15163.6</v>
      </c>
      <c r="H18" s="161">
        <v>41212.6</v>
      </c>
      <c r="I18" s="161">
        <v>4300.1000000000004</v>
      </c>
      <c r="J18" s="161">
        <v>24010.400000000001</v>
      </c>
    </row>
    <row r="19" spans="1:10" ht="25.15" customHeight="1" x14ac:dyDescent="0.25">
      <c r="A19" s="151"/>
      <c r="B19" s="149" t="s">
        <v>133</v>
      </c>
      <c r="C19" s="150">
        <v>60.405657728352395</v>
      </c>
      <c r="D19" s="150">
        <v>42.458725888274479</v>
      </c>
      <c r="E19" s="150">
        <v>50.215482666588883</v>
      </c>
      <c r="F19" s="150">
        <v>95.226040744021262</v>
      </c>
      <c r="G19" s="150">
        <v>83.494025165527972</v>
      </c>
      <c r="H19" s="150">
        <v>72.14662506126767</v>
      </c>
      <c r="I19" s="150">
        <v>95.902420873933153</v>
      </c>
      <c r="J19" s="150">
        <v>99.67180888281743</v>
      </c>
    </row>
    <row r="20" spans="1:10" ht="25.15" customHeight="1" x14ac:dyDescent="0.25">
      <c r="A20" s="156">
        <v>2020</v>
      </c>
      <c r="B20" s="157" t="s">
        <v>127</v>
      </c>
      <c r="C20" s="162">
        <v>370279.75199999998</v>
      </c>
      <c r="D20" s="162">
        <v>200497.62899999999</v>
      </c>
      <c r="E20" s="162">
        <v>27519.027999999998</v>
      </c>
      <c r="F20" s="162">
        <v>55838.572999999997</v>
      </c>
      <c r="G20" s="162">
        <v>16384.848999999998</v>
      </c>
      <c r="H20" s="162">
        <v>42338.002</v>
      </c>
      <c r="I20" s="162">
        <v>3723.357</v>
      </c>
      <c r="J20" s="162">
        <v>23978.314999999999</v>
      </c>
    </row>
    <row r="21" spans="1:10" ht="25.15" customHeight="1" x14ac:dyDescent="0.25">
      <c r="A21" s="156"/>
      <c r="B21" s="163" t="s">
        <v>133</v>
      </c>
      <c r="C21" s="164">
        <v>63.234035006051322</v>
      </c>
      <c r="D21" s="164">
        <v>45.854227533034816</v>
      </c>
      <c r="E21" s="164">
        <v>57.351226213367717</v>
      </c>
      <c r="F21" s="164">
        <v>98.978901197922823</v>
      </c>
      <c r="G21" s="164">
        <v>83.342299950399308</v>
      </c>
      <c r="H21" s="164">
        <v>70.87790302433261</v>
      </c>
      <c r="I21" s="164">
        <v>96.71519545399488</v>
      </c>
      <c r="J21" s="164">
        <v>99.633493846419157</v>
      </c>
    </row>
    <row r="22" spans="1:10" x14ac:dyDescent="0.25">
      <c r="C22" s="165"/>
      <c r="D22" s="165"/>
      <c r="E22" s="165"/>
      <c r="F22" s="165"/>
      <c r="G22" s="166"/>
      <c r="H22" s="165"/>
      <c r="I22" s="165"/>
      <c r="J22" s="165"/>
    </row>
    <row r="23" spans="1:10" x14ac:dyDescent="0.25">
      <c r="A23" s="19" t="s">
        <v>1</v>
      </c>
      <c r="B23" s="16"/>
      <c r="C23" s="16"/>
      <c r="D23" s="16"/>
      <c r="E23" s="16"/>
      <c r="F23" s="16"/>
      <c r="G23" s="16"/>
      <c r="H23" s="16"/>
      <c r="I23" s="16"/>
      <c r="J23" s="16"/>
    </row>
    <row r="24" spans="1:10" ht="47.45" customHeight="1" x14ac:dyDescent="0.25">
      <c r="A24" s="167" t="s">
        <v>136</v>
      </c>
      <c r="B24" s="167"/>
      <c r="C24" s="167"/>
      <c r="D24" s="167"/>
      <c r="E24" s="167"/>
      <c r="F24" s="167"/>
      <c r="G24" s="167"/>
      <c r="H24" s="167"/>
      <c r="I24" s="167"/>
      <c r="J24" s="167"/>
    </row>
  </sheetData>
  <mergeCells count="12">
    <mergeCell ref="A12:A13"/>
    <mergeCell ref="A14:A15"/>
    <mergeCell ref="A16:A17"/>
    <mergeCell ref="A18:A19"/>
    <mergeCell ref="A23:J23"/>
    <mergeCell ref="A24:J24"/>
    <mergeCell ref="A1:J1"/>
    <mergeCell ref="A2:B2"/>
    <mergeCell ref="A4:J4"/>
    <mergeCell ref="A6:A7"/>
    <mergeCell ref="A8:A9"/>
    <mergeCell ref="A10:A11"/>
  </mergeCells>
  <pageMargins left="0.7" right="0.7" top="0.78740157499999996" bottom="0.78740157499999996" header="0.3" footer="0.3"/>
  <pageSetup paperSize="9" scale="62" fitToHeight="0"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10</vt:i4>
      </vt:variant>
    </vt:vector>
  </HeadingPairs>
  <TitlesOfParts>
    <vt:vector size="20" baseType="lpstr">
      <vt:lpstr>Inhalt</vt:lpstr>
      <vt:lpstr>Tab_3_1</vt:lpstr>
      <vt:lpstr>Tab_3_2</vt:lpstr>
      <vt:lpstr>Tab_3_3</vt:lpstr>
      <vt:lpstr>Tab_3_4</vt:lpstr>
      <vt:lpstr>Tab_3_5</vt:lpstr>
      <vt:lpstr>Tab_3_6</vt:lpstr>
      <vt:lpstr>Tab_4_2_1</vt:lpstr>
      <vt:lpstr>Tab_4_2_2</vt:lpstr>
      <vt:lpstr>Tab_4_2_3</vt:lpstr>
      <vt:lpstr>Inhalt!Druckbereich</vt:lpstr>
      <vt:lpstr>Tab_3_1!Druckbereich</vt:lpstr>
      <vt:lpstr>Tab_3_2!Druckbereich</vt:lpstr>
      <vt:lpstr>Tab_3_3!Druckbereich</vt:lpstr>
      <vt:lpstr>Tab_3_4!Druckbereich</vt:lpstr>
      <vt:lpstr>Tab_3_5!Druckbereich</vt:lpstr>
      <vt:lpstr>Tab_3_6!Druckbereich</vt:lpstr>
      <vt:lpstr>Tab_4_2_1!Druckbereich</vt:lpstr>
      <vt:lpstr>Tab_4_2_2!Druckbereich</vt:lpstr>
      <vt:lpstr>Tab_4_2_3!Druckbereich</vt:lpstr>
    </vt:vector>
  </TitlesOfParts>
  <Company>Landesverwaltung Liechtenstein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Frick Franziska</dc:creator>
  <cp:lastModifiedBy>Frick Franziska</cp:lastModifiedBy>
  <cp:lastPrinted>2020-05-19T12:14:04Z</cp:lastPrinted>
  <dcterms:created xsi:type="dcterms:W3CDTF">2017-01-24T07:46:21Z</dcterms:created>
  <dcterms:modified xsi:type="dcterms:W3CDTF">2022-05-30T08:36:03Z</dcterms:modified>
</cp:coreProperties>
</file>